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891C34C2-6F17-4C73-9349-AA4285086955}" xr6:coauthVersionLast="36" xr6:coauthVersionMax="36" xr10:uidLastSave="{00000000-0000-0000-0000-000000000000}"/>
  <bookViews>
    <workbookView xWindow="600" yWindow="120" windowWidth="19395" windowHeight="7965" xr2:uid="{00000000-000D-0000-FFFF-FFFF00000000}"/>
  </bookViews>
  <sheets>
    <sheet name="入札内訳書" sheetId="3" r:id="rId1"/>
  </sheets>
  <definedNames>
    <definedName name="_xlnm.Print_Area" localSheetId="0">入札内訳書!$A$1:$L$148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38" i="3" l="1"/>
  <c r="J138" i="3"/>
  <c r="H138" i="3"/>
  <c r="F138" i="3"/>
  <c r="F132" i="3"/>
  <c r="F128" i="3"/>
  <c r="F76" i="3"/>
  <c r="F72" i="3"/>
  <c r="F68" i="3"/>
  <c r="C138" i="3" l="1"/>
  <c r="F134" i="3"/>
  <c r="J137" i="3" l="1"/>
  <c r="J136" i="3"/>
  <c r="J135" i="3"/>
  <c r="J134" i="3"/>
  <c r="K134" i="3" s="1"/>
  <c r="J133" i="3"/>
  <c r="K132" i="3"/>
  <c r="J132" i="3"/>
  <c r="J131" i="3"/>
  <c r="J130" i="3"/>
  <c r="J129" i="3"/>
  <c r="J128" i="3"/>
  <c r="J127" i="3"/>
  <c r="J126" i="3"/>
  <c r="F126" i="3"/>
  <c r="J125" i="3"/>
  <c r="J124" i="3"/>
  <c r="K124" i="3" s="1"/>
  <c r="K128" i="3" l="1"/>
  <c r="K126" i="3"/>
  <c r="J78" i="3" l="1"/>
  <c r="J79" i="3"/>
  <c r="J74" i="3"/>
  <c r="J75" i="3"/>
  <c r="J70" i="3"/>
  <c r="J71" i="3"/>
  <c r="J76" i="3"/>
  <c r="J77" i="3"/>
  <c r="K76" i="3" l="1"/>
  <c r="F122" i="3"/>
  <c r="J123" i="3" l="1"/>
  <c r="J122" i="3"/>
  <c r="K122" i="3" s="1"/>
  <c r="J121" i="3"/>
  <c r="J120" i="3"/>
  <c r="F120" i="3"/>
  <c r="J119" i="3"/>
  <c r="J118" i="3"/>
  <c r="F118" i="3"/>
  <c r="J117" i="3"/>
  <c r="J116" i="3"/>
  <c r="F116" i="3"/>
  <c r="J115" i="3"/>
  <c r="J114" i="3"/>
  <c r="F114" i="3"/>
  <c r="J113" i="3"/>
  <c r="J112" i="3"/>
  <c r="F112" i="3"/>
  <c r="J111" i="3"/>
  <c r="J110" i="3"/>
  <c r="F110" i="3"/>
  <c r="J109" i="3"/>
  <c r="J108" i="3"/>
  <c r="F108" i="3"/>
  <c r="J107" i="3"/>
  <c r="J106" i="3"/>
  <c r="J105" i="3"/>
  <c r="J104" i="3"/>
  <c r="J103" i="3"/>
  <c r="J102" i="3"/>
  <c r="F102" i="3"/>
  <c r="J101" i="3"/>
  <c r="J100" i="3"/>
  <c r="F100" i="3"/>
  <c r="J99" i="3"/>
  <c r="J98" i="3"/>
  <c r="F98" i="3"/>
  <c r="K98" i="3" s="1"/>
  <c r="J97" i="3"/>
  <c r="J96" i="3"/>
  <c r="F96" i="3"/>
  <c r="K96" i="3" s="1"/>
  <c r="J95" i="3"/>
  <c r="J94" i="3"/>
  <c r="F94" i="3"/>
  <c r="J93" i="3"/>
  <c r="J92" i="3"/>
  <c r="F92" i="3"/>
  <c r="J91" i="3"/>
  <c r="J90" i="3"/>
  <c r="F90" i="3"/>
  <c r="J89" i="3"/>
  <c r="J88" i="3"/>
  <c r="F88" i="3"/>
  <c r="J87" i="3"/>
  <c r="J86" i="3"/>
  <c r="F86" i="3"/>
  <c r="J85" i="3"/>
  <c r="J84" i="3"/>
  <c r="F84" i="3"/>
  <c r="J83" i="3"/>
  <c r="J82" i="3"/>
  <c r="F82" i="3"/>
  <c r="J81" i="3"/>
  <c r="J80" i="3"/>
  <c r="F80" i="3"/>
  <c r="J73" i="3"/>
  <c r="J72" i="3"/>
  <c r="K72" i="3" s="1"/>
  <c r="J69" i="3"/>
  <c r="J68" i="3"/>
  <c r="K68" i="3"/>
  <c r="J67" i="3"/>
  <c r="J66" i="3"/>
  <c r="F66" i="3"/>
  <c r="K66" i="3" l="1"/>
  <c r="K100" i="3"/>
  <c r="K108" i="3"/>
  <c r="K116" i="3"/>
  <c r="K104" i="3"/>
  <c r="K84" i="3"/>
  <c r="K92" i="3"/>
  <c r="K106" i="3"/>
  <c r="K82" i="3"/>
  <c r="K90" i="3"/>
  <c r="K114" i="3"/>
  <c r="K80" i="3"/>
  <c r="K88" i="3"/>
  <c r="K112" i="3"/>
  <c r="K120" i="3"/>
  <c r="K86" i="3"/>
  <c r="K94" i="3"/>
  <c r="K102" i="3"/>
  <c r="K110" i="3"/>
  <c r="K118" i="3"/>
  <c r="J38" i="3" l="1"/>
  <c r="J39" i="3"/>
  <c r="J40" i="3"/>
  <c r="J41" i="3"/>
  <c r="J42" i="3"/>
  <c r="J43" i="3"/>
  <c r="J44" i="3"/>
  <c r="J45" i="3"/>
  <c r="J46" i="3"/>
  <c r="J47" i="3"/>
  <c r="J48" i="3"/>
  <c r="J49" i="3"/>
  <c r="J50" i="3"/>
  <c r="J51" i="3"/>
  <c r="J52" i="3"/>
  <c r="J53" i="3"/>
  <c r="J54" i="3"/>
  <c r="J55" i="3"/>
  <c r="F54" i="3" l="1"/>
  <c r="K54" i="3" s="1"/>
  <c r="F46" i="3"/>
  <c r="K46" i="3" s="1"/>
  <c r="F38" i="3"/>
  <c r="K38" i="3" s="1"/>
  <c r="F40" i="3"/>
  <c r="K40" i="3" s="1"/>
  <c r="F42" i="3"/>
  <c r="K42" i="3" s="1"/>
  <c r="F44" i="3"/>
  <c r="K44" i="3" s="1"/>
  <c r="F48" i="3"/>
  <c r="K48" i="3" s="1"/>
  <c r="F50" i="3"/>
  <c r="K50" i="3" s="1"/>
  <c r="F52" i="3"/>
  <c r="K52" i="3" s="1"/>
  <c r="J65" i="3"/>
  <c r="J64" i="3"/>
  <c r="F64" i="3"/>
  <c r="K64" i="3" s="1"/>
  <c r="J63" i="3"/>
  <c r="J62" i="3"/>
  <c r="F62" i="3"/>
  <c r="K62" i="3" s="1"/>
  <c r="J61" i="3" l="1"/>
  <c r="J60" i="3"/>
  <c r="F60" i="3"/>
  <c r="K60" i="3" s="1"/>
  <c r="J59" i="3"/>
  <c r="J58" i="3"/>
  <c r="F58" i="3"/>
  <c r="J57" i="3"/>
  <c r="J56" i="3"/>
  <c r="F56" i="3"/>
  <c r="K56" i="3" s="1"/>
  <c r="J37" i="3"/>
  <c r="J36" i="3"/>
  <c r="F36" i="3"/>
  <c r="J35" i="3"/>
  <c r="J34" i="3"/>
  <c r="F34" i="3"/>
  <c r="K34" i="3" s="1"/>
  <c r="J33" i="3"/>
  <c r="J32" i="3"/>
  <c r="F32" i="3"/>
  <c r="J31" i="3"/>
  <c r="J30" i="3"/>
  <c r="F30" i="3"/>
  <c r="K30" i="3" s="1"/>
  <c r="J29" i="3"/>
  <c r="J28" i="3"/>
  <c r="F28" i="3"/>
  <c r="J27" i="3"/>
  <c r="J26" i="3"/>
  <c r="F26" i="3"/>
  <c r="K26" i="3" s="1"/>
  <c r="J25" i="3"/>
  <c r="J24" i="3"/>
  <c r="F24" i="3"/>
  <c r="J23" i="3"/>
  <c r="J22" i="3"/>
  <c r="F22" i="3"/>
  <c r="K22" i="3" s="1"/>
  <c r="J21" i="3"/>
  <c r="J20" i="3"/>
  <c r="F20" i="3"/>
  <c r="J19" i="3"/>
  <c r="J18" i="3"/>
  <c r="F18" i="3"/>
  <c r="K18" i="3" s="1"/>
  <c r="J17" i="3"/>
  <c r="J16" i="3"/>
  <c r="F16" i="3"/>
  <c r="J15" i="3"/>
  <c r="J14" i="3"/>
  <c r="F14" i="3"/>
  <c r="K14" i="3" s="1"/>
  <c r="J13" i="3"/>
  <c r="J12" i="3"/>
  <c r="F12" i="3"/>
  <c r="J11" i="3"/>
  <c r="J10" i="3"/>
  <c r="F10" i="3"/>
  <c r="K10" i="3" s="1"/>
  <c r="J9" i="3"/>
  <c r="J8" i="3"/>
  <c r="F8" i="3"/>
  <c r="K12" i="3" l="1"/>
  <c r="K20" i="3"/>
  <c r="K28" i="3"/>
  <c r="K36" i="3"/>
  <c r="F141" i="3"/>
  <c r="K141" i="3" s="1"/>
  <c r="K8" i="3"/>
  <c r="K16" i="3"/>
  <c r="K24" i="3"/>
  <c r="K32" i="3"/>
  <c r="K58" i="3"/>
</calcChain>
</file>

<file path=xl/sharedStrings.xml><?xml version="1.0" encoding="utf-8"?>
<sst xmlns="http://schemas.openxmlformats.org/spreadsheetml/2006/main" count="228" uniqueCount="102">
  <si>
    <t>No.</t>
    <phoneticPr fontId="1"/>
  </si>
  <si>
    <t>施設名称</t>
    <rPh sb="0" eb="2">
      <t>シセツ</t>
    </rPh>
    <rPh sb="2" eb="4">
      <t>メイショウ</t>
    </rPh>
    <phoneticPr fontId="1"/>
  </si>
  <si>
    <t>基本料金</t>
    <rPh sb="0" eb="2">
      <t>キホン</t>
    </rPh>
    <rPh sb="2" eb="4">
      <t>リョウキン</t>
    </rPh>
    <phoneticPr fontId="1"/>
  </si>
  <si>
    <t>力率
（％）</t>
    <rPh sb="0" eb="2">
      <t>リキリツ</t>
    </rPh>
    <phoneticPr fontId="1"/>
  </si>
  <si>
    <t>予定
電力量
（ｋWh)</t>
    <rPh sb="0" eb="2">
      <t>ヨテイ</t>
    </rPh>
    <rPh sb="3" eb="5">
      <t>デンリョク</t>
    </rPh>
    <rPh sb="5" eb="6">
      <t>リョウ</t>
    </rPh>
    <phoneticPr fontId="1"/>
  </si>
  <si>
    <t>電力量料金</t>
    <rPh sb="0" eb="2">
      <t>デンリョク</t>
    </rPh>
    <rPh sb="2" eb="3">
      <t>リョウ</t>
    </rPh>
    <rPh sb="3" eb="5">
      <t>リョウキン</t>
    </rPh>
    <phoneticPr fontId="1"/>
  </si>
  <si>
    <t>a</t>
    <phoneticPr fontId="1"/>
  </si>
  <si>
    <t>b</t>
    <phoneticPr fontId="1"/>
  </si>
  <si>
    <t>c</t>
    <phoneticPr fontId="1"/>
  </si>
  <si>
    <t>d=a×ｂ(（１８５－ｃ）/100)×１２</t>
    <phoneticPr fontId="1"/>
  </si>
  <si>
    <t>e</t>
    <phoneticPr fontId="1"/>
  </si>
  <si>
    <t>f</t>
    <phoneticPr fontId="1"/>
  </si>
  <si>
    <t>h=e×ｆ</t>
    <phoneticPr fontId="1"/>
  </si>
  <si>
    <t>i=d+ｈ</t>
    <phoneticPr fontId="1"/>
  </si>
  <si>
    <t>夏季</t>
    <rPh sb="0" eb="2">
      <t>カキ</t>
    </rPh>
    <phoneticPr fontId="1"/>
  </si>
  <si>
    <t>その他季</t>
    <rPh sb="2" eb="3">
      <t>タ</t>
    </rPh>
    <rPh sb="3" eb="4">
      <t>キ</t>
    </rPh>
    <phoneticPr fontId="1"/>
  </si>
  <si>
    <t>庁舎第４別館</t>
    <rPh sb="0" eb="2">
      <t>チョウシャ</t>
    </rPh>
    <rPh sb="2" eb="3">
      <t>ダイ</t>
    </rPh>
    <rPh sb="4" eb="6">
      <t>ベッカン</t>
    </rPh>
    <phoneticPr fontId="1"/>
  </si>
  <si>
    <t>総　計</t>
    <rPh sb="0" eb="1">
      <t>ソウ</t>
    </rPh>
    <rPh sb="2" eb="3">
      <t>ケイ</t>
    </rPh>
    <phoneticPr fontId="1"/>
  </si>
  <si>
    <t>（税抜）</t>
    <phoneticPr fontId="1"/>
  </si>
  <si>
    <t>小野支所</t>
    <rPh sb="0" eb="2">
      <t>オノ</t>
    </rPh>
    <rPh sb="2" eb="4">
      <t>シショ</t>
    </rPh>
    <phoneticPr fontId="1"/>
  </si>
  <si>
    <t>石井支所</t>
    <rPh sb="0" eb="2">
      <t>イシイ</t>
    </rPh>
    <rPh sb="2" eb="4">
      <t>シショ</t>
    </rPh>
    <phoneticPr fontId="1"/>
  </si>
  <si>
    <t>興居島支所</t>
    <rPh sb="0" eb="3">
      <t>ゴゴシマ</t>
    </rPh>
    <rPh sb="3" eb="5">
      <t>シショ</t>
    </rPh>
    <phoneticPr fontId="1"/>
  </si>
  <si>
    <t>久谷支所</t>
    <rPh sb="0" eb="2">
      <t>クタニ</t>
    </rPh>
    <rPh sb="2" eb="4">
      <t>シショ</t>
    </rPh>
    <phoneticPr fontId="1"/>
  </si>
  <si>
    <t>北条支所</t>
    <rPh sb="0" eb="2">
      <t>ホウジョウ</t>
    </rPh>
    <rPh sb="2" eb="4">
      <t>シショ</t>
    </rPh>
    <phoneticPr fontId="1"/>
  </si>
  <si>
    <t>中島支所</t>
    <rPh sb="0" eb="2">
      <t>ナカジマ</t>
    </rPh>
    <rPh sb="2" eb="4">
      <t>シショ</t>
    </rPh>
    <phoneticPr fontId="1"/>
  </si>
  <si>
    <t>北条斎場貴船苑</t>
    <rPh sb="0" eb="2">
      <t>ホウジョウ</t>
    </rPh>
    <rPh sb="2" eb="4">
      <t>サイジョウ</t>
    </rPh>
    <rPh sb="4" eb="6">
      <t>キフネ</t>
    </rPh>
    <rPh sb="6" eb="7">
      <t>エン</t>
    </rPh>
    <phoneticPr fontId="1"/>
  </si>
  <si>
    <t>中島斎場</t>
    <rPh sb="0" eb="2">
      <t>ナカジマ</t>
    </rPh>
    <rPh sb="2" eb="4">
      <t>サイジョウ</t>
    </rPh>
    <phoneticPr fontId="1"/>
  </si>
  <si>
    <t>東栄ポンプ場</t>
    <phoneticPr fontId="1"/>
  </si>
  <si>
    <t>庁舎第３別館</t>
    <rPh sb="0" eb="2">
      <t>チョウシャ</t>
    </rPh>
    <rPh sb="2" eb="3">
      <t>ダイ</t>
    </rPh>
    <rPh sb="4" eb="6">
      <t>ベッカン</t>
    </rPh>
    <phoneticPr fontId="1"/>
  </si>
  <si>
    <t>庁舎本館</t>
    <phoneticPr fontId="1"/>
  </si>
  <si>
    <t>地域交流センター</t>
    <rPh sb="0" eb="2">
      <t>チイキ</t>
    </rPh>
    <rPh sb="2" eb="4">
      <t>コウリュウ</t>
    </rPh>
    <phoneticPr fontId="1"/>
  </si>
  <si>
    <t>保健所・消防合同庁舎</t>
    <phoneticPr fontId="1"/>
  </si>
  <si>
    <t>新浜雨水排水ポンプ場</t>
    <phoneticPr fontId="1"/>
  </si>
  <si>
    <t>予定
契約電力
(kW)</t>
    <rPh sb="0" eb="2">
      <t>ヨテイ</t>
    </rPh>
    <rPh sb="3" eb="5">
      <t>ケイヤク</t>
    </rPh>
    <rPh sb="5" eb="7">
      <t>デンリョク</t>
    </rPh>
    <phoneticPr fontId="1"/>
  </si>
  <si>
    <t>・・・②（税込）⇒</t>
    <phoneticPr fontId="1"/>
  </si>
  <si>
    <t>・・・①</t>
    <phoneticPr fontId="1"/>
  </si>
  <si>
    <t>・・・③</t>
    <phoneticPr fontId="1"/>
  </si>
  <si>
    <t>伊台支所</t>
    <rPh sb="0" eb="1">
      <t>イ</t>
    </rPh>
    <rPh sb="1" eb="2">
      <t>ダイ</t>
    </rPh>
    <rPh sb="2" eb="4">
      <t>シショ</t>
    </rPh>
    <phoneticPr fontId="1"/>
  </si>
  <si>
    <t>【入札内訳書】</t>
    <rPh sb="1" eb="3">
      <t>ニュウサツ</t>
    </rPh>
    <rPh sb="3" eb="6">
      <t>ウチワケショ</t>
    </rPh>
    <phoneticPr fontId="1"/>
  </si>
  <si>
    <t>会社名：</t>
    <rPh sb="0" eb="2">
      <t>カイシャ</t>
    </rPh>
    <rPh sb="2" eb="3">
      <t>メイ</t>
    </rPh>
    <phoneticPr fontId="1"/>
  </si>
  <si>
    <t>※小数点以下切上げ</t>
    <rPh sb="1" eb="4">
      <t>ショウスウテン</t>
    </rPh>
    <rPh sb="4" eb="6">
      <t>イカ</t>
    </rPh>
    <rPh sb="6" eb="7">
      <t>キ</t>
    </rPh>
    <rPh sb="7" eb="8">
      <t>ア</t>
    </rPh>
    <phoneticPr fontId="1"/>
  </si>
  <si>
    <t>基本料金
（円）
※小数点以下第３位切捨て</t>
    <rPh sb="0" eb="2">
      <t>キホン</t>
    </rPh>
    <rPh sb="2" eb="4">
      <t>リョウキン</t>
    </rPh>
    <rPh sb="6" eb="7">
      <t>エン</t>
    </rPh>
    <rPh sb="10" eb="13">
      <t>ショウスウテン</t>
    </rPh>
    <rPh sb="13" eb="15">
      <t>イカ</t>
    </rPh>
    <rPh sb="15" eb="16">
      <t>ダイ</t>
    </rPh>
    <rPh sb="17" eb="18">
      <t>イ</t>
    </rPh>
    <rPh sb="18" eb="19">
      <t>キ</t>
    </rPh>
    <rPh sb="19" eb="20">
      <t>ス</t>
    </rPh>
    <phoneticPr fontId="1"/>
  </si>
  <si>
    <t>電力量料金
（円）
※小数点以下第３位切捨て</t>
    <rPh sb="7" eb="8">
      <t>エン</t>
    </rPh>
    <rPh sb="14" eb="16">
      <t>イカ</t>
    </rPh>
    <phoneticPr fontId="1"/>
  </si>
  <si>
    <t>合　計
（円）
※小数点以下第３位切捨て</t>
    <rPh sb="0" eb="1">
      <t>ゴウ</t>
    </rPh>
    <rPh sb="2" eb="3">
      <t>ケイ</t>
    </rPh>
    <rPh sb="5" eb="6">
      <t>エン</t>
    </rPh>
    <rPh sb="12" eb="14">
      <t>イカ</t>
    </rPh>
    <phoneticPr fontId="1"/>
  </si>
  <si>
    <t>単価
（円/kWｈ)
※小数点以下第２位迄記入</t>
    <rPh sb="0" eb="2">
      <t>タンカ</t>
    </rPh>
    <rPh sb="4" eb="5">
      <t>エン</t>
    </rPh>
    <rPh sb="12" eb="15">
      <t>ショウスウテン</t>
    </rPh>
    <rPh sb="15" eb="17">
      <t>イカ</t>
    </rPh>
    <rPh sb="17" eb="18">
      <t>ダイ</t>
    </rPh>
    <rPh sb="19" eb="20">
      <t>イ</t>
    </rPh>
    <rPh sb="20" eb="21">
      <t>マデ</t>
    </rPh>
    <rPh sb="21" eb="23">
      <t>キニュウ</t>
    </rPh>
    <phoneticPr fontId="1"/>
  </si>
  <si>
    <t>単価
（円/kW)
※小数点以下第２位迄記入</t>
    <rPh sb="0" eb="2">
      <t>タンカ</t>
    </rPh>
    <rPh sb="4" eb="5">
      <t>エン</t>
    </rPh>
    <rPh sb="11" eb="14">
      <t>ショウスウテン</t>
    </rPh>
    <rPh sb="14" eb="16">
      <t>イカ</t>
    </rPh>
    <rPh sb="16" eb="17">
      <t>ダイ</t>
    </rPh>
    <rPh sb="18" eb="19">
      <t>イ</t>
    </rPh>
    <rPh sb="19" eb="20">
      <t>マデ</t>
    </rPh>
    <rPh sb="20" eb="22">
      <t>キニュウ</t>
    </rPh>
    <phoneticPr fontId="1"/>
  </si>
  <si>
    <t>※入札書記入額は、計算後、小数点以下を切上げる。</t>
    <phoneticPr fontId="1"/>
  </si>
  <si>
    <t>※①を小数点以下切捨て</t>
    <rPh sb="9" eb="10">
      <t>ス</t>
    </rPh>
    <phoneticPr fontId="1"/>
  </si>
  <si>
    <t>（留意事項）</t>
    <phoneticPr fontId="1"/>
  </si>
  <si>
    <t>※基本料金単価（ｂ欄）及び電力量料金単価（f欄）は、小数点以下第２位まで記入すること。</t>
    <phoneticPr fontId="1"/>
  </si>
  <si>
    <t>※契約期間における予定平均力率は１００％とする。</t>
    <phoneticPr fontId="1"/>
  </si>
  <si>
    <t>※基本料金（ｄ欄）・電力量料金（h欄）・合計（i欄）は、計算後、小数点以下第３位切捨てとする。</t>
    <phoneticPr fontId="1"/>
  </si>
  <si>
    <t>※入札書と内訳書には、入札書に押印する印鑑により「割り印」すること。</t>
    <phoneticPr fontId="1"/>
  </si>
  <si>
    <t>志津川ポンプ場</t>
    <phoneticPr fontId="1"/>
  </si>
  <si>
    <t>松山市斎場</t>
    <rPh sb="0" eb="2">
      <t>マツヤマ</t>
    </rPh>
    <rPh sb="2" eb="3">
      <t>シ</t>
    </rPh>
    <rPh sb="3" eb="5">
      <t>サイジョウ</t>
    </rPh>
    <phoneticPr fontId="1"/>
  </si>
  <si>
    <t>中島Ｂ＆Ｇ海洋センター</t>
    <phoneticPr fontId="1"/>
  </si>
  <si>
    <t>中島ふれあいセンター</t>
    <phoneticPr fontId="1"/>
  </si>
  <si>
    <t>粟井農村環境改善センター</t>
    <phoneticPr fontId="1"/>
  </si>
  <si>
    <t>農業指導センター</t>
    <phoneticPr fontId="1"/>
  </si>
  <si>
    <t>つばき保育園</t>
    <phoneticPr fontId="1"/>
  </si>
  <si>
    <t>久米保育園</t>
    <phoneticPr fontId="1"/>
  </si>
  <si>
    <t>西消防署</t>
    <rPh sb="0" eb="4">
      <t>ニシショウボウショ</t>
    </rPh>
    <phoneticPr fontId="1"/>
  </si>
  <si>
    <t>西部支署</t>
    <rPh sb="0" eb="2">
      <t>セイブ</t>
    </rPh>
    <rPh sb="2" eb="4">
      <t>シショ</t>
    </rPh>
    <phoneticPr fontId="1"/>
  </si>
  <si>
    <t>ピーク</t>
    <phoneticPr fontId="1"/>
  </si>
  <si>
    <t>夜間</t>
    <rPh sb="0" eb="2">
      <t>ヤカン</t>
    </rPh>
    <phoneticPr fontId="1"/>
  </si>
  <si>
    <t>松山総合公園ポンプ室</t>
  </si>
  <si>
    <t>②×100/110=</t>
    <phoneticPr fontId="1"/>
  </si>
  <si>
    <t>清掃事務所</t>
    <phoneticPr fontId="1"/>
  </si>
  <si>
    <t>横谷廃棄物センター</t>
    <phoneticPr fontId="1"/>
  </si>
  <si>
    <t>横谷埋立センター</t>
    <phoneticPr fontId="1"/>
  </si>
  <si>
    <t>菅沢町最終処分場</t>
    <phoneticPr fontId="1"/>
  </si>
  <si>
    <t>江南荘</t>
    <phoneticPr fontId="1"/>
  </si>
  <si>
    <t>みさか荘</t>
    <phoneticPr fontId="1"/>
  </si>
  <si>
    <t>南消防署</t>
    <phoneticPr fontId="1"/>
  </si>
  <si>
    <t>北条支署</t>
    <phoneticPr fontId="1"/>
  </si>
  <si>
    <t>東消防署</t>
    <phoneticPr fontId="1"/>
  </si>
  <si>
    <t>城東支署</t>
    <phoneticPr fontId="1"/>
  </si>
  <si>
    <t>消防局・中央消防署</t>
    <phoneticPr fontId="1"/>
  </si>
  <si>
    <t>松山総合公園</t>
    <phoneticPr fontId="1"/>
  </si>
  <si>
    <t>松山中央公園</t>
    <phoneticPr fontId="1"/>
  </si>
  <si>
    <t>松山市野外活動センター</t>
    <phoneticPr fontId="1"/>
  </si>
  <si>
    <t>野外活動センター
汚水処理場</t>
    <phoneticPr fontId="1"/>
  </si>
  <si>
    <t>北条スポーツセンター</t>
    <phoneticPr fontId="1"/>
  </si>
  <si>
    <t>松山市総合
コミュニティセンター</t>
    <phoneticPr fontId="1"/>
  </si>
  <si>
    <t>松山市民会館</t>
    <phoneticPr fontId="1"/>
  </si>
  <si>
    <t>松山市児童発達支援
センターひまわり園</t>
    <phoneticPr fontId="1"/>
  </si>
  <si>
    <t>松山市久枝なかよし
ふれあいセンター</t>
    <phoneticPr fontId="1"/>
  </si>
  <si>
    <t>松山市畑寺福祉センター</t>
    <phoneticPr fontId="1"/>
  </si>
  <si>
    <t>松山市湯山福祉センター</t>
    <phoneticPr fontId="1"/>
  </si>
  <si>
    <t>松山市南部児童センター</t>
    <phoneticPr fontId="1"/>
  </si>
  <si>
    <t>松山市北条児童センター・
保健センター北条分室</t>
    <phoneticPr fontId="1"/>
  </si>
  <si>
    <t>松山市男女共同
参画推進センター</t>
    <phoneticPr fontId="1"/>
  </si>
  <si>
    <t>松山市総合福祉センター</t>
    <phoneticPr fontId="1"/>
  </si>
  <si>
    <t>松山中央公園多目的競技場</t>
    <rPh sb="0" eb="2">
      <t>マツヤマ</t>
    </rPh>
    <rPh sb="2" eb="4">
      <t>チュウオウ</t>
    </rPh>
    <rPh sb="4" eb="6">
      <t>コウエン</t>
    </rPh>
    <rPh sb="6" eb="9">
      <t>タモクテキ</t>
    </rPh>
    <rPh sb="9" eb="12">
      <t>キョウギジョウ</t>
    </rPh>
    <phoneticPr fontId="1"/>
  </si>
  <si>
    <t>松山市中央卸売市場</t>
    <rPh sb="0" eb="3">
      <t>マツヤマシ</t>
    </rPh>
    <rPh sb="3" eb="5">
      <t>チュウオウ</t>
    </rPh>
    <rPh sb="5" eb="7">
      <t>オロシウリ</t>
    </rPh>
    <rPh sb="7" eb="9">
      <t>シジョウ</t>
    </rPh>
    <phoneticPr fontId="1"/>
  </si>
  <si>
    <t>松山市中央卸売市場冷蔵庫棟</t>
    <rPh sb="0" eb="3">
      <t>マツヤマシ</t>
    </rPh>
    <rPh sb="3" eb="5">
      <t>チュウオウ</t>
    </rPh>
    <rPh sb="5" eb="7">
      <t>オロシウリ</t>
    </rPh>
    <rPh sb="7" eb="9">
      <t>シジョウ</t>
    </rPh>
    <rPh sb="9" eb="12">
      <t>レイゾウコ</t>
    </rPh>
    <rPh sb="12" eb="13">
      <t>トウ</t>
    </rPh>
    <phoneticPr fontId="1"/>
  </si>
  <si>
    <t>松山市公設水産地方卸売市場</t>
    <rPh sb="0" eb="3">
      <t>マツヤマシ</t>
    </rPh>
    <rPh sb="3" eb="5">
      <t>コウセツ</t>
    </rPh>
    <rPh sb="5" eb="7">
      <t>スイサン</t>
    </rPh>
    <rPh sb="7" eb="9">
      <t>チホウ</t>
    </rPh>
    <rPh sb="9" eb="11">
      <t>オロシウリ</t>
    </rPh>
    <rPh sb="11" eb="13">
      <t>シジョウ</t>
    </rPh>
    <phoneticPr fontId="1"/>
  </si>
  <si>
    <t>松山市公設水産地方卸売市場冷蔵庫棟</t>
    <rPh sb="0" eb="3">
      <t>マツヤマシ</t>
    </rPh>
    <rPh sb="3" eb="5">
      <t>コウセツ</t>
    </rPh>
    <rPh sb="5" eb="7">
      <t>スイサン</t>
    </rPh>
    <rPh sb="7" eb="9">
      <t>チホウ</t>
    </rPh>
    <rPh sb="9" eb="11">
      <t>オロシウリ</t>
    </rPh>
    <rPh sb="11" eb="13">
      <t>シジョウ</t>
    </rPh>
    <rPh sb="13" eb="16">
      <t>レイゾウコ</t>
    </rPh>
    <rPh sb="16" eb="17">
      <t>トウ</t>
    </rPh>
    <phoneticPr fontId="1"/>
  </si>
  <si>
    <t>余土子ども子育て施設</t>
    <phoneticPr fontId="1"/>
  </si>
  <si>
    <t>中島クリーンセンター</t>
    <phoneticPr fontId="1"/>
  </si>
  <si>
    <t>※４６、４７及び５６の基本料金の欄（ｄ）には、それぞれ予備線または予備電源の費用を加算した金額を直接入力してください。</t>
    <rPh sb="6" eb="7">
      <t>オヨ</t>
    </rPh>
    <phoneticPr fontId="1"/>
  </si>
  <si>
    <t>件名：松山市庁舎本館外５９施設で使用する電気の調達</t>
    <rPh sb="3" eb="6">
      <t>マツヤマシ</t>
    </rPh>
    <rPh sb="8" eb="10">
      <t>ホンカン</t>
    </rPh>
    <rPh sb="20" eb="22">
      <t>デンキ</t>
    </rPh>
    <rPh sb="23" eb="25">
      <t>チョウタツ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</si>
</sst>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6">
    <xf numFmtId="0" fontId="0" fillId="0" borderId="0" xfId="0">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0" xfId="0" applyAlignment="1">
      <alignment horizontal="right" vertical="center"/>
    </xf>
    <xf numFmtId="3" fontId="0" fillId="0" borderId="1" xfId="0" applyNumberFormat="1" applyBorder="1" applyAlignment="1">
      <alignment vertical="center" shrinkToFit="1"/>
    </xf>
    <xf numFmtId="3" fontId="0" fillId="0" borderId="1" xfId="0" applyNumberFormat="1" applyBorder="1">
      <alignment vertical="center"/>
    </xf>
    <xf numFmtId="0" fontId="5"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alignment vertical="center"/>
    </xf>
    <xf numFmtId="0" fontId="4" fillId="0" borderId="10" xfId="0" applyFont="1" applyBorder="1" applyAlignment="1">
      <alignment vertical="center"/>
    </xf>
    <xf numFmtId="0" fontId="6" fillId="0" borderId="10" xfId="0" applyFont="1" applyBorder="1" applyAlignment="1">
      <alignment vertical="center"/>
    </xf>
    <xf numFmtId="0" fontId="2" fillId="0" borderId="11" xfId="0" applyFont="1" applyBorder="1" applyAlignment="1">
      <alignment horizontal="center" vertical="center" wrapText="1" shrinkToFit="1"/>
    </xf>
    <xf numFmtId="0" fontId="0" fillId="0" borderId="11" xfId="0" applyBorder="1" applyAlignment="1">
      <alignment horizontal="center" vertical="center" shrinkToFi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5" fillId="0" borderId="0" xfId="0" applyFont="1" applyAlignment="1">
      <alignment vertical="center"/>
    </xf>
    <xf numFmtId="4" fontId="0" fillId="0" borderId="1" xfId="0" applyNumberFormat="1" applyFill="1" applyBorder="1" applyAlignment="1" applyProtection="1">
      <alignment horizontal="right" vertical="center" shrinkToFit="1"/>
      <protection locked="0"/>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wrapText="1" shrinkToFit="1"/>
    </xf>
    <xf numFmtId="4" fontId="0" fillId="0" borderId="1" xfId="0" applyNumberFormat="1" applyFill="1" applyBorder="1" applyAlignment="1">
      <alignment horizontal="right" vertical="center" shrinkToFit="1"/>
    </xf>
    <xf numFmtId="0" fontId="0" fillId="0" borderId="8" xfId="0" applyBorder="1" applyAlignment="1">
      <alignment horizontal="right" vertical="center" shrinkToFit="1"/>
    </xf>
    <xf numFmtId="3" fontId="0" fillId="0" borderId="1" xfId="0" applyNumberFormat="1" applyFill="1" applyBorder="1" applyAlignment="1">
      <alignment horizontal="right" vertical="center" shrinkToFit="1"/>
    </xf>
    <xf numFmtId="4" fontId="0" fillId="0" borderId="1" xfId="0" applyNumberFormat="1" applyFill="1" applyBorder="1" applyAlignment="1">
      <alignment horizontal="right" vertical="center" shrinkToFit="1"/>
    </xf>
    <xf numFmtId="0" fontId="0" fillId="0" borderId="0" xfId="0" applyAlignment="1">
      <alignment vertical="center" shrinkToFit="1"/>
    </xf>
    <xf numFmtId="4" fontId="0" fillId="0" borderId="1" xfId="0" applyNumberFormat="1" applyFill="1" applyBorder="1" applyAlignment="1">
      <alignment horizontal="right" vertical="center" shrinkToFit="1"/>
    </xf>
    <xf numFmtId="4" fontId="0" fillId="0" borderId="1" xfId="0" applyNumberFormat="1" applyFill="1" applyBorder="1" applyAlignment="1">
      <alignment horizontal="right" vertical="center" shrinkToFit="1"/>
    </xf>
    <xf numFmtId="4" fontId="0" fillId="0" borderId="1" xfId="0" applyNumberFormat="1" applyFill="1" applyBorder="1" applyAlignment="1">
      <alignment horizontal="right" vertical="center" shrinkToFit="1"/>
    </xf>
    <xf numFmtId="0" fontId="0" fillId="0" borderId="0" xfId="0" applyFill="1" applyAlignment="1">
      <alignment vertical="center" shrinkToFit="1"/>
    </xf>
    <xf numFmtId="0" fontId="11" fillId="0" borderId="0" xfId="0" applyFont="1" applyFill="1" applyAlignment="1">
      <alignment horizontal="left" vertical="center"/>
    </xf>
    <xf numFmtId="4" fontId="0" fillId="0" borderId="1" xfId="0" applyNumberFormat="1" applyFill="1" applyBorder="1" applyAlignment="1">
      <alignment horizontal="right" vertical="center" shrinkToFit="1"/>
    </xf>
    <xf numFmtId="0" fontId="0" fillId="0" borderId="0" xfId="0" applyFill="1">
      <alignment vertical="center"/>
    </xf>
    <xf numFmtId="0" fontId="0" fillId="3" borderId="0" xfId="0" applyFill="1">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Fill="1" applyBorder="1" applyAlignment="1">
      <alignment horizontal="center" vertical="center" wrapText="1" shrinkToFit="1"/>
    </xf>
    <xf numFmtId="0" fontId="0" fillId="0" borderId="1" xfId="0" applyFill="1" applyBorder="1" applyAlignment="1">
      <alignment horizontal="center" vertical="center" shrinkToFit="1"/>
    </xf>
    <xf numFmtId="3" fontId="0" fillId="0" borderId="2" xfId="0" applyNumberFormat="1" applyFill="1" applyBorder="1" applyAlignment="1">
      <alignment horizontal="right" vertical="center" shrinkToFit="1"/>
    </xf>
    <xf numFmtId="3" fontId="0" fillId="0" borderId="3" xfId="0" applyNumberFormat="1" applyFill="1" applyBorder="1" applyAlignment="1">
      <alignment horizontal="right" vertical="center" shrinkToFit="1"/>
    </xf>
    <xf numFmtId="4" fontId="0" fillId="0" borderId="4" xfId="0" applyNumberFormat="1" applyFill="1" applyBorder="1" applyAlignment="1" applyProtection="1">
      <alignment horizontal="right" vertical="center" shrinkToFit="1"/>
      <protection locked="0"/>
    </xf>
    <xf numFmtId="4" fontId="0" fillId="0" borderId="6" xfId="0" applyNumberFormat="1" applyFill="1" applyBorder="1" applyAlignment="1" applyProtection="1">
      <alignment horizontal="right" vertical="center" shrinkToFit="1"/>
      <protection locked="0"/>
    </xf>
    <xf numFmtId="4" fontId="0" fillId="0" borderId="1" xfId="0" applyNumberFormat="1" applyFill="1" applyBorder="1" applyAlignment="1">
      <alignment horizontal="right" vertical="center" shrinkToFit="1"/>
    </xf>
    <xf numFmtId="4" fontId="0" fillId="0" borderId="2" xfId="0" applyNumberFormat="1" applyFill="1" applyBorder="1" applyAlignment="1">
      <alignment horizontal="right" vertical="center"/>
    </xf>
    <xf numFmtId="4" fontId="0" fillId="0" borderId="3" xfId="0" applyNumberFormat="1" applyFill="1" applyBorder="1" applyAlignment="1">
      <alignment horizontal="right" vertical="center"/>
    </xf>
    <xf numFmtId="0" fontId="10"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4" fontId="0" fillId="2" borderId="1" xfId="0" applyNumberFormat="1" applyFill="1" applyBorder="1" applyAlignment="1">
      <alignment horizontal="right"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4" fontId="0" fillId="0" borderId="2" xfId="0" applyNumberFormat="1" applyBorder="1" applyAlignment="1">
      <alignment horizontal="right" vertical="center" shrinkToFit="1"/>
    </xf>
    <xf numFmtId="4" fontId="0" fillId="0" borderId="3" xfId="0" applyNumberFormat="1" applyBorder="1" applyAlignment="1">
      <alignment horizontal="right" vertical="center" shrinkToFit="1"/>
    </xf>
    <xf numFmtId="0" fontId="0" fillId="0" borderId="9" xfId="0"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right" vertical="center" shrinkToFit="1"/>
    </xf>
    <xf numFmtId="0" fontId="0" fillId="0" borderId="8" xfId="0" applyBorder="1" applyAlignment="1">
      <alignment horizontal="right" vertical="center" shrinkToFit="1"/>
    </xf>
    <xf numFmtId="0" fontId="0" fillId="0" borderId="0" xfId="0" applyAlignment="1">
      <alignment horizontal="left"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3" fontId="0" fillId="0" borderId="2" xfId="0" applyNumberFormat="1" applyBorder="1" applyAlignment="1">
      <alignment horizontal="right" vertical="center" shrinkToFit="1"/>
    </xf>
    <xf numFmtId="3" fontId="0" fillId="0" borderId="3" xfId="0" applyNumberFormat="1" applyBorder="1" applyAlignment="1">
      <alignment horizontal="right" vertical="center" shrinkToFit="1"/>
    </xf>
    <xf numFmtId="3" fontId="0" fillId="0" borderId="4" xfId="0" applyNumberFormat="1" applyBorder="1" applyAlignment="1">
      <alignment horizontal="center" vertical="center" shrinkToFit="1"/>
    </xf>
    <xf numFmtId="3" fontId="0" fillId="0" borderId="6" xfId="0" applyNumberFormat="1" applyBorder="1" applyAlignment="1">
      <alignment horizontal="center" vertical="center" shrinkToFit="1"/>
    </xf>
    <xf numFmtId="4" fontId="0" fillId="0" borderId="12" xfId="0" applyNumberFormat="1" applyFill="1" applyBorder="1" applyAlignment="1">
      <alignment horizontal="right" vertical="center"/>
    </xf>
    <xf numFmtId="3" fontId="0" fillId="0" borderId="12" xfId="0" applyNumberFormat="1" applyFill="1" applyBorder="1" applyAlignment="1">
      <alignment horizontal="right" vertical="center" shrinkToFit="1"/>
    </xf>
    <xf numFmtId="0" fontId="0" fillId="0" borderId="1" xfId="0"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pplyProtection="1">
      <alignment horizontal="right" vertical="center" shrinkToFit="1"/>
      <protection locked="0"/>
    </xf>
    <xf numFmtId="0" fontId="5" fillId="0" borderId="0" xfId="0" applyFont="1" applyAlignment="1">
      <alignment horizontal="center" vertical="center"/>
    </xf>
    <xf numFmtId="0" fontId="6" fillId="0" borderId="0" xfId="0" applyFont="1" applyBorder="1" applyAlignment="1">
      <alignment horizontal="left" vertical="center"/>
    </xf>
    <xf numFmtId="0" fontId="6" fillId="0" borderId="1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shrinkToFit="1"/>
    </xf>
    <xf numFmtId="4" fontId="0" fillId="0" borderId="2" xfId="0" applyNumberFormat="1" applyFill="1" applyBorder="1" applyAlignment="1" applyProtection="1">
      <alignment horizontal="right" vertical="center" shrinkToFit="1"/>
      <protection locked="0"/>
    </xf>
    <xf numFmtId="4" fontId="0" fillId="0" borderId="12" xfId="0" applyNumberFormat="1" applyFill="1" applyBorder="1" applyAlignment="1" applyProtection="1">
      <alignment horizontal="right" vertical="center" shrinkToFit="1"/>
      <protection locked="0"/>
    </xf>
    <xf numFmtId="4" fontId="0" fillId="0" borderId="3" xfId="0" applyNumberFormat="1" applyFill="1" applyBorder="1" applyAlignment="1" applyProtection="1">
      <alignment horizontal="right" vertical="center" shrinkToFit="1"/>
      <protection locked="0"/>
    </xf>
    <xf numFmtId="0" fontId="0" fillId="0" borderId="12" xfId="0" applyBorder="1" applyAlignment="1">
      <alignment horizontal="center" vertical="center" shrinkToFit="1"/>
    </xf>
    <xf numFmtId="0" fontId="0" fillId="0" borderId="12" xfId="0" applyFill="1" applyBorder="1" applyAlignment="1">
      <alignment horizontal="center" vertical="center" shrinkToFit="1"/>
    </xf>
    <xf numFmtId="4" fontId="0" fillId="0" borderId="2" xfId="0" applyNumberFormat="1" applyFill="1" applyBorder="1" applyAlignment="1">
      <alignment horizontal="right" vertical="center" shrinkToFit="1"/>
    </xf>
    <xf numFmtId="4" fontId="0" fillId="0" borderId="12" xfId="0" applyNumberFormat="1" applyFill="1" applyBorder="1" applyAlignment="1">
      <alignment horizontal="right" vertical="center" shrinkToFit="1"/>
    </xf>
    <xf numFmtId="4" fontId="0" fillId="0" borderId="3" xfId="0" applyNumberFormat="1" applyFill="1" applyBorder="1" applyAlignment="1">
      <alignment horizontal="right" vertical="center" shrinkToFit="1"/>
    </xf>
    <xf numFmtId="4" fontId="0" fillId="2" borderId="2" xfId="0" applyNumberFormat="1" applyFill="1" applyBorder="1" applyAlignment="1">
      <alignment horizontal="right" vertical="center" shrinkToFit="1"/>
    </xf>
    <xf numFmtId="4" fontId="0" fillId="2" borderId="3" xfId="0" applyNumberFormat="1" applyFill="1" applyBorder="1" applyAlignment="1">
      <alignment horizontal="right" vertical="center" shrinkToFit="1"/>
    </xf>
    <xf numFmtId="0" fontId="0" fillId="0" borderId="2"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3" xfId="0"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5"/>
  <sheetViews>
    <sheetView tabSelected="1" view="pageBreakPreview" zoomScale="85" zoomScaleNormal="100" zoomScaleSheetLayoutView="85" workbookViewId="0">
      <selection activeCell="B4" sqref="B4"/>
    </sheetView>
  </sheetViews>
  <sheetFormatPr defaultRowHeight="13.5" x14ac:dyDescent="0.15"/>
  <cols>
    <col min="1" max="1" width="4.125" customWidth="1"/>
    <col min="2" max="2" width="21" customWidth="1"/>
    <col min="3" max="10" width="11.875" customWidth="1"/>
    <col min="11" max="11" width="17.25" customWidth="1"/>
    <col min="12" max="12" width="5.875" customWidth="1"/>
    <col min="13" max="13" width="3.875" customWidth="1"/>
  </cols>
  <sheetData>
    <row r="1" spans="1:13" ht="14.25" customHeight="1" x14ac:dyDescent="0.15">
      <c r="B1" s="7"/>
      <c r="C1" s="7"/>
      <c r="D1" s="7"/>
      <c r="E1" s="76" t="s">
        <v>38</v>
      </c>
      <c r="F1" s="76"/>
      <c r="G1" s="76"/>
      <c r="H1" s="17"/>
      <c r="I1" s="7"/>
      <c r="J1" s="7"/>
      <c r="K1" s="7"/>
      <c r="L1" s="7"/>
    </row>
    <row r="2" spans="1:13" ht="7.5" customHeight="1" x14ac:dyDescent="0.15">
      <c r="A2" s="8"/>
      <c r="B2" s="9"/>
      <c r="C2" s="9"/>
      <c r="D2" s="9"/>
      <c r="E2" s="9"/>
      <c r="F2" s="9"/>
      <c r="G2" s="9"/>
      <c r="H2" s="9"/>
      <c r="I2" s="7"/>
      <c r="J2" s="9"/>
      <c r="K2" s="9"/>
      <c r="L2" s="9"/>
      <c r="M2" s="10"/>
    </row>
    <row r="3" spans="1:13" ht="14.25" customHeight="1" x14ac:dyDescent="0.15">
      <c r="A3" s="8"/>
      <c r="B3" s="77" t="s">
        <v>101</v>
      </c>
      <c r="C3" s="77"/>
      <c r="D3" s="77"/>
      <c r="E3" s="77"/>
      <c r="F3" s="77"/>
      <c r="G3" s="77"/>
      <c r="H3" s="77"/>
      <c r="I3" s="78" t="s">
        <v>39</v>
      </c>
      <c r="J3" s="78"/>
      <c r="K3" s="78"/>
      <c r="L3" s="79"/>
      <c r="M3" s="10"/>
    </row>
    <row r="4" spans="1:13" ht="8.25" customHeight="1" x14ac:dyDescent="0.15">
      <c r="A4" s="11"/>
      <c r="B4" s="12"/>
      <c r="C4" s="12"/>
      <c r="D4" s="12"/>
      <c r="E4" s="12"/>
      <c r="F4" s="12"/>
      <c r="G4" s="12"/>
      <c r="H4" s="12"/>
      <c r="I4" s="12"/>
      <c r="J4" s="12"/>
      <c r="K4" s="12"/>
    </row>
    <row r="5" spans="1:13" ht="15.75" customHeight="1" x14ac:dyDescent="0.15">
      <c r="A5" s="70" t="s">
        <v>0</v>
      </c>
      <c r="B5" s="70" t="s">
        <v>1</v>
      </c>
      <c r="C5" s="70" t="s">
        <v>2</v>
      </c>
      <c r="D5" s="70"/>
      <c r="E5" s="70"/>
      <c r="F5" s="70"/>
      <c r="G5" s="70" t="s">
        <v>5</v>
      </c>
      <c r="H5" s="70"/>
      <c r="I5" s="70"/>
      <c r="J5" s="70"/>
      <c r="K5" s="80" t="s">
        <v>43</v>
      </c>
    </row>
    <row r="6" spans="1:13" ht="45.75" customHeight="1" x14ac:dyDescent="0.15">
      <c r="A6" s="70"/>
      <c r="B6" s="70"/>
      <c r="C6" s="1" t="s">
        <v>33</v>
      </c>
      <c r="D6" s="13" t="s">
        <v>45</v>
      </c>
      <c r="E6" s="21" t="s">
        <v>3</v>
      </c>
      <c r="F6" s="2" t="s">
        <v>41</v>
      </c>
      <c r="G6" s="82" t="s">
        <v>4</v>
      </c>
      <c r="H6" s="82"/>
      <c r="I6" s="2" t="s">
        <v>44</v>
      </c>
      <c r="J6" s="2" t="s">
        <v>42</v>
      </c>
      <c r="K6" s="81"/>
    </row>
    <row r="7" spans="1:13" ht="15.75" customHeight="1" x14ac:dyDescent="0.15">
      <c r="A7" s="70"/>
      <c r="B7" s="70"/>
      <c r="C7" s="20" t="s">
        <v>6</v>
      </c>
      <c r="D7" s="14" t="s">
        <v>7</v>
      </c>
      <c r="E7" s="20" t="s">
        <v>8</v>
      </c>
      <c r="F7" s="20" t="s">
        <v>9</v>
      </c>
      <c r="G7" s="70" t="s">
        <v>10</v>
      </c>
      <c r="H7" s="70"/>
      <c r="I7" s="20" t="s">
        <v>11</v>
      </c>
      <c r="J7" s="20" t="s">
        <v>12</v>
      </c>
      <c r="K7" s="3" t="s">
        <v>13</v>
      </c>
    </row>
    <row r="8" spans="1:13" ht="13.5" customHeight="1" x14ac:dyDescent="0.15">
      <c r="A8" s="35">
        <v>1</v>
      </c>
      <c r="B8" s="35" t="s">
        <v>29</v>
      </c>
      <c r="C8" s="39">
        <v>1200</v>
      </c>
      <c r="D8" s="41"/>
      <c r="E8" s="39">
        <v>100</v>
      </c>
      <c r="F8" s="43">
        <f>ROUNDDOWN(C8*D8*((185-E8)/100)*12,2)</f>
        <v>0</v>
      </c>
      <c r="G8" s="15" t="s">
        <v>14</v>
      </c>
      <c r="H8" s="24">
        <v>987500</v>
      </c>
      <c r="I8" s="18"/>
      <c r="J8" s="22">
        <f>ROUNDDOWN(H8*I8,2)</f>
        <v>0</v>
      </c>
      <c r="K8" s="44">
        <f>ROUNDDOWN(F8+J8+J9,2)</f>
        <v>0</v>
      </c>
    </row>
    <row r="9" spans="1:13" ht="13.5" customHeight="1" x14ac:dyDescent="0.15">
      <c r="A9" s="36"/>
      <c r="B9" s="36"/>
      <c r="C9" s="40"/>
      <c r="D9" s="75"/>
      <c r="E9" s="40"/>
      <c r="F9" s="43"/>
      <c r="G9" s="15" t="s">
        <v>15</v>
      </c>
      <c r="H9" s="24">
        <v>2136700</v>
      </c>
      <c r="I9" s="18"/>
      <c r="J9" s="22">
        <f t="shared" ref="J9:J61" si="0">ROUNDDOWN(H9*I9,2)</f>
        <v>0</v>
      </c>
      <c r="K9" s="45"/>
    </row>
    <row r="10" spans="1:13" ht="13.5" customHeight="1" x14ac:dyDescent="0.15">
      <c r="A10" s="70">
        <v>2</v>
      </c>
      <c r="B10" s="70" t="s">
        <v>28</v>
      </c>
      <c r="C10" s="39">
        <v>112</v>
      </c>
      <c r="D10" s="41"/>
      <c r="E10" s="39">
        <v>100</v>
      </c>
      <c r="F10" s="43">
        <f t="shared" ref="F10" si="1">ROUNDDOWN(C10*D10*((185-E10)/100)*12,2)</f>
        <v>0</v>
      </c>
      <c r="G10" s="15" t="s">
        <v>14</v>
      </c>
      <c r="H10" s="24">
        <v>50400</v>
      </c>
      <c r="I10" s="18"/>
      <c r="J10" s="22">
        <f t="shared" si="0"/>
        <v>0</v>
      </c>
      <c r="K10" s="44">
        <f>ROUNDDOWN(F10+J10+J11,2)</f>
        <v>0</v>
      </c>
    </row>
    <row r="11" spans="1:13" ht="13.5" customHeight="1" x14ac:dyDescent="0.15">
      <c r="A11" s="70"/>
      <c r="B11" s="70"/>
      <c r="C11" s="40"/>
      <c r="D11" s="42"/>
      <c r="E11" s="40"/>
      <c r="F11" s="43"/>
      <c r="G11" s="15" t="s">
        <v>15</v>
      </c>
      <c r="H11" s="24">
        <v>126400</v>
      </c>
      <c r="I11" s="18"/>
      <c r="J11" s="22">
        <f t="shared" si="0"/>
        <v>0</v>
      </c>
      <c r="K11" s="45"/>
    </row>
    <row r="12" spans="1:13" ht="13.5" customHeight="1" x14ac:dyDescent="0.15">
      <c r="A12" s="35">
        <v>3</v>
      </c>
      <c r="B12" s="70" t="s">
        <v>16</v>
      </c>
      <c r="C12" s="39">
        <v>153</v>
      </c>
      <c r="D12" s="41"/>
      <c r="E12" s="39">
        <v>100</v>
      </c>
      <c r="F12" s="43">
        <f t="shared" ref="F12" si="2">ROUNDDOWN(C12*D12*((185-E12)/100)*12,2)</f>
        <v>0</v>
      </c>
      <c r="G12" s="15" t="s">
        <v>14</v>
      </c>
      <c r="H12" s="24">
        <v>88100</v>
      </c>
      <c r="I12" s="18"/>
      <c r="J12" s="22">
        <f t="shared" si="0"/>
        <v>0</v>
      </c>
      <c r="K12" s="44">
        <f>ROUNDDOWN(F12+J12+J13,2)</f>
        <v>0</v>
      </c>
    </row>
    <row r="13" spans="1:13" ht="13.5" customHeight="1" x14ac:dyDescent="0.15">
      <c r="A13" s="36"/>
      <c r="B13" s="70"/>
      <c r="C13" s="40"/>
      <c r="D13" s="42"/>
      <c r="E13" s="40"/>
      <c r="F13" s="43"/>
      <c r="G13" s="15" t="s">
        <v>15</v>
      </c>
      <c r="H13" s="24">
        <v>187900</v>
      </c>
      <c r="I13" s="18"/>
      <c r="J13" s="22">
        <f t="shared" si="0"/>
        <v>0</v>
      </c>
      <c r="K13" s="45"/>
    </row>
    <row r="14" spans="1:13" ht="13.5" customHeight="1" x14ac:dyDescent="0.15">
      <c r="A14" s="70">
        <v>4</v>
      </c>
      <c r="B14" s="71" t="s">
        <v>19</v>
      </c>
      <c r="C14" s="39">
        <v>73</v>
      </c>
      <c r="D14" s="41"/>
      <c r="E14" s="39">
        <v>100</v>
      </c>
      <c r="F14" s="43">
        <f t="shared" ref="F14" si="3">ROUNDDOWN(C14*D14*((185-E14)/100)*12,2)</f>
        <v>0</v>
      </c>
      <c r="G14" s="15" t="s">
        <v>14</v>
      </c>
      <c r="H14" s="24">
        <v>19800</v>
      </c>
      <c r="I14" s="18"/>
      <c r="J14" s="22">
        <f t="shared" si="0"/>
        <v>0</v>
      </c>
      <c r="K14" s="44">
        <f>ROUNDDOWN(F14+J14+J15,2)</f>
        <v>0</v>
      </c>
    </row>
    <row r="15" spans="1:13" ht="13.5" customHeight="1" x14ac:dyDescent="0.15">
      <c r="A15" s="70"/>
      <c r="B15" s="72"/>
      <c r="C15" s="40"/>
      <c r="D15" s="42"/>
      <c r="E15" s="40"/>
      <c r="F15" s="43"/>
      <c r="G15" s="15" t="s">
        <v>15</v>
      </c>
      <c r="H15" s="24">
        <v>52300</v>
      </c>
      <c r="I15" s="18"/>
      <c r="J15" s="22">
        <f t="shared" si="0"/>
        <v>0</v>
      </c>
      <c r="K15" s="45"/>
    </row>
    <row r="16" spans="1:13" ht="13.5" customHeight="1" x14ac:dyDescent="0.15">
      <c r="A16" s="35">
        <v>5</v>
      </c>
      <c r="B16" s="71" t="s">
        <v>20</v>
      </c>
      <c r="C16" s="39">
        <v>57</v>
      </c>
      <c r="D16" s="41"/>
      <c r="E16" s="39">
        <v>100</v>
      </c>
      <c r="F16" s="43">
        <f t="shared" ref="F16" si="4">ROUNDDOWN(C16*D16*((185-E16)/100)*12,2)</f>
        <v>0</v>
      </c>
      <c r="G16" s="15" t="s">
        <v>14</v>
      </c>
      <c r="H16" s="24">
        <v>18200</v>
      </c>
      <c r="I16" s="18"/>
      <c r="J16" s="22">
        <f t="shared" si="0"/>
        <v>0</v>
      </c>
      <c r="K16" s="44">
        <f>ROUNDDOWN(F16+J16+J17,2)</f>
        <v>0</v>
      </c>
    </row>
    <row r="17" spans="1:11" ht="13.5" customHeight="1" x14ac:dyDescent="0.15">
      <c r="A17" s="36"/>
      <c r="B17" s="72"/>
      <c r="C17" s="40"/>
      <c r="D17" s="42"/>
      <c r="E17" s="40"/>
      <c r="F17" s="43"/>
      <c r="G17" s="15" t="s">
        <v>15</v>
      </c>
      <c r="H17" s="24">
        <v>43800</v>
      </c>
      <c r="I17" s="18"/>
      <c r="J17" s="22">
        <f t="shared" si="0"/>
        <v>0</v>
      </c>
      <c r="K17" s="45"/>
    </row>
    <row r="18" spans="1:11" ht="13.5" customHeight="1" x14ac:dyDescent="0.15">
      <c r="A18" s="70">
        <v>6</v>
      </c>
      <c r="B18" s="73" t="s">
        <v>37</v>
      </c>
      <c r="C18" s="39">
        <v>62</v>
      </c>
      <c r="D18" s="41"/>
      <c r="E18" s="39">
        <v>100</v>
      </c>
      <c r="F18" s="43">
        <f t="shared" ref="F18" si="5">ROUNDDOWN(C18*D18*((185-E18)/100)*12,2)</f>
        <v>0</v>
      </c>
      <c r="G18" s="15" t="s">
        <v>14</v>
      </c>
      <c r="H18" s="24">
        <v>18200</v>
      </c>
      <c r="I18" s="18"/>
      <c r="J18" s="22">
        <f t="shared" si="0"/>
        <v>0</v>
      </c>
      <c r="K18" s="44">
        <f>ROUNDDOWN(F18+J18+J19,2)</f>
        <v>0</v>
      </c>
    </row>
    <row r="19" spans="1:11" ht="13.5" customHeight="1" x14ac:dyDescent="0.15">
      <c r="A19" s="70"/>
      <c r="B19" s="74"/>
      <c r="C19" s="40"/>
      <c r="D19" s="42"/>
      <c r="E19" s="40"/>
      <c r="F19" s="43"/>
      <c r="G19" s="15" t="s">
        <v>15</v>
      </c>
      <c r="H19" s="24">
        <v>46200</v>
      </c>
      <c r="I19" s="18"/>
      <c r="J19" s="22">
        <f t="shared" si="0"/>
        <v>0</v>
      </c>
      <c r="K19" s="45"/>
    </row>
    <row r="20" spans="1:11" ht="13.5" customHeight="1" x14ac:dyDescent="0.15">
      <c r="A20" s="35">
        <v>7</v>
      </c>
      <c r="B20" s="71" t="s">
        <v>30</v>
      </c>
      <c r="C20" s="39">
        <v>75</v>
      </c>
      <c r="D20" s="41"/>
      <c r="E20" s="39">
        <v>100</v>
      </c>
      <c r="F20" s="43">
        <f t="shared" ref="F20" si="6">ROUNDDOWN(C20*D20*((185-E20)/100)*12,2)</f>
        <v>0</v>
      </c>
      <c r="G20" s="15" t="s">
        <v>14</v>
      </c>
      <c r="H20" s="24">
        <v>22000</v>
      </c>
      <c r="I20" s="18"/>
      <c r="J20" s="22">
        <f t="shared" si="0"/>
        <v>0</v>
      </c>
      <c r="K20" s="44">
        <f>ROUNDDOWN(F20+J20+J21,2)</f>
        <v>0</v>
      </c>
    </row>
    <row r="21" spans="1:11" ht="13.5" customHeight="1" x14ac:dyDescent="0.15">
      <c r="A21" s="36"/>
      <c r="B21" s="72"/>
      <c r="C21" s="40"/>
      <c r="D21" s="42"/>
      <c r="E21" s="40"/>
      <c r="F21" s="43"/>
      <c r="G21" s="15" t="s">
        <v>15</v>
      </c>
      <c r="H21" s="24">
        <v>41000</v>
      </c>
      <c r="I21" s="18"/>
      <c r="J21" s="22">
        <f t="shared" si="0"/>
        <v>0</v>
      </c>
      <c r="K21" s="45"/>
    </row>
    <row r="22" spans="1:11" ht="13.5" customHeight="1" x14ac:dyDescent="0.15">
      <c r="A22" s="70">
        <v>8</v>
      </c>
      <c r="B22" s="71" t="s">
        <v>21</v>
      </c>
      <c r="C22" s="39">
        <v>54</v>
      </c>
      <c r="D22" s="41"/>
      <c r="E22" s="39">
        <v>100</v>
      </c>
      <c r="F22" s="43">
        <f t="shared" ref="F22" si="7">ROUNDDOWN(C22*D22*((185-E22)/100)*12,2)</f>
        <v>0</v>
      </c>
      <c r="G22" s="15" t="s">
        <v>14</v>
      </c>
      <c r="H22" s="24">
        <v>12400</v>
      </c>
      <c r="I22" s="18"/>
      <c r="J22" s="22">
        <f t="shared" si="0"/>
        <v>0</v>
      </c>
      <c r="K22" s="44">
        <f>ROUNDDOWN(F22+J22+J23,2)</f>
        <v>0</v>
      </c>
    </row>
    <row r="23" spans="1:11" ht="13.5" customHeight="1" x14ac:dyDescent="0.15">
      <c r="A23" s="70"/>
      <c r="B23" s="72"/>
      <c r="C23" s="40"/>
      <c r="D23" s="42"/>
      <c r="E23" s="40"/>
      <c r="F23" s="43"/>
      <c r="G23" s="15" t="s">
        <v>15</v>
      </c>
      <c r="H23" s="24">
        <v>31500</v>
      </c>
      <c r="I23" s="18"/>
      <c r="J23" s="22">
        <f t="shared" si="0"/>
        <v>0</v>
      </c>
      <c r="K23" s="45"/>
    </row>
    <row r="24" spans="1:11" ht="13.5" customHeight="1" x14ac:dyDescent="0.15">
      <c r="A24" s="35">
        <v>9</v>
      </c>
      <c r="B24" s="71" t="s">
        <v>22</v>
      </c>
      <c r="C24" s="39">
        <v>66</v>
      </c>
      <c r="D24" s="41"/>
      <c r="E24" s="39">
        <v>100</v>
      </c>
      <c r="F24" s="43">
        <f t="shared" ref="F24" si="8">ROUNDDOWN(C24*D24*((185-E24)/100)*12,2)</f>
        <v>0</v>
      </c>
      <c r="G24" s="15" t="s">
        <v>14</v>
      </c>
      <c r="H24" s="24">
        <v>17600</v>
      </c>
      <c r="I24" s="18"/>
      <c r="J24" s="22">
        <f t="shared" si="0"/>
        <v>0</v>
      </c>
      <c r="K24" s="44">
        <f>ROUNDDOWN(F24+J24+J25,2)</f>
        <v>0</v>
      </c>
    </row>
    <row r="25" spans="1:11" ht="13.5" customHeight="1" x14ac:dyDescent="0.15">
      <c r="A25" s="36"/>
      <c r="B25" s="72"/>
      <c r="C25" s="40"/>
      <c r="D25" s="42"/>
      <c r="E25" s="40"/>
      <c r="F25" s="43"/>
      <c r="G25" s="15" t="s">
        <v>15</v>
      </c>
      <c r="H25" s="24">
        <v>39900</v>
      </c>
      <c r="I25" s="18"/>
      <c r="J25" s="22">
        <f t="shared" si="0"/>
        <v>0</v>
      </c>
      <c r="K25" s="45"/>
    </row>
    <row r="26" spans="1:11" ht="13.5" customHeight="1" x14ac:dyDescent="0.15">
      <c r="A26" s="70">
        <v>10</v>
      </c>
      <c r="B26" s="71" t="s">
        <v>23</v>
      </c>
      <c r="C26" s="39">
        <v>162</v>
      </c>
      <c r="D26" s="41"/>
      <c r="E26" s="39">
        <v>100</v>
      </c>
      <c r="F26" s="43">
        <f t="shared" ref="F26" si="9">ROUNDDOWN(C26*D26*((185-E26)/100)*12,2)</f>
        <v>0</v>
      </c>
      <c r="G26" s="15" t="s">
        <v>14</v>
      </c>
      <c r="H26" s="24">
        <v>61600</v>
      </c>
      <c r="I26" s="18"/>
      <c r="J26" s="22">
        <f t="shared" si="0"/>
        <v>0</v>
      </c>
      <c r="K26" s="44">
        <f>ROUNDDOWN(F26+J26+J27,2)</f>
        <v>0</v>
      </c>
    </row>
    <row r="27" spans="1:11" ht="13.5" customHeight="1" x14ac:dyDescent="0.15">
      <c r="A27" s="70"/>
      <c r="B27" s="72"/>
      <c r="C27" s="40"/>
      <c r="D27" s="42"/>
      <c r="E27" s="40"/>
      <c r="F27" s="43"/>
      <c r="G27" s="15" t="s">
        <v>15</v>
      </c>
      <c r="H27" s="24">
        <v>157100</v>
      </c>
      <c r="I27" s="18"/>
      <c r="J27" s="22">
        <f t="shared" si="0"/>
        <v>0</v>
      </c>
      <c r="K27" s="45"/>
    </row>
    <row r="28" spans="1:11" ht="13.5" customHeight="1" x14ac:dyDescent="0.15">
      <c r="A28" s="35">
        <v>11</v>
      </c>
      <c r="B28" s="71" t="s">
        <v>24</v>
      </c>
      <c r="C28" s="39">
        <v>74</v>
      </c>
      <c r="D28" s="41"/>
      <c r="E28" s="39">
        <v>100</v>
      </c>
      <c r="F28" s="43">
        <f t="shared" ref="F28" si="10">ROUNDDOWN(C28*D28*((185-E28)/100)*12,2)</f>
        <v>0</v>
      </c>
      <c r="G28" s="15" t="s">
        <v>14</v>
      </c>
      <c r="H28" s="24">
        <v>28500</v>
      </c>
      <c r="I28" s="18"/>
      <c r="J28" s="22">
        <f t="shared" si="0"/>
        <v>0</v>
      </c>
      <c r="K28" s="44">
        <f>ROUNDDOWN(F28+J28+J29,2)</f>
        <v>0</v>
      </c>
    </row>
    <row r="29" spans="1:11" ht="13.5" customHeight="1" x14ac:dyDescent="0.15">
      <c r="A29" s="36"/>
      <c r="B29" s="72"/>
      <c r="C29" s="40"/>
      <c r="D29" s="42"/>
      <c r="E29" s="40"/>
      <c r="F29" s="43"/>
      <c r="G29" s="15" t="s">
        <v>15</v>
      </c>
      <c r="H29" s="24">
        <v>79000</v>
      </c>
      <c r="I29" s="18"/>
      <c r="J29" s="22">
        <f t="shared" si="0"/>
        <v>0</v>
      </c>
      <c r="K29" s="45"/>
    </row>
    <row r="30" spans="1:11" ht="13.5" customHeight="1" x14ac:dyDescent="0.15">
      <c r="A30" s="70">
        <v>12</v>
      </c>
      <c r="B30" s="38" t="s">
        <v>54</v>
      </c>
      <c r="C30" s="39">
        <v>162</v>
      </c>
      <c r="D30" s="41"/>
      <c r="E30" s="39">
        <v>100</v>
      </c>
      <c r="F30" s="43">
        <f t="shared" ref="F30" si="11">ROUNDDOWN(C30*D30*((185-E30)/100)*12,2)</f>
        <v>0</v>
      </c>
      <c r="G30" s="15" t="s">
        <v>14</v>
      </c>
      <c r="H30" s="24">
        <v>66100</v>
      </c>
      <c r="I30" s="18"/>
      <c r="J30" s="22">
        <f t="shared" si="0"/>
        <v>0</v>
      </c>
      <c r="K30" s="44">
        <f>ROUNDDOWN(F30+J30+J31,2)</f>
        <v>0</v>
      </c>
    </row>
    <row r="31" spans="1:11" ht="13.5" customHeight="1" x14ac:dyDescent="0.15">
      <c r="A31" s="70"/>
      <c r="B31" s="38"/>
      <c r="C31" s="40"/>
      <c r="D31" s="42"/>
      <c r="E31" s="40"/>
      <c r="F31" s="43"/>
      <c r="G31" s="15" t="s">
        <v>15</v>
      </c>
      <c r="H31" s="24">
        <v>170400</v>
      </c>
      <c r="I31" s="18"/>
      <c r="J31" s="22">
        <f t="shared" si="0"/>
        <v>0</v>
      </c>
      <c r="K31" s="45"/>
    </row>
    <row r="32" spans="1:11" ht="13.5" customHeight="1" x14ac:dyDescent="0.15">
      <c r="A32" s="35">
        <v>13</v>
      </c>
      <c r="B32" s="38" t="s">
        <v>25</v>
      </c>
      <c r="C32" s="39">
        <v>65</v>
      </c>
      <c r="D32" s="41"/>
      <c r="E32" s="39">
        <v>100</v>
      </c>
      <c r="F32" s="43">
        <f t="shared" ref="F32" si="12">ROUNDDOWN(C32*D32*((185-E32)/100)*12,2)</f>
        <v>0</v>
      </c>
      <c r="G32" s="15" t="s">
        <v>14</v>
      </c>
      <c r="H32" s="24">
        <v>17400</v>
      </c>
      <c r="I32" s="18"/>
      <c r="J32" s="22">
        <f t="shared" si="0"/>
        <v>0</v>
      </c>
      <c r="K32" s="44">
        <f>ROUNDDOWN(F32+J32+J33,2)</f>
        <v>0</v>
      </c>
    </row>
    <row r="33" spans="1:11" ht="13.5" customHeight="1" x14ac:dyDescent="0.15">
      <c r="A33" s="36"/>
      <c r="B33" s="38"/>
      <c r="C33" s="40"/>
      <c r="D33" s="42"/>
      <c r="E33" s="40"/>
      <c r="F33" s="43"/>
      <c r="G33" s="15" t="s">
        <v>15</v>
      </c>
      <c r="H33" s="24">
        <v>47800</v>
      </c>
      <c r="I33" s="18"/>
      <c r="J33" s="22">
        <f t="shared" si="0"/>
        <v>0</v>
      </c>
      <c r="K33" s="45"/>
    </row>
    <row r="34" spans="1:11" ht="13.5" customHeight="1" x14ac:dyDescent="0.15">
      <c r="A34" s="70">
        <v>14</v>
      </c>
      <c r="B34" s="38" t="s">
        <v>26</v>
      </c>
      <c r="C34" s="39">
        <v>50</v>
      </c>
      <c r="D34" s="41"/>
      <c r="E34" s="39">
        <v>100</v>
      </c>
      <c r="F34" s="43">
        <f t="shared" ref="F34" si="13">ROUNDDOWN(C34*D34*((185-E34)/100)*12,2)</f>
        <v>0</v>
      </c>
      <c r="G34" s="15" t="s">
        <v>14</v>
      </c>
      <c r="H34" s="24">
        <v>7400</v>
      </c>
      <c r="I34" s="18"/>
      <c r="J34" s="22">
        <f t="shared" si="0"/>
        <v>0</v>
      </c>
      <c r="K34" s="44">
        <f>ROUNDDOWN(F34+J34+J35,2)</f>
        <v>0</v>
      </c>
    </row>
    <row r="35" spans="1:11" ht="13.5" customHeight="1" x14ac:dyDescent="0.15">
      <c r="A35" s="70"/>
      <c r="B35" s="38"/>
      <c r="C35" s="40"/>
      <c r="D35" s="42"/>
      <c r="E35" s="40"/>
      <c r="F35" s="43"/>
      <c r="G35" s="15" t="s">
        <v>15</v>
      </c>
      <c r="H35" s="24">
        <v>16200</v>
      </c>
      <c r="I35" s="18"/>
      <c r="J35" s="22">
        <f t="shared" si="0"/>
        <v>0</v>
      </c>
      <c r="K35" s="45"/>
    </row>
    <row r="36" spans="1:11" ht="13.5" customHeight="1" x14ac:dyDescent="0.15">
      <c r="A36" s="35">
        <v>15</v>
      </c>
      <c r="B36" s="49" t="s">
        <v>31</v>
      </c>
      <c r="C36" s="39">
        <v>257</v>
      </c>
      <c r="D36" s="41"/>
      <c r="E36" s="39">
        <v>100</v>
      </c>
      <c r="F36" s="43">
        <f t="shared" ref="F36" si="14">ROUNDDOWN(C36*D36*((185-E36)/100)*12,2)</f>
        <v>0</v>
      </c>
      <c r="G36" s="15" t="s">
        <v>14</v>
      </c>
      <c r="H36" s="24">
        <v>217700</v>
      </c>
      <c r="I36" s="18"/>
      <c r="J36" s="22">
        <f t="shared" si="0"/>
        <v>0</v>
      </c>
      <c r="K36" s="44">
        <f>ROUNDDOWN(F36+J36+J37,2)</f>
        <v>0</v>
      </c>
    </row>
    <row r="37" spans="1:11" ht="13.5" customHeight="1" x14ac:dyDescent="0.15">
      <c r="A37" s="36"/>
      <c r="B37" s="50"/>
      <c r="C37" s="40"/>
      <c r="D37" s="42"/>
      <c r="E37" s="40"/>
      <c r="F37" s="43"/>
      <c r="G37" s="15" t="s">
        <v>15</v>
      </c>
      <c r="H37" s="24">
        <v>545300</v>
      </c>
      <c r="I37" s="18"/>
      <c r="J37" s="22">
        <f t="shared" si="0"/>
        <v>0</v>
      </c>
      <c r="K37" s="45"/>
    </row>
    <row r="38" spans="1:11" ht="13.5" customHeight="1" x14ac:dyDescent="0.15">
      <c r="A38" s="35">
        <v>16</v>
      </c>
      <c r="B38" s="49" t="s">
        <v>55</v>
      </c>
      <c r="C38" s="39">
        <v>23</v>
      </c>
      <c r="D38" s="41"/>
      <c r="E38" s="39">
        <v>100</v>
      </c>
      <c r="F38" s="43">
        <f t="shared" ref="F38" si="15">ROUNDDOWN(C38*D38*((185-E38)/100)*12,2)</f>
        <v>0</v>
      </c>
      <c r="G38" s="15" t="s">
        <v>14</v>
      </c>
      <c r="H38" s="24">
        <v>13700</v>
      </c>
      <c r="I38" s="18"/>
      <c r="J38" s="27">
        <f t="shared" si="0"/>
        <v>0</v>
      </c>
      <c r="K38" s="44">
        <f>ROUNDDOWN(F38+J38+J39,2)</f>
        <v>0</v>
      </c>
    </row>
    <row r="39" spans="1:11" ht="13.5" customHeight="1" x14ac:dyDescent="0.15">
      <c r="A39" s="36"/>
      <c r="B39" s="50"/>
      <c r="C39" s="40"/>
      <c r="D39" s="42"/>
      <c r="E39" s="40"/>
      <c r="F39" s="43"/>
      <c r="G39" s="15" t="s">
        <v>15</v>
      </c>
      <c r="H39" s="24">
        <v>20800</v>
      </c>
      <c r="I39" s="18"/>
      <c r="J39" s="27">
        <f t="shared" si="0"/>
        <v>0</v>
      </c>
      <c r="K39" s="45"/>
    </row>
    <row r="40" spans="1:11" ht="13.5" customHeight="1" x14ac:dyDescent="0.15">
      <c r="A40" s="35">
        <v>17</v>
      </c>
      <c r="B40" s="49" t="s">
        <v>56</v>
      </c>
      <c r="C40" s="39">
        <v>28</v>
      </c>
      <c r="D40" s="41"/>
      <c r="E40" s="39">
        <v>100</v>
      </c>
      <c r="F40" s="43">
        <f t="shared" ref="F40" si="16">ROUNDDOWN(C40*D40*((185-E40)/100)*12,2)</f>
        <v>0</v>
      </c>
      <c r="G40" s="15" t="s">
        <v>14</v>
      </c>
      <c r="H40" s="24">
        <v>6000</v>
      </c>
      <c r="I40" s="18"/>
      <c r="J40" s="27">
        <f t="shared" si="0"/>
        <v>0</v>
      </c>
      <c r="K40" s="44">
        <f>ROUNDDOWN(F40+J40+J41,2)</f>
        <v>0</v>
      </c>
    </row>
    <row r="41" spans="1:11" ht="13.5" customHeight="1" x14ac:dyDescent="0.15">
      <c r="A41" s="36"/>
      <c r="B41" s="50"/>
      <c r="C41" s="40"/>
      <c r="D41" s="42"/>
      <c r="E41" s="40"/>
      <c r="F41" s="43"/>
      <c r="G41" s="15" t="s">
        <v>15</v>
      </c>
      <c r="H41" s="24">
        <v>17800</v>
      </c>
      <c r="I41" s="18"/>
      <c r="J41" s="27">
        <f t="shared" si="0"/>
        <v>0</v>
      </c>
      <c r="K41" s="45"/>
    </row>
    <row r="42" spans="1:11" ht="13.5" customHeight="1" x14ac:dyDescent="0.15">
      <c r="A42" s="35">
        <v>18</v>
      </c>
      <c r="B42" s="49" t="s">
        <v>57</v>
      </c>
      <c r="C42" s="39">
        <v>55</v>
      </c>
      <c r="D42" s="41"/>
      <c r="E42" s="39">
        <v>100</v>
      </c>
      <c r="F42" s="43">
        <f t="shared" ref="F42" si="17">ROUNDDOWN(C42*D42*((185-E42)/100)*12,2)</f>
        <v>0</v>
      </c>
      <c r="G42" s="15" t="s">
        <v>14</v>
      </c>
      <c r="H42" s="24">
        <v>13800</v>
      </c>
      <c r="I42" s="18"/>
      <c r="J42" s="27">
        <f t="shared" si="0"/>
        <v>0</v>
      </c>
      <c r="K42" s="44">
        <f>ROUNDDOWN(F42+J42+J43,2)</f>
        <v>0</v>
      </c>
    </row>
    <row r="43" spans="1:11" ht="13.5" customHeight="1" x14ac:dyDescent="0.15">
      <c r="A43" s="36"/>
      <c r="B43" s="50"/>
      <c r="C43" s="40"/>
      <c r="D43" s="42"/>
      <c r="E43" s="40"/>
      <c r="F43" s="43"/>
      <c r="G43" s="15" t="s">
        <v>15</v>
      </c>
      <c r="H43" s="24">
        <v>29000</v>
      </c>
      <c r="I43" s="18"/>
      <c r="J43" s="27">
        <f t="shared" si="0"/>
        <v>0</v>
      </c>
      <c r="K43" s="45"/>
    </row>
    <row r="44" spans="1:11" ht="13.5" customHeight="1" x14ac:dyDescent="0.15">
      <c r="A44" s="35">
        <v>19</v>
      </c>
      <c r="B44" s="49" t="s">
        <v>58</v>
      </c>
      <c r="C44" s="39">
        <v>46</v>
      </c>
      <c r="D44" s="41"/>
      <c r="E44" s="39">
        <v>100</v>
      </c>
      <c r="F44" s="43">
        <f t="shared" ref="F44" si="18">ROUNDDOWN(C44*D44*((185-E44)/100)*12,2)</f>
        <v>0</v>
      </c>
      <c r="G44" s="15" t="s">
        <v>14</v>
      </c>
      <c r="H44" s="24">
        <v>21300</v>
      </c>
      <c r="I44" s="18"/>
      <c r="J44" s="27">
        <f t="shared" si="0"/>
        <v>0</v>
      </c>
      <c r="K44" s="44">
        <f>ROUNDDOWN(F44+J44+J45,2)</f>
        <v>0</v>
      </c>
    </row>
    <row r="45" spans="1:11" ht="13.5" customHeight="1" x14ac:dyDescent="0.15">
      <c r="A45" s="36"/>
      <c r="B45" s="50"/>
      <c r="C45" s="40"/>
      <c r="D45" s="42"/>
      <c r="E45" s="40"/>
      <c r="F45" s="43"/>
      <c r="G45" s="15" t="s">
        <v>15</v>
      </c>
      <c r="H45" s="24">
        <v>69800</v>
      </c>
      <c r="I45" s="18"/>
      <c r="J45" s="27">
        <f t="shared" si="0"/>
        <v>0</v>
      </c>
      <c r="K45" s="45"/>
    </row>
    <row r="46" spans="1:11" ht="13.5" customHeight="1" x14ac:dyDescent="0.15">
      <c r="A46" s="35">
        <v>20</v>
      </c>
      <c r="B46" s="49" t="s">
        <v>59</v>
      </c>
      <c r="C46" s="39">
        <v>54</v>
      </c>
      <c r="D46" s="41"/>
      <c r="E46" s="39">
        <v>100</v>
      </c>
      <c r="F46" s="43">
        <f t="shared" ref="F46" si="19">ROUNDDOWN(C46*D46*((185-E46)/100)*12,2)</f>
        <v>0</v>
      </c>
      <c r="G46" s="15" t="s">
        <v>14</v>
      </c>
      <c r="H46" s="24">
        <v>25000</v>
      </c>
      <c r="I46" s="18"/>
      <c r="J46" s="27">
        <f t="shared" si="0"/>
        <v>0</v>
      </c>
      <c r="K46" s="44">
        <f>ROUNDDOWN(F46+J46+J47,2)</f>
        <v>0</v>
      </c>
    </row>
    <row r="47" spans="1:11" ht="13.5" customHeight="1" x14ac:dyDescent="0.15">
      <c r="A47" s="36"/>
      <c r="B47" s="50"/>
      <c r="C47" s="40"/>
      <c r="D47" s="42"/>
      <c r="E47" s="40"/>
      <c r="F47" s="43"/>
      <c r="G47" s="15" t="s">
        <v>15</v>
      </c>
      <c r="H47" s="24">
        <v>51700</v>
      </c>
      <c r="I47" s="18"/>
      <c r="J47" s="27">
        <f t="shared" si="0"/>
        <v>0</v>
      </c>
      <c r="K47" s="45"/>
    </row>
    <row r="48" spans="1:11" ht="13.5" customHeight="1" x14ac:dyDescent="0.15">
      <c r="A48" s="35">
        <v>21</v>
      </c>
      <c r="B48" s="49" t="s">
        <v>60</v>
      </c>
      <c r="C48" s="39">
        <v>78</v>
      </c>
      <c r="D48" s="41"/>
      <c r="E48" s="39">
        <v>100</v>
      </c>
      <c r="F48" s="43">
        <f t="shared" ref="F48" si="20">ROUNDDOWN(C48*D48*((185-E48)/100)*12,2)</f>
        <v>0</v>
      </c>
      <c r="G48" s="15" t="s">
        <v>14</v>
      </c>
      <c r="H48" s="24">
        <v>34500</v>
      </c>
      <c r="I48" s="18"/>
      <c r="J48" s="27">
        <f t="shared" si="0"/>
        <v>0</v>
      </c>
      <c r="K48" s="44">
        <f>ROUNDDOWN(F48+J48+J49,2)</f>
        <v>0</v>
      </c>
    </row>
    <row r="49" spans="1:11" ht="13.5" customHeight="1" x14ac:dyDescent="0.15">
      <c r="A49" s="36"/>
      <c r="B49" s="50"/>
      <c r="C49" s="40"/>
      <c r="D49" s="42"/>
      <c r="E49" s="40"/>
      <c r="F49" s="43"/>
      <c r="G49" s="15" t="s">
        <v>15</v>
      </c>
      <c r="H49" s="24">
        <v>81000</v>
      </c>
      <c r="I49" s="18"/>
      <c r="J49" s="27">
        <f t="shared" si="0"/>
        <v>0</v>
      </c>
      <c r="K49" s="45"/>
    </row>
    <row r="50" spans="1:11" ht="13.5" customHeight="1" x14ac:dyDescent="0.15">
      <c r="A50" s="35">
        <v>22</v>
      </c>
      <c r="B50" s="49" t="s">
        <v>98</v>
      </c>
      <c r="C50" s="39">
        <v>85</v>
      </c>
      <c r="D50" s="41"/>
      <c r="E50" s="39">
        <v>100</v>
      </c>
      <c r="F50" s="43">
        <f t="shared" ref="F50" si="21">ROUNDDOWN(C50*D50*((185-E50)/100)*12,2)</f>
        <v>0</v>
      </c>
      <c r="G50" s="15" t="s">
        <v>14</v>
      </c>
      <c r="H50" s="24">
        <v>29100</v>
      </c>
      <c r="I50" s="18"/>
      <c r="J50" s="27">
        <f t="shared" si="0"/>
        <v>0</v>
      </c>
      <c r="K50" s="44">
        <f>ROUNDDOWN(F50+J50+J51,2)</f>
        <v>0</v>
      </c>
    </row>
    <row r="51" spans="1:11" ht="13.5" customHeight="1" x14ac:dyDescent="0.15">
      <c r="A51" s="36"/>
      <c r="B51" s="50"/>
      <c r="C51" s="40"/>
      <c r="D51" s="42"/>
      <c r="E51" s="40"/>
      <c r="F51" s="43"/>
      <c r="G51" s="15" t="s">
        <v>15</v>
      </c>
      <c r="H51" s="24">
        <v>59100</v>
      </c>
      <c r="I51" s="18"/>
      <c r="J51" s="27">
        <f t="shared" si="0"/>
        <v>0</v>
      </c>
      <c r="K51" s="45"/>
    </row>
    <row r="52" spans="1:11" ht="13.5" customHeight="1" x14ac:dyDescent="0.15">
      <c r="A52" s="35">
        <v>23</v>
      </c>
      <c r="B52" s="49" t="s">
        <v>61</v>
      </c>
      <c r="C52" s="39">
        <v>71</v>
      </c>
      <c r="D52" s="41"/>
      <c r="E52" s="39">
        <v>100</v>
      </c>
      <c r="F52" s="43">
        <f t="shared" ref="F52" si="22">ROUNDDOWN(C52*D52*((185-E52)/100)*12,2)</f>
        <v>0</v>
      </c>
      <c r="G52" s="15" t="s">
        <v>14</v>
      </c>
      <c r="H52" s="24">
        <v>42500</v>
      </c>
      <c r="I52" s="18"/>
      <c r="J52" s="27">
        <f t="shared" si="0"/>
        <v>0</v>
      </c>
      <c r="K52" s="44">
        <f>ROUNDDOWN(F52+J52+J53,2)</f>
        <v>0</v>
      </c>
    </row>
    <row r="53" spans="1:11" ht="13.5" customHeight="1" x14ac:dyDescent="0.15">
      <c r="A53" s="36"/>
      <c r="B53" s="50"/>
      <c r="C53" s="40"/>
      <c r="D53" s="42"/>
      <c r="E53" s="40"/>
      <c r="F53" s="43"/>
      <c r="G53" s="15" t="s">
        <v>15</v>
      </c>
      <c r="H53" s="24">
        <v>106700</v>
      </c>
      <c r="I53" s="18"/>
      <c r="J53" s="27">
        <f t="shared" si="0"/>
        <v>0</v>
      </c>
      <c r="K53" s="45"/>
    </row>
    <row r="54" spans="1:11" ht="13.5" customHeight="1" x14ac:dyDescent="0.15">
      <c r="A54" s="35">
        <v>24</v>
      </c>
      <c r="B54" s="49" t="s">
        <v>62</v>
      </c>
      <c r="C54" s="69">
        <v>24</v>
      </c>
      <c r="D54" s="41"/>
      <c r="E54" s="39">
        <v>100</v>
      </c>
      <c r="F54" s="43">
        <f t="shared" ref="F54" si="23">ROUNDDOWN(C54*D54*((185-E54)/100)*12,2)</f>
        <v>0</v>
      </c>
      <c r="G54" s="15" t="s">
        <v>14</v>
      </c>
      <c r="H54" s="24">
        <v>14800</v>
      </c>
      <c r="I54" s="18"/>
      <c r="J54" s="27">
        <f t="shared" si="0"/>
        <v>0</v>
      </c>
      <c r="K54" s="44">
        <f>ROUNDDOWN(F54+J54+J55,2)</f>
        <v>0</v>
      </c>
    </row>
    <row r="55" spans="1:11" ht="13.5" customHeight="1" x14ac:dyDescent="0.15">
      <c r="A55" s="36"/>
      <c r="B55" s="50"/>
      <c r="C55" s="40"/>
      <c r="D55" s="42"/>
      <c r="E55" s="40"/>
      <c r="F55" s="43"/>
      <c r="G55" s="15" t="s">
        <v>15</v>
      </c>
      <c r="H55" s="24">
        <v>42200</v>
      </c>
      <c r="I55" s="18"/>
      <c r="J55" s="27">
        <f t="shared" si="0"/>
        <v>0</v>
      </c>
      <c r="K55" s="45"/>
    </row>
    <row r="56" spans="1:11" ht="13.5" customHeight="1" x14ac:dyDescent="0.15">
      <c r="A56" s="35">
        <v>25</v>
      </c>
      <c r="B56" s="38" t="s">
        <v>53</v>
      </c>
      <c r="C56" s="39">
        <v>97</v>
      </c>
      <c r="D56" s="41"/>
      <c r="E56" s="39">
        <v>100</v>
      </c>
      <c r="F56" s="43">
        <f t="shared" ref="F56" si="24">ROUNDDOWN(C56*D56*((185-E56)/100)*12,2)</f>
        <v>0</v>
      </c>
      <c r="G56" s="15" t="s">
        <v>14</v>
      </c>
      <c r="H56" s="24">
        <v>2800</v>
      </c>
      <c r="I56" s="18"/>
      <c r="J56" s="22">
        <f t="shared" si="0"/>
        <v>0</v>
      </c>
      <c r="K56" s="44">
        <f>ROUNDDOWN(F56+J56+J57,2)</f>
        <v>0</v>
      </c>
    </row>
    <row r="57" spans="1:11" ht="13.5" customHeight="1" x14ac:dyDescent="0.15">
      <c r="A57" s="36"/>
      <c r="B57" s="38"/>
      <c r="C57" s="40"/>
      <c r="D57" s="42"/>
      <c r="E57" s="40"/>
      <c r="F57" s="43"/>
      <c r="G57" s="15" t="s">
        <v>15</v>
      </c>
      <c r="H57" s="24">
        <v>7000</v>
      </c>
      <c r="I57" s="18"/>
      <c r="J57" s="22">
        <f t="shared" si="0"/>
        <v>0</v>
      </c>
      <c r="K57" s="45"/>
    </row>
    <row r="58" spans="1:11" ht="13.5" customHeight="1" x14ac:dyDescent="0.15">
      <c r="A58" s="35">
        <v>26</v>
      </c>
      <c r="B58" s="49" t="s">
        <v>27</v>
      </c>
      <c r="C58" s="39">
        <v>24</v>
      </c>
      <c r="D58" s="41"/>
      <c r="E58" s="39">
        <v>100</v>
      </c>
      <c r="F58" s="43">
        <f t="shared" ref="F58" si="25">ROUNDDOWN(C58*D58*((185-E58)/100)*12,2)</f>
        <v>0</v>
      </c>
      <c r="G58" s="15" t="s">
        <v>14</v>
      </c>
      <c r="H58" s="24">
        <v>2500</v>
      </c>
      <c r="I58" s="18"/>
      <c r="J58" s="22">
        <f t="shared" si="0"/>
        <v>0</v>
      </c>
      <c r="K58" s="44">
        <f>ROUNDDOWN(F58+J58+J59,2)</f>
        <v>0</v>
      </c>
    </row>
    <row r="59" spans="1:11" ht="13.5" customHeight="1" x14ac:dyDescent="0.15">
      <c r="A59" s="36"/>
      <c r="B59" s="50"/>
      <c r="C59" s="40"/>
      <c r="D59" s="42"/>
      <c r="E59" s="40"/>
      <c r="F59" s="43"/>
      <c r="G59" s="15" t="s">
        <v>15</v>
      </c>
      <c r="H59" s="24">
        <v>6200</v>
      </c>
      <c r="I59" s="18"/>
      <c r="J59" s="22">
        <f t="shared" si="0"/>
        <v>0</v>
      </c>
      <c r="K59" s="45"/>
    </row>
    <row r="60" spans="1:11" ht="13.5" customHeight="1" x14ac:dyDescent="0.15">
      <c r="A60" s="35">
        <v>27</v>
      </c>
      <c r="B60" s="49" t="s">
        <v>32</v>
      </c>
      <c r="C60" s="39">
        <v>129</v>
      </c>
      <c r="D60" s="41"/>
      <c r="E60" s="39">
        <v>100</v>
      </c>
      <c r="F60" s="43">
        <f t="shared" ref="F60" si="26">ROUNDDOWN(C60*D60*((185-E60)/100)*12,2)</f>
        <v>0</v>
      </c>
      <c r="G60" s="16" t="s">
        <v>14</v>
      </c>
      <c r="H60" s="24">
        <v>28900</v>
      </c>
      <c r="I60" s="18"/>
      <c r="J60" s="22">
        <f t="shared" si="0"/>
        <v>0</v>
      </c>
      <c r="K60" s="44">
        <f>ROUNDDOWN(F60+J60+J61,2)</f>
        <v>0</v>
      </c>
    </row>
    <row r="61" spans="1:11" ht="13.5" customHeight="1" x14ac:dyDescent="0.15">
      <c r="A61" s="36"/>
      <c r="B61" s="50"/>
      <c r="C61" s="40"/>
      <c r="D61" s="42"/>
      <c r="E61" s="40"/>
      <c r="F61" s="43"/>
      <c r="G61" s="16" t="s">
        <v>15</v>
      </c>
      <c r="H61" s="24">
        <v>51600</v>
      </c>
      <c r="I61" s="18"/>
      <c r="J61" s="22">
        <f t="shared" si="0"/>
        <v>0</v>
      </c>
      <c r="K61" s="45"/>
    </row>
    <row r="62" spans="1:11" ht="13.5" customHeight="1" x14ac:dyDescent="0.15">
      <c r="A62" s="35">
        <v>28</v>
      </c>
      <c r="B62" s="38" t="s">
        <v>65</v>
      </c>
      <c r="C62" s="39">
        <v>67</v>
      </c>
      <c r="D62" s="41"/>
      <c r="E62" s="39">
        <v>100</v>
      </c>
      <c r="F62" s="43">
        <f t="shared" ref="F62" si="27">ROUNDDOWN(C62*D62*((185-E62)/100)*12,2)</f>
        <v>0</v>
      </c>
      <c r="G62" s="16" t="s">
        <v>14</v>
      </c>
      <c r="H62" s="24">
        <v>9500</v>
      </c>
      <c r="I62" s="18"/>
      <c r="J62" s="25">
        <f t="shared" ref="J62:J65" si="28">ROUNDDOWN(H62*I62,2)</f>
        <v>0</v>
      </c>
      <c r="K62" s="44">
        <f>ROUNDDOWN(F62+J62+J63,2)</f>
        <v>0</v>
      </c>
    </row>
    <row r="63" spans="1:11" ht="13.5" customHeight="1" x14ac:dyDescent="0.15">
      <c r="A63" s="36"/>
      <c r="B63" s="38"/>
      <c r="C63" s="40"/>
      <c r="D63" s="42"/>
      <c r="E63" s="40"/>
      <c r="F63" s="43"/>
      <c r="G63" s="16" t="s">
        <v>15</v>
      </c>
      <c r="H63" s="24">
        <v>20500</v>
      </c>
      <c r="I63" s="18"/>
      <c r="J63" s="25">
        <f t="shared" si="28"/>
        <v>0</v>
      </c>
      <c r="K63" s="45"/>
    </row>
    <row r="64" spans="1:11" ht="13.5" customHeight="1" x14ac:dyDescent="0.15">
      <c r="A64" s="35">
        <v>29</v>
      </c>
      <c r="B64" s="38" t="s">
        <v>99</v>
      </c>
      <c r="C64" s="39">
        <v>14</v>
      </c>
      <c r="D64" s="41"/>
      <c r="E64" s="39">
        <v>100</v>
      </c>
      <c r="F64" s="43">
        <f t="shared" ref="F64" si="29">ROUNDDOWN(C64*D64*((185-E64)/100)*12,2)</f>
        <v>0</v>
      </c>
      <c r="G64" s="16" t="s">
        <v>14</v>
      </c>
      <c r="H64" s="24">
        <v>2500</v>
      </c>
      <c r="I64" s="18"/>
      <c r="J64" s="25">
        <f t="shared" si="28"/>
        <v>0</v>
      </c>
      <c r="K64" s="44">
        <f>ROUNDDOWN(F64+J64+J65,2)</f>
        <v>0</v>
      </c>
    </row>
    <row r="65" spans="1:11" ht="13.5" customHeight="1" x14ac:dyDescent="0.15">
      <c r="A65" s="36"/>
      <c r="B65" s="38"/>
      <c r="C65" s="40"/>
      <c r="D65" s="42"/>
      <c r="E65" s="40"/>
      <c r="F65" s="43"/>
      <c r="G65" s="16" t="s">
        <v>15</v>
      </c>
      <c r="H65" s="24">
        <v>7800</v>
      </c>
      <c r="I65" s="18"/>
      <c r="J65" s="25">
        <f t="shared" si="28"/>
        <v>0</v>
      </c>
      <c r="K65" s="45"/>
    </row>
    <row r="66" spans="1:11" ht="13.5" customHeight="1" x14ac:dyDescent="0.15">
      <c r="A66" s="35">
        <v>30</v>
      </c>
      <c r="B66" s="38" t="s">
        <v>67</v>
      </c>
      <c r="C66" s="39">
        <v>97</v>
      </c>
      <c r="D66" s="41"/>
      <c r="E66" s="39">
        <v>100</v>
      </c>
      <c r="F66" s="43">
        <f t="shared" ref="F66" si="30">ROUNDDOWN(C66*D66*((185-E66)/100)*12,2)</f>
        <v>0</v>
      </c>
      <c r="G66" s="16" t="s">
        <v>14</v>
      </c>
      <c r="H66" s="24">
        <v>46700</v>
      </c>
      <c r="I66" s="18"/>
      <c r="J66" s="28">
        <f t="shared" ref="J66:J67" si="31">ROUNDDOWN(H66*I66,2)</f>
        <v>0</v>
      </c>
      <c r="K66" s="44">
        <f>ROUNDDOWN(F66+J66+J67,2)</f>
        <v>0</v>
      </c>
    </row>
    <row r="67" spans="1:11" ht="13.5" customHeight="1" x14ac:dyDescent="0.15">
      <c r="A67" s="36"/>
      <c r="B67" s="38"/>
      <c r="C67" s="40"/>
      <c r="D67" s="42"/>
      <c r="E67" s="40"/>
      <c r="F67" s="43"/>
      <c r="G67" s="16" t="s">
        <v>15</v>
      </c>
      <c r="H67" s="24">
        <v>107100</v>
      </c>
      <c r="I67" s="18"/>
      <c r="J67" s="28">
        <f t="shared" si="31"/>
        <v>0</v>
      </c>
      <c r="K67" s="45"/>
    </row>
    <row r="68" spans="1:11" ht="13.5" customHeight="1" x14ac:dyDescent="0.15">
      <c r="A68" s="35">
        <v>31</v>
      </c>
      <c r="B68" s="49" t="s">
        <v>68</v>
      </c>
      <c r="C68" s="39">
        <v>39</v>
      </c>
      <c r="D68" s="83"/>
      <c r="E68" s="39">
        <v>100</v>
      </c>
      <c r="F68" s="88">
        <f>ROUNDDOWN(C68*D68*((185-E68)/100)*12,2)</f>
        <v>0</v>
      </c>
      <c r="G68" s="16" t="s">
        <v>63</v>
      </c>
      <c r="H68" s="24">
        <v>4800</v>
      </c>
      <c r="I68" s="18"/>
      <c r="J68" s="28">
        <f t="shared" ref="J68:J129" si="32">ROUNDDOWN(H68*I68,2)</f>
        <v>0</v>
      </c>
      <c r="K68" s="44">
        <f>ROUNDDOWN(F68+J68+J69+J70+J71,2)</f>
        <v>0</v>
      </c>
    </row>
    <row r="69" spans="1:11" ht="13.5" customHeight="1" x14ac:dyDescent="0.15">
      <c r="A69" s="86"/>
      <c r="B69" s="87"/>
      <c r="C69" s="69"/>
      <c r="D69" s="84"/>
      <c r="E69" s="69"/>
      <c r="F69" s="89"/>
      <c r="G69" s="16" t="s">
        <v>14</v>
      </c>
      <c r="H69" s="24">
        <v>16800</v>
      </c>
      <c r="I69" s="18"/>
      <c r="J69" s="28">
        <f t="shared" si="32"/>
        <v>0</v>
      </c>
      <c r="K69" s="68"/>
    </row>
    <row r="70" spans="1:11" ht="13.5" customHeight="1" x14ac:dyDescent="0.15">
      <c r="A70" s="86"/>
      <c r="B70" s="87"/>
      <c r="C70" s="69"/>
      <c r="D70" s="84"/>
      <c r="E70" s="69"/>
      <c r="F70" s="89"/>
      <c r="G70" s="16" t="s">
        <v>15</v>
      </c>
      <c r="H70" s="24">
        <v>52100</v>
      </c>
      <c r="I70" s="18"/>
      <c r="J70" s="29">
        <f t="shared" si="32"/>
        <v>0</v>
      </c>
      <c r="K70" s="68"/>
    </row>
    <row r="71" spans="1:11" ht="13.5" customHeight="1" x14ac:dyDescent="0.15">
      <c r="A71" s="36"/>
      <c r="B71" s="50"/>
      <c r="C71" s="40"/>
      <c r="D71" s="85"/>
      <c r="E71" s="40"/>
      <c r="F71" s="90"/>
      <c r="G71" s="16" t="s">
        <v>64</v>
      </c>
      <c r="H71" s="24">
        <v>78200</v>
      </c>
      <c r="I71" s="18"/>
      <c r="J71" s="29">
        <f t="shared" si="32"/>
        <v>0</v>
      </c>
      <c r="K71" s="45"/>
    </row>
    <row r="72" spans="1:11" ht="13.5" customHeight="1" x14ac:dyDescent="0.15">
      <c r="A72" s="35">
        <v>32</v>
      </c>
      <c r="B72" s="49" t="s">
        <v>69</v>
      </c>
      <c r="C72" s="39">
        <v>193</v>
      </c>
      <c r="D72" s="83"/>
      <c r="E72" s="39">
        <v>100</v>
      </c>
      <c r="F72" s="88">
        <f>ROUNDDOWN(C72*D72*((185-E72)/100)*12,2)</f>
        <v>0</v>
      </c>
      <c r="G72" s="16" t="s">
        <v>63</v>
      </c>
      <c r="H72" s="24">
        <v>26800</v>
      </c>
      <c r="I72" s="18"/>
      <c r="J72" s="28">
        <f t="shared" si="32"/>
        <v>0</v>
      </c>
      <c r="K72" s="44">
        <f>ROUNDDOWN(F72+J72+J73+J74+J75,2)</f>
        <v>0</v>
      </c>
    </row>
    <row r="73" spans="1:11" ht="13.5" customHeight="1" x14ac:dyDescent="0.15">
      <c r="A73" s="86"/>
      <c r="B73" s="87"/>
      <c r="C73" s="69"/>
      <c r="D73" s="84"/>
      <c r="E73" s="69"/>
      <c r="F73" s="89"/>
      <c r="G73" s="16" t="s">
        <v>14</v>
      </c>
      <c r="H73" s="24">
        <v>95400</v>
      </c>
      <c r="I73" s="18"/>
      <c r="J73" s="28">
        <f t="shared" si="32"/>
        <v>0</v>
      </c>
      <c r="K73" s="68"/>
    </row>
    <row r="74" spans="1:11" ht="13.5" customHeight="1" x14ac:dyDescent="0.15">
      <c r="A74" s="86"/>
      <c r="B74" s="86"/>
      <c r="C74" s="69"/>
      <c r="D74" s="84"/>
      <c r="E74" s="69"/>
      <c r="F74" s="89"/>
      <c r="G74" s="16" t="s">
        <v>15</v>
      </c>
      <c r="H74" s="24">
        <v>300900</v>
      </c>
      <c r="I74" s="18"/>
      <c r="J74" s="29">
        <f t="shared" si="32"/>
        <v>0</v>
      </c>
      <c r="K74" s="68"/>
    </row>
    <row r="75" spans="1:11" ht="13.5" customHeight="1" x14ac:dyDescent="0.15">
      <c r="A75" s="36"/>
      <c r="B75" s="36"/>
      <c r="C75" s="40"/>
      <c r="D75" s="85"/>
      <c r="E75" s="40"/>
      <c r="F75" s="90"/>
      <c r="G75" s="16" t="s">
        <v>64</v>
      </c>
      <c r="H75" s="24">
        <v>443400</v>
      </c>
      <c r="I75" s="18"/>
      <c r="J75" s="29">
        <f t="shared" si="32"/>
        <v>0</v>
      </c>
      <c r="K75" s="45"/>
    </row>
    <row r="76" spans="1:11" ht="13.5" customHeight="1" x14ac:dyDescent="0.15">
      <c r="A76" s="35">
        <v>33</v>
      </c>
      <c r="B76" s="49" t="s">
        <v>70</v>
      </c>
      <c r="C76" s="39">
        <v>112</v>
      </c>
      <c r="D76" s="83"/>
      <c r="E76" s="39">
        <v>100</v>
      </c>
      <c r="F76" s="88">
        <f>ROUNDDOWN(C76*D76*((185-E76)/100)*12,2)</f>
        <v>0</v>
      </c>
      <c r="G76" s="16" t="s">
        <v>63</v>
      </c>
      <c r="H76" s="24">
        <v>9600</v>
      </c>
      <c r="I76" s="18"/>
      <c r="J76" s="28">
        <f t="shared" si="32"/>
        <v>0</v>
      </c>
      <c r="K76" s="44">
        <f>ROUNDDOWN(F76+J76+J77+J78+J79,2)</f>
        <v>0</v>
      </c>
    </row>
    <row r="77" spans="1:11" ht="13.5" customHeight="1" x14ac:dyDescent="0.15">
      <c r="A77" s="86"/>
      <c r="B77" s="87"/>
      <c r="C77" s="69"/>
      <c r="D77" s="84"/>
      <c r="E77" s="69"/>
      <c r="F77" s="89"/>
      <c r="G77" s="16" t="s">
        <v>14</v>
      </c>
      <c r="H77" s="24">
        <v>34200</v>
      </c>
      <c r="I77" s="18"/>
      <c r="J77" s="28">
        <f t="shared" si="32"/>
        <v>0</v>
      </c>
      <c r="K77" s="68"/>
    </row>
    <row r="78" spans="1:11" ht="13.5" customHeight="1" x14ac:dyDescent="0.15">
      <c r="A78" s="86"/>
      <c r="B78" s="87"/>
      <c r="C78" s="69"/>
      <c r="D78" s="84"/>
      <c r="E78" s="69"/>
      <c r="F78" s="89"/>
      <c r="G78" s="16" t="s">
        <v>15</v>
      </c>
      <c r="H78" s="24">
        <v>117100</v>
      </c>
      <c r="I78" s="18"/>
      <c r="J78" s="29">
        <f t="shared" si="32"/>
        <v>0</v>
      </c>
      <c r="K78" s="68"/>
    </row>
    <row r="79" spans="1:11" ht="13.5" customHeight="1" x14ac:dyDescent="0.15">
      <c r="A79" s="36"/>
      <c r="B79" s="50"/>
      <c r="C79" s="40"/>
      <c r="D79" s="85"/>
      <c r="E79" s="40"/>
      <c r="F79" s="90"/>
      <c r="G79" s="16" t="s">
        <v>64</v>
      </c>
      <c r="H79" s="24">
        <v>181200</v>
      </c>
      <c r="I79" s="18"/>
      <c r="J79" s="29">
        <f t="shared" si="32"/>
        <v>0</v>
      </c>
      <c r="K79" s="45"/>
    </row>
    <row r="80" spans="1:11" ht="13.5" customHeight="1" x14ac:dyDescent="0.15">
      <c r="A80" s="35">
        <v>34</v>
      </c>
      <c r="B80" s="38" t="s">
        <v>71</v>
      </c>
      <c r="C80" s="39">
        <v>361</v>
      </c>
      <c r="D80" s="41"/>
      <c r="E80" s="39">
        <v>100</v>
      </c>
      <c r="F80" s="43">
        <f t="shared" ref="F80" si="33">ROUNDDOWN(C80*D80*((185-E80)/100)*12,2)</f>
        <v>0</v>
      </c>
      <c r="G80" s="16" t="s">
        <v>14</v>
      </c>
      <c r="H80" s="24">
        <v>330500</v>
      </c>
      <c r="I80" s="18"/>
      <c r="J80" s="28">
        <f t="shared" si="32"/>
        <v>0</v>
      </c>
      <c r="K80" s="44">
        <f t="shared" ref="K80" si="34">ROUNDDOWN(F80+J80+J81,2)</f>
        <v>0</v>
      </c>
    </row>
    <row r="81" spans="1:11" ht="13.5" customHeight="1" x14ac:dyDescent="0.15">
      <c r="A81" s="36"/>
      <c r="B81" s="38"/>
      <c r="C81" s="40"/>
      <c r="D81" s="42"/>
      <c r="E81" s="40"/>
      <c r="F81" s="43"/>
      <c r="G81" s="16" t="s">
        <v>15</v>
      </c>
      <c r="H81" s="24">
        <v>806400</v>
      </c>
      <c r="I81" s="18"/>
      <c r="J81" s="28">
        <f t="shared" si="32"/>
        <v>0</v>
      </c>
      <c r="K81" s="45"/>
    </row>
    <row r="82" spans="1:11" ht="13.5" customHeight="1" x14ac:dyDescent="0.15">
      <c r="A82" s="35">
        <v>35</v>
      </c>
      <c r="B82" s="38" t="s">
        <v>72</v>
      </c>
      <c r="C82" s="39">
        <v>125</v>
      </c>
      <c r="D82" s="41"/>
      <c r="E82" s="39">
        <v>100</v>
      </c>
      <c r="F82" s="43">
        <f t="shared" ref="F82" si="35">ROUNDDOWN(C82*D82*((185-E82)/100)*12,2)</f>
        <v>0</v>
      </c>
      <c r="G82" s="16" t="s">
        <v>14</v>
      </c>
      <c r="H82" s="24">
        <v>123700</v>
      </c>
      <c r="I82" s="18"/>
      <c r="J82" s="28">
        <f t="shared" si="32"/>
        <v>0</v>
      </c>
      <c r="K82" s="44">
        <f t="shared" ref="K82" si="36">ROUNDDOWN(F82+J82+J83,2)</f>
        <v>0</v>
      </c>
    </row>
    <row r="83" spans="1:11" ht="13.5" customHeight="1" x14ac:dyDescent="0.15">
      <c r="A83" s="36"/>
      <c r="B83" s="38"/>
      <c r="C83" s="40"/>
      <c r="D83" s="42"/>
      <c r="E83" s="40"/>
      <c r="F83" s="43"/>
      <c r="G83" s="16" t="s">
        <v>15</v>
      </c>
      <c r="H83" s="24">
        <v>280900</v>
      </c>
      <c r="I83" s="18"/>
      <c r="J83" s="28">
        <f t="shared" si="32"/>
        <v>0</v>
      </c>
      <c r="K83" s="45"/>
    </row>
    <row r="84" spans="1:11" ht="13.5" customHeight="1" x14ac:dyDescent="0.15">
      <c r="A84" s="35">
        <v>36</v>
      </c>
      <c r="B84" s="38" t="s">
        <v>73</v>
      </c>
      <c r="C84" s="39">
        <v>43</v>
      </c>
      <c r="D84" s="41"/>
      <c r="E84" s="39">
        <v>100</v>
      </c>
      <c r="F84" s="43">
        <f t="shared" ref="F84" si="37">ROUNDDOWN(C84*D84*((185-E84)/100)*12,2)</f>
        <v>0</v>
      </c>
      <c r="G84" s="16" t="s">
        <v>14</v>
      </c>
      <c r="H84" s="24">
        <v>31800</v>
      </c>
      <c r="I84" s="18"/>
      <c r="J84" s="28">
        <f t="shared" si="32"/>
        <v>0</v>
      </c>
      <c r="K84" s="44">
        <f t="shared" ref="K84" si="38">ROUNDDOWN(F84+J84+J85,2)</f>
        <v>0</v>
      </c>
    </row>
    <row r="85" spans="1:11" ht="13.5" customHeight="1" x14ac:dyDescent="0.15">
      <c r="A85" s="36"/>
      <c r="B85" s="38"/>
      <c r="C85" s="40"/>
      <c r="D85" s="42"/>
      <c r="E85" s="40"/>
      <c r="F85" s="43"/>
      <c r="G85" s="16" t="s">
        <v>15</v>
      </c>
      <c r="H85" s="24">
        <v>94800</v>
      </c>
      <c r="I85" s="18"/>
      <c r="J85" s="28">
        <f t="shared" si="32"/>
        <v>0</v>
      </c>
      <c r="K85" s="45"/>
    </row>
    <row r="86" spans="1:11" ht="13.5" customHeight="1" x14ac:dyDescent="0.15">
      <c r="A86" s="35">
        <v>37</v>
      </c>
      <c r="B86" s="38" t="s">
        <v>74</v>
      </c>
      <c r="C86" s="39">
        <v>22</v>
      </c>
      <c r="D86" s="41"/>
      <c r="E86" s="39">
        <v>100</v>
      </c>
      <c r="F86" s="43">
        <f t="shared" ref="F86" si="39">ROUNDDOWN(C86*D86*((185-E86)/100)*12,2)</f>
        <v>0</v>
      </c>
      <c r="G86" s="16" t="s">
        <v>14</v>
      </c>
      <c r="H86" s="24">
        <v>17400</v>
      </c>
      <c r="I86" s="18"/>
      <c r="J86" s="28">
        <f t="shared" si="32"/>
        <v>0</v>
      </c>
      <c r="K86" s="44">
        <f t="shared" ref="K86" si="40">ROUNDDOWN(F86+J86+J87,2)</f>
        <v>0</v>
      </c>
    </row>
    <row r="87" spans="1:11" ht="13.5" customHeight="1" x14ac:dyDescent="0.15">
      <c r="A87" s="36"/>
      <c r="B87" s="38"/>
      <c r="C87" s="40"/>
      <c r="D87" s="42"/>
      <c r="E87" s="40"/>
      <c r="F87" s="43"/>
      <c r="G87" s="16" t="s">
        <v>15</v>
      </c>
      <c r="H87" s="24">
        <v>47100</v>
      </c>
      <c r="I87" s="18"/>
      <c r="J87" s="28">
        <f t="shared" si="32"/>
        <v>0</v>
      </c>
      <c r="K87" s="45"/>
    </row>
    <row r="88" spans="1:11" ht="13.5" customHeight="1" x14ac:dyDescent="0.15">
      <c r="A88" s="35">
        <v>38</v>
      </c>
      <c r="B88" s="38" t="s">
        <v>75</v>
      </c>
      <c r="C88" s="39">
        <v>38</v>
      </c>
      <c r="D88" s="41"/>
      <c r="E88" s="39">
        <v>100</v>
      </c>
      <c r="F88" s="43">
        <f t="shared" ref="F88" si="41">ROUNDDOWN(C88*D88*((185-E88)/100)*12,2)</f>
        <v>0</v>
      </c>
      <c r="G88" s="16" t="s">
        <v>14</v>
      </c>
      <c r="H88" s="24">
        <v>36100</v>
      </c>
      <c r="I88" s="18"/>
      <c r="J88" s="28">
        <f t="shared" si="32"/>
        <v>0</v>
      </c>
      <c r="K88" s="44">
        <f t="shared" ref="K88" si="42">ROUNDDOWN(F88+J88+J89,2)</f>
        <v>0</v>
      </c>
    </row>
    <row r="89" spans="1:11" ht="13.5" customHeight="1" x14ac:dyDescent="0.15">
      <c r="A89" s="36"/>
      <c r="B89" s="38"/>
      <c r="C89" s="40"/>
      <c r="D89" s="42"/>
      <c r="E89" s="40"/>
      <c r="F89" s="43"/>
      <c r="G89" s="16" t="s">
        <v>15</v>
      </c>
      <c r="H89" s="24">
        <v>93700</v>
      </c>
      <c r="I89" s="18"/>
      <c r="J89" s="28">
        <f t="shared" si="32"/>
        <v>0</v>
      </c>
      <c r="K89" s="45"/>
    </row>
    <row r="90" spans="1:11" ht="13.5" customHeight="1" x14ac:dyDescent="0.15">
      <c r="A90" s="35">
        <v>39</v>
      </c>
      <c r="B90" s="38" t="s">
        <v>76</v>
      </c>
      <c r="C90" s="39">
        <v>29</v>
      </c>
      <c r="D90" s="41"/>
      <c r="E90" s="39">
        <v>100</v>
      </c>
      <c r="F90" s="43">
        <f t="shared" ref="F90" si="43">ROUNDDOWN(C90*D90*((185-E90)/100)*12,2)</f>
        <v>0</v>
      </c>
      <c r="G90" s="16" t="s">
        <v>14</v>
      </c>
      <c r="H90" s="24">
        <v>19600</v>
      </c>
      <c r="I90" s="18"/>
      <c r="J90" s="28">
        <f t="shared" si="32"/>
        <v>0</v>
      </c>
      <c r="K90" s="44">
        <f t="shared" ref="K90" si="44">ROUNDDOWN(F90+J90+J91,2)</f>
        <v>0</v>
      </c>
    </row>
    <row r="91" spans="1:11" ht="13.5" customHeight="1" x14ac:dyDescent="0.15">
      <c r="A91" s="36"/>
      <c r="B91" s="38"/>
      <c r="C91" s="40"/>
      <c r="D91" s="42"/>
      <c r="E91" s="40"/>
      <c r="F91" s="43"/>
      <c r="G91" s="16" t="s">
        <v>15</v>
      </c>
      <c r="H91" s="24">
        <v>57700</v>
      </c>
      <c r="I91" s="18"/>
      <c r="J91" s="28">
        <f t="shared" si="32"/>
        <v>0</v>
      </c>
      <c r="K91" s="45"/>
    </row>
    <row r="92" spans="1:11" ht="13.5" customHeight="1" x14ac:dyDescent="0.15">
      <c r="A92" s="35">
        <v>40</v>
      </c>
      <c r="B92" s="38" t="s">
        <v>77</v>
      </c>
      <c r="C92" s="39">
        <v>127</v>
      </c>
      <c r="D92" s="41"/>
      <c r="E92" s="39">
        <v>100</v>
      </c>
      <c r="F92" s="43">
        <f t="shared" ref="F92" si="45">ROUNDDOWN(C92*D92*((185-E92)/100)*12,2)</f>
        <v>0</v>
      </c>
      <c r="G92" s="16" t="s">
        <v>14</v>
      </c>
      <c r="H92" s="24">
        <v>146800</v>
      </c>
      <c r="I92" s="18"/>
      <c r="J92" s="28">
        <f t="shared" si="32"/>
        <v>0</v>
      </c>
      <c r="K92" s="44">
        <f t="shared" ref="K92" si="46">ROUNDDOWN(F92+J92+J93,2)</f>
        <v>0</v>
      </c>
    </row>
    <row r="93" spans="1:11" ht="13.5" customHeight="1" x14ac:dyDescent="0.15">
      <c r="A93" s="36"/>
      <c r="B93" s="38"/>
      <c r="C93" s="40"/>
      <c r="D93" s="42"/>
      <c r="E93" s="40"/>
      <c r="F93" s="43"/>
      <c r="G93" s="16" t="s">
        <v>15</v>
      </c>
      <c r="H93" s="24">
        <v>383300</v>
      </c>
      <c r="I93" s="18"/>
      <c r="J93" s="28">
        <f t="shared" si="32"/>
        <v>0</v>
      </c>
      <c r="K93" s="45"/>
    </row>
    <row r="94" spans="1:11" ht="13.5" customHeight="1" x14ac:dyDescent="0.15">
      <c r="A94" s="35">
        <v>41</v>
      </c>
      <c r="B94" s="38" t="s">
        <v>78</v>
      </c>
      <c r="C94" s="39">
        <v>56</v>
      </c>
      <c r="D94" s="41"/>
      <c r="E94" s="39">
        <v>100</v>
      </c>
      <c r="F94" s="43">
        <f t="shared" ref="F94" si="47">ROUNDDOWN(C94*D94*((185-E94)/100)*12,2)</f>
        <v>0</v>
      </c>
      <c r="G94" s="16" t="s">
        <v>14</v>
      </c>
      <c r="H94" s="24">
        <v>43600</v>
      </c>
      <c r="I94" s="18"/>
      <c r="J94" s="28">
        <f t="shared" si="32"/>
        <v>0</v>
      </c>
      <c r="K94" s="44">
        <f t="shared" ref="K94" si="48">ROUNDDOWN(F94+J94+J95,2)</f>
        <v>0</v>
      </c>
    </row>
    <row r="95" spans="1:11" ht="13.5" customHeight="1" x14ac:dyDescent="0.15">
      <c r="A95" s="36"/>
      <c r="B95" s="38"/>
      <c r="C95" s="40"/>
      <c r="D95" s="42"/>
      <c r="E95" s="40"/>
      <c r="F95" s="43"/>
      <c r="G95" s="16" t="s">
        <v>15</v>
      </c>
      <c r="H95" s="24">
        <v>119800</v>
      </c>
      <c r="I95" s="18"/>
      <c r="J95" s="28">
        <f t="shared" si="32"/>
        <v>0</v>
      </c>
      <c r="K95" s="45"/>
    </row>
    <row r="96" spans="1:11" ht="13.5" customHeight="1" x14ac:dyDescent="0.15">
      <c r="A96" s="35">
        <v>42</v>
      </c>
      <c r="B96" s="38" t="s">
        <v>79</v>
      </c>
      <c r="C96" s="39">
        <v>1614</v>
      </c>
      <c r="D96" s="41"/>
      <c r="E96" s="39">
        <v>100</v>
      </c>
      <c r="F96" s="43">
        <f t="shared" ref="F96" si="49">ROUNDDOWN(C96*D96*((185-E96)/100)*12,2)</f>
        <v>0</v>
      </c>
      <c r="G96" s="16" t="s">
        <v>14</v>
      </c>
      <c r="H96" s="24">
        <v>1147000</v>
      </c>
      <c r="I96" s="18"/>
      <c r="J96" s="28">
        <f t="shared" si="32"/>
        <v>0</v>
      </c>
      <c r="K96" s="44">
        <f>ROUNDDOWN(F96+J96+J97,2)</f>
        <v>0</v>
      </c>
    </row>
    <row r="97" spans="1:11" ht="13.5" customHeight="1" x14ac:dyDescent="0.15">
      <c r="A97" s="36"/>
      <c r="B97" s="38"/>
      <c r="C97" s="40"/>
      <c r="D97" s="42"/>
      <c r="E97" s="40"/>
      <c r="F97" s="43"/>
      <c r="G97" s="16" t="s">
        <v>15</v>
      </c>
      <c r="H97" s="24">
        <v>2688300</v>
      </c>
      <c r="I97" s="18"/>
      <c r="J97" s="28">
        <f t="shared" si="32"/>
        <v>0</v>
      </c>
      <c r="K97" s="45"/>
    </row>
    <row r="98" spans="1:11" ht="13.5" customHeight="1" x14ac:dyDescent="0.15">
      <c r="A98" s="35">
        <v>43</v>
      </c>
      <c r="B98" s="38" t="s">
        <v>80</v>
      </c>
      <c r="C98" s="39">
        <v>151</v>
      </c>
      <c r="D98" s="41"/>
      <c r="E98" s="39">
        <v>100</v>
      </c>
      <c r="F98" s="43">
        <f t="shared" ref="F98" si="50">ROUNDDOWN(C98*D98*((185-E98)/100)*12,2)</f>
        <v>0</v>
      </c>
      <c r="G98" s="16" t="s">
        <v>14</v>
      </c>
      <c r="H98" s="24">
        <v>77700</v>
      </c>
      <c r="I98" s="18"/>
      <c r="J98" s="28">
        <f t="shared" si="32"/>
        <v>0</v>
      </c>
      <c r="K98" s="44">
        <f>ROUNDDOWN(F98+J98+J99,2)</f>
        <v>0</v>
      </c>
    </row>
    <row r="99" spans="1:11" ht="13.5" customHeight="1" x14ac:dyDescent="0.15">
      <c r="A99" s="36"/>
      <c r="B99" s="38"/>
      <c r="C99" s="40"/>
      <c r="D99" s="42"/>
      <c r="E99" s="40"/>
      <c r="F99" s="43"/>
      <c r="G99" s="16" t="s">
        <v>15</v>
      </c>
      <c r="H99" s="24">
        <v>172000</v>
      </c>
      <c r="I99" s="18"/>
      <c r="J99" s="28">
        <f t="shared" si="32"/>
        <v>0</v>
      </c>
      <c r="K99" s="45"/>
    </row>
    <row r="100" spans="1:11" ht="13.5" customHeight="1" x14ac:dyDescent="0.15">
      <c r="A100" s="35">
        <v>44</v>
      </c>
      <c r="B100" s="37" t="s">
        <v>81</v>
      </c>
      <c r="C100" s="39">
        <v>44</v>
      </c>
      <c r="D100" s="41"/>
      <c r="E100" s="39">
        <v>100</v>
      </c>
      <c r="F100" s="43">
        <f t="shared" ref="F100" si="51">ROUNDDOWN(C100*D100*((185-E100)/100)*12,2)</f>
        <v>0</v>
      </c>
      <c r="G100" s="16" t="s">
        <v>14</v>
      </c>
      <c r="H100" s="24">
        <v>32100</v>
      </c>
      <c r="I100" s="18"/>
      <c r="J100" s="28">
        <f t="shared" si="32"/>
        <v>0</v>
      </c>
      <c r="K100" s="44">
        <f>ROUNDDOWN(F100+J100+J101,2)</f>
        <v>0</v>
      </c>
    </row>
    <row r="101" spans="1:11" ht="13.5" customHeight="1" x14ac:dyDescent="0.15">
      <c r="A101" s="36"/>
      <c r="B101" s="38"/>
      <c r="C101" s="40"/>
      <c r="D101" s="42"/>
      <c r="E101" s="40"/>
      <c r="F101" s="43"/>
      <c r="G101" s="16" t="s">
        <v>15</v>
      </c>
      <c r="H101" s="24">
        <v>88400</v>
      </c>
      <c r="I101" s="18"/>
      <c r="J101" s="28">
        <f t="shared" si="32"/>
        <v>0</v>
      </c>
      <c r="K101" s="45"/>
    </row>
    <row r="102" spans="1:11" ht="13.5" customHeight="1" x14ac:dyDescent="0.15">
      <c r="A102" s="35">
        <v>45</v>
      </c>
      <c r="B102" s="38" t="s">
        <v>82</v>
      </c>
      <c r="C102" s="39">
        <v>121</v>
      </c>
      <c r="D102" s="41"/>
      <c r="E102" s="39">
        <v>100</v>
      </c>
      <c r="F102" s="43">
        <f t="shared" ref="F102" si="52">ROUNDDOWN(C102*D102*((185-E102)/100)*12,2)</f>
        <v>0</v>
      </c>
      <c r="G102" s="16" t="s">
        <v>14</v>
      </c>
      <c r="H102" s="24">
        <v>31200</v>
      </c>
      <c r="I102" s="18"/>
      <c r="J102" s="28">
        <f t="shared" si="32"/>
        <v>0</v>
      </c>
      <c r="K102" s="44">
        <f t="shared" ref="K102" si="53">ROUNDDOWN(F102+J102+J103,2)</f>
        <v>0</v>
      </c>
    </row>
    <row r="103" spans="1:11" ht="13.5" customHeight="1" x14ac:dyDescent="0.15">
      <c r="A103" s="36"/>
      <c r="B103" s="38"/>
      <c r="C103" s="40"/>
      <c r="D103" s="42"/>
      <c r="E103" s="40"/>
      <c r="F103" s="43"/>
      <c r="G103" s="16" t="s">
        <v>15</v>
      </c>
      <c r="H103" s="24">
        <v>83700</v>
      </c>
      <c r="I103" s="18"/>
      <c r="J103" s="28">
        <f t="shared" si="32"/>
        <v>0</v>
      </c>
      <c r="K103" s="45"/>
    </row>
    <row r="104" spans="1:11" ht="13.5" customHeight="1" x14ac:dyDescent="0.15">
      <c r="A104" s="35">
        <v>46</v>
      </c>
      <c r="B104" s="37" t="s">
        <v>83</v>
      </c>
      <c r="C104" s="39">
        <v>1558</v>
      </c>
      <c r="D104" s="41"/>
      <c r="E104" s="39">
        <v>100</v>
      </c>
      <c r="F104" s="48"/>
      <c r="G104" s="16" t="s">
        <v>14</v>
      </c>
      <c r="H104" s="24">
        <v>929300</v>
      </c>
      <c r="I104" s="18"/>
      <c r="J104" s="28">
        <f t="shared" si="32"/>
        <v>0</v>
      </c>
      <c r="K104" s="44">
        <f t="shared" ref="K104" si="54">ROUNDDOWN(F104+J104+J105,2)</f>
        <v>0</v>
      </c>
    </row>
    <row r="105" spans="1:11" ht="13.5" customHeight="1" x14ac:dyDescent="0.15">
      <c r="A105" s="36"/>
      <c r="B105" s="38"/>
      <c r="C105" s="40"/>
      <c r="D105" s="42"/>
      <c r="E105" s="40"/>
      <c r="F105" s="48"/>
      <c r="G105" s="16" t="s">
        <v>15</v>
      </c>
      <c r="H105" s="24">
        <v>1950800</v>
      </c>
      <c r="I105" s="18"/>
      <c r="J105" s="28">
        <f t="shared" si="32"/>
        <v>0</v>
      </c>
      <c r="K105" s="45"/>
    </row>
    <row r="106" spans="1:11" ht="13.5" customHeight="1" x14ac:dyDescent="0.15">
      <c r="A106" s="35">
        <v>47</v>
      </c>
      <c r="B106" s="38" t="s">
        <v>84</v>
      </c>
      <c r="C106" s="39">
        <v>410</v>
      </c>
      <c r="D106" s="41"/>
      <c r="E106" s="39">
        <v>100</v>
      </c>
      <c r="F106" s="48"/>
      <c r="G106" s="16" t="s">
        <v>14</v>
      </c>
      <c r="H106" s="24">
        <v>153700</v>
      </c>
      <c r="I106" s="18"/>
      <c r="J106" s="28">
        <f t="shared" si="32"/>
        <v>0</v>
      </c>
      <c r="K106" s="44">
        <f t="shared" ref="K106" si="55">ROUNDDOWN(F106+J106+J107,2)</f>
        <v>0</v>
      </c>
    </row>
    <row r="107" spans="1:11" ht="13.5" customHeight="1" x14ac:dyDescent="0.15">
      <c r="A107" s="36"/>
      <c r="B107" s="38"/>
      <c r="C107" s="40"/>
      <c r="D107" s="42"/>
      <c r="E107" s="40"/>
      <c r="F107" s="48"/>
      <c r="G107" s="16" t="s">
        <v>15</v>
      </c>
      <c r="H107" s="24">
        <v>261100</v>
      </c>
      <c r="I107" s="18"/>
      <c r="J107" s="28">
        <f t="shared" si="32"/>
        <v>0</v>
      </c>
      <c r="K107" s="45"/>
    </row>
    <row r="108" spans="1:11" ht="13.5" customHeight="1" x14ac:dyDescent="0.15">
      <c r="A108" s="35">
        <v>48</v>
      </c>
      <c r="B108" s="37" t="s">
        <v>85</v>
      </c>
      <c r="C108" s="39">
        <v>114</v>
      </c>
      <c r="D108" s="41"/>
      <c r="E108" s="39">
        <v>100</v>
      </c>
      <c r="F108" s="43">
        <f t="shared" ref="F108" si="56">ROUNDDOWN(C108*D108*((185-E108)/100)*12,2)</f>
        <v>0</v>
      </c>
      <c r="G108" s="16" t="s">
        <v>14</v>
      </c>
      <c r="H108" s="24">
        <v>38900</v>
      </c>
      <c r="I108" s="18"/>
      <c r="J108" s="28">
        <f t="shared" si="32"/>
        <v>0</v>
      </c>
      <c r="K108" s="44">
        <f t="shared" ref="K108" si="57">ROUNDDOWN(F108+J108+J109,2)</f>
        <v>0</v>
      </c>
    </row>
    <row r="109" spans="1:11" ht="13.5" customHeight="1" x14ac:dyDescent="0.15">
      <c r="A109" s="36"/>
      <c r="B109" s="38"/>
      <c r="C109" s="40"/>
      <c r="D109" s="42"/>
      <c r="E109" s="40"/>
      <c r="F109" s="43"/>
      <c r="G109" s="16" t="s">
        <v>15</v>
      </c>
      <c r="H109" s="24">
        <v>94700</v>
      </c>
      <c r="I109" s="18"/>
      <c r="J109" s="28">
        <f t="shared" si="32"/>
        <v>0</v>
      </c>
      <c r="K109" s="45"/>
    </row>
    <row r="110" spans="1:11" ht="13.5" customHeight="1" x14ac:dyDescent="0.15">
      <c r="A110" s="35">
        <v>49</v>
      </c>
      <c r="B110" s="37" t="s">
        <v>86</v>
      </c>
      <c r="C110" s="39">
        <v>97</v>
      </c>
      <c r="D110" s="41"/>
      <c r="E110" s="39">
        <v>100</v>
      </c>
      <c r="F110" s="43">
        <f t="shared" ref="F110" si="58">ROUNDDOWN(C110*D110*((185-E110)/100)*12,2)</f>
        <v>0</v>
      </c>
      <c r="G110" s="16" t="s">
        <v>14</v>
      </c>
      <c r="H110" s="24">
        <v>58100</v>
      </c>
      <c r="I110" s="18"/>
      <c r="J110" s="28">
        <f t="shared" si="32"/>
        <v>0</v>
      </c>
      <c r="K110" s="44">
        <f t="shared" ref="K110" si="59">ROUNDDOWN(F110+J110+J111,2)</f>
        <v>0</v>
      </c>
    </row>
    <row r="111" spans="1:11" ht="13.5" customHeight="1" x14ac:dyDescent="0.15">
      <c r="A111" s="36"/>
      <c r="B111" s="38"/>
      <c r="C111" s="40"/>
      <c r="D111" s="42"/>
      <c r="E111" s="40"/>
      <c r="F111" s="43"/>
      <c r="G111" s="16" t="s">
        <v>15</v>
      </c>
      <c r="H111" s="24">
        <v>132400</v>
      </c>
      <c r="I111" s="18"/>
      <c r="J111" s="28">
        <f t="shared" si="32"/>
        <v>0</v>
      </c>
      <c r="K111" s="45"/>
    </row>
    <row r="112" spans="1:11" ht="13.5" customHeight="1" x14ac:dyDescent="0.15">
      <c r="A112" s="35">
        <v>50</v>
      </c>
      <c r="B112" s="38" t="s">
        <v>87</v>
      </c>
      <c r="C112" s="39">
        <v>179</v>
      </c>
      <c r="D112" s="41"/>
      <c r="E112" s="39">
        <v>100</v>
      </c>
      <c r="F112" s="43">
        <f t="shared" ref="F112" si="60">ROUNDDOWN(C112*D112*((185-E112)/100)*12,2)</f>
        <v>0</v>
      </c>
      <c r="G112" s="16" t="s">
        <v>14</v>
      </c>
      <c r="H112" s="24">
        <v>72000</v>
      </c>
      <c r="I112" s="18"/>
      <c r="J112" s="28">
        <f t="shared" si="32"/>
        <v>0</v>
      </c>
      <c r="K112" s="44">
        <f t="shared" ref="K112" si="61">ROUNDDOWN(F112+J112+J113,2)</f>
        <v>0</v>
      </c>
    </row>
    <row r="113" spans="1:12" ht="13.5" customHeight="1" x14ac:dyDescent="0.15">
      <c r="A113" s="36"/>
      <c r="B113" s="38"/>
      <c r="C113" s="40"/>
      <c r="D113" s="42"/>
      <c r="E113" s="40"/>
      <c r="F113" s="43"/>
      <c r="G113" s="16" t="s">
        <v>15</v>
      </c>
      <c r="H113" s="24">
        <v>154700</v>
      </c>
      <c r="I113" s="18"/>
      <c r="J113" s="28">
        <f t="shared" si="32"/>
        <v>0</v>
      </c>
      <c r="K113" s="45"/>
    </row>
    <row r="114" spans="1:12" ht="13.5" customHeight="1" x14ac:dyDescent="0.15">
      <c r="A114" s="35">
        <v>51</v>
      </c>
      <c r="B114" s="38" t="s">
        <v>88</v>
      </c>
      <c r="C114" s="39">
        <v>36</v>
      </c>
      <c r="D114" s="41"/>
      <c r="E114" s="39">
        <v>100</v>
      </c>
      <c r="F114" s="43">
        <f t="shared" ref="F114" si="62">ROUNDDOWN(C114*D114*((185-E114)/100)*12,2)</f>
        <v>0</v>
      </c>
      <c r="G114" s="16" t="s">
        <v>14</v>
      </c>
      <c r="H114" s="24">
        <v>15300</v>
      </c>
      <c r="I114" s="18"/>
      <c r="J114" s="28">
        <f t="shared" si="32"/>
        <v>0</v>
      </c>
      <c r="K114" s="44">
        <f t="shared" ref="K114" si="63">ROUNDDOWN(F114+J114+J115,2)</f>
        <v>0</v>
      </c>
    </row>
    <row r="115" spans="1:12" ht="13.5" customHeight="1" x14ac:dyDescent="0.15">
      <c r="A115" s="36"/>
      <c r="B115" s="38"/>
      <c r="C115" s="40"/>
      <c r="D115" s="42"/>
      <c r="E115" s="40"/>
      <c r="F115" s="43"/>
      <c r="G115" s="16" t="s">
        <v>15</v>
      </c>
      <c r="H115" s="24">
        <v>38500</v>
      </c>
      <c r="I115" s="18"/>
      <c r="J115" s="28">
        <f t="shared" si="32"/>
        <v>0</v>
      </c>
      <c r="K115" s="45"/>
    </row>
    <row r="116" spans="1:12" ht="13.5" customHeight="1" x14ac:dyDescent="0.15">
      <c r="A116" s="35">
        <v>52</v>
      </c>
      <c r="B116" s="38" t="s">
        <v>89</v>
      </c>
      <c r="C116" s="39">
        <v>93</v>
      </c>
      <c r="D116" s="41"/>
      <c r="E116" s="39">
        <v>100</v>
      </c>
      <c r="F116" s="43">
        <f t="shared" ref="F116" si="64">ROUNDDOWN(C116*D116*((185-E116)/100)*12,2)</f>
        <v>0</v>
      </c>
      <c r="G116" s="16" t="s">
        <v>14</v>
      </c>
      <c r="H116" s="24">
        <v>34500</v>
      </c>
      <c r="I116" s="18"/>
      <c r="J116" s="28">
        <f t="shared" si="32"/>
        <v>0</v>
      </c>
      <c r="K116" s="44">
        <f t="shared" ref="K116" si="65">ROUNDDOWN(F116+J116+J117,2)</f>
        <v>0</v>
      </c>
    </row>
    <row r="117" spans="1:12" ht="13.5" customHeight="1" x14ac:dyDescent="0.15">
      <c r="A117" s="36"/>
      <c r="B117" s="38"/>
      <c r="C117" s="40"/>
      <c r="D117" s="42"/>
      <c r="E117" s="40"/>
      <c r="F117" s="43"/>
      <c r="G117" s="16" t="s">
        <v>15</v>
      </c>
      <c r="H117" s="24">
        <v>69300</v>
      </c>
      <c r="I117" s="18"/>
      <c r="J117" s="28">
        <f t="shared" si="32"/>
        <v>0</v>
      </c>
      <c r="K117" s="45"/>
    </row>
    <row r="118" spans="1:12" ht="13.5" customHeight="1" x14ac:dyDescent="0.15">
      <c r="A118" s="35">
        <v>53</v>
      </c>
      <c r="B118" s="46" t="s">
        <v>90</v>
      </c>
      <c r="C118" s="39">
        <v>41</v>
      </c>
      <c r="D118" s="41"/>
      <c r="E118" s="39">
        <v>100</v>
      </c>
      <c r="F118" s="43">
        <f t="shared" ref="F118" si="66">ROUNDDOWN(C118*D118*((185-E118)/100)*12,2)</f>
        <v>0</v>
      </c>
      <c r="G118" s="16" t="s">
        <v>14</v>
      </c>
      <c r="H118" s="24">
        <v>8800</v>
      </c>
      <c r="I118" s="18"/>
      <c r="J118" s="28">
        <f t="shared" si="32"/>
        <v>0</v>
      </c>
      <c r="K118" s="44">
        <f t="shared" ref="K118" si="67">ROUNDDOWN(F118+J118+J119,2)</f>
        <v>0</v>
      </c>
    </row>
    <row r="119" spans="1:12" ht="13.5" customHeight="1" x14ac:dyDescent="0.15">
      <c r="A119" s="36"/>
      <c r="B119" s="47"/>
      <c r="C119" s="40"/>
      <c r="D119" s="42"/>
      <c r="E119" s="40"/>
      <c r="F119" s="43"/>
      <c r="G119" s="16" t="s">
        <v>15</v>
      </c>
      <c r="H119" s="24">
        <v>25400</v>
      </c>
      <c r="I119" s="18"/>
      <c r="J119" s="28">
        <f t="shared" si="32"/>
        <v>0</v>
      </c>
      <c r="K119" s="45"/>
    </row>
    <row r="120" spans="1:12" ht="13.5" customHeight="1" x14ac:dyDescent="0.15">
      <c r="A120" s="35">
        <v>54</v>
      </c>
      <c r="B120" s="37" t="s">
        <v>91</v>
      </c>
      <c r="C120" s="39">
        <v>92</v>
      </c>
      <c r="D120" s="41"/>
      <c r="E120" s="39">
        <v>100</v>
      </c>
      <c r="F120" s="43">
        <f t="shared" ref="F120" si="68">ROUNDDOWN(C120*D120*((185-E120)/100)*12,2)</f>
        <v>0</v>
      </c>
      <c r="G120" s="16" t="s">
        <v>14</v>
      </c>
      <c r="H120" s="24">
        <v>65400</v>
      </c>
      <c r="I120" s="18"/>
      <c r="J120" s="28">
        <f t="shared" si="32"/>
        <v>0</v>
      </c>
      <c r="K120" s="44">
        <f t="shared" ref="K120" si="69">ROUNDDOWN(F120+J120+J121,2)</f>
        <v>0</v>
      </c>
    </row>
    <row r="121" spans="1:12" ht="13.5" customHeight="1" x14ac:dyDescent="0.15">
      <c r="A121" s="36"/>
      <c r="B121" s="38"/>
      <c r="C121" s="40"/>
      <c r="D121" s="42"/>
      <c r="E121" s="40"/>
      <c r="F121" s="43"/>
      <c r="G121" s="16" t="s">
        <v>15</v>
      </c>
      <c r="H121" s="24">
        <v>118400</v>
      </c>
      <c r="I121" s="18"/>
      <c r="J121" s="28">
        <f t="shared" si="32"/>
        <v>0</v>
      </c>
      <c r="K121" s="45"/>
    </row>
    <row r="122" spans="1:12" ht="13.5" customHeight="1" x14ac:dyDescent="0.15">
      <c r="A122" s="35">
        <v>55</v>
      </c>
      <c r="B122" s="38" t="s">
        <v>92</v>
      </c>
      <c r="C122" s="39">
        <v>319</v>
      </c>
      <c r="D122" s="41"/>
      <c r="E122" s="39">
        <v>100</v>
      </c>
      <c r="F122" s="43">
        <f>ROUNDDOWN(C122*D122*((185-E122)/100)*12,2)</f>
        <v>0</v>
      </c>
      <c r="G122" s="16" t="s">
        <v>14</v>
      </c>
      <c r="H122" s="24">
        <v>255800</v>
      </c>
      <c r="I122" s="18"/>
      <c r="J122" s="28">
        <f t="shared" si="32"/>
        <v>0</v>
      </c>
      <c r="K122" s="44">
        <f t="shared" ref="K122" si="70">ROUNDDOWN(F122+J122+J123,2)</f>
        <v>0</v>
      </c>
    </row>
    <row r="123" spans="1:12" ht="13.5" customHeight="1" x14ac:dyDescent="0.15">
      <c r="A123" s="36"/>
      <c r="B123" s="38"/>
      <c r="C123" s="40"/>
      <c r="D123" s="42"/>
      <c r="E123" s="40"/>
      <c r="F123" s="43"/>
      <c r="G123" s="16" t="s">
        <v>15</v>
      </c>
      <c r="H123" s="24">
        <v>525900</v>
      </c>
      <c r="I123" s="18"/>
      <c r="J123" s="28">
        <f t="shared" si="32"/>
        <v>0</v>
      </c>
      <c r="K123" s="45"/>
    </row>
    <row r="124" spans="1:12" s="34" customFormat="1" ht="12.75" customHeight="1" x14ac:dyDescent="0.15">
      <c r="A124" s="35">
        <v>56</v>
      </c>
      <c r="B124" s="49" t="s">
        <v>93</v>
      </c>
      <c r="C124" s="39">
        <v>868</v>
      </c>
      <c r="D124" s="88"/>
      <c r="E124" s="39">
        <v>100</v>
      </c>
      <c r="F124" s="91"/>
      <c r="G124" s="16" t="s">
        <v>14</v>
      </c>
      <c r="H124" s="24">
        <v>0</v>
      </c>
      <c r="I124" s="32"/>
      <c r="J124" s="32">
        <f t="shared" si="32"/>
        <v>0</v>
      </c>
      <c r="K124" s="44">
        <f>ROUNDDOWN(F124+J124+J125,2)</f>
        <v>0</v>
      </c>
      <c r="L124" s="33"/>
    </row>
    <row r="125" spans="1:12" s="34" customFormat="1" ht="12.75" customHeight="1" x14ac:dyDescent="0.15">
      <c r="A125" s="36"/>
      <c r="B125" s="50"/>
      <c r="C125" s="40"/>
      <c r="D125" s="90"/>
      <c r="E125" s="40"/>
      <c r="F125" s="92"/>
      <c r="G125" s="16" t="s">
        <v>15</v>
      </c>
      <c r="H125" s="24">
        <v>939000</v>
      </c>
      <c r="I125" s="32"/>
      <c r="J125" s="32">
        <f t="shared" si="32"/>
        <v>0</v>
      </c>
      <c r="K125" s="45"/>
      <c r="L125" s="33"/>
    </row>
    <row r="126" spans="1:12" s="34" customFormat="1" ht="12.75" customHeight="1" x14ac:dyDescent="0.15">
      <c r="A126" s="35">
        <v>57</v>
      </c>
      <c r="B126" s="49" t="s">
        <v>94</v>
      </c>
      <c r="C126" s="39">
        <v>659</v>
      </c>
      <c r="D126" s="88"/>
      <c r="E126" s="39">
        <v>100</v>
      </c>
      <c r="F126" s="88">
        <f t="shared" ref="F126" si="71">ROUNDDOWN(C126*D126*((185-E126)/100)*12,2)</f>
        <v>0</v>
      </c>
      <c r="G126" s="16" t="s">
        <v>14</v>
      </c>
      <c r="H126" s="24">
        <v>718300</v>
      </c>
      <c r="I126" s="32"/>
      <c r="J126" s="32">
        <f t="shared" si="32"/>
        <v>0</v>
      </c>
      <c r="K126" s="44">
        <f t="shared" ref="K126" si="72">ROUNDDOWN(F126+J126+J127,2)</f>
        <v>0</v>
      </c>
      <c r="L126" s="33"/>
    </row>
    <row r="127" spans="1:12" s="34" customFormat="1" ht="12.75" customHeight="1" x14ac:dyDescent="0.15">
      <c r="A127" s="36"/>
      <c r="B127" s="50"/>
      <c r="C127" s="40"/>
      <c r="D127" s="90"/>
      <c r="E127" s="40"/>
      <c r="F127" s="90"/>
      <c r="G127" s="16" t="s">
        <v>15</v>
      </c>
      <c r="H127" s="24">
        <v>1518900</v>
      </c>
      <c r="I127" s="32"/>
      <c r="J127" s="32">
        <f t="shared" si="32"/>
        <v>0</v>
      </c>
      <c r="K127" s="45"/>
      <c r="L127" s="33"/>
    </row>
    <row r="128" spans="1:12" s="34" customFormat="1" ht="12.75" customHeight="1" x14ac:dyDescent="0.15">
      <c r="A128" s="35">
        <v>58</v>
      </c>
      <c r="B128" s="93" t="s">
        <v>95</v>
      </c>
      <c r="C128" s="39">
        <v>271</v>
      </c>
      <c r="D128" s="88"/>
      <c r="E128" s="39">
        <v>100</v>
      </c>
      <c r="F128" s="88">
        <f>ROUNDDOWN(C128*D128*((185-E128)/100)*12,2)</f>
        <v>0</v>
      </c>
      <c r="G128" s="16" t="s">
        <v>63</v>
      </c>
      <c r="H128" s="24">
        <v>38000</v>
      </c>
      <c r="I128" s="32"/>
      <c r="J128" s="32">
        <f t="shared" si="32"/>
        <v>0</v>
      </c>
      <c r="K128" s="44">
        <f>ROUNDDOWN(F128+J128+J129+J130+J131,2)</f>
        <v>0</v>
      </c>
      <c r="L128" s="33"/>
    </row>
    <row r="129" spans="1:12" s="34" customFormat="1" ht="12.75" customHeight="1" x14ac:dyDescent="0.15">
      <c r="A129" s="86"/>
      <c r="B129" s="94"/>
      <c r="C129" s="69"/>
      <c r="D129" s="89"/>
      <c r="E129" s="69"/>
      <c r="F129" s="89"/>
      <c r="G129" s="16" t="s">
        <v>14</v>
      </c>
      <c r="H129" s="24">
        <v>132300</v>
      </c>
      <c r="I129" s="32"/>
      <c r="J129" s="32">
        <f t="shared" si="32"/>
        <v>0</v>
      </c>
      <c r="K129" s="68"/>
      <c r="L129" s="33"/>
    </row>
    <row r="130" spans="1:12" s="34" customFormat="1" ht="12.75" customHeight="1" x14ac:dyDescent="0.15">
      <c r="A130" s="86"/>
      <c r="B130" s="94"/>
      <c r="C130" s="69"/>
      <c r="D130" s="89"/>
      <c r="E130" s="69"/>
      <c r="F130" s="89"/>
      <c r="G130" s="16" t="s">
        <v>15</v>
      </c>
      <c r="H130" s="24">
        <v>355400</v>
      </c>
      <c r="I130" s="32"/>
      <c r="J130" s="32">
        <f t="shared" ref="J130:J137" si="73">ROUNDDOWN(H130*I130,2)</f>
        <v>0</v>
      </c>
      <c r="K130" s="68"/>
      <c r="L130" s="33"/>
    </row>
    <row r="131" spans="1:12" s="34" customFormat="1" ht="12.75" customHeight="1" x14ac:dyDescent="0.15">
      <c r="A131" s="36"/>
      <c r="B131" s="95"/>
      <c r="C131" s="40"/>
      <c r="D131" s="90"/>
      <c r="E131" s="40"/>
      <c r="F131" s="90"/>
      <c r="G131" s="16" t="s">
        <v>64</v>
      </c>
      <c r="H131" s="24">
        <v>553800</v>
      </c>
      <c r="I131" s="32"/>
      <c r="J131" s="32">
        <f t="shared" si="73"/>
        <v>0</v>
      </c>
      <c r="K131" s="45"/>
      <c r="L131" s="33"/>
    </row>
    <row r="132" spans="1:12" s="34" customFormat="1" ht="12.75" customHeight="1" x14ac:dyDescent="0.15">
      <c r="A132" s="35">
        <v>59</v>
      </c>
      <c r="B132" s="49" t="s">
        <v>96</v>
      </c>
      <c r="C132" s="39">
        <v>473</v>
      </c>
      <c r="D132" s="88"/>
      <c r="E132" s="39">
        <v>100</v>
      </c>
      <c r="F132" s="88">
        <f>ROUNDDOWN(C132*D132*((185-E132)/100)*12,2)</f>
        <v>0</v>
      </c>
      <c r="G132" s="16" t="s">
        <v>14</v>
      </c>
      <c r="H132" s="24">
        <v>671000</v>
      </c>
      <c r="I132" s="32"/>
      <c r="J132" s="32">
        <f t="shared" si="73"/>
        <v>0</v>
      </c>
      <c r="K132" s="44">
        <f t="shared" ref="K132" si="74">ROUNDDOWN(F132+J132+J133,2)</f>
        <v>0</v>
      </c>
      <c r="L132" s="33"/>
    </row>
    <row r="133" spans="1:12" s="34" customFormat="1" ht="12.75" customHeight="1" x14ac:dyDescent="0.15">
      <c r="A133" s="36"/>
      <c r="B133" s="50"/>
      <c r="C133" s="40"/>
      <c r="D133" s="90"/>
      <c r="E133" s="40"/>
      <c r="F133" s="90"/>
      <c r="G133" s="16" t="s">
        <v>15</v>
      </c>
      <c r="H133" s="24">
        <v>1456000</v>
      </c>
      <c r="I133" s="32"/>
      <c r="J133" s="32">
        <f t="shared" si="73"/>
        <v>0</v>
      </c>
      <c r="K133" s="45"/>
      <c r="L133" s="33"/>
    </row>
    <row r="134" spans="1:12" s="34" customFormat="1" ht="12.75" customHeight="1" x14ac:dyDescent="0.15">
      <c r="A134" s="35">
        <v>60</v>
      </c>
      <c r="B134" s="93" t="s">
        <v>97</v>
      </c>
      <c r="C134" s="39">
        <v>116</v>
      </c>
      <c r="D134" s="88"/>
      <c r="E134" s="39">
        <v>100</v>
      </c>
      <c r="F134" s="88">
        <f>ROUNDDOWN(C134*D134*((185-E134)/100)*12,2)</f>
        <v>0</v>
      </c>
      <c r="G134" s="16" t="s">
        <v>63</v>
      </c>
      <c r="H134" s="24">
        <v>12200</v>
      </c>
      <c r="I134" s="32"/>
      <c r="J134" s="32">
        <f t="shared" si="73"/>
        <v>0</v>
      </c>
      <c r="K134" s="44">
        <f>ROUNDDOWN(F134+J134+J135+J136+J137,2)</f>
        <v>0</v>
      </c>
      <c r="L134" s="33"/>
    </row>
    <row r="135" spans="1:12" s="34" customFormat="1" ht="12.75" customHeight="1" x14ac:dyDescent="0.15">
      <c r="A135" s="86"/>
      <c r="B135" s="94"/>
      <c r="C135" s="69"/>
      <c r="D135" s="89"/>
      <c r="E135" s="69"/>
      <c r="F135" s="89"/>
      <c r="G135" s="16" t="s">
        <v>14</v>
      </c>
      <c r="H135" s="24">
        <v>50600</v>
      </c>
      <c r="I135" s="32"/>
      <c r="J135" s="32">
        <f t="shared" si="73"/>
        <v>0</v>
      </c>
      <c r="K135" s="68"/>
      <c r="L135" s="33"/>
    </row>
    <row r="136" spans="1:12" s="34" customFormat="1" ht="12.75" customHeight="1" x14ac:dyDescent="0.15">
      <c r="A136" s="86"/>
      <c r="B136" s="94"/>
      <c r="C136" s="69"/>
      <c r="D136" s="89"/>
      <c r="E136" s="69"/>
      <c r="F136" s="89"/>
      <c r="G136" s="16" t="s">
        <v>15</v>
      </c>
      <c r="H136" s="24">
        <v>132000</v>
      </c>
      <c r="I136" s="32"/>
      <c r="J136" s="32">
        <f t="shared" si="73"/>
        <v>0</v>
      </c>
      <c r="K136" s="68"/>
      <c r="L136" s="33"/>
    </row>
    <row r="137" spans="1:12" s="34" customFormat="1" ht="12.75" customHeight="1" x14ac:dyDescent="0.15">
      <c r="A137" s="36"/>
      <c r="B137" s="95"/>
      <c r="C137" s="40"/>
      <c r="D137" s="90"/>
      <c r="E137" s="40"/>
      <c r="F137" s="90"/>
      <c r="G137" s="16" t="s">
        <v>64</v>
      </c>
      <c r="H137" s="24">
        <v>208500</v>
      </c>
      <c r="I137" s="32"/>
      <c r="J137" s="32">
        <f t="shared" si="73"/>
        <v>0</v>
      </c>
      <c r="K137" s="45"/>
      <c r="L137" s="33"/>
    </row>
    <row r="138" spans="1:12" ht="13.5" customHeight="1" x14ac:dyDescent="0.15">
      <c r="A138" s="60" t="s">
        <v>17</v>
      </c>
      <c r="B138" s="61"/>
      <c r="C138" s="64">
        <f>SUM(C8:C137)</f>
        <v>11915</v>
      </c>
      <c r="D138" s="66"/>
      <c r="E138" s="64"/>
      <c r="F138" s="53">
        <f>SUM(F8:F137)</f>
        <v>0</v>
      </c>
      <c r="G138" s="35"/>
      <c r="H138" s="64">
        <f>SUM(H8:H137)</f>
        <v>26429400</v>
      </c>
      <c r="I138" s="64"/>
      <c r="J138" s="53">
        <f>SUM(J8:J137)</f>
        <v>0</v>
      </c>
      <c r="K138" s="53">
        <f>SUM(F138+J138)</f>
        <v>0</v>
      </c>
    </row>
    <row r="139" spans="1:12" ht="13.5" customHeight="1" x14ac:dyDescent="0.15">
      <c r="A139" s="62"/>
      <c r="B139" s="63"/>
      <c r="C139" s="65"/>
      <c r="D139" s="67"/>
      <c r="E139" s="65"/>
      <c r="F139" s="54"/>
      <c r="G139" s="36"/>
      <c r="H139" s="65"/>
      <c r="I139" s="65"/>
      <c r="J139" s="54"/>
      <c r="K139" s="54"/>
      <c r="L139" t="s">
        <v>35</v>
      </c>
    </row>
    <row r="140" spans="1:12" ht="13.5" customHeight="1" x14ac:dyDescent="0.15">
      <c r="A140" s="19"/>
      <c r="B140" s="19"/>
      <c r="C140" s="26"/>
      <c r="D140" s="19"/>
      <c r="E140" s="19"/>
      <c r="F140" s="19"/>
      <c r="G140" s="19"/>
      <c r="H140" s="19"/>
      <c r="I140" s="19"/>
      <c r="J140" s="19"/>
    </row>
    <row r="141" spans="1:12" ht="13.5" customHeight="1" x14ac:dyDescent="0.15">
      <c r="A141" s="19"/>
      <c r="B141" s="19"/>
      <c r="C141" s="26"/>
      <c r="D141" s="19"/>
      <c r="E141" s="23"/>
      <c r="F141" s="5">
        <f>ROUNDDOWN(K138,0)</f>
        <v>0</v>
      </c>
      <c r="G141" s="55" t="s">
        <v>34</v>
      </c>
      <c r="H141" s="56"/>
      <c r="I141" s="57" t="s">
        <v>66</v>
      </c>
      <c r="J141" s="58"/>
      <c r="K141" s="6">
        <f>ROUNDUP(F141*100/110,0)</f>
        <v>0</v>
      </c>
      <c r="L141" t="s">
        <v>36</v>
      </c>
    </row>
    <row r="142" spans="1:12" ht="13.5" customHeight="1" x14ac:dyDescent="0.15">
      <c r="A142" s="59" t="s">
        <v>48</v>
      </c>
      <c r="B142" s="59"/>
      <c r="C142" s="26"/>
      <c r="D142" s="19"/>
      <c r="E142" s="57" t="s">
        <v>47</v>
      </c>
      <c r="F142" s="57"/>
      <c r="G142" s="19"/>
      <c r="H142" s="19"/>
      <c r="I142" s="19"/>
      <c r="J142" s="19" t="s">
        <v>40</v>
      </c>
      <c r="K142" s="4" t="s">
        <v>18</v>
      </c>
    </row>
    <row r="143" spans="1:12" ht="13.5" customHeight="1" x14ac:dyDescent="0.15">
      <c r="A143" s="59" t="s">
        <v>50</v>
      </c>
      <c r="B143" s="59"/>
      <c r="C143" s="59"/>
      <c r="D143" s="59"/>
      <c r="E143" s="59"/>
      <c r="F143" s="59"/>
      <c r="G143" s="59"/>
      <c r="H143" s="59"/>
      <c r="I143" s="59"/>
      <c r="J143" s="59"/>
      <c r="K143" s="59"/>
      <c r="L143" s="59"/>
    </row>
    <row r="144" spans="1:12" ht="13.5" customHeight="1" x14ac:dyDescent="0.15">
      <c r="A144" s="51" t="s">
        <v>49</v>
      </c>
      <c r="B144" s="51"/>
      <c r="C144" s="51"/>
      <c r="D144" s="51"/>
      <c r="E144" s="51"/>
      <c r="F144" s="51"/>
      <c r="G144" s="51"/>
      <c r="H144" s="51"/>
      <c r="I144" s="51"/>
      <c r="J144" s="51"/>
      <c r="K144" s="51"/>
      <c r="L144" s="51"/>
    </row>
    <row r="145" spans="1:12" ht="13.5" customHeight="1" x14ac:dyDescent="0.15">
      <c r="A145" s="51" t="s">
        <v>51</v>
      </c>
      <c r="B145" s="51"/>
      <c r="C145" s="51"/>
      <c r="D145" s="51"/>
      <c r="E145" s="51"/>
      <c r="F145" s="51"/>
      <c r="G145" s="51"/>
      <c r="H145" s="51"/>
      <c r="I145" s="51"/>
      <c r="J145" s="51"/>
      <c r="K145" s="51"/>
      <c r="L145" s="51"/>
    </row>
    <row r="146" spans="1:12" ht="13.5" customHeight="1" x14ac:dyDescent="0.15">
      <c r="A146" s="51" t="s">
        <v>46</v>
      </c>
      <c r="B146" s="51"/>
      <c r="C146" s="51"/>
      <c r="D146" s="51"/>
      <c r="E146" s="51"/>
      <c r="F146" s="51"/>
      <c r="G146" s="51"/>
      <c r="H146" s="51"/>
      <c r="I146" s="51"/>
      <c r="J146" s="51"/>
      <c r="K146" s="51"/>
      <c r="L146" s="51"/>
    </row>
    <row r="147" spans="1:12" x14ac:dyDescent="0.15">
      <c r="A147" s="52" t="s">
        <v>52</v>
      </c>
      <c r="B147" s="52"/>
      <c r="C147" s="52"/>
      <c r="D147" s="52"/>
      <c r="E147" s="52"/>
      <c r="F147" s="52"/>
      <c r="G147" s="52"/>
      <c r="H147" s="52"/>
      <c r="I147" s="52"/>
      <c r="J147" s="52"/>
      <c r="K147" s="52"/>
      <c r="L147" s="52"/>
    </row>
    <row r="148" spans="1:12" x14ac:dyDescent="0.15">
      <c r="A148" s="31" t="s">
        <v>100</v>
      </c>
      <c r="B148" s="30"/>
      <c r="C148" s="30"/>
      <c r="D148" s="30"/>
      <c r="E148" s="30"/>
      <c r="F148" s="30"/>
      <c r="G148" s="30"/>
      <c r="H148" s="30"/>
      <c r="I148" s="19"/>
      <c r="J148" s="19"/>
    </row>
    <row r="149" spans="1:12" x14ac:dyDescent="0.15">
      <c r="A149" s="19"/>
      <c r="B149" s="19"/>
      <c r="C149" s="19"/>
      <c r="D149" s="19"/>
      <c r="E149" s="19"/>
      <c r="F149" s="19"/>
      <c r="G149" s="19"/>
      <c r="H149" s="19"/>
      <c r="I149" s="19"/>
      <c r="J149" s="19"/>
    </row>
    <row r="150" spans="1:12" x14ac:dyDescent="0.15">
      <c r="A150" s="19"/>
      <c r="B150" s="19"/>
      <c r="C150" s="19"/>
      <c r="D150" s="19"/>
      <c r="E150" s="19"/>
      <c r="F150" s="19"/>
      <c r="G150" s="19"/>
      <c r="H150" s="19"/>
      <c r="I150" s="19"/>
      <c r="J150" s="19"/>
    </row>
    <row r="151" spans="1:12" x14ac:dyDescent="0.15">
      <c r="A151" s="19"/>
      <c r="B151" s="19"/>
      <c r="C151" s="19"/>
      <c r="D151" s="19"/>
      <c r="E151" s="19"/>
      <c r="F151" s="19"/>
      <c r="G151" s="19"/>
      <c r="H151" s="19"/>
      <c r="I151" s="19"/>
      <c r="J151" s="19"/>
    </row>
    <row r="152" spans="1:12" x14ac:dyDescent="0.15">
      <c r="A152" s="19"/>
      <c r="B152" s="19"/>
      <c r="C152" s="19"/>
      <c r="D152" s="19"/>
      <c r="E152" s="19"/>
      <c r="F152" s="19"/>
      <c r="G152" s="19"/>
      <c r="H152" s="19"/>
      <c r="I152" s="19"/>
      <c r="J152" s="19"/>
    </row>
    <row r="153" spans="1:12" x14ac:dyDescent="0.15">
      <c r="A153" s="19"/>
      <c r="B153" s="19"/>
      <c r="C153" s="19"/>
      <c r="D153" s="19"/>
      <c r="E153" s="19"/>
      <c r="F153" s="19"/>
      <c r="G153" s="19"/>
      <c r="H153" s="19"/>
      <c r="I153" s="19"/>
      <c r="J153" s="19"/>
    </row>
    <row r="154" spans="1:12" x14ac:dyDescent="0.15">
      <c r="A154" s="19"/>
      <c r="B154" s="19"/>
      <c r="C154" s="19"/>
      <c r="D154" s="19"/>
      <c r="E154" s="19"/>
      <c r="F154" s="19"/>
      <c r="G154" s="19"/>
      <c r="H154" s="19"/>
      <c r="I154" s="19"/>
      <c r="J154" s="19"/>
    </row>
    <row r="155" spans="1:12" x14ac:dyDescent="0.15">
      <c r="A155" s="19"/>
      <c r="B155" s="19"/>
      <c r="C155" s="19"/>
      <c r="D155" s="19"/>
      <c r="E155" s="19"/>
      <c r="F155" s="19"/>
      <c r="G155" s="19"/>
      <c r="H155" s="19"/>
      <c r="I155" s="19"/>
      <c r="J155" s="19"/>
    </row>
    <row r="156" spans="1:12" x14ac:dyDescent="0.15">
      <c r="A156" s="19"/>
      <c r="B156" s="19"/>
      <c r="C156" s="19"/>
      <c r="D156" s="19"/>
      <c r="E156" s="19"/>
      <c r="F156" s="19"/>
      <c r="G156" s="19"/>
      <c r="H156" s="19"/>
      <c r="I156" s="19"/>
      <c r="J156" s="19"/>
    </row>
    <row r="157" spans="1:12" x14ac:dyDescent="0.15">
      <c r="A157" s="19"/>
      <c r="B157" s="19"/>
      <c r="C157" s="19"/>
      <c r="D157" s="19"/>
      <c r="E157" s="19"/>
      <c r="F157" s="19"/>
      <c r="G157" s="19"/>
      <c r="H157" s="19"/>
      <c r="I157" s="19"/>
      <c r="J157" s="19"/>
    </row>
    <row r="158" spans="1:12" x14ac:dyDescent="0.15">
      <c r="A158" s="19"/>
      <c r="B158" s="19"/>
      <c r="C158" s="19"/>
      <c r="D158" s="19"/>
      <c r="E158" s="19"/>
      <c r="F158" s="19"/>
      <c r="G158" s="19"/>
      <c r="H158" s="19"/>
      <c r="I158" s="19"/>
      <c r="J158" s="19"/>
    </row>
    <row r="159" spans="1:12" x14ac:dyDescent="0.15">
      <c r="A159" s="19"/>
      <c r="B159" s="19"/>
      <c r="C159" s="19"/>
      <c r="D159" s="19"/>
      <c r="E159" s="19"/>
      <c r="F159" s="19"/>
      <c r="G159" s="19"/>
      <c r="H159" s="19"/>
      <c r="I159" s="19"/>
      <c r="J159" s="19"/>
    </row>
    <row r="160" spans="1:12" x14ac:dyDescent="0.15">
      <c r="A160" s="19"/>
      <c r="B160" s="19"/>
      <c r="C160" s="19"/>
      <c r="D160" s="19"/>
      <c r="E160" s="19"/>
      <c r="F160" s="19"/>
      <c r="G160" s="19"/>
      <c r="H160" s="19"/>
      <c r="I160" s="19"/>
      <c r="J160" s="19"/>
    </row>
    <row r="161" spans="1:10" x14ac:dyDescent="0.15">
      <c r="A161" s="19"/>
      <c r="B161" s="19"/>
      <c r="C161" s="19"/>
      <c r="D161" s="19"/>
      <c r="E161" s="19"/>
      <c r="F161" s="19"/>
      <c r="G161" s="19"/>
      <c r="H161" s="19"/>
      <c r="I161" s="19"/>
      <c r="J161" s="19"/>
    </row>
    <row r="162" spans="1:10" x14ac:dyDescent="0.15">
      <c r="A162" s="19"/>
      <c r="B162" s="19"/>
      <c r="C162" s="19"/>
      <c r="D162" s="19"/>
      <c r="E162" s="19"/>
      <c r="F162" s="19"/>
      <c r="G162" s="19"/>
      <c r="H162" s="19"/>
      <c r="I162" s="19"/>
      <c r="J162" s="19"/>
    </row>
    <row r="163" spans="1:10" x14ac:dyDescent="0.15">
      <c r="A163" s="19"/>
      <c r="B163" s="19"/>
      <c r="C163" s="19"/>
      <c r="D163" s="19"/>
      <c r="E163" s="19"/>
      <c r="F163" s="19"/>
      <c r="G163" s="19"/>
      <c r="H163" s="19"/>
      <c r="I163" s="19"/>
      <c r="J163" s="19"/>
    </row>
    <row r="164" spans="1:10" x14ac:dyDescent="0.15">
      <c r="A164" s="19"/>
      <c r="B164" s="19"/>
      <c r="C164" s="19"/>
      <c r="D164" s="19"/>
      <c r="E164" s="19"/>
      <c r="F164" s="19"/>
      <c r="G164" s="19"/>
      <c r="H164" s="19"/>
      <c r="I164" s="19"/>
      <c r="J164" s="19"/>
    </row>
    <row r="165" spans="1:10" x14ac:dyDescent="0.15">
      <c r="A165" s="19"/>
      <c r="B165" s="19"/>
      <c r="C165" s="19"/>
      <c r="D165" s="19"/>
      <c r="E165" s="19"/>
      <c r="F165" s="19"/>
      <c r="G165" s="19"/>
      <c r="H165" s="19"/>
      <c r="I165" s="19"/>
      <c r="J165" s="19"/>
    </row>
    <row r="166" spans="1:10" x14ac:dyDescent="0.15">
      <c r="A166" s="19"/>
      <c r="B166" s="19"/>
      <c r="C166" s="19"/>
      <c r="D166" s="19"/>
      <c r="E166" s="19"/>
      <c r="F166" s="19"/>
      <c r="G166" s="19"/>
      <c r="H166" s="19"/>
      <c r="I166" s="19"/>
      <c r="J166" s="19"/>
    </row>
    <row r="167" spans="1:10" x14ac:dyDescent="0.15">
      <c r="A167" s="19"/>
      <c r="B167" s="19"/>
      <c r="C167" s="19"/>
      <c r="D167" s="19"/>
      <c r="E167" s="19"/>
      <c r="F167" s="19"/>
      <c r="G167" s="19"/>
      <c r="H167" s="19"/>
      <c r="I167" s="19"/>
      <c r="J167" s="19"/>
    </row>
    <row r="168" spans="1:10" x14ac:dyDescent="0.15">
      <c r="A168" s="19"/>
      <c r="B168" s="19"/>
      <c r="C168" s="19"/>
      <c r="D168" s="19"/>
      <c r="E168" s="19"/>
      <c r="F168" s="19"/>
      <c r="G168" s="19"/>
      <c r="H168" s="19"/>
      <c r="I168" s="19"/>
      <c r="J168" s="19"/>
    </row>
    <row r="169" spans="1:10" x14ac:dyDescent="0.15">
      <c r="A169" s="19"/>
      <c r="B169" s="19"/>
      <c r="C169" s="19"/>
      <c r="D169" s="19"/>
      <c r="E169" s="19"/>
      <c r="F169" s="19"/>
      <c r="G169" s="19"/>
      <c r="H169" s="19"/>
      <c r="I169" s="19"/>
      <c r="J169" s="19"/>
    </row>
    <row r="170" spans="1:10" x14ac:dyDescent="0.15">
      <c r="A170" s="19"/>
      <c r="B170" s="19"/>
      <c r="C170" s="19"/>
      <c r="D170" s="19"/>
      <c r="E170" s="19"/>
      <c r="F170" s="19"/>
      <c r="G170" s="19"/>
      <c r="H170" s="19"/>
      <c r="I170" s="19"/>
      <c r="J170" s="19"/>
    </row>
    <row r="171" spans="1:10" x14ac:dyDescent="0.15">
      <c r="A171" s="19"/>
      <c r="B171" s="19"/>
      <c r="C171" s="19"/>
      <c r="D171" s="19"/>
      <c r="E171" s="19"/>
      <c r="F171" s="19"/>
      <c r="G171" s="19"/>
      <c r="H171" s="19"/>
      <c r="I171" s="19"/>
      <c r="J171" s="19"/>
    </row>
    <row r="172" spans="1:10" x14ac:dyDescent="0.15">
      <c r="A172" s="19"/>
      <c r="B172" s="19"/>
      <c r="C172" s="19"/>
      <c r="D172" s="19"/>
      <c r="E172" s="19"/>
      <c r="F172" s="19"/>
      <c r="G172" s="19"/>
      <c r="H172" s="19"/>
      <c r="I172" s="19"/>
      <c r="J172" s="19"/>
    </row>
    <row r="173" spans="1:10" x14ac:dyDescent="0.15">
      <c r="A173" s="19"/>
      <c r="B173" s="19"/>
      <c r="C173" s="19"/>
      <c r="D173" s="19"/>
      <c r="E173" s="19"/>
      <c r="F173" s="19"/>
      <c r="G173" s="19"/>
      <c r="H173" s="19"/>
      <c r="I173" s="19"/>
      <c r="J173" s="19"/>
    </row>
    <row r="174" spans="1:10" x14ac:dyDescent="0.15">
      <c r="A174" s="19"/>
      <c r="B174" s="19"/>
      <c r="C174" s="19"/>
      <c r="D174" s="19"/>
      <c r="E174" s="19"/>
      <c r="F174" s="19"/>
      <c r="G174" s="19"/>
      <c r="H174" s="19"/>
      <c r="I174" s="19"/>
      <c r="J174" s="19"/>
    </row>
    <row r="175" spans="1:10" x14ac:dyDescent="0.15">
      <c r="A175" s="19"/>
      <c r="B175" s="19"/>
      <c r="C175" s="19"/>
      <c r="D175" s="19"/>
      <c r="E175" s="19"/>
      <c r="F175" s="19"/>
      <c r="G175" s="19"/>
      <c r="H175" s="19"/>
      <c r="I175" s="19"/>
      <c r="J175" s="19"/>
    </row>
    <row r="176" spans="1:10" x14ac:dyDescent="0.15">
      <c r="A176" s="19"/>
      <c r="B176" s="19"/>
      <c r="C176" s="19"/>
      <c r="D176" s="19"/>
      <c r="E176" s="19"/>
      <c r="F176" s="19"/>
      <c r="G176" s="19"/>
      <c r="H176" s="19"/>
      <c r="I176" s="19"/>
      <c r="J176" s="19"/>
    </row>
    <row r="177" spans="1:10" x14ac:dyDescent="0.15">
      <c r="A177" s="19"/>
      <c r="B177" s="19"/>
      <c r="C177" s="19"/>
      <c r="D177" s="19"/>
      <c r="E177" s="19"/>
      <c r="F177" s="19"/>
      <c r="G177" s="19"/>
      <c r="H177" s="19"/>
      <c r="I177" s="19"/>
      <c r="J177" s="19"/>
    </row>
    <row r="178" spans="1:10" x14ac:dyDescent="0.15">
      <c r="A178" s="19"/>
      <c r="B178" s="19"/>
      <c r="C178" s="19"/>
      <c r="D178" s="19"/>
      <c r="E178" s="19"/>
      <c r="F178" s="19"/>
      <c r="G178" s="19"/>
      <c r="H178" s="19"/>
      <c r="I178" s="19"/>
      <c r="J178" s="19"/>
    </row>
    <row r="179" spans="1:10" x14ac:dyDescent="0.15">
      <c r="A179" s="19"/>
      <c r="B179" s="19"/>
      <c r="C179" s="19"/>
      <c r="D179" s="19"/>
      <c r="E179" s="19"/>
      <c r="F179" s="19"/>
      <c r="G179" s="19"/>
      <c r="H179" s="19"/>
      <c r="I179" s="19"/>
      <c r="J179" s="19"/>
    </row>
    <row r="180" spans="1:10" x14ac:dyDescent="0.15">
      <c r="A180" s="19"/>
      <c r="B180" s="19"/>
      <c r="C180" s="19"/>
      <c r="D180" s="19"/>
      <c r="E180" s="19"/>
      <c r="F180" s="19"/>
      <c r="G180" s="19"/>
      <c r="H180" s="19"/>
      <c r="I180" s="19"/>
      <c r="J180" s="19"/>
    </row>
    <row r="181" spans="1:10" x14ac:dyDescent="0.15">
      <c r="A181" s="19"/>
      <c r="B181" s="19"/>
      <c r="C181" s="19"/>
      <c r="D181" s="19"/>
      <c r="E181" s="19"/>
      <c r="F181" s="19"/>
      <c r="G181" s="19"/>
      <c r="H181" s="19"/>
      <c r="I181" s="19"/>
      <c r="J181" s="19"/>
    </row>
    <row r="182" spans="1:10" x14ac:dyDescent="0.15">
      <c r="A182" s="19"/>
      <c r="B182" s="19"/>
      <c r="C182" s="19"/>
      <c r="D182" s="19"/>
      <c r="E182" s="19"/>
      <c r="F182" s="19"/>
      <c r="G182" s="19"/>
      <c r="H182" s="19"/>
      <c r="I182" s="19"/>
      <c r="J182" s="19"/>
    </row>
    <row r="183" spans="1:10" x14ac:dyDescent="0.15">
      <c r="A183" s="19"/>
      <c r="B183" s="19"/>
      <c r="C183" s="19"/>
      <c r="D183" s="19"/>
      <c r="E183" s="19"/>
      <c r="F183" s="19"/>
      <c r="G183" s="19"/>
      <c r="H183" s="19"/>
      <c r="I183" s="19"/>
      <c r="J183" s="19"/>
    </row>
    <row r="184" spans="1:10" x14ac:dyDescent="0.15">
      <c r="A184" s="19"/>
      <c r="B184" s="19"/>
      <c r="C184" s="19"/>
      <c r="D184" s="19"/>
      <c r="E184" s="19"/>
      <c r="F184" s="19"/>
      <c r="G184" s="19"/>
      <c r="H184" s="19"/>
      <c r="I184" s="19"/>
      <c r="J184" s="19"/>
    </row>
    <row r="185" spans="1:10" x14ac:dyDescent="0.15">
      <c r="A185" s="19"/>
      <c r="B185" s="19"/>
      <c r="C185" s="19"/>
      <c r="D185" s="19"/>
      <c r="E185" s="19"/>
      <c r="F185" s="19"/>
      <c r="G185" s="19"/>
      <c r="H185" s="19"/>
      <c r="I185" s="19"/>
      <c r="J185" s="19"/>
    </row>
    <row r="186" spans="1:10" x14ac:dyDescent="0.15">
      <c r="A186" s="19"/>
      <c r="B186" s="19"/>
      <c r="C186" s="19"/>
      <c r="D186" s="19"/>
      <c r="E186" s="19"/>
      <c r="F186" s="19"/>
      <c r="G186" s="19"/>
      <c r="H186" s="19"/>
      <c r="I186" s="19"/>
      <c r="J186" s="19"/>
    </row>
    <row r="187" spans="1:10" x14ac:dyDescent="0.15">
      <c r="A187" s="19"/>
      <c r="B187" s="19"/>
      <c r="C187" s="19"/>
      <c r="D187" s="19"/>
      <c r="E187" s="19"/>
      <c r="F187" s="19"/>
      <c r="G187" s="19"/>
      <c r="H187" s="19"/>
      <c r="I187" s="19"/>
      <c r="J187" s="19"/>
    </row>
    <row r="188" spans="1:10" x14ac:dyDescent="0.15">
      <c r="A188" s="19"/>
      <c r="B188" s="19"/>
      <c r="C188" s="19"/>
      <c r="D188" s="19"/>
      <c r="E188" s="19"/>
      <c r="F188" s="19"/>
      <c r="G188" s="19"/>
      <c r="H188" s="19"/>
      <c r="I188" s="19"/>
      <c r="J188" s="19"/>
    </row>
    <row r="189" spans="1:10" x14ac:dyDescent="0.15">
      <c r="A189" s="19"/>
      <c r="B189" s="19"/>
      <c r="C189" s="19"/>
      <c r="D189" s="19"/>
      <c r="E189" s="19"/>
      <c r="F189" s="19"/>
      <c r="G189" s="19"/>
      <c r="H189" s="19"/>
      <c r="I189" s="19"/>
      <c r="J189" s="19"/>
    </row>
    <row r="190" spans="1:10" x14ac:dyDescent="0.15">
      <c r="A190" s="19"/>
      <c r="B190" s="19"/>
      <c r="C190" s="19"/>
      <c r="D190" s="19"/>
      <c r="E190" s="19"/>
      <c r="F190" s="19"/>
      <c r="G190" s="19"/>
      <c r="H190" s="19"/>
      <c r="I190" s="19"/>
      <c r="J190" s="19"/>
    </row>
    <row r="191" spans="1:10" x14ac:dyDescent="0.15">
      <c r="A191" s="19"/>
      <c r="B191" s="19"/>
      <c r="C191" s="19"/>
      <c r="D191" s="19"/>
      <c r="E191" s="19"/>
      <c r="F191" s="19"/>
      <c r="G191" s="19"/>
      <c r="H191" s="19"/>
      <c r="I191" s="19"/>
      <c r="J191" s="19"/>
    </row>
    <row r="192" spans="1:10" x14ac:dyDescent="0.15">
      <c r="A192" s="19"/>
      <c r="B192" s="19"/>
      <c r="C192" s="19"/>
      <c r="D192" s="19"/>
      <c r="E192" s="19"/>
      <c r="F192" s="19"/>
      <c r="G192" s="19"/>
      <c r="H192" s="19"/>
      <c r="I192" s="19"/>
      <c r="J192" s="19"/>
    </row>
    <row r="193" spans="1:10" x14ac:dyDescent="0.15">
      <c r="A193" s="19"/>
      <c r="B193" s="19"/>
      <c r="C193" s="19"/>
      <c r="D193" s="19"/>
      <c r="E193" s="19"/>
      <c r="F193" s="19"/>
      <c r="G193" s="19"/>
      <c r="H193" s="19"/>
      <c r="I193" s="19"/>
      <c r="J193" s="19"/>
    </row>
    <row r="194" spans="1:10" x14ac:dyDescent="0.15">
      <c r="A194" s="19"/>
      <c r="B194" s="19"/>
      <c r="C194" s="19"/>
      <c r="D194" s="19"/>
      <c r="E194" s="19"/>
      <c r="F194" s="19"/>
      <c r="G194" s="19"/>
      <c r="H194" s="19"/>
      <c r="I194" s="19"/>
      <c r="J194" s="19"/>
    </row>
    <row r="195" spans="1:10" x14ac:dyDescent="0.15">
      <c r="A195" s="19"/>
      <c r="B195" s="19"/>
      <c r="C195" s="19"/>
      <c r="D195" s="19"/>
      <c r="E195" s="19"/>
      <c r="F195" s="19"/>
      <c r="G195" s="19"/>
      <c r="H195" s="19"/>
      <c r="I195" s="19"/>
      <c r="J195" s="19"/>
    </row>
    <row r="196" spans="1:10" x14ac:dyDescent="0.15">
      <c r="A196" s="19"/>
      <c r="B196" s="19"/>
      <c r="C196" s="19"/>
      <c r="D196" s="19"/>
      <c r="E196" s="19"/>
      <c r="F196" s="19"/>
      <c r="G196" s="19"/>
      <c r="H196" s="19"/>
      <c r="I196" s="19"/>
      <c r="J196" s="19"/>
    </row>
    <row r="197" spans="1:10" x14ac:dyDescent="0.15">
      <c r="A197" s="19"/>
      <c r="B197" s="19"/>
      <c r="C197" s="19"/>
      <c r="D197" s="19"/>
      <c r="E197" s="19"/>
      <c r="F197" s="19"/>
      <c r="G197" s="19"/>
      <c r="H197" s="19"/>
      <c r="I197" s="19"/>
      <c r="J197" s="19"/>
    </row>
    <row r="198" spans="1:10" x14ac:dyDescent="0.15">
      <c r="A198" s="19"/>
      <c r="B198" s="19"/>
      <c r="C198" s="19"/>
      <c r="D198" s="19"/>
      <c r="E198" s="19"/>
      <c r="F198" s="19"/>
      <c r="G198" s="19"/>
      <c r="H198" s="19"/>
      <c r="I198" s="19"/>
      <c r="J198" s="19"/>
    </row>
    <row r="199" spans="1:10" x14ac:dyDescent="0.15">
      <c r="A199" s="19"/>
      <c r="B199" s="19"/>
      <c r="C199" s="19"/>
      <c r="D199" s="19"/>
      <c r="E199" s="19"/>
      <c r="F199" s="19"/>
      <c r="G199" s="19"/>
      <c r="H199" s="19"/>
      <c r="I199" s="19"/>
      <c r="J199" s="19"/>
    </row>
    <row r="200" spans="1:10" x14ac:dyDescent="0.15">
      <c r="A200" s="19"/>
      <c r="B200" s="19"/>
      <c r="C200" s="19"/>
      <c r="D200" s="19"/>
      <c r="E200" s="19"/>
      <c r="F200" s="19"/>
      <c r="G200" s="19"/>
      <c r="H200" s="19"/>
      <c r="I200" s="19"/>
      <c r="J200" s="19"/>
    </row>
    <row r="201" spans="1:10" x14ac:dyDescent="0.15">
      <c r="A201" s="19"/>
      <c r="B201" s="19"/>
      <c r="C201" s="19"/>
      <c r="D201" s="19"/>
      <c r="E201" s="19"/>
      <c r="F201" s="19"/>
      <c r="G201" s="19"/>
      <c r="H201" s="19"/>
      <c r="I201" s="19"/>
      <c r="J201" s="19"/>
    </row>
    <row r="202" spans="1:10" x14ac:dyDescent="0.15">
      <c r="A202" s="19"/>
      <c r="B202" s="19"/>
      <c r="C202" s="19"/>
      <c r="D202" s="19"/>
      <c r="E202" s="19"/>
      <c r="F202" s="19"/>
      <c r="G202" s="19"/>
      <c r="H202" s="19"/>
      <c r="I202" s="19"/>
      <c r="J202" s="19"/>
    </row>
    <row r="203" spans="1:10" x14ac:dyDescent="0.15">
      <c r="A203" s="19"/>
      <c r="B203" s="19"/>
      <c r="C203" s="19"/>
      <c r="D203" s="19"/>
      <c r="E203" s="19"/>
      <c r="F203" s="19"/>
      <c r="G203" s="19"/>
      <c r="H203" s="19"/>
      <c r="I203" s="19"/>
      <c r="J203" s="19"/>
    </row>
    <row r="204" spans="1:10" x14ac:dyDescent="0.15">
      <c r="A204" s="19"/>
      <c r="B204" s="19"/>
      <c r="C204" s="19"/>
      <c r="D204" s="19"/>
      <c r="E204" s="19"/>
      <c r="F204" s="19"/>
      <c r="G204" s="19"/>
      <c r="H204" s="19"/>
      <c r="I204" s="19"/>
      <c r="J204" s="19"/>
    </row>
    <row r="205" spans="1:10" x14ac:dyDescent="0.15">
      <c r="A205" s="19"/>
      <c r="B205" s="19"/>
      <c r="C205" s="19"/>
      <c r="D205" s="19"/>
      <c r="E205" s="19"/>
      <c r="F205" s="19"/>
      <c r="G205" s="19"/>
      <c r="H205" s="19"/>
      <c r="I205" s="19"/>
      <c r="J205" s="19"/>
    </row>
    <row r="206" spans="1:10" x14ac:dyDescent="0.15">
      <c r="A206" s="19"/>
      <c r="B206" s="19"/>
      <c r="C206" s="19"/>
      <c r="D206" s="19"/>
      <c r="E206" s="19"/>
      <c r="F206" s="19"/>
      <c r="G206" s="19"/>
      <c r="H206" s="19"/>
      <c r="I206" s="19"/>
      <c r="J206" s="19"/>
    </row>
    <row r="207" spans="1:10" x14ac:dyDescent="0.15">
      <c r="A207" s="19"/>
      <c r="B207" s="19"/>
      <c r="C207" s="19"/>
      <c r="D207" s="19"/>
      <c r="E207" s="19"/>
      <c r="F207" s="19"/>
      <c r="G207" s="19"/>
      <c r="H207" s="19"/>
      <c r="I207" s="19"/>
      <c r="J207" s="19"/>
    </row>
    <row r="208" spans="1:10" x14ac:dyDescent="0.15">
      <c r="A208" s="19"/>
      <c r="B208" s="19"/>
      <c r="C208" s="19"/>
      <c r="D208" s="19"/>
      <c r="E208" s="19"/>
      <c r="F208" s="19"/>
      <c r="G208" s="19"/>
      <c r="H208" s="19"/>
      <c r="I208" s="19"/>
      <c r="J208" s="19"/>
    </row>
    <row r="209" spans="1:10" x14ac:dyDescent="0.15">
      <c r="A209" s="19"/>
      <c r="B209" s="19"/>
      <c r="C209" s="19"/>
      <c r="D209" s="19"/>
      <c r="E209" s="19"/>
      <c r="F209" s="19"/>
      <c r="G209" s="19"/>
      <c r="H209" s="19"/>
      <c r="I209" s="19"/>
      <c r="J209" s="19"/>
    </row>
    <row r="210" spans="1:10" x14ac:dyDescent="0.15">
      <c r="A210" s="19"/>
      <c r="B210" s="19"/>
      <c r="C210" s="19"/>
      <c r="D210" s="19"/>
      <c r="E210" s="19"/>
      <c r="F210" s="19"/>
      <c r="G210" s="19"/>
      <c r="H210" s="19"/>
      <c r="I210" s="19"/>
      <c r="J210" s="19"/>
    </row>
    <row r="211" spans="1:10" x14ac:dyDescent="0.15">
      <c r="A211" s="19"/>
      <c r="B211" s="19"/>
      <c r="C211" s="19"/>
      <c r="D211" s="19"/>
      <c r="E211" s="19"/>
      <c r="F211" s="19"/>
      <c r="G211" s="19"/>
      <c r="H211" s="19"/>
      <c r="I211" s="19"/>
      <c r="J211" s="19"/>
    </row>
    <row r="212" spans="1:10" x14ac:dyDescent="0.15">
      <c r="A212" s="19"/>
      <c r="B212" s="19"/>
      <c r="C212" s="19"/>
      <c r="D212" s="19"/>
      <c r="E212" s="19"/>
      <c r="F212" s="19"/>
      <c r="G212" s="19"/>
      <c r="H212" s="19"/>
      <c r="I212" s="19"/>
      <c r="J212" s="19"/>
    </row>
    <row r="213" spans="1:10" x14ac:dyDescent="0.15">
      <c r="A213" s="19"/>
      <c r="B213" s="19"/>
      <c r="C213" s="19"/>
      <c r="D213" s="19"/>
      <c r="E213" s="19"/>
      <c r="F213" s="19"/>
      <c r="G213" s="19"/>
      <c r="H213" s="19"/>
      <c r="I213" s="19"/>
      <c r="J213" s="19"/>
    </row>
    <row r="214" spans="1:10" x14ac:dyDescent="0.15">
      <c r="A214" s="19"/>
      <c r="B214" s="19"/>
      <c r="C214" s="19"/>
      <c r="D214" s="19"/>
      <c r="E214" s="19"/>
      <c r="F214" s="19"/>
      <c r="G214" s="19"/>
      <c r="H214" s="19"/>
      <c r="I214" s="19"/>
      <c r="J214" s="19"/>
    </row>
    <row r="215" spans="1:10" x14ac:dyDescent="0.15">
      <c r="A215" s="19"/>
      <c r="B215" s="19"/>
      <c r="C215" s="19"/>
      <c r="D215" s="19"/>
      <c r="E215" s="19"/>
      <c r="F215" s="19"/>
      <c r="G215" s="19"/>
      <c r="H215" s="19"/>
      <c r="I215" s="19"/>
      <c r="J215" s="19"/>
    </row>
    <row r="216" spans="1:10" x14ac:dyDescent="0.15">
      <c r="A216" s="19"/>
      <c r="B216" s="19"/>
      <c r="C216" s="19"/>
      <c r="D216" s="19"/>
      <c r="E216" s="19"/>
      <c r="F216" s="19"/>
      <c r="G216" s="19"/>
      <c r="H216" s="19"/>
      <c r="I216" s="19"/>
      <c r="J216" s="19"/>
    </row>
    <row r="217" spans="1:10" x14ac:dyDescent="0.15">
      <c r="A217" s="19"/>
      <c r="B217" s="19"/>
      <c r="C217" s="19"/>
      <c r="D217" s="19"/>
      <c r="E217" s="19"/>
      <c r="F217" s="19"/>
      <c r="G217" s="19"/>
      <c r="H217" s="19"/>
      <c r="I217" s="19"/>
      <c r="J217" s="19"/>
    </row>
    <row r="218" spans="1:10" x14ac:dyDescent="0.15">
      <c r="A218" s="19"/>
      <c r="B218" s="19"/>
      <c r="C218" s="19"/>
      <c r="D218" s="19"/>
      <c r="E218" s="19"/>
      <c r="F218" s="19"/>
      <c r="G218" s="19"/>
      <c r="H218" s="19"/>
      <c r="I218" s="19"/>
      <c r="J218" s="19"/>
    </row>
    <row r="219" spans="1:10" x14ac:dyDescent="0.15">
      <c r="A219" s="19"/>
      <c r="B219" s="19"/>
      <c r="C219" s="19"/>
      <c r="D219" s="19"/>
      <c r="E219" s="19"/>
      <c r="F219" s="19"/>
      <c r="G219" s="19"/>
      <c r="H219" s="19"/>
      <c r="I219" s="19"/>
      <c r="J219" s="19"/>
    </row>
    <row r="220" spans="1:10" x14ac:dyDescent="0.15">
      <c r="A220" s="19"/>
      <c r="B220" s="19"/>
      <c r="C220" s="19"/>
      <c r="D220" s="19"/>
      <c r="E220" s="19"/>
      <c r="F220" s="19"/>
      <c r="G220" s="19"/>
      <c r="H220" s="19"/>
      <c r="I220" s="19"/>
      <c r="J220" s="19"/>
    </row>
    <row r="221" spans="1:10" x14ac:dyDescent="0.15">
      <c r="A221" s="19"/>
      <c r="B221" s="19"/>
      <c r="C221" s="19"/>
      <c r="D221" s="19"/>
      <c r="E221" s="19"/>
      <c r="F221" s="19"/>
      <c r="G221" s="19"/>
      <c r="H221" s="19"/>
      <c r="I221" s="19"/>
      <c r="J221" s="19"/>
    </row>
    <row r="222" spans="1:10" x14ac:dyDescent="0.15">
      <c r="A222" s="19"/>
      <c r="B222" s="19"/>
      <c r="C222" s="19"/>
      <c r="D222" s="19"/>
      <c r="E222" s="19"/>
      <c r="F222" s="19"/>
      <c r="G222" s="19"/>
      <c r="H222" s="19"/>
      <c r="I222" s="19"/>
      <c r="J222" s="19"/>
    </row>
    <row r="223" spans="1:10" x14ac:dyDescent="0.15">
      <c r="A223" s="19"/>
      <c r="B223" s="19"/>
      <c r="C223" s="19"/>
      <c r="D223" s="19"/>
      <c r="E223" s="19"/>
      <c r="F223" s="19"/>
      <c r="G223" s="19"/>
      <c r="H223" s="19"/>
      <c r="I223" s="19"/>
      <c r="J223" s="19"/>
    </row>
    <row r="224" spans="1:10" x14ac:dyDescent="0.15">
      <c r="A224" s="19"/>
      <c r="B224" s="19"/>
      <c r="C224" s="19"/>
      <c r="D224" s="19"/>
      <c r="E224" s="19"/>
      <c r="F224" s="19"/>
      <c r="G224" s="19"/>
      <c r="H224" s="19"/>
      <c r="I224" s="19"/>
      <c r="J224" s="19"/>
    </row>
    <row r="225" spans="1:10" x14ac:dyDescent="0.15">
      <c r="A225" s="19"/>
      <c r="B225" s="19"/>
      <c r="C225" s="19"/>
      <c r="D225" s="19"/>
      <c r="E225" s="19"/>
      <c r="F225" s="19"/>
      <c r="G225" s="19"/>
      <c r="H225" s="19"/>
      <c r="I225" s="19"/>
      <c r="J225" s="19"/>
    </row>
    <row r="226" spans="1:10" x14ac:dyDescent="0.15">
      <c r="A226" s="19"/>
      <c r="B226" s="19"/>
      <c r="C226" s="19"/>
      <c r="D226" s="19"/>
      <c r="E226" s="19"/>
      <c r="F226" s="19"/>
      <c r="G226" s="19"/>
      <c r="H226" s="19"/>
      <c r="I226" s="19"/>
      <c r="J226" s="19"/>
    </row>
    <row r="227" spans="1:10" x14ac:dyDescent="0.15">
      <c r="A227" s="19"/>
      <c r="B227" s="19"/>
      <c r="C227" s="19"/>
      <c r="D227" s="19"/>
      <c r="E227" s="19"/>
      <c r="F227" s="19"/>
      <c r="G227" s="19"/>
      <c r="H227" s="19"/>
      <c r="I227" s="19"/>
      <c r="J227" s="19"/>
    </row>
    <row r="228" spans="1:10" x14ac:dyDescent="0.15">
      <c r="A228" s="19"/>
      <c r="B228" s="19"/>
      <c r="C228" s="19"/>
      <c r="D228" s="19"/>
      <c r="E228" s="19"/>
      <c r="F228" s="19"/>
      <c r="G228" s="19"/>
      <c r="H228" s="19"/>
      <c r="I228" s="19"/>
      <c r="J228" s="19"/>
    </row>
    <row r="229" spans="1:10" x14ac:dyDescent="0.15">
      <c r="A229" s="19"/>
      <c r="B229" s="19"/>
      <c r="C229" s="19"/>
      <c r="D229" s="19"/>
      <c r="E229" s="19"/>
      <c r="F229" s="19"/>
      <c r="G229" s="19"/>
      <c r="H229" s="19"/>
      <c r="I229" s="19"/>
      <c r="J229" s="19"/>
    </row>
    <row r="230" spans="1:10" x14ac:dyDescent="0.15">
      <c r="A230" s="19"/>
      <c r="B230" s="19"/>
      <c r="C230" s="19"/>
      <c r="D230" s="19"/>
      <c r="E230" s="19"/>
      <c r="F230" s="19"/>
      <c r="G230" s="19"/>
      <c r="H230" s="19"/>
      <c r="I230" s="19"/>
      <c r="J230" s="19"/>
    </row>
    <row r="231" spans="1:10" x14ac:dyDescent="0.15">
      <c r="A231" s="19"/>
      <c r="B231" s="19"/>
      <c r="C231" s="19"/>
      <c r="D231" s="19"/>
      <c r="E231" s="19"/>
      <c r="F231" s="19"/>
      <c r="G231" s="19"/>
      <c r="H231" s="19"/>
      <c r="I231" s="19"/>
      <c r="J231" s="19"/>
    </row>
    <row r="232" spans="1:10" x14ac:dyDescent="0.15">
      <c r="A232" s="19"/>
      <c r="B232" s="19"/>
      <c r="C232" s="19"/>
      <c r="D232" s="19"/>
      <c r="E232" s="19"/>
      <c r="F232" s="19"/>
      <c r="G232" s="19"/>
      <c r="H232" s="19"/>
      <c r="I232" s="19"/>
      <c r="J232" s="19"/>
    </row>
    <row r="233" spans="1:10" x14ac:dyDescent="0.15">
      <c r="A233" s="19"/>
      <c r="B233" s="19"/>
      <c r="C233" s="19"/>
      <c r="D233" s="19"/>
      <c r="E233" s="19"/>
      <c r="F233" s="19"/>
      <c r="G233" s="19"/>
      <c r="H233" s="19"/>
      <c r="I233" s="19"/>
      <c r="J233" s="19"/>
    </row>
    <row r="234" spans="1:10" x14ac:dyDescent="0.15">
      <c r="A234" s="19"/>
      <c r="B234" s="19"/>
      <c r="C234" s="19"/>
      <c r="D234" s="19"/>
      <c r="E234" s="19"/>
      <c r="F234" s="19"/>
      <c r="G234" s="19"/>
      <c r="H234" s="19"/>
      <c r="I234" s="19"/>
      <c r="J234" s="19"/>
    </row>
    <row r="235" spans="1:10" x14ac:dyDescent="0.15">
      <c r="A235" s="19"/>
      <c r="B235" s="19"/>
      <c r="C235" s="19"/>
      <c r="D235" s="19"/>
      <c r="E235" s="19"/>
      <c r="F235" s="19"/>
      <c r="G235" s="19"/>
      <c r="H235" s="19"/>
      <c r="I235" s="19"/>
      <c r="J235" s="19"/>
    </row>
    <row r="236" spans="1:10" x14ac:dyDescent="0.15">
      <c r="A236" s="19"/>
      <c r="B236" s="19"/>
      <c r="C236" s="19"/>
      <c r="D236" s="19"/>
      <c r="E236" s="19"/>
      <c r="F236" s="19"/>
      <c r="G236" s="19"/>
      <c r="H236" s="19"/>
      <c r="I236" s="19"/>
      <c r="J236" s="19"/>
    </row>
    <row r="237" spans="1:10" x14ac:dyDescent="0.15">
      <c r="A237" s="19"/>
      <c r="B237" s="19"/>
      <c r="C237" s="19"/>
      <c r="D237" s="19"/>
      <c r="E237" s="19"/>
      <c r="F237" s="19"/>
      <c r="G237" s="19"/>
      <c r="H237" s="19"/>
      <c r="I237" s="19"/>
      <c r="J237" s="19"/>
    </row>
    <row r="238" spans="1:10" x14ac:dyDescent="0.15">
      <c r="A238" s="19"/>
      <c r="B238" s="19"/>
      <c r="C238" s="19"/>
      <c r="D238" s="19"/>
      <c r="E238" s="19"/>
      <c r="F238" s="19"/>
      <c r="G238" s="19"/>
      <c r="H238" s="19"/>
      <c r="I238" s="19"/>
      <c r="J238" s="19"/>
    </row>
    <row r="239" spans="1:10" x14ac:dyDescent="0.15">
      <c r="A239" s="19"/>
      <c r="B239" s="19"/>
      <c r="C239" s="19"/>
      <c r="D239" s="19"/>
      <c r="E239" s="19"/>
      <c r="F239" s="19"/>
      <c r="G239" s="19"/>
      <c r="H239" s="19"/>
      <c r="I239" s="19"/>
      <c r="J239" s="19"/>
    </row>
    <row r="240" spans="1:10" x14ac:dyDescent="0.15">
      <c r="A240" s="19"/>
      <c r="B240" s="19"/>
      <c r="C240" s="19"/>
      <c r="D240" s="19"/>
      <c r="E240" s="19"/>
      <c r="F240" s="19"/>
      <c r="G240" s="19"/>
      <c r="H240" s="19"/>
      <c r="I240" s="19"/>
      <c r="J240" s="19"/>
    </row>
    <row r="241" spans="1:10" x14ac:dyDescent="0.15">
      <c r="A241" s="19"/>
      <c r="B241" s="19"/>
      <c r="C241" s="19"/>
      <c r="D241" s="19"/>
      <c r="E241" s="19"/>
      <c r="F241" s="19"/>
      <c r="G241" s="19"/>
      <c r="H241" s="19"/>
      <c r="I241" s="19"/>
      <c r="J241" s="19"/>
    </row>
    <row r="242" spans="1:10" x14ac:dyDescent="0.15">
      <c r="A242" s="19"/>
      <c r="B242" s="19"/>
      <c r="C242" s="19"/>
      <c r="D242" s="19"/>
      <c r="E242" s="19"/>
      <c r="F242" s="19"/>
      <c r="G242" s="19"/>
      <c r="H242" s="19"/>
      <c r="I242" s="19"/>
      <c r="J242" s="19"/>
    </row>
    <row r="243" spans="1:10" x14ac:dyDescent="0.15">
      <c r="A243" s="19"/>
      <c r="B243" s="19"/>
      <c r="C243" s="19"/>
      <c r="D243" s="19"/>
      <c r="E243" s="19"/>
      <c r="F243" s="19"/>
      <c r="G243" s="19"/>
      <c r="H243" s="19"/>
      <c r="I243" s="19"/>
      <c r="J243" s="19"/>
    </row>
    <row r="244" spans="1:10" x14ac:dyDescent="0.15">
      <c r="A244" s="19"/>
      <c r="B244" s="19"/>
      <c r="C244" s="19"/>
      <c r="D244" s="19"/>
      <c r="E244" s="19"/>
      <c r="F244" s="19"/>
      <c r="G244" s="19"/>
      <c r="H244" s="19"/>
      <c r="I244" s="19"/>
      <c r="J244" s="19"/>
    </row>
    <row r="245" spans="1:10" x14ac:dyDescent="0.15">
      <c r="A245" s="19"/>
      <c r="B245" s="19"/>
      <c r="C245" s="19"/>
      <c r="D245" s="19"/>
      <c r="E245" s="19"/>
      <c r="F245" s="19"/>
      <c r="G245" s="19"/>
      <c r="H245" s="19"/>
      <c r="I245" s="19"/>
      <c r="J245" s="19"/>
    </row>
    <row r="246" spans="1:10" x14ac:dyDescent="0.15">
      <c r="A246" s="19"/>
      <c r="B246" s="19"/>
      <c r="C246" s="19"/>
      <c r="D246" s="19"/>
      <c r="E246" s="19"/>
      <c r="F246" s="19"/>
      <c r="G246" s="19"/>
      <c r="H246" s="19"/>
      <c r="I246" s="19"/>
      <c r="J246" s="19"/>
    </row>
    <row r="247" spans="1:10" x14ac:dyDescent="0.15">
      <c r="A247" s="19"/>
      <c r="B247" s="19"/>
      <c r="C247" s="19"/>
      <c r="D247" s="19"/>
      <c r="E247" s="19"/>
      <c r="F247" s="19"/>
      <c r="G247" s="19"/>
      <c r="H247" s="19"/>
      <c r="I247" s="19"/>
      <c r="J247" s="19"/>
    </row>
    <row r="248" spans="1:10" x14ac:dyDescent="0.15">
      <c r="A248" s="19"/>
      <c r="B248" s="19"/>
      <c r="C248" s="19"/>
      <c r="D248" s="19"/>
      <c r="E248" s="19"/>
      <c r="F248" s="19"/>
      <c r="G248" s="19"/>
      <c r="H248" s="19"/>
      <c r="I248" s="19"/>
      <c r="J248" s="19"/>
    </row>
    <row r="249" spans="1:10" x14ac:dyDescent="0.15">
      <c r="A249" s="19"/>
      <c r="B249" s="19"/>
      <c r="C249" s="19"/>
      <c r="D249" s="19"/>
      <c r="E249" s="19"/>
      <c r="F249" s="19"/>
      <c r="G249" s="19"/>
      <c r="H249" s="19"/>
      <c r="I249" s="19"/>
      <c r="J249" s="19"/>
    </row>
    <row r="250" spans="1:10" x14ac:dyDescent="0.15">
      <c r="A250" s="19"/>
      <c r="B250" s="19"/>
      <c r="C250" s="19"/>
      <c r="D250" s="19"/>
      <c r="E250" s="19"/>
      <c r="F250" s="19"/>
      <c r="G250" s="19"/>
      <c r="H250" s="19"/>
      <c r="I250" s="19"/>
      <c r="J250" s="19"/>
    </row>
    <row r="251" spans="1:10" x14ac:dyDescent="0.15">
      <c r="A251" s="19"/>
      <c r="B251" s="19"/>
      <c r="C251" s="19"/>
      <c r="D251" s="19"/>
      <c r="E251" s="19"/>
      <c r="F251" s="19"/>
      <c r="G251" s="19"/>
      <c r="H251" s="19"/>
      <c r="I251" s="19"/>
      <c r="J251" s="19"/>
    </row>
    <row r="252" spans="1:10" x14ac:dyDescent="0.15">
      <c r="A252" s="19"/>
      <c r="B252" s="19"/>
      <c r="C252" s="19"/>
      <c r="D252" s="19"/>
      <c r="E252" s="19"/>
      <c r="F252" s="19"/>
      <c r="G252" s="19"/>
      <c r="H252" s="19"/>
      <c r="I252" s="19"/>
      <c r="J252" s="19"/>
    </row>
    <row r="253" spans="1:10" x14ac:dyDescent="0.15">
      <c r="A253" s="19"/>
      <c r="B253" s="19"/>
      <c r="C253" s="19"/>
      <c r="D253" s="19"/>
      <c r="E253" s="19"/>
      <c r="F253" s="19"/>
      <c r="G253" s="19"/>
      <c r="H253" s="19"/>
      <c r="I253" s="19"/>
      <c r="J253" s="19"/>
    </row>
    <row r="254" spans="1:10" x14ac:dyDescent="0.15">
      <c r="A254" s="19"/>
      <c r="B254" s="19"/>
      <c r="C254" s="19"/>
      <c r="D254" s="19"/>
      <c r="E254" s="19"/>
      <c r="F254" s="19"/>
      <c r="G254" s="19"/>
      <c r="H254" s="19"/>
      <c r="I254" s="19"/>
      <c r="J254" s="19"/>
    </row>
    <row r="255" spans="1:10" x14ac:dyDescent="0.15">
      <c r="A255" s="19"/>
      <c r="B255" s="19"/>
      <c r="C255" s="19"/>
      <c r="D255" s="19"/>
      <c r="E255" s="19"/>
      <c r="F255" s="19"/>
      <c r="G255" s="19"/>
      <c r="H255" s="19"/>
      <c r="I255" s="19"/>
      <c r="J255" s="19"/>
    </row>
    <row r="256" spans="1:10" x14ac:dyDescent="0.15">
      <c r="A256" s="19"/>
      <c r="B256" s="19"/>
      <c r="C256" s="19"/>
      <c r="D256" s="19"/>
      <c r="E256" s="19"/>
      <c r="F256" s="19"/>
      <c r="G256" s="19"/>
      <c r="H256" s="19"/>
      <c r="I256" s="19"/>
      <c r="J256" s="19"/>
    </row>
    <row r="257" spans="1:10" x14ac:dyDescent="0.15">
      <c r="A257" s="19"/>
      <c r="B257" s="19"/>
      <c r="C257" s="19"/>
      <c r="D257" s="19"/>
      <c r="E257" s="19"/>
      <c r="F257" s="19"/>
      <c r="G257" s="19"/>
      <c r="H257" s="19"/>
      <c r="I257" s="19"/>
      <c r="J257" s="19"/>
    </row>
    <row r="258" spans="1:10" x14ac:dyDescent="0.15">
      <c r="A258" s="19"/>
      <c r="B258" s="19"/>
      <c r="C258" s="19"/>
      <c r="D258" s="19"/>
      <c r="E258" s="19"/>
      <c r="F258" s="19"/>
      <c r="G258" s="19"/>
      <c r="H258" s="19"/>
      <c r="I258" s="19"/>
      <c r="J258" s="19"/>
    </row>
    <row r="259" spans="1:10" x14ac:dyDescent="0.15">
      <c r="A259" s="19"/>
      <c r="B259" s="19"/>
      <c r="C259" s="19"/>
      <c r="D259" s="19"/>
      <c r="E259" s="19"/>
      <c r="F259" s="19"/>
      <c r="G259" s="19"/>
      <c r="H259" s="19"/>
      <c r="I259" s="19"/>
      <c r="J259" s="19"/>
    </row>
    <row r="260" spans="1:10" x14ac:dyDescent="0.15">
      <c r="A260" s="19"/>
      <c r="B260" s="19"/>
      <c r="C260" s="19"/>
      <c r="D260" s="19"/>
      <c r="E260" s="19"/>
      <c r="F260" s="19"/>
      <c r="G260" s="19"/>
      <c r="H260" s="19"/>
      <c r="I260" s="19"/>
      <c r="J260" s="19"/>
    </row>
    <row r="261" spans="1:10" x14ac:dyDescent="0.15">
      <c r="A261" s="19"/>
      <c r="B261" s="19"/>
      <c r="C261" s="19"/>
      <c r="D261" s="19"/>
      <c r="E261" s="19"/>
      <c r="F261" s="19"/>
      <c r="G261" s="19"/>
      <c r="H261" s="19"/>
      <c r="I261" s="19"/>
      <c r="J261" s="19"/>
    </row>
    <row r="262" spans="1:10" x14ac:dyDescent="0.15">
      <c r="A262" s="19"/>
      <c r="B262" s="19"/>
      <c r="C262" s="19"/>
      <c r="D262" s="19"/>
      <c r="E262" s="19"/>
      <c r="F262" s="19"/>
      <c r="G262" s="19"/>
      <c r="H262" s="19"/>
      <c r="I262" s="19"/>
      <c r="J262" s="19"/>
    </row>
    <row r="263" spans="1:10" x14ac:dyDescent="0.15">
      <c r="A263" s="19"/>
      <c r="B263" s="19"/>
      <c r="C263" s="19"/>
      <c r="D263" s="19"/>
      <c r="E263" s="19"/>
      <c r="F263" s="19"/>
      <c r="G263" s="19"/>
      <c r="H263" s="19"/>
      <c r="I263" s="19"/>
      <c r="J263" s="19"/>
    </row>
    <row r="264" spans="1:10" x14ac:dyDescent="0.15">
      <c r="A264" s="19"/>
      <c r="B264" s="19"/>
      <c r="C264" s="19"/>
      <c r="D264" s="19"/>
      <c r="E264" s="19"/>
      <c r="F264" s="19"/>
      <c r="G264" s="19"/>
      <c r="H264" s="19"/>
      <c r="I264" s="19"/>
      <c r="J264" s="19"/>
    </row>
    <row r="265" spans="1:10" x14ac:dyDescent="0.15">
      <c r="A265" s="19"/>
      <c r="B265" s="19"/>
      <c r="C265" s="19"/>
      <c r="D265" s="19"/>
      <c r="E265" s="19"/>
      <c r="F265" s="19"/>
      <c r="G265" s="19"/>
      <c r="H265" s="19"/>
      <c r="I265" s="19"/>
      <c r="J265" s="19"/>
    </row>
    <row r="266" spans="1:10" x14ac:dyDescent="0.15">
      <c r="A266" s="19"/>
      <c r="B266" s="19"/>
      <c r="C266" s="19"/>
      <c r="D266" s="19"/>
      <c r="E266" s="19"/>
      <c r="F266" s="19"/>
      <c r="G266" s="19"/>
      <c r="H266" s="19"/>
      <c r="I266" s="19"/>
      <c r="J266" s="19"/>
    </row>
    <row r="267" spans="1:10" x14ac:dyDescent="0.15">
      <c r="A267" s="19"/>
      <c r="B267" s="19"/>
      <c r="C267" s="19"/>
      <c r="D267" s="19"/>
      <c r="E267" s="19"/>
      <c r="F267" s="19"/>
      <c r="G267" s="19"/>
      <c r="H267" s="19"/>
      <c r="I267" s="19"/>
      <c r="J267" s="19"/>
    </row>
    <row r="268" spans="1:10" x14ac:dyDescent="0.15">
      <c r="A268" s="19"/>
      <c r="B268" s="19"/>
      <c r="C268" s="19"/>
      <c r="D268" s="19"/>
      <c r="E268" s="19"/>
      <c r="F268" s="19"/>
      <c r="G268" s="19"/>
      <c r="H268" s="19"/>
      <c r="I268" s="19"/>
      <c r="J268" s="19"/>
    </row>
    <row r="269" spans="1:10" x14ac:dyDescent="0.15">
      <c r="A269" s="19"/>
      <c r="B269" s="19"/>
      <c r="C269" s="19"/>
      <c r="D269" s="19"/>
      <c r="E269" s="19"/>
      <c r="F269" s="19"/>
      <c r="G269" s="19"/>
      <c r="H269" s="19"/>
      <c r="I269" s="19"/>
      <c r="J269" s="19"/>
    </row>
    <row r="270" spans="1:10" x14ac:dyDescent="0.15">
      <c r="A270" s="19"/>
      <c r="B270" s="19"/>
      <c r="C270" s="19"/>
      <c r="D270" s="19"/>
      <c r="E270" s="19"/>
      <c r="F270" s="19"/>
      <c r="G270" s="19"/>
      <c r="H270" s="19"/>
      <c r="I270" s="19"/>
      <c r="J270" s="19"/>
    </row>
    <row r="271" spans="1:10" x14ac:dyDescent="0.15">
      <c r="A271" s="19"/>
      <c r="B271" s="19"/>
      <c r="C271" s="19"/>
      <c r="D271" s="19"/>
      <c r="E271" s="19"/>
      <c r="F271" s="19"/>
      <c r="G271" s="19"/>
      <c r="H271" s="19"/>
      <c r="I271" s="19"/>
      <c r="J271" s="19"/>
    </row>
    <row r="272" spans="1:10" x14ac:dyDescent="0.15">
      <c r="A272" s="19"/>
      <c r="B272" s="19"/>
      <c r="C272" s="19"/>
      <c r="D272" s="19"/>
      <c r="E272" s="19"/>
      <c r="F272" s="19"/>
      <c r="G272" s="19"/>
      <c r="H272" s="19"/>
      <c r="I272" s="19"/>
      <c r="J272" s="19"/>
    </row>
    <row r="273" spans="1:10" x14ac:dyDescent="0.15">
      <c r="A273" s="19"/>
      <c r="B273" s="19"/>
      <c r="C273" s="19"/>
      <c r="D273" s="19"/>
      <c r="E273" s="19"/>
      <c r="F273" s="19"/>
      <c r="G273" s="19"/>
      <c r="H273" s="19"/>
      <c r="I273" s="19"/>
      <c r="J273" s="19"/>
    </row>
    <row r="274" spans="1:10" x14ac:dyDescent="0.15">
      <c r="A274" s="19"/>
      <c r="B274" s="19"/>
      <c r="C274" s="19"/>
      <c r="D274" s="19"/>
      <c r="E274" s="19"/>
      <c r="F274" s="19"/>
      <c r="G274" s="19"/>
      <c r="H274" s="19"/>
      <c r="I274" s="19"/>
      <c r="J274" s="19"/>
    </row>
    <row r="275" spans="1:10" x14ac:dyDescent="0.15">
      <c r="A275" s="19"/>
      <c r="B275" s="19"/>
      <c r="C275" s="19"/>
      <c r="D275" s="19"/>
      <c r="E275" s="19"/>
      <c r="F275" s="19"/>
      <c r="G275" s="19"/>
      <c r="H275" s="19"/>
      <c r="I275" s="19"/>
      <c r="J275" s="19"/>
    </row>
    <row r="276" spans="1:10" x14ac:dyDescent="0.15">
      <c r="A276" s="19"/>
      <c r="B276" s="19"/>
      <c r="C276" s="19"/>
      <c r="D276" s="19"/>
      <c r="E276" s="19"/>
      <c r="F276" s="19"/>
      <c r="G276" s="19"/>
      <c r="H276" s="19"/>
      <c r="I276" s="19"/>
      <c r="J276" s="19"/>
    </row>
    <row r="277" spans="1:10" x14ac:dyDescent="0.15">
      <c r="A277" s="19"/>
      <c r="B277" s="19"/>
      <c r="C277" s="19"/>
      <c r="D277" s="19"/>
      <c r="E277" s="19"/>
      <c r="F277" s="19"/>
      <c r="G277" s="19"/>
      <c r="H277" s="19"/>
      <c r="I277" s="19"/>
      <c r="J277" s="19"/>
    </row>
    <row r="278" spans="1:10" x14ac:dyDescent="0.15">
      <c r="A278" s="19"/>
      <c r="B278" s="19"/>
      <c r="C278" s="19"/>
      <c r="D278" s="19"/>
      <c r="E278" s="19"/>
      <c r="F278" s="19"/>
      <c r="G278" s="19"/>
      <c r="H278" s="19"/>
      <c r="I278" s="19"/>
      <c r="J278" s="19"/>
    </row>
    <row r="279" spans="1:10" x14ac:dyDescent="0.15">
      <c r="A279" s="19"/>
      <c r="B279" s="19"/>
      <c r="C279" s="19"/>
      <c r="D279" s="19"/>
      <c r="E279" s="19"/>
      <c r="F279" s="19"/>
      <c r="G279" s="19"/>
      <c r="H279" s="19"/>
      <c r="I279" s="19"/>
      <c r="J279" s="19"/>
    </row>
    <row r="280" spans="1:10" x14ac:dyDescent="0.15">
      <c r="A280" s="19"/>
      <c r="B280" s="19"/>
      <c r="C280" s="19"/>
      <c r="D280" s="19"/>
      <c r="E280" s="19"/>
      <c r="F280" s="19"/>
      <c r="G280" s="19"/>
      <c r="H280" s="19"/>
      <c r="I280" s="19"/>
      <c r="J280" s="19"/>
    </row>
    <row r="281" spans="1:10" x14ac:dyDescent="0.15">
      <c r="A281" s="19"/>
      <c r="B281" s="19"/>
      <c r="C281" s="19"/>
      <c r="D281" s="19"/>
      <c r="E281" s="19"/>
      <c r="F281" s="19"/>
      <c r="G281" s="19"/>
      <c r="H281" s="19"/>
      <c r="I281" s="19"/>
      <c r="J281" s="19"/>
    </row>
    <row r="282" spans="1:10" x14ac:dyDescent="0.15">
      <c r="A282" s="19"/>
      <c r="B282" s="19"/>
      <c r="C282" s="19"/>
      <c r="D282" s="19"/>
      <c r="E282" s="19"/>
      <c r="F282" s="19"/>
      <c r="G282" s="19"/>
      <c r="H282" s="19"/>
      <c r="I282" s="19"/>
      <c r="J282" s="19"/>
    </row>
    <row r="283" spans="1:10" x14ac:dyDescent="0.15">
      <c r="A283" s="19"/>
      <c r="B283" s="19"/>
      <c r="C283" s="19"/>
      <c r="D283" s="19"/>
      <c r="E283" s="19"/>
      <c r="F283" s="19"/>
      <c r="G283" s="19"/>
      <c r="H283" s="19"/>
      <c r="I283" s="19"/>
      <c r="J283" s="19"/>
    </row>
    <row r="284" spans="1:10" x14ac:dyDescent="0.15">
      <c r="A284" s="19"/>
      <c r="B284" s="19"/>
      <c r="C284" s="19"/>
      <c r="D284" s="19"/>
      <c r="E284" s="19"/>
      <c r="F284" s="19"/>
      <c r="G284" s="19"/>
      <c r="H284" s="19"/>
      <c r="I284" s="19"/>
      <c r="J284" s="19"/>
    </row>
    <row r="285" spans="1:10" x14ac:dyDescent="0.15">
      <c r="A285" s="19"/>
      <c r="B285" s="19"/>
      <c r="C285" s="19"/>
      <c r="D285" s="19"/>
      <c r="E285" s="19"/>
      <c r="F285" s="19"/>
      <c r="G285" s="19"/>
      <c r="H285" s="19"/>
      <c r="I285" s="19"/>
      <c r="J285" s="19"/>
    </row>
    <row r="286" spans="1:10" x14ac:dyDescent="0.15">
      <c r="A286" s="19"/>
      <c r="B286" s="19"/>
      <c r="C286" s="19"/>
      <c r="D286" s="19"/>
      <c r="E286" s="19"/>
      <c r="F286" s="19"/>
      <c r="G286" s="19"/>
      <c r="H286" s="19"/>
      <c r="I286" s="19"/>
      <c r="J286" s="19"/>
    </row>
    <row r="287" spans="1:10" x14ac:dyDescent="0.15">
      <c r="A287" s="19"/>
      <c r="B287" s="19"/>
      <c r="C287" s="19"/>
      <c r="D287" s="19"/>
      <c r="E287" s="19"/>
      <c r="F287" s="19"/>
      <c r="G287" s="19"/>
      <c r="H287" s="19"/>
      <c r="I287" s="19"/>
      <c r="J287" s="19"/>
    </row>
    <row r="288" spans="1:10" x14ac:dyDescent="0.15">
      <c r="A288" s="19"/>
      <c r="B288" s="19"/>
      <c r="C288" s="19"/>
      <c r="D288" s="19"/>
      <c r="E288" s="19"/>
      <c r="F288" s="19"/>
      <c r="G288" s="19"/>
      <c r="H288" s="19"/>
      <c r="I288" s="19"/>
      <c r="J288" s="19"/>
    </row>
    <row r="289" spans="1:10" x14ac:dyDescent="0.15">
      <c r="A289" s="19"/>
      <c r="B289" s="19"/>
      <c r="C289" s="19"/>
      <c r="D289" s="19"/>
      <c r="E289" s="19"/>
      <c r="F289" s="19"/>
      <c r="G289" s="19"/>
      <c r="H289" s="19"/>
      <c r="I289" s="19"/>
      <c r="J289" s="19"/>
    </row>
    <row r="290" spans="1:10" x14ac:dyDescent="0.15">
      <c r="A290" s="19"/>
      <c r="B290" s="19"/>
      <c r="C290" s="19"/>
      <c r="D290" s="19"/>
      <c r="E290" s="19"/>
      <c r="F290" s="19"/>
      <c r="G290" s="19"/>
      <c r="H290" s="19"/>
      <c r="I290" s="19"/>
      <c r="J290" s="19"/>
    </row>
    <row r="291" spans="1:10" x14ac:dyDescent="0.15">
      <c r="A291" s="19"/>
      <c r="B291" s="19"/>
      <c r="C291" s="19"/>
      <c r="D291" s="19"/>
      <c r="E291" s="19"/>
      <c r="F291" s="19"/>
      <c r="G291" s="19"/>
      <c r="H291" s="19"/>
      <c r="I291" s="19"/>
      <c r="J291" s="19"/>
    </row>
    <row r="292" spans="1:10" x14ac:dyDescent="0.15">
      <c r="A292" s="19"/>
      <c r="B292" s="19"/>
      <c r="C292" s="19"/>
      <c r="D292" s="19"/>
      <c r="E292" s="19"/>
      <c r="F292" s="19"/>
      <c r="G292" s="19"/>
      <c r="H292" s="19"/>
      <c r="I292" s="19"/>
      <c r="J292" s="19"/>
    </row>
    <row r="293" spans="1:10" x14ac:dyDescent="0.15">
      <c r="A293" s="19"/>
      <c r="B293" s="19"/>
      <c r="C293" s="19"/>
      <c r="D293" s="19"/>
      <c r="E293" s="19"/>
      <c r="F293" s="19"/>
      <c r="G293" s="19"/>
      <c r="H293" s="19"/>
      <c r="I293" s="19"/>
      <c r="J293" s="19"/>
    </row>
    <row r="294" spans="1:10" x14ac:dyDescent="0.15">
      <c r="A294" s="19"/>
      <c r="B294" s="19"/>
      <c r="C294" s="19"/>
      <c r="D294" s="19"/>
      <c r="E294" s="19"/>
      <c r="F294" s="19"/>
      <c r="G294" s="19"/>
      <c r="H294" s="19"/>
      <c r="I294" s="19"/>
      <c r="J294" s="19"/>
    </row>
    <row r="295" spans="1:10" x14ac:dyDescent="0.15">
      <c r="A295" s="19"/>
      <c r="B295" s="19"/>
      <c r="C295" s="19"/>
      <c r="D295" s="19"/>
      <c r="E295" s="19"/>
      <c r="F295" s="19"/>
      <c r="G295" s="19"/>
      <c r="H295" s="19"/>
      <c r="I295" s="19"/>
      <c r="J295" s="19"/>
    </row>
    <row r="296" spans="1:10" x14ac:dyDescent="0.15">
      <c r="A296" s="19"/>
      <c r="B296" s="19"/>
      <c r="C296" s="19"/>
      <c r="D296" s="19"/>
      <c r="E296" s="19"/>
      <c r="F296" s="19"/>
      <c r="G296" s="19"/>
      <c r="H296" s="19"/>
      <c r="I296" s="19"/>
      <c r="J296" s="19"/>
    </row>
    <row r="297" spans="1:10" x14ac:dyDescent="0.15">
      <c r="A297" s="19"/>
      <c r="B297" s="19"/>
      <c r="C297" s="19"/>
      <c r="D297" s="19"/>
      <c r="E297" s="19"/>
      <c r="F297" s="19"/>
      <c r="G297" s="19"/>
      <c r="H297" s="19"/>
      <c r="I297" s="19"/>
      <c r="J297" s="19"/>
    </row>
    <row r="298" spans="1:10" x14ac:dyDescent="0.15">
      <c r="A298" s="19"/>
      <c r="B298" s="19"/>
      <c r="C298" s="19"/>
      <c r="D298" s="19"/>
      <c r="E298" s="19"/>
      <c r="F298" s="19"/>
      <c r="G298" s="19"/>
      <c r="H298" s="19"/>
      <c r="I298" s="19"/>
      <c r="J298" s="19"/>
    </row>
    <row r="299" spans="1:10" x14ac:dyDescent="0.15">
      <c r="A299" s="19"/>
      <c r="B299" s="19"/>
      <c r="C299" s="19"/>
      <c r="D299" s="19"/>
      <c r="E299" s="19"/>
      <c r="F299" s="19"/>
      <c r="G299" s="19"/>
      <c r="H299" s="19"/>
      <c r="I299" s="19"/>
      <c r="J299" s="19"/>
    </row>
    <row r="300" spans="1:10" x14ac:dyDescent="0.15">
      <c r="A300" s="19"/>
      <c r="B300" s="19"/>
      <c r="C300" s="19"/>
      <c r="D300" s="19"/>
      <c r="E300" s="19"/>
      <c r="F300" s="19"/>
      <c r="G300" s="19"/>
      <c r="H300" s="19"/>
      <c r="I300" s="19"/>
      <c r="J300" s="19"/>
    </row>
    <row r="301" spans="1:10" x14ac:dyDescent="0.15">
      <c r="A301" s="19"/>
      <c r="B301" s="19"/>
      <c r="C301" s="19"/>
      <c r="D301" s="19"/>
      <c r="E301" s="19"/>
      <c r="F301" s="19"/>
      <c r="G301" s="19"/>
      <c r="H301" s="19"/>
      <c r="I301" s="19"/>
      <c r="J301" s="19"/>
    </row>
    <row r="302" spans="1:10" x14ac:dyDescent="0.15">
      <c r="A302" s="19"/>
      <c r="B302" s="19"/>
      <c r="C302" s="19"/>
      <c r="D302" s="19"/>
      <c r="E302" s="19"/>
      <c r="F302" s="19"/>
      <c r="G302" s="19"/>
      <c r="H302" s="19"/>
      <c r="I302" s="19"/>
      <c r="J302" s="19"/>
    </row>
    <row r="303" spans="1:10" x14ac:dyDescent="0.15">
      <c r="A303" s="19"/>
      <c r="B303" s="19"/>
      <c r="C303" s="19"/>
      <c r="D303" s="19"/>
      <c r="E303" s="19"/>
      <c r="F303" s="19"/>
      <c r="G303" s="19"/>
      <c r="H303" s="19"/>
      <c r="I303" s="19"/>
      <c r="J303" s="19"/>
    </row>
    <row r="304" spans="1:10" x14ac:dyDescent="0.15">
      <c r="A304" s="19"/>
      <c r="B304" s="19"/>
      <c r="C304" s="19"/>
      <c r="D304" s="19"/>
      <c r="E304" s="19"/>
      <c r="F304" s="19"/>
      <c r="G304" s="19"/>
      <c r="H304" s="19"/>
      <c r="I304" s="19"/>
      <c r="J304" s="19"/>
    </row>
    <row r="305" spans="1:10" x14ac:dyDescent="0.15">
      <c r="A305" s="19"/>
      <c r="B305" s="19"/>
      <c r="C305" s="19"/>
      <c r="D305" s="19"/>
      <c r="E305" s="19"/>
      <c r="F305" s="19"/>
      <c r="G305" s="19"/>
      <c r="H305" s="19"/>
      <c r="I305" s="19"/>
      <c r="J305" s="19"/>
    </row>
    <row r="306" spans="1:10" x14ac:dyDescent="0.15">
      <c r="A306" s="19"/>
      <c r="B306" s="19"/>
      <c r="C306" s="19"/>
      <c r="D306" s="19"/>
      <c r="E306" s="19"/>
      <c r="F306" s="19"/>
      <c r="G306" s="19"/>
      <c r="H306" s="19"/>
      <c r="I306" s="19"/>
      <c r="J306" s="19"/>
    </row>
    <row r="307" spans="1:10" x14ac:dyDescent="0.15">
      <c r="A307" s="19"/>
      <c r="B307" s="19"/>
      <c r="C307" s="19"/>
      <c r="D307" s="19"/>
      <c r="E307" s="19"/>
      <c r="F307" s="19"/>
      <c r="G307" s="19"/>
      <c r="H307" s="19"/>
      <c r="I307" s="19"/>
      <c r="J307" s="19"/>
    </row>
    <row r="308" spans="1:10" x14ac:dyDescent="0.15">
      <c r="A308" s="19"/>
      <c r="B308" s="19"/>
      <c r="C308" s="19"/>
      <c r="D308" s="19"/>
      <c r="E308" s="19"/>
      <c r="F308" s="19"/>
      <c r="G308" s="19"/>
      <c r="H308" s="19"/>
      <c r="I308" s="19"/>
      <c r="J308" s="19"/>
    </row>
    <row r="309" spans="1:10" x14ac:dyDescent="0.15">
      <c r="A309" s="19"/>
      <c r="B309" s="19"/>
      <c r="C309" s="19"/>
      <c r="D309" s="19"/>
      <c r="E309" s="19"/>
      <c r="F309" s="19"/>
      <c r="G309" s="19"/>
      <c r="H309" s="19"/>
      <c r="I309" s="19"/>
      <c r="J309" s="19"/>
    </row>
    <row r="310" spans="1:10" x14ac:dyDescent="0.15">
      <c r="A310" s="19"/>
      <c r="B310" s="19"/>
      <c r="C310" s="19"/>
      <c r="D310" s="19"/>
      <c r="E310" s="19"/>
      <c r="F310" s="19"/>
      <c r="G310" s="19"/>
      <c r="H310" s="19"/>
      <c r="I310" s="19"/>
      <c r="J310" s="19"/>
    </row>
    <row r="311" spans="1:10" x14ac:dyDescent="0.15">
      <c r="A311" s="19"/>
      <c r="B311" s="19"/>
      <c r="C311" s="19"/>
      <c r="D311" s="19"/>
      <c r="E311" s="19"/>
      <c r="F311" s="19"/>
      <c r="G311" s="19"/>
      <c r="H311" s="19"/>
      <c r="I311" s="19"/>
      <c r="J311" s="19"/>
    </row>
    <row r="312" spans="1:10" x14ac:dyDescent="0.15">
      <c r="A312" s="19"/>
      <c r="B312" s="19"/>
      <c r="C312" s="19"/>
      <c r="D312" s="19"/>
      <c r="E312" s="19"/>
      <c r="F312" s="19"/>
      <c r="G312" s="19"/>
      <c r="H312" s="19"/>
      <c r="I312" s="19"/>
      <c r="J312" s="19"/>
    </row>
    <row r="313" spans="1:10" x14ac:dyDescent="0.15">
      <c r="A313" s="19"/>
      <c r="B313" s="19"/>
      <c r="C313" s="19"/>
      <c r="D313" s="19"/>
      <c r="E313" s="19"/>
      <c r="F313" s="19"/>
      <c r="G313" s="19"/>
      <c r="H313" s="19"/>
      <c r="I313" s="19"/>
      <c r="J313" s="19"/>
    </row>
    <row r="314" spans="1:10" x14ac:dyDescent="0.15">
      <c r="A314" s="19"/>
      <c r="B314" s="19"/>
      <c r="C314" s="19"/>
      <c r="D314" s="19"/>
      <c r="E314" s="19"/>
      <c r="F314" s="19"/>
      <c r="G314" s="19"/>
      <c r="H314" s="19"/>
      <c r="I314" s="19"/>
      <c r="J314" s="19"/>
    </row>
    <row r="315" spans="1:10" x14ac:dyDescent="0.15">
      <c r="A315" s="19"/>
      <c r="B315" s="19"/>
      <c r="C315" s="19"/>
      <c r="D315" s="19"/>
      <c r="E315" s="19"/>
      <c r="F315" s="19"/>
      <c r="G315" s="19"/>
      <c r="H315" s="19"/>
      <c r="I315" s="19"/>
      <c r="J315" s="19"/>
    </row>
  </sheetData>
  <mergeCells count="449">
    <mergeCell ref="A134:A137"/>
    <mergeCell ref="B134:B137"/>
    <mergeCell ref="C134:C137"/>
    <mergeCell ref="D134:D137"/>
    <mergeCell ref="E134:E137"/>
    <mergeCell ref="F134:F137"/>
    <mergeCell ref="K134:K137"/>
    <mergeCell ref="A128:A131"/>
    <mergeCell ref="B128:B131"/>
    <mergeCell ref="C128:C131"/>
    <mergeCell ref="D128:D131"/>
    <mergeCell ref="E128:E131"/>
    <mergeCell ref="F128:F131"/>
    <mergeCell ref="K128:K131"/>
    <mergeCell ref="A132:A133"/>
    <mergeCell ref="B132:B133"/>
    <mergeCell ref="C132:C133"/>
    <mergeCell ref="D132:D133"/>
    <mergeCell ref="E132:E133"/>
    <mergeCell ref="F132:F133"/>
    <mergeCell ref="K132:K133"/>
    <mergeCell ref="A124:A125"/>
    <mergeCell ref="B124:B125"/>
    <mergeCell ref="C124:C125"/>
    <mergeCell ref="D124:D125"/>
    <mergeCell ref="E124:E125"/>
    <mergeCell ref="F124:F125"/>
    <mergeCell ref="K124:K125"/>
    <mergeCell ref="A126:A127"/>
    <mergeCell ref="B126:B127"/>
    <mergeCell ref="C126:C127"/>
    <mergeCell ref="D126:D127"/>
    <mergeCell ref="E126:E127"/>
    <mergeCell ref="F126:F127"/>
    <mergeCell ref="K126:K127"/>
    <mergeCell ref="D76:D79"/>
    <mergeCell ref="A68:A71"/>
    <mergeCell ref="B68:B71"/>
    <mergeCell ref="C68:C71"/>
    <mergeCell ref="D68:D71"/>
    <mergeCell ref="E68:E71"/>
    <mergeCell ref="F68:F71"/>
    <mergeCell ref="A72:A75"/>
    <mergeCell ref="B72:B75"/>
    <mergeCell ref="C72:C75"/>
    <mergeCell ref="D72:D75"/>
    <mergeCell ref="E72:E75"/>
    <mergeCell ref="F72:F75"/>
    <mergeCell ref="A76:A79"/>
    <mergeCell ref="B76:B79"/>
    <mergeCell ref="C76:C79"/>
    <mergeCell ref="E76:E79"/>
    <mergeCell ref="F76:F79"/>
    <mergeCell ref="E1:G1"/>
    <mergeCell ref="B3:H3"/>
    <mergeCell ref="I3:L3"/>
    <mergeCell ref="A5:A7"/>
    <mergeCell ref="B5:B7"/>
    <mergeCell ref="C5:F5"/>
    <mergeCell ref="G5:J5"/>
    <mergeCell ref="K5:K6"/>
    <mergeCell ref="G6:H6"/>
    <mergeCell ref="G7:H7"/>
    <mergeCell ref="K8:K9"/>
    <mergeCell ref="A10:A11"/>
    <mergeCell ref="B10:B11"/>
    <mergeCell ref="C10:C11"/>
    <mergeCell ref="D10:D11"/>
    <mergeCell ref="E10:E11"/>
    <mergeCell ref="F10:F11"/>
    <mergeCell ref="K10:K11"/>
    <mergeCell ref="A8:A9"/>
    <mergeCell ref="B8:B9"/>
    <mergeCell ref="C8:C9"/>
    <mergeCell ref="D8:D9"/>
    <mergeCell ref="E8:E9"/>
    <mergeCell ref="F8:F9"/>
    <mergeCell ref="K12:K13"/>
    <mergeCell ref="A14:A15"/>
    <mergeCell ref="B14:B15"/>
    <mergeCell ref="C14:C15"/>
    <mergeCell ref="D14:D15"/>
    <mergeCell ref="E14:E15"/>
    <mergeCell ref="F14:F15"/>
    <mergeCell ref="K14:K15"/>
    <mergeCell ref="A12:A13"/>
    <mergeCell ref="B12:B13"/>
    <mergeCell ref="C12:C13"/>
    <mergeCell ref="D12:D13"/>
    <mergeCell ref="E12:E13"/>
    <mergeCell ref="F12:F13"/>
    <mergeCell ref="K16:K17"/>
    <mergeCell ref="A18:A19"/>
    <mergeCell ref="B18:B19"/>
    <mergeCell ref="C18:C19"/>
    <mergeCell ref="D18:D19"/>
    <mergeCell ref="E18:E19"/>
    <mergeCell ref="F18:F19"/>
    <mergeCell ref="K18:K19"/>
    <mergeCell ref="A16:A17"/>
    <mergeCell ref="B16:B17"/>
    <mergeCell ref="C16:C17"/>
    <mergeCell ref="D16:D17"/>
    <mergeCell ref="E16:E17"/>
    <mergeCell ref="F16:F17"/>
    <mergeCell ref="K20:K21"/>
    <mergeCell ref="A22:A23"/>
    <mergeCell ref="B22:B23"/>
    <mergeCell ref="C22:C23"/>
    <mergeCell ref="D22:D23"/>
    <mergeCell ref="E22:E23"/>
    <mergeCell ref="F22:F23"/>
    <mergeCell ref="K22:K23"/>
    <mergeCell ref="A20:A21"/>
    <mergeCell ref="B20:B21"/>
    <mergeCell ref="C20:C21"/>
    <mergeCell ref="D20:D21"/>
    <mergeCell ref="E20:E21"/>
    <mergeCell ref="F20:F21"/>
    <mergeCell ref="K24:K25"/>
    <mergeCell ref="A26:A27"/>
    <mergeCell ref="B26:B27"/>
    <mergeCell ref="C26:C27"/>
    <mergeCell ref="D26:D27"/>
    <mergeCell ref="E26:E27"/>
    <mergeCell ref="F26:F27"/>
    <mergeCell ref="K26:K27"/>
    <mergeCell ref="A24:A25"/>
    <mergeCell ref="B24:B25"/>
    <mergeCell ref="C24:C25"/>
    <mergeCell ref="D24:D25"/>
    <mergeCell ref="E24:E25"/>
    <mergeCell ref="F24:F25"/>
    <mergeCell ref="K28:K29"/>
    <mergeCell ref="A30:A31"/>
    <mergeCell ref="B30:B31"/>
    <mergeCell ref="C30:C31"/>
    <mergeCell ref="D30:D31"/>
    <mergeCell ref="E30:E31"/>
    <mergeCell ref="F30:F31"/>
    <mergeCell ref="K30:K31"/>
    <mergeCell ref="A28:A29"/>
    <mergeCell ref="B28:B29"/>
    <mergeCell ref="C28:C29"/>
    <mergeCell ref="D28:D29"/>
    <mergeCell ref="E28:E29"/>
    <mergeCell ref="F28:F29"/>
    <mergeCell ref="K36:K37"/>
    <mergeCell ref="A36:A37"/>
    <mergeCell ref="B36:B37"/>
    <mergeCell ref="C36:C37"/>
    <mergeCell ref="D36:D37"/>
    <mergeCell ref="E36:E37"/>
    <mergeCell ref="F36:F37"/>
    <mergeCell ref="A38:A39"/>
    <mergeCell ref="C38:C39"/>
    <mergeCell ref="K32:K33"/>
    <mergeCell ref="A34:A35"/>
    <mergeCell ref="B34:B35"/>
    <mergeCell ref="C34:C35"/>
    <mergeCell ref="D34:D35"/>
    <mergeCell ref="E34:E35"/>
    <mergeCell ref="F34:F35"/>
    <mergeCell ref="K34:K35"/>
    <mergeCell ref="A32:A33"/>
    <mergeCell ref="B32:B33"/>
    <mergeCell ref="C32:C33"/>
    <mergeCell ref="D32:D33"/>
    <mergeCell ref="E32:E33"/>
    <mergeCell ref="F32:F33"/>
    <mergeCell ref="K68:K71"/>
    <mergeCell ref="K72:K75"/>
    <mergeCell ref="K76:K79"/>
    <mergeCell ref="A40:A41"/>
    <mergeCell ref="C58:C59"/>
    <mergeCell ref="D58:D59"/>
    <mergeCell ref="E58:E59"/>
    <mergeCell ref="F58:F59"/>
    <mergeCell ref="A56:A57"/>
    <mergeCell ref="B56:B57"/>
    <mergeCell ref="C56:C57"/>
    <mergeCell ref="D56:D57"/>
    <mergeCell ref="E56:E57"/>
    <mergeCell ref="F56:F57"/>
    <mergeCell ref="C40:C41"/>
    <mergeCell ref="C42:C43"/>
    <mergeCell ref="C44:C45"/>
    <mergeCell ref="C46:C47"/>
    <mergeCell ref="C48:C49"/>
    <mergeCell ref="C50:C51"/>
    <mergeCell ref="C52:C53"/>
    <mergeCell ref="C54:C55"/>
    <mergeCell ref="B40:B41"/>
    <mergeCell ref="B42:B43"/>
    <mergeCell ref="A144:L144"/>
    <mergeCell ref="A145:L145"/>
    <mergeCell ref="A146:L146"/>
    <mergeCell ref="A147:L147"/>
    <mergeCell ref="K138:K139"/>
    <mergeCell ref="G141:H141"/>
    <mergeCell ref="I141:J141"/>
    <mergeCell ref="A142:B142"/>
    <mergeCell ref="E142:F142"/>
    <mergeCell ref="A143:L143"/>
    <mergeCell ref="A138:B139"/>
    <mergeCell ref="C138:C139"/>
    <mergeCell ref="D138:D139"/>
    <mergeCell ref="E138:E139"/>
    <mergeCell ref="F138:F139"/>
    <mergeCell ref="G138:G139"/>
    <mergeCell ref="H138:H139"/>
    <mergeCell ref="I138:I139"/>
    <mergeCell ref="J138:J139"/>
    <mergeCell ref="A66:A67"/>
    <mergeCell ref="B66:B67"/>
    <mergeCell ref="C66:C67"/>
    <mergeCell ref="C60:C61"/>
    <mergeCell ref="A64:A65"/>
    <mergeCell ref="B64:B65"/>
    <mergeCell ref="C64:C65"/>
    <mergeCell ref="D60:D61"/>
    <mergeCell ref="E60:E61"/>
    <mergeCell ref="A62:A63"/>
    <mergeCell ref="B62:B63"/>
    <mergeCell ref="C62:C63"/>
    <mergeCell ref="D62:D63"/>
    <mergeCell ref="E62:E63"/>
    <mergeCell ref="D64:D65"/>
    <mergeCell ref="E64:E65"/>
    <mergeCell ref="F64:F65"/>
    <mergeCell ref="K64:K65"/>
    <mergeCell ref="D38:D39"/>
    <mergeCell ref="D40:D41"/>
    <mergeCell ref="D42:D43"/>
    <mergeCell ref="D44:D45"/>
    <mergeCell ref="D46:D47"/>
    <mergeCell ref="D48:D49"/>
    <mergeCell ref="D50:D51"/>
    <mergeCell ref="D52:D53"/>
    <mergeCell ref="D54:D55"/>
    <mergeCell ref="E38:E39"/>
    <mergeCell ref="E40:E41"/>
    <mergeCell ref="E42:E43"/>
    <mergeCell ref="E44:E45"/>
    <mergeCell ref="E46:E47"/>
    <mergeCell ref="E48:E49"/>
    <mergeCell ref="E50:E51"/>
    <mergeCell ref="E52:E53"/>
    <mergeCell ref="F60:F61"/>
    <mergeCell ref="K60:K61"/>
    <mergeCell ref="F62:F63"/>
    <mergeCell ref="K62:K63"/>
    <mergeCell ref="F40:F41"/>
    <mergeCell ref="B50:B51"/>
    <mergeCell ref="B52:B53"/>
    <mergeCell ref="B54:B55"/>
    <mergeCell ref="A60:A61"/>
    <mergeCell ref="B60:B61"/>
    <mergeCell ref="A58:A59"/>
    <mergeCell ref="B58:B59"/>
    <mergeCell ref="A42:A43"/>
    <mergeCell ref="K38:K39"/>
    <mergeCell ref="K40:K41"/>
    <mergeCell ref="K42:K43"/>
    <mergeCell ref="K44:K45"/>
    <mergeCell ref="K46:K47"/>
    <mergeCell ref="A44:A45"/>
    <mergeCell ref="A46:A47"/>
    <mergeCell ref="A48:A49"/>
    <mergeCell ref="A50:A51"/>
    <mergeCell ref="A52:A53"/>
    <mergeCell ref="A54:A55"/>
    <mergeCell ref="B44:B45"/>
    <mergeCell ref="B46:B47"/>
    <mergeCell ref="B48:B49"/>
    <mergeCell ref="B38:B39"/>
    <mergeCell ref="F38:F39"/>
    <mergeCell ref="F42:F43"/>
    <mergeCell ref="F44:F45"/>
    <mergeCell ref="F46:F47"/>
    <mergeCell ref="E54:E55"/>
    <mergeCell ref="F48:F49"/>
    <mergeCell ref="F50:F51"/>
    <mergeCell ref="F52:F53"/>
    <mergeCell ref="F54:F55"/>
    <mergeCell ref="K48:K49"/>
    <mergeCell ref="K50:K51"/>
    <mergeCell ref="K52:K53"/>
    <mergeCell ref="K54:K55"/>
    <mergeCell ref="B82:B83"/>
    <mergeCell ref="C82:C83"/>
    <mergeCell ref="D82:D83"/>
    <mergeCell ref="E82:E83"/>
    <mergeCell ref="F82:F83"/>
    <mergeCell ref="K82:K83"/>
    <mergeCell ref="A80:A81"/>
    <mergeCell ref="B80:B81"/>
    <mergeCell ref="C80:C81"/>
    <mergeCell ref="D80:D81"/>
    <mergeCell ref="K56:K57"/>
    <mergeCell ref="D66:D67"/>
    <mergeCell ref="E66:E67"/>
    <mergeCell ref="F66:F67"/>
    <mergeCell ref="K66:K67"/>
    <mergeCell ref="E84:E85"/>
    <mergeCell ref="F84:F85"/>
    <mergeCell ref="K84:K85"/>
    <mergeCell ref="A86:A87"/>
    <mergeCell ref="B86:B87"/>
    <mergeCell ref="C86:C87"/>
    <mergeCell ref="D86:D87"/>
    <mergeCell ref="E86:E87"/>
    <mergeCell ref="F86:F87"/>
    <mergeCell ref="K86:K87"/>
    <mergeCell ref="A84:A85"/>
    <mergeCell ref="B84:B85"/>
    <mergeCell ref="C84:C85"/>
    <mergeCell ref="D84:D85"/>
    <mergeCell ref="K58:K59"/>
    <mergeCell ref="E80:E81"/>
    <mergeCell ref="F80:F81"/>
    <mergeCell ref="K80:K81"/>
    <mergeCell ref="A82:A83"/>
    <mergeCell ref="E88:E89"/>
    <mergeCell ref="F88:F89"/>
    <mergeCell ref="K88:K89"/>
    <mergeCell ref="A90:A91"/>
    <mergeCell ref="B90:B91"/>
    <mergeCell ref="C90:C91"/>
    <mergeCell ref="D90:D91"/>
    <mergeCell ref="E90:E91"/>
    <mergeCell ref="F90:F91"/>
    <mergeCell ref="K90:K91"/>
    <mergeCell ref="A88:A89"/>
    <mergeCell ref="B88:B89"/>
    <mergeCell ref="C88:C89"/>
    <mergeCell ref="D88:D89"/>
    <mergeCell ref="A92:A93"/>
    <mergeCell ref="B92:B93"/>
    <mergeCell ref="C92:C93"/>
    <mergeCell ref="D92:D93"/>
    <mergeCell ref="E92:E93"/>
    <mergeCell ref="F92:F93"/>
    <mergeCell ref="K92:K93"/>
    <mergeCell ref="A94:A95"/>
    <mergeCell ref="B94:B95"/>
    <mergeCell ref="C94:C95"/>
    <mergeCell ref="D94:D95"/>
    <mergeCell ref="E94:E95"/>
    <mergeCell ref="F94:F95"/>
    <mergeCell ref="K94:K95"/>
    <mergeCell ref="A96:A97"/>
    <mergeCell ref="B96:B97"/>
    <mergeCell ref="C96:C97"/>
    <mergeCell ref="D96:D97"/>
    <mergeCell ref="E96:E97"/>
    <mergeCell ref="F96:F97"/>
    <mergeCell ref="K96:K97"/>
    <mergeCell ref="A98:A99"/>
    <mergeCell ref="B98:B99"/>
    <mergeCell ref="C98:C99"/>
    <mergeCell ref="D98:D99"/>
    <mergeCell ref="E98:E99"/>
    <mergeCell ref="F98:F99"/>
    <mergeCell ref="K98:K99"/>
    <mergeCell ref="A100:A101"/>
    <mergeCell ref="B100:B101"/>
    <mergeCell ref="C100:C101"/>
    <mergeCell ref="D100:D101"/>
    <mergeCell ref="E100:E101"/>
    <mergeCell ref="F100:F101"/>
    <mergeCell ref="K100:K101"/>
    <mergeCell ref="A102:A103"/>
    <mergeCell ref="B102:B103"/>
    <mergeCell ref="C102:C103"/>
    <mergeCell ref="D102:D103"/>
    <mergeCell ref="E102:E103"/>
    <mergeCell ref="F102:F103"/>
    <mergeCell ref="K102:K103"/>
    <mergeCell ref="A104:A105"/>
    <mergeCell ref="B104:B105"/>
    <mergeCell ref="C104:C105"/>
    <mergeCell ref="D104:D105"/>
    <mergeCell ref="E104:E105"/>
    <mergeCell ref="F104:F105"/>
    <mergeCell ref="K104:K105"/>
    <mergeCell ref="A106:A107"/>
    <mergeCell ref="B106:B107"/>
    <mergeCell ref="C106:C107"/>
    <mergeCell ref="D106:D107"/>
    <mergeCell ref="E106:E107"/>
    <mergeCell ref="F106:F107"/>
    <mergeCell ref="K106:K107"/>
    <mergeCell ref="A108:A109"/>
    <mergeCell ref="B108:B109"/>
    <mergeCell ref="C108:C109"/>
    <mergeCell ref="D108:D109"/>
    <mergeCell ref="E108:E109"/>
    <mergeCell ref="F108:F109"/>
    <mergeCell ref="K108:K109"/>
    <mergeCell ref="A110:A111"/>
    <mergeCell ref="B110:B111"/>
    <mergeCell ref="C110:C111"/>
    <mergeCell ref="D110:D111"/>
    <mergeCell ref="E110:E111"/>
    <mergeCell ref="F110:F111"/>
    <mergeCell ref="K110:K111"/>
    <mergeCell ref="A112:A113"/>
    <mergeCell ref="B112:B113"/>
    <mergeCell ref="C112:C113"/>
    <mergeCell ref="D112:D113"/>
    <mergeCell ref="E112:E113"/>
    <mergeCell ref="F112:F113"/>
    <mergeCell ref="K112:K113"/>
    <mergeCell ref="A114:A115"/>
    <mergeCell ref="B114:B115"/>
    <mergeCell ref="C114:C115"/>
    <mergeCell ref="D114:D115"/>
    <mergeCell ref="E114:E115"/>
    <mergeCell ref="F114:F115"/>
    <mergeCell ref="K114:K115"/>
    <mergeCell ref="A116:A117"/>
    <mergeCell ref="B116:B117"/>
    <mergeCell ref="C116:C117"/>
    <mergeCell ref="D116:D117"/>
    <mergeCell ref="E116:E117"/>
    <mergeCell ref="F116:F117"/>
    <mergeCell ref="K116:K117"/>
    <mergeCell ref="A118:A119"/>
    <mergeCell ref="B118:B119"/>
    <mergeCell ref="C118:C119"/>
    <mergeCell ref="D118:D119"/>
    <mergeCell ref="E118:E119"/>
    <mergeCell ref="F118:F119"/>
    <mergeCell ref="K118:K119"/>
    <mergeCell ref="A120:A121"/>
    <mergeCell ref="B120:B121"/>
    <mergeCell ref="C120:C121"/>
    <mergeCell ref="D120:D121"/>
    <mergeCell ref="E120:E121"/>
    <mergeCell ref="F120:F121"/>
    <mergeCell ref="K120:K121"/>
    <mergeCell ref="A122:A123"/>
    <mergeCell ref="B122:B123"/>
    <mergeCell ref="C122:C123"/>
    <mergeCell ref="D122:D123"/>
    <mergeCell ref="E122:E123"/>
    <mergeCell ref="F122:F123"/>
    <mergeCell ref="K122:K123"/>
  </mergeCells>
  <phoneticPr fontId="1"/>
  <pageMargins left="0.25" right="0.25" top="0.75" bottom="0.75" header="0.3" footer="0.3"/>
  <pageSetup paperSize="9" scale="99" orientation="landscape" r:id="rId1"/>
  <rowBreaks count="3" manualBreakCount="3">
    <brk id="37" max="16383" man="1"/>
    <brk id="75" max="11" man="1"/>
    <brk id="11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2020-12-09T02:28:38Z</dcterms:created>
  <dcterms:modified xsi:type="dcterms:W3CDTF">2021-10-12T05:42:44Z</dcterms:modified>
</cp:coreProperties>
</file>