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831"/>
  <workbookPr/>
  <mc:AlternateContent xmlns:mc="http://schemas.openxmlformats.org/markup-compatibility/2006">
    <mc:Choice Requires="x15">
      <x15ac:absPath xmlns:x15ac="http://schemas.microsoft.com/office/spreadsheetml/2010/11/ac" url="\\Tnnsfe25\ファイルサーバ\本庁\理財部\財政課\10 決算統計\01普通会計\Ｒ４決算統計（R5作業）\★財政状況資料集\07_HP公表２\"/>
    </mc:Choice>
  </mc:AlternateContent>
  <xr:revisionPtr revIDLastSave="0" documentId="13_ncr:1_{7E45F035-31FA-4B65-AF44-2CA899D5E865}"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7" i="10" l="1"/>
  <c r="BG36" i="10"/>
  <c r="BG35" i="10"/>
  <c r="BG34"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C38" i="10"/>
  <c r="CO34" i="10"/>
  <c r="CO35" i="10" s="1"/>
  <c r="CO36" i="10" s="1"/>
  <c r="CO37" i="10" s="1"/>
  <c r="CO38" i="10" s="1"/>
  <c r="CO39" i="10" s="1"/>
  <c r="BW34" i="10"/>
  <c r="BW35" i="10" s="1"/>
  <c r="BW36" i="10" s="1"/>
  <c r="BW37" i="10" s="1"/>
  <c r="BW38" i="10" s="1"/>
  <c r="BW39" i="10" s="1"/>
  <c r="BW40" i="10" s="1"/>
  <c r="BW41" i="10" s="1"/>
  <c r="BW42" i="10" s="1"/>
  <c r="C34" i="10"/>
  <c r="C35" i="10" l="1"/>
  <c r="C36" i="10" s="1"/>
  <c r="C37"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l="1"/>
  <c r="BE35" i="10" s="1"/>
  <c r="BE36" i="10" s="1"/>
  <c r="BE37" i="10" s="1"/>
</calcChain>
</file>

<file path=xl/sharedStrings.xml><?xml version="1.0" encoding="utf-8"?>
<sst xmlns="http://schemas.openxmlformats.org/spreadsheetml/2006/main" count="1160" uniqueCount="641">
  <si>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</si>
  <si>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</si>
  <si>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</si>
  <si>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</si>
  <si>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</si>
  <si>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</si>
  <si>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</si>
  <si>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</si>
  <si>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</si>
  <si>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</si>
  <si>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</si>
  <si>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</si>
  <si>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</si>
  <si>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</si>
  <si>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</si>
  <si>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</si>
  <si>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</si>
  <si>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</si>
  <si>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</si>
  <si>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</si>
  <si>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</si>
  <si>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</si>
  <si>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</si>
  <si>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</si>
  <si>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</si>
  <si>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</si>
  <si>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</si>
  <si>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</si>
  <si>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</si>
  <si>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</si>
  <si>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</si>
  <si>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</si>
  <si>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</si>
  <si>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</si>
  <si>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</si>
  <si>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</si>
  <si>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</si>
  <si>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</si>
  <si>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</si>
  <si>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</si>
  <si>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</si>
  <si>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</si>
  <si>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</si>
  <si>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</si>
  <si>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</si>
  <si>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</si>
  <si>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</si>
  <si>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</si>
  <si>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</si>
  <si>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</si>
  <si>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</si>
  <si>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</si>
  <si>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</si>
  <si>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</si>
  <si>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</si>
  <si>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</si>
  <si>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</si>
  <si>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</si>
  <si>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</si>
  <si>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</si>
  <si>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</si>
  <si>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</si>
  <si>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</si>
  <si>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</si>
  <si>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</si>
  <si>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</si>
  <si>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</si>
  <si>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</si>
  <si>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</si>
  <si>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</si>
  <si>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</si>
  <si>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</si>
  <si>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</si>
  <si>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</si>
  <si>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</si>
  <si>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</si>
  <si>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</si>
  <si>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</si>
  <si>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</si>
  <si>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</si>
  <si>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</si>
  <si>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</si>
  <si>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</si>
  <si>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</si>
  <si>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</si>
  <si>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</si>
  <si>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</si>
  <si>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中核市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</si>
  <si>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</si>
  <si>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</si>
  <si>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</si>
  <si>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</si>
  <si>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</si>
  <si>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</si>
  <si>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</si>
  <si>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</si>
  <si>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</si>
  <si>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</si>
  <si>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</si>
  <si>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</si>
  <si>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松山市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</si>
  <si>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</si>
  <si>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</si>
  <si>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</si>
  <si>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</si>
  <si>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</si>
  <si>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</si>
  <si>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</si>
  <si>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</si>
  <si>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</si>
  <si>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</si>
  <si>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</si>
  <si>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</si>
  <si>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</si>
  <si>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</si>
  <si>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</si>
  <si>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</si>
  <si>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</si>
  <si>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</si>
  <si>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</si>
  <si>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</si>
  <si>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</si>
  <si>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</si>
  <si>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</si>
  <si>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</si>
  <si>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</si>
  <si>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</si>
  <si>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</si>
  <si>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</si>
  <si>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</si>
  <si>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</si>
  <si>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</si>
  <si>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</si>
  <si>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</si>
  <si>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</si>
  <si>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</si>
  <si>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</si>
  <si>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</si>
  <si>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</si>
  <si>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</si>
  <si>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</si>
  <si>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</si>
  <si>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</si>
  <si>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</si>
  <si>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</si>
  <si>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</si>
  <si>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</si>
  <si>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</si>
  <si>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</si>
  <si>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</si>
  <si>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</si>
  <si>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</si>
  <si>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</si>
  <si>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</si>
  <si>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</si>
  <si>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</si>
  <si>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</si>
  <si>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</si>
  <si>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</si>
  <si>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</si>
  <si>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</si>
  <si>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</si>
  <si>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</si>
  <si>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</si>
  <si>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</si>
  <si>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</si>
  <si>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</si>
  <si>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</si>
  <si>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</si>
  <si>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</si>
  <si>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</si>
  <si>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</si>
  <si>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</si>
  <si>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</si>
  <si>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</si>
  <si>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</si>
  <si>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</si>
  <si>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</si>
  <si>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</si>
  <si>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</si>
  <si>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</si>
  <si>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</si>
  <si>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</si>
  <si>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</si>
  <si>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</si>
  <si>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</si>
  <si>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</si>
  <si>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</si>
  <si>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</si>
  <si>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</si>
  <si>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</si>
  <si>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</si>
  <si>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</si>
  <si>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</si>
  <si>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</si>
  <si>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</si>
  <si>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</si>
  <si>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</si>
  <si>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</si>
  <si>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</si>
  <si>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</si>
  <si>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</si>
  <si>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</si>
  <si>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</si>
  <si>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</si>
  <si>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</si>
  <si>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</si>
  <si>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</si>
  <si>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</si>
  <si>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</si>
  <si>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</si>
  <si>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</si>
  <si>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</si>
  <si>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</si>
  <si>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</si>
  <si>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</si>
  <si>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</si>
  <si>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愛媛県松山市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</si>
  <si>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</si>
  <si>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</si>
  <si>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</si>
  <si>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</si>
  <si>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</si>
  <si>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</si>
  <si>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</si>
  <si>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</si>
  <si>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</si>
  <si>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</si>
  <si>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</si>
  <si>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</si>
  <si>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</si>
  <si>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</si>
  <si>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</si>
  <si>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</si>
  <si>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</si>
  <si>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</si>
  <si>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</si>
  <si>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</si>
  <si>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</si>
  <si>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</si>
  <si>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</si>
  <si>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</si>
  <si>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</si>
  <si>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</si>
  <si>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</si>
  <si>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</si>
  <si>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</si>
  <si>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</si>
  <si>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</si>
  <si>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</si>
  <si>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</si>
  <si>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</si>
  <si>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</si>
  <si>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</si>
  <si>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</si>
  <si>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</si>
  <si>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</si>
  <si>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</si>
  <si>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</si>
  <si>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</si>
  <si>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</si>
  <si>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</si>
  <si>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</si>
  <si>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</si>
  <si>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</si>
  <si>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</si>
  <si>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</si>
  <si>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</si>
  <si>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</si>
  <si>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</si>
  <si>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</si>
  <si>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</si>
  <si>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</si>
  <si>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</si>
  <si>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</si>
  <si>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</si>
  <si>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</si>
  <si>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</si>
  <si>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</si>
  <si>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</si>
  <si>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</si>
  <si>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</si>
  <si>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</si>
  <si>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</si>
  <si>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</si>
  <si>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</si>
  <si>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</si>
  <si>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</si>
  <si>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</si>
  <si>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</si>
  <si>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</si>
  <si>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</si>
  <si>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</si>
  <si>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</si>
  <si>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</si>
  <si>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</si>
  <si>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</si>
  <si>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</si>
  <si>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</si>
  <si>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</si>
  <si>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</si>
  <si>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</si>
  <si>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</si>
  <si>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</si>
  <si>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</si>
  <si>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</si>
  <si>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</si>
  <si>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</si>
  <si>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</si>
  <si>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</si>
  <si>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</si>
  <si>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</si>
  <si>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</si>
  <si>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</si>
  <si>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</si>
  <si>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</si>
  <si>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</si>
  <si>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</si>
  <si>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</si>
  <si>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</si>
  <si>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</si>
  <si>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</si>
  <si>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</si>
  <si>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</si>
  <si>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</si>
  <si>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</si>
  <si>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</si>
  <si>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</si>
  <si>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</si>
  <si>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</si>
  <si>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</si>
  <si>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</si>
  <si>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</si>
  <si>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</si>
  <si>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</si>
  <si>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</si>
  <si>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</si>
  <si>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</si>
  <si>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</si>
  <si>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</si>
  <si>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</si>
  <si>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</si>
  <si>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</si>
  <si>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</si>
  <si>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</si>
  <si>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</si>
  <si>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</si>
  <si>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</si>
  <si>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</si>
  <si>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</si>
  <si>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</si>
  <si>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</si>
  <si>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</si>
  <si>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</si>
  <si>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</si>
  <si>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</si>
  <si>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</si>
  <si>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</si>
  <si>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</si>
  <si>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</si>
  <si>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</si>
  <si>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</si>
  <si>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</si>
  <si>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</si>
  <si>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</si>
  <si>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</si>
  <si>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</si>
  <si>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</si>
  <si>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</si>
  <si>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愛媛県松山市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</si>
  <si>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</si>
  <si>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</si>
  <si>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</si>
  <si>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</si>
  <si>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</si>
  <si>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</si>
  <si>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</si>
  <si>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</si>
  <si>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</si>
  <si>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</si>
  <si>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</si>
  <si>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</si>
  <si>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</si>
  <si>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</si>
  <si>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</si>
  <si>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</si>
  <si>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</si>
  <si>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</si>
  <si>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</si>
  <si>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</si>
  <si>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</si>
  <si>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t>
    <phoneticPr fontId="5"/>
  </si>
  <si>
    <t>勤労者福祉サービスセンター事業特別会計</t>
    <phoneticPr fontId="5"/>
  </si>
  <si>
    <t>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</si>
  <si>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</si>
  <si>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</si>
  <si>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</si>
  <si>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</si>
  <si>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</si>
  <si>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</si>
  <si>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</si>
  <si>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</si>
  <si>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</si>
  <si>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</si>
  <si>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</si>
  <si>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</si>
  <si>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</si>
  <si>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</si>
  <si>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</si>
  <si>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介護保険事業特別会計</t>
    <phoneticPr fontId="5"/>
  </si>
  <si>
    <t>後期高齢者医療特別会計</t>
    <phoneticPr fontId="5"/>
  </si>
  <si>
    <t>駐車場事業特別会計</t>
    <phoneticPr fontId="5"/>
  </si>
  <si>
    <t>競輪事業特別会計</t>
    <phoneticPr fontId="5"/>
  </si>
  <si>
    <t>水道事業会計</t>
    <phoneticPr fontId="5"/>
  </si>
  <si>
    <t>法適用企業</t>
    <phoneticPr fontId="5"/>
  </si>
  <si>
    <t>簡易水道事業会計</t>
    <phoneticPr fontId="5"/>
  </si>
  <si>
    <t>法適用企業</t>
    <phoneticPr fontId="5"/>
  </si>
  <si>
    <t>工業用水道事業会計</t>
    <phoneticPr fontId="5"/>
  </si>
  <si>
    <t>下水道事業会計</t>
    <phoneticPr fontId="5"/>
  </si>
  <si>
    <t>法適用企業</t>
    <phoneticPr fontId="5"/>
  </si>
  <si>
    <t>鹿島観光事業特別会計</t>
    <phoneticPr fontId="5"/>
  </si>
  <si>
    <t>法非適用企業</t>
    <phoneticPr fontId="5"/>
  </si>
  <si>
    <t>卸売市場事業特別会計</t>
    <phoneticPr fontId="5"/>
  </si>
  <si>
    <t>松山城観光事業特別会計</t>
    <phoneticPr fontId="5"/>
  </si>
  <si>
    <t>道後温泉事業特別会計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</si>
  <si>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</si>
  <si>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</si>
  <si>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</si>
  <si>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</si>
  <si>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</si>
  <si>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</si>
  <si>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</si>
  <si>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</si>
  <si>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</si>
  <si>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</si>
  <si>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</si>
  <si>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</si>
  <si>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</si>
  <si>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</si>
  <si>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</si>
  <si>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</si>
  <si>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</si>
  <si>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</si>
  <si>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</si>
  <si>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</si>
  <si>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</si>
  <si>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</si>
  <si>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</si>
  <si>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</si>
  <si>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</si>
  <si>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</si>
  <si>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</si>
  <si>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</si>
  <si>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</si>
  <si>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</si>
  <si>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</si>
  <si>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</si>
  <si>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</si>
  <si>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</si>
  <si>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</si>
  <si>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</si>
  <si>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</si>
  <si>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</si>
  <si>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</si>
  <si>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</si>
  <si>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</si>
  <si>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</si>
  <si>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</si>
  <si>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</si>
  <si>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</si>
  <si>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</si>
  <si>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</si>
  <si>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</si>
  <si>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</si>
  <si>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</si>
  <si>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</si>
  <si>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</si>
  <si>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</si>
  <si>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</si>
  <si>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</si>
  <si>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</si>
  <si>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</si>
  <si>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</si>
  <si>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</si>
  <si>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</si>
  <si>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</si>
  <si>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</si>
  <si>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</si>
  <si>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</si>
  <si>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</si>
  <si>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</si>
  <si>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</si>
  <si>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</si>
  <si>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</si>
  <si>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</si>
  <si>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</si>
  <si>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</si>
  <si>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</si>
  <si>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</si>
  <si>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</si>
  <si>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道後温泉事業特別会計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</si>
  <si>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</si>
  <si>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</si>
  <si>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</si>
  <si>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簡易水道事業会計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</si>
  <si>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</si>
  <si>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</si>
  <si>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</si>
  <si>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</si>
  <si>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</si>
  <si>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</si>
  <si>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</si>
  <si>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</si>
  <si>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</si>
  <si>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</si>
  <si>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</si>
  <si>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</si>
  <si>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</si>
  <si>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</si>
  <si>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</si>
  <si>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</si>
  <si>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</si>
  <si>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</si>
  <si>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</si>
  <si>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</si>
  <si>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</si>
  <si>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</si>
  <si>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</si>
  <si>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</si>
  <si>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</si>
  <si>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</si>
  <si>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</si>
  <si>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</si>
  <si>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</si>
  <si>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</si>
  <si>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</si>
  <si>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</si>
  <si>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</si>
  <si>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</si>
  <si>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</si>
  <si>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</si>
  <si>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</si>
  <si>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</si>
  <si>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</si>
  <si>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</si>
  <si>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</si>
  <si>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</si>
  <si>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</si>
  <si>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</si>
  <si>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</si>
  <si>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</si>
  <si>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</si>
  <si>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</si>
  <si>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</si>
  <si>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</si>
  <si>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</si>
  <si>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</si>
  <si>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</si>
  <si>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</si>
  <si>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</si>
  <si>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</si>
  <si>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</si>
  <si>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</si>
  <si>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</si>
  <si>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</si>
  <si>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</si>
  <si>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</si>
  <si>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</si>
  <si>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</si>
  <si>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</si>
  <si>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</si>
  <si>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</si>
  <si>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</si>
  <si>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</si>
  <si>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</si>
  <si>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</si>
  <si>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</si>
  <si>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</si>
  <si>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</si>
  <si>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</si>
  <si>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</si>
  <si>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</si>
  <si>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</si>
  <si>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</si>
  <si>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</si>
  <si>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</si>
  <si>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</si>
  <si>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</si>
  <si>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0.49</t>
  </si>
  <si>
    <t>▲ 0.96</t>
  </si>
  <si>
    <t>▲ 1.32</t>
  </si>
  <si>
    <t>▲ 0.65</t>
  </si>
  <si>
    <t>▲ 1.17</t>
  </si>
  <si>
    <t>水道事業会計</t>
  </si>
  <si>
    <t>下水道事業会計</t>
  </si>
  <si>
    <t>一般会計</t>
  </si>
  <si>
    <t>国民健康保険事業勘定特別会計</t>
  </si>
  <si>
    <t>工業用水道事業会計</t>
  </si>
  <si>
    <t>松山城観光事業特別会計</t>
  </si>
  <si>
    <t>介護保険事業特別会計</t>
  </si>
  <si>
    <t>競輪事業特別会計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</si>
  <si>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</si>
  <si>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</si>
  <si>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</si>
  <si>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</si>
  <si>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</si>
  <si>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</si>
  <si>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</si>
  <si>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</si>
  <si>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</si>
  <si>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松山養護老人ホーム事務組合（一般会計）</t>
    <rPh sb="0" eb="2">
      <t>マツヤマ</t>
    </rPh>
    <rPh sb="2" eb="4">
      <t>ヨウゴ</t>
    </rPh>
    <rPh sb="4" eb="6">
      <t>ロウジン</t>
    </rPh>
    <rPh sb="9" eb="11">
      <t>ジム</t>
    </rPh>
    <rPh sb="11" eb="13">
      <t>クミアイ</t>
    </rPh>
    <rPh sb="14" eb="16">
      <t>イッパン</t>
    </rPh>
    <rPh sb="16" eb="18">
      <t>カイケイ</t>
    </rPh>
    <phoneticPr fontId="2"/>
  </si>
  <si>
    <t>松山養護老人ホーム事務組合（診療所事業会計）</t>
    <rPh sb="0" eb="2">
      <t>マツヤマ</t>
    </rPh>
    <rPh sb="2" eb="4">
      <t>ヨウゴ</t>
    </rPh>
    <rPh sb="4" eb="6">
      <t>ロウジン</t>
    </rPh>
    <rPh sb="9" eb="11">
      <t>ジム</t>
    </rPh>
    <rPh sb="11" eb="13">
      <t>クミアイ</t>
    </rPh>
    <rPh sb="14" eb="17">
      <t>シンリョウショ</t>
    </rPh>
    <rPh sb="17" eb="19">
      <t>ジギョウ</t>
    </rPh>
    <rPh sb="19" eb="21">
      <t>カイケイ</t>
    </rPh>
    <phoneticPr fontId="2"/>
  </si>
  <si>
    <t>松山広域福祉施設事務組合（一般会計）</t>
    <rPh sb="0" eb="2">
      <t>マツヤマ</t>
    </rPh>
    <rPh sb="2" eb="4">
      <t>コウイキ</t>
    </rPh>
    <rPh sb="4" eb="6">
      <t>フクシ</t>
    </rPh>
    <rPh sb="6" eb="8">
      <t>シセツ</t>
    </rPh>
    <rPh sb="8" eb="10">
      <t>ジム</t>
    </rPh>
    <rPh sb="10" eb="12">
      <t>クミアイ</t>
    </rPh>
    <rPh sb="13" eb="15">
      <t>イッパン</t>
    </rPh>
    <rPh sb="15" eb="17">
      <t>カイケイ</t>
    </rPh>
    <phoneticPr fontId="2"/>
  </si>
  <si>
    <t>松山広域福祉施設事務組合（公営企業会計）</t>
    <rPh sb="0" eb="2">
      <t>マツヤマ</t>
    </rPh>
    <rPh sb="2" eb="4">
      <t>コウイキ</t>
    </rPh>
    <rPh sb="4" eb="6">
      <t>フクシ</t>
    </rPh>
    <rPh sb="6" eb="8">
      <t>シセツ</t>
    </rPh>
    <rPh sb="8" eb="10">
      <t>ジム</t>
    </rPh>
    <rPh sb="10" eb="12">
      <t>クミアイ</t>
    </rPh>
    <rPh sb="13" eb="15">
      <t>コウエイ</t>
    </rPh>
    <rPh sb="15" eb="17">
      <t>キギョウ</t>
    </rPh>
    <rPh sb="17" eb="19">
      <t>カイケイ</t>
    </rPh>
    <phoneticPr fontId="2"/>
  </si>
  <si>
    <t>松山衛生事務組合</t>
    <rPh sb="0" eb="2">
      <t>マツヤマ</t>
    </rPh>
    <rPh sb="2" eb="4">
      <t>エイセイ</t>
    </rPh>
    <rPh sb="4" eb="6">
      <t>ジム</t>
    </rPh>
    <rPh sb="6" eb="8">
      <t>クミアイ</t>
    </rPh>
    <phoneticPr fontId="2"/>
  </si>
  <si>
    <t>松山市、東温市共有山林組合</t>
    <rPh sb="0" eb="3">
      <t>マツヤマシ</t>
    </rPh>
    <rPh sb="4" eb="7">
      <t>トウオンシ</t>
    </rPh>
    <rPh sb="7" eb="9">
      <t>キョウユウ</t>
    </rPh>
    <rPh sb="9" eb="11">
      <t>サンリン</t>
    </rPh>
    <rPh sb="11" eb="13">
      <t>クミアイ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</si>
  <si>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</si>
  <si>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愛媛県後期高齢者医療広域連合（一般会計）</t>
    <rPh sb="0" eb="3">
      <t>エヒメケン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</si>
  <si>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愛媛県後期高齢者医療広域連合（後期高齢者医療特別会計）</t>
    <rPh sb="0" eb="3">
      <t>エヒメケン</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</si>
  <si>
    <t>松山市土地開発公社</t>
    <rPh sb="0" eb="3">
      <t>マツヤマシ</t>
    </rPh>
    <rPh sb="3" eb="9">
      <t>トチカイハツコウシャ</t>
    </rPh>
    <phoneticPr fontId="2"/>
  </si>
  <si>
    <t>松山市男女共同参画推進財団</t>
    <rPh sb="0" eb="3">
      <t>マツヤマシ</t>
    </rPh>
    <rPh sb="3" eb="9">
      <t>ダンジョキョウドウサンカク</t>
    </rPh>
    <rPh sb="9" eb="13">
      <t>スイシンザイダン</t>
    </rPh>
    <phoneticPr fontId="2"/>
  </si>
  <si>
    <t>松山観光コンベンション協会</t>
    <rPh sb="0" eb="2">
      <t>マツヤマ</t>
    </rPh>
    <rPh sb="2" eb="4">
      <t>カンコウ</t>
    </rPh>
    <rPh sb="11" eb="13">
      <t>キョウカイ</t>
    </rPh>
    <phoneticPr fontId="2"/>
  </si>
  <si>
    <t>松山市文化・スポーツ振興財団</t>
    <rPh sb="0" eb="3">
      <t>マツヤマシ</t>
    </rPh>
    <rPh sb="3" eb="5">
      <t>ブンカ</t>
    </rPh>
    <rPh sb="10" eb="14">
      <t>シンコウザイダン</t>
    </rPh>
    <phoneticPr fontId="2"/>
  </si>
  <si>
    <t>松山国際交流協会</t>
    <phoneticPr fontId="2"/>
  </si>
  <si>
    <t>松山市学校給食会</t>
    <phoneticPr fontId="2"/>
  </si>
  <si>
    <t>２１世紀松山創造基金</t>
    <rPh sb="2" eb="10">
      <t>セイキマツヤマソウゾウキキン</t>
    </rPh>
    <phoneticPr fontId="5"/>
  </si>
  <si>
    <t>合併振興基金</t>
    <rPh sb="0" eb="6">
      <t>ガッペイシンコウキキン</t>
    </rPh>
    <phoneticPr fontId="2"/>
  </si>
  <si>
    <t>観光開発等産業活性化基金</t>
    <rPh sb="0" eb="5">
      <t>カンコウカイハツトウ</t>
    </rPh>
    <rPh sb="5" eb="12">
      <t>サンギョウカッセイカキキン</t>
    </rPh>
    <phoneticPr fontId="2"/>
  </si>
  <si>
    <t>のびのび教育推進基金</t>
    <rPh sb="4" eb="10">
      <t>キョウイクスイシンキキン</t>
    </rPh>
    <phoneticPr fontId="2"/>
  </si>
  <si>
    <t>城山公園整備基金</t>
    <rPh sb="0" eb="4">
      <t>シロヤマコウエン</t>
    </rPh>
    <rPh sb="4" eb="8">
      <t>セイビキキン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</si>
  <si>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</si>
  <si>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</si>
  <si>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</si>
  <si>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</si>
  <si>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</si>
  <si>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及び実質公債費比率は、類似団体に比べ髙い水準で推移している。令和4年度の将来負担比率は、標準財政規模が減少したものの、地方債残高や公営企業債繰入見込額の減による将来負担額の減少などにより、前年度と比べ6.4ポイント改善した。また、実質公債費比率は、元利償還金の増などによる増加や、標準税収入額等の増を上回る臨時財政対策債の発行可能額の減による標準財政規模の減少などにより、前年度と比べ単年度では0.4ポイント悪化し、3ヵ年平均では同水準を維持した。
　今後も、本市の「健全な財政運営へのガイドライン」に基づき、交付税算入率の高い起債を効果的に活用するとともに、市債の償還能力に留意しつつ、計画的な市債の発行に努めるなど、将来負担比率や実質公債費比率への影響にも配慮しながら健全な財政運営に努める。</t>
    <rPh sb="51" eb="57">
      <t>ヒョウジュンザイセイキボ</t>
    </rPh>
    <rPh sb="58" eb="60">
      <t>ゲンショウ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</si>
  <si>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</si>
  <si>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</si>
  <si>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</si>
  <si>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有形固定資産減価償却率は、類似団体平均よりも低いが、5割を超えている状況で増加傾向にあり、今後計画的な老朽化対策が必要となってくる。このため、これらの対策に伴う市債の発行により、類似団体より高い水準で推移している将来負担比率が更に悪化する懸念があるため、交付税算入率の高い起債の優先借入に努めるなど、将来負担比率への影響にも配慮しながら健全な財政運営に努め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</si>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</sst>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FFC4880-E89E-438F-B292-EA09A64BCCC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46457</c:v>
                </c:pt>
                <c:pt idx="1">
                  <c:v>51849</c:v>
                </c:pt>
                <c:pt idx="2">
                  <c:v>52191</c:v>
                </c:pt>
                <c:pt idx="3">
                  <c:v>48105</c:v>
                </c:pt>
                <c:pt idx="4">
                  <c:v>47446</c:v>
                </c:pt>
              </c:numCache>
            </c:numRef>
          </c:val>
          <c:smooth val="0"/>
          <c:extLst>
            <c:ext xmlns:c16="http://schemas.microsoft.com/office/drawing/2014/chart" uri="{C3380CC4-5D6E-409C-BE32-E72D297353CC}">
              <c16:uniqueId val="{00000000-EDE1-4FB3-94B7-D53006FB0BC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30281</c:v>
                </c:pt>
                <c:pt idx="1">
                  <c:v>22851</c:v>
                </c:pt>
                <c:pt idx="2">
                  <c:v>25257</c:v>
                </c:pt>
                <c:pt idx="3">
                  <c:v>26339</c:v>
                </c:pt>
                <c:pt idx="4">
                  <c:v>22798</c:v>
                </c:pt>
              </c:numCache>
            </c:numRef>
          </c:val>
          <c:smooth val="0"/>
          <c:extLst>
            <c:ext xmlns:c16="http://schemas.microsoft.com/office/drawing/2014/chart" uri="{C3380CC4-5D6E-409C-BE32-E72D297353CC}">
              <c16:uniqueId val="{00000001-EDE1-4FB3-94B7-D53006FB0BC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3.1</c:v>
                </c:pt>
                <c:pt idx="1">
                  <c:v>2.78</c:v>
                </c:pt>
                <c:pt idx="2">
                  <c:v>2.66</c:v>
                </c:pt>
                <c:pt idx="3">
                  <c:v>3.14</c:v>
                </c:pt>
                <c:pt idx="4">
                  <c:v>3.73</c:v>
                </c:pt>
              </c:numCache>
            </c:numRef>
          </c:val>
          <c:extLst>
            <c:ext xmlns:c16="http://schemas.microsoft.com/office/drawing/2014/chart" uri="{C3380CC4-5D6E-409C-BE32-E72D297353CC}">
              <c16:uniqueId val="{00000000-3D04-4C4F-8CB4-0F08B101F72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16.7</c:v>
                </c:pt>
                <c:pt idx="1">
                  <c:v>17.399999999999999</c:v>
                </c:pt>
                <c:pt idx="2">
                  <c:v>17.11</c:v>
                </c:pt>
                <c:pt idx="3">
                  <c:v>16.34</c:v>
                </c:pt>
                <c:pt idx="4">
                  <c:v>16.420000000000002</c:v>
                </c:pt>
              </c:numCache>
            </c:numRef>
          </c:val>
          <c:extLst>
            <c:ext xmlns:c16="http://schemas.microsoft.com/office/drawing/2014/chart" uri="{C3380CC4-5D6E-409C-BE32-E72D297353CC}">
              <c16:uniqueId val="{00000001-3D04-4C4F-8CB4-0F08B101F72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-0.49</c:v>
                </c:pt>
                <c:pt idx="1">
                  <c:v>-0.96</c:v>
                </c:pt>
                <c:pt idx="2">
                  <c:v>-1.32</c:v>
                </c:pt>
                <c:pt idx="3">
                  <c:v>-0.65</c:v>
                </c:pt>
                <c:pt idx="4">
                  <c:v>-1.17</c:v>
                </c:pt>
              </c:numCache>
            </c:numRef>
          </c:val>
          <c:smooth val="0"/>
          <c:extLst>
            <c:ext xmlns:c16="http://schemas.microsoft.com/office/drawing/2014/chart" uri="{C3380CC4-5D6E-409C-BE32-E72D297353CC}">
              <c16:uniqueId val="{00000002-3D04-4C4F-8CB4-0F08B101F72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6.56</c:v>
                </c:pt>
                <c:pt idx="2">
                  <c:v>#N/A</c:v>
                </c:pt>
                <c:pt idx="3">
                  <c:v>7.59</c:v>
                </c:pt>
                <c:pt idx="4">
                  <c:v>#N/A</c:v>
                </c:pt>
                <c:pt idx="5">
                  <c:v>8.23</c:v>
                </c:pt>
                <c:pt idx="6">
                  <c:v>#N/A</c:v>
                </c:pt>
                <c:pt idx="7">
                  <c:v>1.1000000000000001</c:v>
                </c:pt>
                <c:pt idx="8">
                  <c:v>#N/A</c:v>
                </c:pt>
                <c:pt idx="9">
                  <c:v>1.1499999999999999</c:v>
                </c:pt>
              </c:numCache>
            </c:numRef>
          </c:val>
          <c:extLst>
            <c:ext xmlns:c16="http://schemas.microsoft.com/office/drawing/2014/chart" uri="{C3380CC4-5D6E-409C-BE32-E72D297353CC}">
              <c16:uniqueId val="{00000000-AEDF-49F3-919E-0C08E86FD4D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EDF-49F3-919E-0C08E86FD4D6}"/>
            </c:ext>
          </c:extLst>
        </c:ser>
        <c:ser>
          <c:idx val="2"/>
          <c:order val="2"/>
          <c:tx>
            <c:strRef>
              <c:f>データシート!$A$29</c:f>
              <c:strCache>
                <c:ptCount val="1"/>
                <c:pt idx="0">
                  <c:v>競輪事業特別会計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0.43</c:v>
                </c:pt>
                <c:pt idx="2">
                  <c:v>#N/A</c:v>
                </c:pt>
                <c:pt idx="3">
                  <c:v>0.56000000000000005</c:v>
                </c:pt>
                <c:pt idx="4">
                  <c:v>#N/A</c:v>
                </c:pt>
                <c:pt idx="5">
                  <c:v>0.56000000000000005</c:v>
                </c:pt>
                <c:pt idx="6">
                  <c:v>#N/A</c:v>
                </c:pt>
                <c:pt idx="7">
                  <c:v>0.54</c:v>
                </c:pt>
                <c:pt idx="8">
                  <c:v>#N/A</c:v>
                </c:pt>
                <c:pt idx="9">
                  <c:v>0.66</c:v>
                </c:pt>
              </c:numCache>
            </c:numRef>
          </c:val>
          <c:extLst>
            <c:ext xmlns:c16="http://schemas.microsoft.com/office/drawing/2014/chart" uri="{C3380CC4-5D6E-409C-BE32-E72D297353CC}">
              <c16:uniqueId val="{00000002-AEDF-49F3-919E-0C08E86FD4D6}"/>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1.03</c:v>
                </c:pt>
                <c:pt idx="2">
                  <c:v>#N/A</c:v>
                </c:pt>
                <c:pt idx="3">
                  <c:v>0.48</c:v>
                </c:pt>
                <c:pt idx="4">
                  <c:v>#N/A</c:v>
                </c:pt>
                <c:pt idx="5">
                  <c:v>0.71</c:v>
                </c:pt>
                <c:pt idx="6">
                  <c:v>#N/A</c:v>
                </c:pt>
                <c:pt idx="7">
                  <c:v>0.94</c:v>
                </c:pt>
                <c:pt idx="8">
                  <c:v>#N/A</c:v>
                </c:pt>
                <c:pt idx="9">
                  <c:v>0.93</c:v>
                </c:pt>
              </c:numCache>
            </c:numRef>
          </c:val>
          <c:extLst>
            <c:ext xmlns:c16="http://schemas.microsoft.com/office/drawing/2014/chart" uri="{C3380CC4-5D6E-409C-BE32-E72D297353CC}">
              <c16:uniqueId val="{00000003-AEDF-49F3-919E-0C08E86FD4D6}"/>
            </c:ext>
          </c:extLst>
        </c:ser>
        <c:ser>
          <c:idx val="4"/>
          <c:order val="4"/>
          <c:tx>
            <c:strRef>
              <c:f>データシート!$A$31</c:f>
              <c:strCache>
                <c:ptCount val="1"/>
                <c:pt idx="0">
                  <c:v>松山城観光事業特別会計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1.98</c:v>
                </c:pt>
                <c:pt idx="2">
                  <c:v>#N/A</c:v>
                </c:pt>
                <c:pt idx="3">
                  <c:v>2.0699999999999998</c:v>
                </c:pt>
                <c:pt idx="4">
                  <c:v>#N/A</c:v>
                </c:pt>
                <c:pt idx="5">
                  <c:v>1.83</c:v>
                </c:pt>
                <c:pt idx="6">
                  <c:v>#N/A</c:v>
                </c:pt>
                <c:pt idx="7">
                  <c:v>1.02</c:v>
                </c:pt>
                <c:pt idx="8">
                  <c:v>#N/A</c:v>
                </c:pt>
                <c:pt idx="9">
                  <c:v>1.02</c:v>
                </c:pt>
              </c:numCache>
            </c:numRef>
          </c:val>
          <c:extLst>
            <c:ext xmlns:c16="http://schemas.microsoft.com/office/drawing/2014/chart" uri="{C3380CC4-5D6E-409C-BE32-E72D297353CC}">
              <c16:uniqueId val="{00000004-AEDF-49F3-919E-0C08E86FD4D6}"/>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2.66</c:v>
                </c:pt>
                <c:pt idx="2">
                  <c:v>#N/A</c:v>
                </c:pt>
                <c:pt idx="3">
                  <c:v>2.71</c:v>
                </c:pt>
                <c:pt idx="4">
                  <c:v>#N/A</c:v>
                </c:pt>
                <c:pt idx="5">
                  <c:v>2.58</c:v>
                </c:pt>
                <c:pt idx="6">
                  <c:v>#N/A</c:v>
                </c:pt>
                <c:pt idx="7">
                  <c:v>2.5</c:v>
                </c:pt>
                <c:pt idx="8">
                  <c:v>#N/A</c:v>
                </c:pt>
                <c:pt idx="9">
                  <c:v>2.66</c:v>
                </c:pt>
              </c:numCache>
            </c:numRef>
          </c:val>
          <c:extLst>
            <c:ext xmlns:c16="http://schemas.microsoft.com/office/drawing/2014/chart" uri="{C3380CC4-5D6E-409C-BE32-E72D297353CC}">
              <c16:uniqueId val="{00000005-AEDF-49F3-919E-0C08E86FD4D6}"/>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2.38</c:v>
                </c:pt>
                <c:pt idx="2">
                  <c:v>#N/A</c:v>
                </c:pt>
                <c:pt idx="3">
                  <c:v>2.81</c:v>
                </c:pt>
                <c:pt idx="4">
                  <c:v>#N/A</c:v>
                </c:pt>
                <c:pt idx="5">
                  <c:v>3.35</c:v>
                </c:pt>
                <c:pt idx="6">
                  <c:v>#N/A</c:v>
                </c:pt>
                <c:pt idx="7">
                  <c:v>3.4</c:v>
                </c:pt>
                <c:pt idx="8">
                  <c:v>#N/A</c:v>
                </c:pt>
                <c:pt idx="9">
                  <c:v>3</c:v>
                </c:pt>
              </c:numCache>
            </c:numRef>
          </c:val>
          <c:extLst>
            <c:ext xmlns:c16="http://schemas.microsoft.com/office/drawing/2014/chart" uri="{C3380CC4-5D6E-409C-BE32-E72D297353CC}">
              <c16:uniqueId val="{00000006-AEDF-49F3-919E-0C08E86FD4D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2.64</c:v>
                </c:pt>
                <c:pt idx="2">
                  <c:v>#N/A</c:v>
                </c:pt>
                <c:pt idx="3">
                  <c:v>2.41</c:v>
                </c:pt>
                <c:pt idx="4">
                  <c:v>#N/A</c:v>
                </c:pt>
                <c:pt idx="5">
                  <c:v>2.37</c:v>
                </c:pt>
                <c:pt idx="6">
                  <c:v>#N/A</c:v>
                </c:pt>
                <c:pt idx="7">
                  <c:v>2.85</c:v>
                </c:pt>
                <c:pt idx="8">
                  <c:v>#N/A</c:v>
                </c:pt>
                <c:pt idx="9">
                  <c:v>3.41</c:v>
                </c:pt>
              </c:numCache>
            </c:numRef>
          </c:val>
          <c:extLst>
            <c:ext xmlns:c16="http://schemas.microsoft.com/office/drawing/2014/chart" uri="{C3380CC4-5D6E-409C-BE32-E72D297353CC}">
              <c16:uniqueId val="{00000007-AEDF-49F3-919E-0C08E86FD4D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7.36</c:v>
                </c:pt>
                <c:pt idx="8">
                  <c:v>#N/A</c:v>
                </c:pt>
                <c:pt idx="9">
                  <c:v>8.58</c:v>
                </c:pt>
              </c:numCache>
            </c:numRef>
          </c:val>
          <c:extLst>
            <c:ext xmlns:c16="http://schemas.microsoft.com/office/drawing/2014/chart" uri="{C3380CC4-5D6E-409C-BE32-E72D297353CC}">
              <c16:uniqueId val="{00000008-AEDF-49F3-919E-0C08E86FD4D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10.78</c:v>
                </c:pt>
                <c:pt idx="2">
                  <c:v>#N/A</c:v>
                </c:pt>
                <c:pt idx="3">
                  <c:v>11.27</c:v>
                </c:pt>
                <c:pt idx="4">
                  <c:v>#N/A</c:v>
                </c:pt>
                <c:pt idx="5">
                  <c:v>10.82</c:v>
                </c:pt>
                <c:pt idx="6">
                  <c:v>#N/A</c:v>
                </c:pt>
                <c:pt idx="7">
                  <c:v>11</c:v>
                </c:pt>
                <c:pt idx="8">
                  <c:v>#N/A</c:v>
                </c:pt>
                <c:pt idx="9">
                  <c:v>11.7</c:v>
                </c:pt>
              </c:numCache>
            </c:numRef>
          </c:val>
          <c:extLst>
            <c:ext xmlns:c16="http://schemas.microsoft.com/office/drawing/2014/chart" uri="{C3380CC4-5D6E-409C-BE32-E72D297353CC}">
              <c16:uniqueId val="{00000009-AEDF-49F3-919E-0C08E86FD4D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14335</c:v>
                </c:pt>
                <c:pt idx="5">
                  <c:v>14229</c:v>
                </c:pt>
                <c:pt idx="8">
                  <c:v>13770</c:v>
                </c:pt>
                <c:pt idx="11">
                  <c:v>13803</c:v>
                </c:pt>
                <c:pt idx="14">
                  <c:v>14159</c:v>
                </c:pt>
              </c:numCache>
            </c:numRef>
          </c:val>
          <c:extLst>
            <c:ext xmlns:c16="http://schemas.microsoft.com/office/drawing/2014/chart" uri="{C3380CC4-5D6E-409C-BE32-E72D297353CC}">
              <c16:uniqueId val="{00000000-095E-4AF9-8989-0EF50D135B3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3</c:v>
                </c:pt>
                <c:pt idx="3">
                  <c:v>1</c:v>
                </c:pt>
                <c:pt idx="6">
                  <c:v>1</c:v>
                </c:pt>
                <c:pt idx="9">
                  <c:v>3</c:v>
                </c:pt>
                <c:pt idx="12">
                  <c:v>5</c:v>
                </c:pt>
              </c:numCache>
            </c:numRef>
          </c:val>
          <c:extLst>
            <c:ext xmlns:c16="http://schemas.microsoft.com/office/drawing/2014/chart" uri="{C3380CC4-5D6E-409C-BE32-E72D297353CC}">
              <c16:uniqueId val="{00000001-095E-4AF9-8989-0EF50D135B3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95E-4AF9-8989-0EF50D135B3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c:v>
                </c:pt>
                <c:pt idx="3">
                  <c:v>3</c:v>
                </c:pt>
                <c:pt idx="6">
                  <c:v>3</c:v>
                </c:pt>
                <c:pt idx="9">
                  <c:v>174</c:v>
                </c:pt>
                <c:pt idx="12">
                  <c:v>168</c:v>
                </c:pt>
              </c:numCache>
            </c:numRef>
          </c:val>
          <c:extLst>
            <c:ext xmlns:c16="http://schemas.microsoft.com/office/drawing/2014/chart" uri="{C3380CC4-5D6E-409C-BE32-E72D297353CC}">
              <c16:uniqueId val="{00000003-095E-4AF9-8989-0EF50D135B3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5296</c:v>
                </c:pt>
                <c:pt idx="3">
                  <c:v>5453</c:v>
                </c:pt>
                <c:pt idx="6">
                  <c:v>5411</c:v>
                </c:pt>
                <c:pt idx="9">
                  <c:v>5259</c:v>
                </c:pt>
                <c:pt idx="12">
                  <c:v>5285</c:v>
                </c:pt>
              </c:numCache>
            </c:numRef>
          </c:val>
          <c:extLst>
            <c:ext xmlns:c16="http://schemas.microsoft.com/office/drawing/2014/chart" uri="{C3380CC4-5D6E-409C-BE32-E72D297353CC}">
              <c16:uniqueId val="{00000004-095E-4AF9-8989-0EF50D135B3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433</c:v>
                </c:pt>
                <c:pt idx="3">
                  <c:v>433</c:v>
                </c:pt>
                <c:pt idx="6">
                  <c:v>433</c:v>
                </c:pt>
                <c:pt idx="9">
                  <c:v>160</c:v>
                </c:pt>
                <c:pt idx="12">
                  <c:v>160</c:v>
                </c:pt>
              </c:numCache>
            </c:numRef>
          </c:val>
          <c:extLst>
            <c:ext xmlns:c16="http://schemas.microsoft.com/office/drawing/2014/chart" uri="{C3380CC4-5D6E-409C-BE32-E72D297353CC}">
              <c16:uniqueId val="{00000005-095E-4AF9-8989-0EF50D135B3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95E-4AF9-8989-0EF50D135B3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15485</c:v>
                </c:pt>
                <c:pt idx="3">
                  <c:v>15789</c:v>
                </c:pt>
                <c:pt idx="6">
                  <c:v>15770</c:v>
                </c:pt>
                <c:pt idx="9">
                  <c:v>15792</c:v>
                </c:pt>
                <c:pt idx="12">
                  <c:v>16370</c:v>
                </c:pt>
              </c:numCache>
            </c:numRef>
          </c:val>
          <c:extLst>
            <c:ext xmlns:c16="http://schemas.microsoft.com/office/drawing/2014/chart" uri="{C3380CC4-5D6E-409C-BE32-E72D297353CC}">
              <c16:uniqueId val="{00000007-095E-4AF9-8989-0EF50D135B3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6884</c:v>
                </c:pt>
                <c:pt idx="2">
                  <c:v>#N/A</c:v>
                </c:pt>
                <c:pt idx="3">
                  <c:v>#N/A</c:v>
                </c:pt>
                <c:pt idx="4">
                  <c:v>7450</c:v>
                </c:pt>
                <c:pt idx="5">
                  <c:v>#N/A</c:v>
                </c:pt>
                <c:pt idx="6">
                  <c:v>#N/A</c:v>
                </c:pt>
                <c:pt idx="7">
                  <c:v>7848</c:v>
                </c:pt>
                <c:pt idx="8">
                  <c:v>#N/A</c:v>
                </c:pt>
                <c:pt idx="9">
                  <c:v>#N/A</c:v>
                </c:pt>
                <c:pt idx="10">
                  <c:v>7585</c:v>
                </c:pt>
                <c:pt idx="11">
                  <c:v>#N/A</c:v>
                </c:pt>
                <c:pt idx="12">
                  <c:v>#N/A</c:v>
                </c:pt>
                <c:pt idx="13">
                  <c:v>7829</c:v>
                </c:pt>
                <c:pt idx="14">
                  <c:v>#N/A</c:v>
                </c:pt>
              </c:numCache>
            </c:numRef>
          </c:val>
          <c:smooth val="0"/>
          <c:extLst>
            <c:ext xmlns:c16="http://schemas.microsoft.com/office/drawing/2014/chart" uri="{C3380CC4-5D6E-409C-BE32-E72D297353CC}">
              <c16:uniqueId val="{00000008-095E-4AF9-8989-0EF50D135B3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184381</c:v>
                </c:pt>
                <c:pt idx="5">
                  <c:v>183440</c:v>
                </c:pt>
                <c:pt idx="8">
                  <c:v>182508</c:v>
                </c:pt>
                <c:pt idx="11">
                  <c:v>180762</c:v>
                </c:pt>
                <c:pt idx="14">
                  <c:v>175566</c:v>
                </c:pt>
              </c:numCache>
            </c:numRef>
          </c:val>
          <c:extLst>
            <c:ext xmlns:c16="http://schemas.microsoft.com/office/drawing/2014/chart" uri="{C3380CC4-5D6E-409C-BE32-E72D297353CC}">
              <c16:uniqueId val="{00000000-DA57-4FF4-9B3B-07C234171B3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3595</c:v>
                </c:pt>
                <c:pt idx="5">
                  <c:v>3474</c:v>
                </c:pt>
                <c:pt idx="8">
                  <c:v>3785</c:v>
                </c:pt>
                <c:pt idx="11">
                  <c:v>2972</c:v>
                </c:pt>
                <c:pt idx="14">
                  <c:v>2905</c:v>
                </c:pt>
              </c:numCache>
            </c:numRef>
          </c:val>
          <c:extLst>
            <c:ext xmlns:c16="http://schemas.microsoft.com/office/drawing/2014/chart" uri="{C3380CC4-5D6E-409C-BE32-E72D297353CC}">
              <c16:uniqueId val="{00000001-DA57-4FF4-9B3B-07C234171B3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49541</c:v>
                </c:pt>
                <c:pt idx="5">
                  <c:v>50537</c:v>
                </c:pt>
                <c:pt idx="8">
                  <c:v>52897</c:v>
                </c:pt>
                <c:pt idx="11">
                  <c:v>58439</c:v>
                </c:pt>
                <c:pt idx="14">
                  <c:v>60197</c:v>
                </c:pt>
              </c:numCache>
            </c:numRef>
          </c:val>
          <c:extLst>
            <c:ext xmlns:c16="http://schemas.microsoft.com/office/drawing/2014/chart" uri="{C3380CC4-5D6E-409C-BE32-E72D297353CC}">
              <c16:uniqueId val="{00000002-DA57-4FF4-9B3B-07C234171B3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A57-4FF4-9B3B-07C234171B3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A57-4FF4-9B3B-07C234171B3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57-4FF4-9B3B-07C234171B3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21688</c:v>
                </c:pt>
                <c:pt idx="3">
                  <c:v>23189</c:v>
                </c:pt>
                <c:pt idx="6">
                  <c:v>21187</c:v>
                </c:pt>
                <c:pt idx="9">
                  <c:v>21573</c:v>
                </c:pt>
                <c:pt idx="12">
                  <c:v>22268</c:v>
                </c:pt>
              </c:numCache>
            </c:numRef>
          </c:val>
          <c:extLst>
            <c:ext xmlns:c16="http://schemas.microsoft.com/office/drawing/2014/chart" uri="{C3380CC4-5D6E-409C-BE32-E72D297353CC}">
              <c16:uniqueId val="{00000006-DA57-4FF4-9B3B-07C234171B3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2151</c:v>
                </c:pt>
                <c:pt idx="3">
                  <c:v>2151</c:v>
                </c:pt>
                <c:pt idx="6">
                  <c:v>2151</c:v>
                </c:pt>
                <c:pt idx="9">
                  <c:v>1979</c:v>
                </c:pt>
                <c:pt idx="12">
                  <c:v>1746</c:v>
                </c:pt>
              </c:numCache>
            </c:numRef>
          </c:val>
          <c:extLst>
            <c:ext xmlns:c16="http://schemas.microsoft.com/office/drawing/2014/chart" uri="{C3380CC4-5D6E-409C-BE32-E72D297353CC}">
              <c16:uniqueId val="{00000007-DA57-4FF4-9B3B-07C234171B3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85392</c:v>
                </c:pt>
                <c:pt idx="3">
                  <c:v>81453</c:v>
                </c:pt>
                <c:pt idx="6">
                  <c:v>78485</c:v>
                </c:pt>
                <c:pt idx="9">
                  <c:v>75770</c:v>
                </c:pt>
                <c:pt idx="12">
                  <c:v>71846</c:v>
                </c:pt>
              </c:numCache>
            </c:numRef>
          </c:val>
          <c:extLst>
            <c:ext xmlns:c16="http://schemas.microsoft.com/office/drawing/2014/chart" uri="{C3380CC4-5D6E-409C-BE32-E72D297353CC}">
              <c16:uniqueId val="{00000008-DA57-4FF4-9B3B-07C234171B3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A57-4FF4-9B3B-07C234171B3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182161</c:v>
                </c:pt>
                <c:pt idx="3">
                  <c:v>178856</c:v>
                </c:pt>
                <c:pt idx="6">
                  <c:v>178299</c:v>
                </c:pt>
                <c:pt idx="9">
                  <c:v>173419</c:v>
                </c:pt>
                <c:pt idx="12">
                  <c:v>166529</c:v>
                </c:pt>
              </c:numCache>
            </c:numRef>
          </c:val>
          <c:extLst>
            <c:ext xmlns:c16="http://schemas.microsoft.com/office/drawing/2014/chart" uri="{C3380CC4-5D6E-409C-BE32-E72D297353CC}">
              <c16:uniqueId val="{0000000A-DA57-4FF4-9B3B-07C234171B3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53875</c:v>
                </c:pt>
                <c:pt idx="2">
                  <c:v>#N/A</c:v>
                </c:pt>
                <c:pt idx="3">
                  <c:v>#N/A</c:v>
                </c:pt>
                <c:pt idx="4">
                  <c:v>48198</c:v>
                </c:pt>
                <c:pt idx="5">
                  <c:v>#N/A</c:v>
                </c:pt>
                <c:pt idx="6">
                  <c:v>#N/A</c:v>
                </c:pt>
                <c:pt idx="7">
                  <c:v>40931</c:v>
                </c:pt>
                <c:pt idx="8">
                  <c:v>#N/A</c:v>
                </c:pt>
                <c:pt idx="9">
                  <c:v>#N/A</c:v>
                </c:pt>
                <c:pt idx="10">
                  <c:v>30569</c:v>
                </c:pt>
                <c:pt idx="11">
                  <c:v>#N/A</c:v>
                </c:pt>
                <c:pt idx="12">
                  <c:v>#N/A</c:v>
                </c:pt>
                <c:pt idx="13">
                  <c:v>23721</c:v>
                </c:pt>
                <c:pt idx="14">
                  <c:v>#N/A</c:v>
                </c:pt>
              </c:numCache>
            </c:numRef>
          </c:val>
          <c:smooth val="0"/>
          <c:extLst>
            <c:ext xmlns:c16="http://schemas.microsoft.com/office/drawing/2014/chart" uri="{C3380CC4-5D6E-409C-BE32-E72D297353CC}">
              <c16:uniqueId val="{0000000B-DA57-4FF4-9B3B-07C234171B3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18550</c:v>
                </c:pt>
                <c:pt idx="1">
                  <c:v>18450</c:v>
                </c:pt>
                <c:pt idx="2">
                  <c:v>18250</c:v>
                </c:pt>
              </c:numCache>
            </c:numRef>
          </c:val>
          <c:extLst>
            <c:ext xmlns:c16="http://schemas.microsoft.com/office/drawing/2014/chart" uri="{C3380CC4-5D6E-409C-BE32-E72D297353CC}">
              <c16:uniqueId val="{00000000-D524-41B3-89DA-7D8DE02B170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7150</c:v>
                </c:pt>
                <c:pt idx="1">
                  <c:v>10150</c:v>
                </c:pt>
                <c:pt idx="2">
                  <c:v>10150</c:v>
                </c:pt>
              </c:numCache>
            </c:numRef>
          </c:val>
          <c:extLst>
            <c:ext xmlns:c16="http://schemas.microsoft.com/office/drawing/2014/chart" uri="{C3380CC4-5D6E-409C-BE32-E72D297353CC}">
              <c16:uniqueId val="{00000001-D524-41B3-89DA-7D8DE02B170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23922</c:v>
                </c:pt>
                <c:pt idx="1">
                  <c:v>24772</c:v>
                </c:pt>
                <c:pt idx="2">
                  <c:v>24586</c:v>
                </c:pt>
              </c:numCache>
            </c:numRef>
          </c:val>
          <c:extLst>
            <c:ext xmlns:c16="http://schemas.microsoft.com/office/drawing/2014/chart" uri="{C3380CC4-5D6E-409C-BE32-E72D297353CC}">
              <c16:uniqueId val="{00000002-D524-41B3-89DA-7D8DE02B170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{634D039A-CE27-4B1D-AD53-76BC68F5E9C3}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EB41-4770-A9DD-50B27F5D551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{BD50FAD6-7E39-4FC4-A51C-B6064B982633}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B41-4770-A9DD-50B27F5D551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{1F544EF4-479A-4BA6-A7BA-9DB0A4A3E5D5}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B41-4770-A9DD-50B27F5D551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{08CEE554-906D-40F4-A156-2EDB72E5B089}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B41-4770-A9DD-50B27F5D551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{1F03BD10-A175-45F7-B6E1-ABDAAE98A286}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B41-4770-A9DD-50B27F5D551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{80FDA006-449E-48E2-A137-50948E129F06}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EB41-4770-A9DD-50B27F5D551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{172C206A-8EE3-40CD-BF3A-D7C822D6CFDB}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EB41-4770-A9DD-50B27F5D5512}"/>
                </c:ext>
              </c:extLst>
            </c:dLbl>
            <c:dLbl>
              <c:idx val="24"/>
              <c:layout>
                <c:manualLayout>
                  <c:x val="-2.6355415327149835E-2"/>
                  <c:y val="-6.5988033694354423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{B92A3568-D851-4CB1-BC44-2FDACF968769}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EB41-4770-A9DD-50B27F5D551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{C31FCF7B-D9C3-46D5-A9D5-C19BDC0BE96B}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EB41-4770-A9DD-50B27F5D551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56.3</c:v>
                </c:pt>
                <c:pt idx="8">
                  <c:v>58.1</c:v>
                </c:pt>
                <c:pt idx="16">
                  <c:v>59.6</c:v>
                </c:pt>
                <c:pt idx="24">
                  <c:v>60.9</c:v>
                </c:pt>
                <c:pt idx="32">
                  <c:v>62.5</c:v>
                </c:pt>
              </c:numCache>
            </c:numRef>
          </c:xVal>
          <c:yVal>
            <c:numRef>
              <c:f>公会計指標分析・財政指標組合せ分析表!$BP$51:$DC$51</c:f>
              <c:numCache>
                <c:formatCode>#,##0.0;"▲ "#,##0.0</c:formatCode>
                <c:ptCount val="40"/>
                <c:pt idx="0">
                  <c:v>58.2</c:v>
                </c:pt>
                <c:pt idx="8">
                  <c:v>51.8</c:v>
                </c:pt>
                <c:pt idx="16">
                  <c:v>43</c:v>
                </c:pt>
                <c:pt idx="24">
                  <c:v>30.7</c:v>
                </c:pt>
                <c:pt idx="32">
                  <c:v>24.3</c:v>
                </c:pt>
              </c:numCache>
            </c:numRef>
          </c:yVal>
          <c:smooth val="0"/>
          <c:extLst>
            <c:ext xmlns:c16="http://schemas.microsoft.com/office/drawing/2014/chart" uri="{C3380CC4-5D6E-409C-BE32-E72D297353CC}">
              <c16:uniqueId val="{00000009-EB41-4770-A9DD-50B27F5D551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7805535792656629E-2"/>
                  <c:y val="-6.34900505173759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{4CA74379-A8FD-4DC0-A097-630A5E979ABC}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EB41-4770-A9DD-50B27F5D551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{32686C81-02AA-41AD-9AC0-EA3EA03A8B0B}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B41-4770-A9DD-50B27F5D551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{C5104AF6-1BA8-4B10-9C61-E72B9C45DAF4}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B41-4770-A9DD-50B27F5D551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{A1453EB9-F2B0-4424-88E5-AB28AC0639E7}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B41-4770-A9DD-50B27F5D551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{8F615875-5774-4FA1-B7F6-1D816AB6256A}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B41-4770-A9DD-50B27F5D551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{0308685F-0B2A-414C-9B22-31889CF8C100}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EB41-4770-A9DD-50B27F5D551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{689D5B8C-53F5-440C-9C86-07808FD58A1C}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EB41-4770-A9DD-50B27F5D551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{87A16914-6D0D-4891-A66C-60905B0945BF}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EB41-4770-A9DD-50B27F5D551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{EFCF9F0C-A2E3-4A72-A435-70FCB3E5B92F}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EB41-4770-A9DD-50B27F5D551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61.1</c:v>
                </c:pt>
                <c:pt idx="8">
                  <c:v>61.9</c:v>
                </c:pt>
                <c:pt idx="16">
                  <c:v>62.7</c:v>
                </c:pt>
                <c:pt idx="24">
                  <c:v>63.9</c:v>
                </c:pt>
                <c:pt idx="32">
                  <c:v>64.8</c:v>
                </c:pt>
              </c:numCache>
            </c:numRef>
          </c:xVal>
          <c:yVal>
            <c:numRef>
              <c:f>公会計指標分析・財政指標組合せ分析表!$BP$55:$DC$55</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EB41-4770-A9DD-50B27F5D5512}"/>
            </c:ext>
          </c:extLst>
        </c:ser>
        <c:dLbls>
          <c:showLegendKey val="0"/>
          <c:showVal val="1"/>
          <c:showCatName val="0"/>
          <c:showSerName val="0"/>
          <c:showPercent val="0"/>
          <c:showBubbleSize val="0"/>
        </c:dLbls>
        <c:axId val="46179840"/>
        <c:axId val="46181760"/>
      </c:scatterChart>
      <c:valAx>
        <c:axId val="46179840"/>
        <c:scaling>
          <c:orientation val="maxMin"/>
          <c:max val="66"/>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{45ECA425-C0C7-4EBC-828C-807FC740CA5F}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29D-4BE1-B04D-20EEB7534A0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{89644B73-D320-486C-85DD-ABA27933063E}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29D-4BE1-B04D-20EEB7534A0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{3B0AD5A8-FEAC-4FFF-BF90-FF3E8EB8E1F0}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29D-4BE1-B04D-20EEB7534A0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{F4E6F6BC-0318-4EF6-A968-D5E7D197EB79}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29D-4BE1-B04D-20EEB7534A0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{A68ED9B0-69FD-4623-BE96-04F8C9D39A90}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29D-4BE1-B04D-20EEB7534A05}"/>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{966FBC1D-DAEC-4706-9DAA-19D57330D707}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29D-4BE1-B04D-20EEB7534A05}"/>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{2669905A-271B-4CD3-9D29-6F74D186ACC3}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29D-4BE1-B04D-20EEB7534A05}"/>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{DB090D49-C750-4529-B1E6-DAF591D5B95E}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29D-4BE1-B04D-20EEB7534A05}"/>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{60E78389-9114-42E1-A88E-9430900A43DD}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29D-4BE1-B04D-20EEB7534A0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7.7</c:v>
                </c:pt>
                <c:pt idx="16">
                  <c:v>7.9</c:v>
                </c:pt>
                <c:pt idx="24">
                  <c:v>7.9</c:v>
                </c:pt>
                <c:pt idx="32">
                  <c:v>7.9</c:v>
                </c:pt>
              </c:numCache>
            </c:numRef>
          </c:xVal>
          <c:yVal>
            <c:numRef>
              <c:f>公会計指標分析・財政指標組合せ分析表!$BP$73:$DC$73</c:f>
              <c:numCache>
                <c:formatCode>#,##0.0;"▲ "#,##0.0</c:formatCode>
                <c:ptCount val="40"/>
                <c:pt idx="0">
                  <c:v>58.2</c:v>
                </c:pt>
                <c:pt idx="8">
                  <c:v>51.8</c:v>
                </c:pt>
                <c:pt idx="16">
                  <c:v>43</c:v>
                </c:pt>
                <c:pt idx="24">
                  <c:v>30.7</c:v>
                </c:pt>
                <c:pt idx="32">
                  <c:v>24.3</c:v>
                </c:pt>
              </c:numCache>
            </c:numRef>
          </c:yVal>
          <c:smooth val="0"/>
          <c:extLst>
            <c:ext xmlns:c16="http://schemas.microsoft.com/office/drawing/2014/chart" uri="{C3380CC4-5D6E-409C-BE32-E72D297353CC}">
              <c16:uniqueId val="{00000009-B29D-4BE1-B04D-20EEB7534A0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{C4B42D6A-9498-42B9-BB01-13AA0A25D983}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29D-4BE1-B04D-20EEB7534A0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{CD16D54F-D3F1-40AB-9CAB-05A75ABF39F1}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29D-4BE1-B04D-20EEB7534A0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{ED85269D-36F4-42FA-9AFE-2746B954D63C}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29D-4BE1-B04D-20EEB7534A0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{9AF238EB-BACD-43C2-92A2-AD67CF8DB97F}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29D-4BE1-B04D-20EEB7534A0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{27FFA762-38B0-463D-ACEC-ECBCB1B7E6D7}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29D-4BE1-B04D-20EEB7534A05}"/>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{ED0A7E18-4837-4A84-915D-C94BD8902623}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29D-4BE1-B04D-20EEB7534A05}"/>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{82921443-B12E-434E-829B-4436CC43E0B6}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29D-4BE1-B04D-20EEB7534A05}"/>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{BC894264-369D-4DA5-B0FD-0D0F40AE9AC3}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29D-4BE1-B04D-20EEB7534A05}"/>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{144F88F3-D173-491A-B095-9A982C547D28}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29D-4BE1-B04D-20EEB7534A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5.7</c:v>
                </c:pt>
                <c:pt idx="16">
                  <c:v>5.4</c:v>
                </c:pt>
                <c:pt idx="24">
                  <c:v>5.2</c:v>
                </c:pt>
                <c:pt idx="32">
                  <c:v>5.2</c:v>
                </c:pt>
              </c:numCache>
            </c:numRef>
          </c:xVal>
          <c:yVal>
            <c:numRef>
              <c:f>公会計指標分析・財政指標組合せ分析表!$BP$77:$DC$77</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B29D-4BE1-B04D-20EEB7534A05}"/>
            </c:ext>
          </c:extLst>
        </c:ser>
        <c:dLbls>
          <c:showLegendKey val="0"/>
          <c:showVal val="1"/>
          <c:showCatName val="0"/>
          <c:showSerName val="0"/>
          <c:showPercent val="0"/>
          <c:showBubbleSize val="0"/>
        </c:dLbls>
        <c:axId val="84219776"/>
        <c:axId val="84234240"/>
      </c:scatterChart>
      <c:valAx>
        <c:axId val="84219776"/>
        <c:scaling>
          <c:orientation val="maxMin"/>
          <c:max val="9"/>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増要因となる元利償還金等は、過去に借り入れた臨時財政対策債等の元金償還の開始に伴う増などで前年度から約６億円増加した。また、減要因となる算入公債費等は、災害復旧費等に係る基準財政需要額の増などで前年度から約３．６億円増加した。元利償還金等の増加が算入公債費等の増加を上回ったため、令和４年度の実質公債費比率の分子は、前年度から約２．４億円の増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latin typeface="ＭＳ ゴシック" pitchFamily="49" charset="-128"/>
              <a:ea typeface="ＭＳ ゴシック" pitchFamily="49" charset="-128"/>
            </a:rPr>
            <a:t>減債基金積立不足は生じていない。なお、２０年満期一括償還分は起債額の１／２０ずつを翌年度から減債基金へ積立てている。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増要因となる将来負担額は、過去に借り入れた市債の償還がすすみ、一般会計等に係る地方債現在高が減少したことや、下水道事業債残高の減などにより公営企業債等繰入見込額が減少したため、約１０３．５億円減少した。また、減要因となる充当可能財源等は、事業収益が好調であった競輪施設等改善事業基金や介護保険事業運営基金の増などで充当可能基金が増加したものの、基準財政需要額算入見込額と充当可能特定歳入が減少したため、全体では約３５億円減少した。将来負担額の減少が充当可能財源等の減少を上回ったため、令和４年度の将来負担比率の分子は約６８．５億円の減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愛媛県松山市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・「２１世紀松山創造基金」が約４．６億円増加した一方、「財政調整基金」が２億円、「観光開発等産業活性化基金」が約５．３億円減少したことなどにより、基金全体としては約４億円の減少となった。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は、公共施設の更新等大型事業などに備え、基金積立てによる財政負担の平準化を図るため、「２１世紀松山創造基金」、「のびのび教育推進基金」等へ積立てを行うことにより増加する予定だが、中長期的には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・２１世紀松山創造基金：日本一のまちづくりに向けた重要施策等のほか、地球にやさしい都市政策・環境政策等に関する施策を推進する。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・合併振興基金：市民の連帯の強化と地域を振興する。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・観光開発等産業活性化基金：観光振興及び健全な産業の振興を促進する。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・のびのび教育推進基金：教育の諸施策を推進する。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・城山公園整備基金：城山公園の整備を推進する。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・２１世紀松山創造基金：公共施設の更新に備えて積み立てたことなどにより約４．６億円の増加。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・観光開発等産業活性化基金：企業立地促進奨励金事業や道後温泉本館保存修理のために取り崩したことなどにより約５．３億円の減少。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・２１世紀松山創造基金：今後の公共施設の更新に備えて、毎年積立て予定。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・のびのび教育推進基金：学校給食共同調理場の更新に備えて計画的に積立て予定。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・決算剰余金など１８億円を積み立てた一方、新型コロナウイルス感染症対策や物価高騰対策などの財源に２０億円を取り崩したことにより２億円の減少。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景気の変動による税収の減少や自然災害など不測の事態に備えるため、引き続き国や県の補助金を十分に活用し、本市の財政負担をできるだけ減らすほか、予算の執行段階での経費節減にも努め、財政調整基金の計画的な積立てと取崩しを行うことで、本市の「健全な財政運営へのガイドライン」に定める数値基準の残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・他会計からの貸付金元利収入など２億円を積み立てた一方、地方債償還のため２億円を取り崩したことにより増減なし。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・今後も、金利変動や大型投資に伴う公債費の増嵩リスクに備えて、計画的に積み立て、市債の償還財源を確保することで、公債費負担の平準化を図っていく。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A5396EB-72B0-4838-BF77-5158CC1285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4788CD5-B410-44F3-9339-2FA67C8657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9ECFFAF-DCC9-4FC7-B937-77EAB8E93C56}"/>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D7102B2-C16D-42C8-8BBA-6D084CECFE0F}"/>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9EA3B7C-11AF-4121-A80B-968FFC2423A2}"/>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9892F70-CDCB-4747-A4C3-CF550A2A14C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36BC298-9CB0-4C0B-BBC4-A071C0273E82}"/>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6EC3D5C-FB44-4D91-84C3-065A1651CBA9}"/>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28F8C58-F4F2-40D1-B3F2-64A26115C47E}"/>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ED1FE43-72FB-436E-A8BA-773F3B234A87}"/>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5FBD3E3-0365-4FAD-A4AA-5F58E79CF25B}"/>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A9A5D0A-6CC3-48D8-928C-94DB1B1CA5DF}"/>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503,865
500,088
429.35
215,552,463
209,891,805
4,148,597
111,139,782
162,829,226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19C2C0E-BA85-4301-A984-7237F5FC11D8}"/>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B703B9B-8EC3-4E88-9756-28FECF9C0396}"/>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7223CCD-CE6C-4C72-B8CF-80FDBA1D37DC}"/>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68C9FB1-E067-4D35-97B2-669C4879330C}"/>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99448353-A78F-456A-BF6D-E3D8552F43CD}"/>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434509A-3A05-424A-9A5E-D9C79CB9F0C1}"/>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F0955769-50EA-4D8F-AC77-70607145D369}"/>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2945708-BD0F-45E7-AE73-A1C9074BFE05}"/>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BD740E6-E600-4C8B-BB75-E54E83A09F1D}"/>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AD91F52-D69B-4BEB-B245-ACBDD01E5802}"/>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28A26A7-B3B4-4DA4-BE6A-A4CC891FD6BD}"/>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04FBFD0-D124-4A18-B16C-0E1AF90521C7}"/>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1269903-059B-4DEF-946E-3453D1A6927E}"/>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4897D2C-28CE-41DB-AF43-3594ED2790AC}"/>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760F9C4-632C-44E1-A908-1D9D370E2973}"/>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701D73B-4022-4AF5-8C8E-7F4419358DF1}"/>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2EE3C7A-4575-4DCC-AFE0-12B87352EAAF}"/>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77A3DFA-C48F-4F3D-B470-5E5B06D4A4E5}"/>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7C111CA-0EE6-4EB0-AA4D-D9E9EB9AB5CA}"/>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EE169A0-E9B4-4D61-8FC8-A5996946428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8147D321-8F32-49D3-9598-91D3690ED8E9}"/>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8AA82875-4C1C-455A-B3D6-04D5E41F94D6}"/>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3D29427-CE6C-4D36-A517-D3FF267364F2}"/>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39298EB-D8C7-4054-83B5-4B0D9507BA87}"/>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1BBC11C-45A1-46C0-9D7D-5045E0497EE3}"/>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C7557B6-D9B0-4084-8B59-2B2D773CD723}"/>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6ECF5C8-6B19-4A97-A7A6-F483E632FBAB}"/>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7BC2F87-25DB-40D6-8676-2B53557A627F}"/>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230DD95-FB89-4E90-B65E-7A82CB6122A5}"/>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86296F3-1A7F-46F7-B118-990B10BA352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4BDA00B-9473-4D4F-844D-A2F3A7521F1B}"/>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B837C0C-7ABD-445E-9F65-24E2D16E4317}"/>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2D39270-C799-4C61-8178-D9A2472A08D2}"/>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6C373BBD-9A76-4C5D-9573-850567012F46}"/>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7655B19-E0C0-411B-A3FA-96E25AFA2326}"/>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有形固定資産減価償却率は類似団体平均よりも低いが、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割を超えている状況で増加傾向にあるため、今後計画的な老朽化対策が必要となってくる。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月に策定した「個別施設計画」に沿って施設の老朽化等の対策に取り組み、施設の適正管理に努める。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492C2D29-761C-4902-8606-5A7B6D00E66D}"/>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6043AA2-BF51-47BE-AF66-2AB91F231237}"/>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83766ACA-9E4D-4B11-A2B4-AF3C1247E16B}"/>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3560C852-268A-464A-A9C2-E08B53408DA2}"/>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D11FE18E-E9C2-4655-A312-AD37490B6023}"/>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EA795427-C070-417C-9CBE-E9A189F31F9E}"/>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356C88C6-9311-4812-AECD-A2C575A4AE7C}"/>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D2F947A1-A5CF-48BA-9E2D-8FC2D4F5BBF1}"/>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217AED4D-F530-4D51-B2D0-8623574BEF19}"/>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7CBEFFC9-913C-4537-9270-F21A21564987}"/>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E053528D-E4BD-4C18-833B-9B7115DB3D49}"/>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6356F2C9-46AD-4BB3-BC7C-925C6A330524}"/>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37905C2E-031E-4FB2-90F4-8E6B7633D6C4}"/>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4C13BF69-EB23-4CF4-8991-1CEDD173BEBB}"/>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8EC3DB66-F25A-4748-BA32-06CB9B8CAD78}"/>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43B9358F-A748-407A-ADB5-B3F930C719D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151977</xdr:rowOff>
    </xdr:from>
    <xdr:to>
      <xdr:col>23</xdr:col>
      <xdr:colOff>85090</xdr:colOff>
      <xdr:row>34</xdr:row>
      <xdr:rowOff>100965</xdr:rowOff>
    </xdr:to>
    <xdr:cxnSp macro="">
      <xdr:nvCxnSpPr>
        <xdr:cNvPr id="65" name="直線コネクタ 64">
          <a:extLst>
            <a:ext uri="{FF2B5EF4-FFF2-40B4-BE49-F238E27FC236}">
              <a16:creationId xmlns:a16="http://schemas.microsoft.com/office/drawing/2014/main" id="{00906FFD-53EC-4844-A4CB-FB84D2D357AA}"/>
            </a:ext>
          </a:extLst>
        </xdr:cNvPr>
        <xdr:cNvCxnSpPr/>
      </xdr:nvCxnSpPr>
      <xdr:spPr>
        <a:xfrm flipV="1">
          <a:off x="4760595" y="4609677"/>
          <a:ext cx="1270" cy="1320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66" name="有形固定資産減価償却率最小値テキスト">
          <a:extLst>
            <a:ext uri="{FF2B5EF4-FFF2-40B4-BE49-F238E27FC236}">
              <a16:creationId xmlns:a16="http://schemas.microsoft.com/office/drawing/2014/main" id="{1A985CAE-C121-43F2-B5C1-A37BD61AB4C7}"/>
            </a:ext>
          </a:extLst>
        </xdr:cNvPr>
        <xdr:cNvSpPr txBox="1"/>
      </xdr:nvSpPr>
      <xdr:spPr>
        <a:xfrm>
          <a:off x="4813300" y="59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67" name="直線コネクタ 66">
          <a:extLst>
            <a:ext uri="{FF2B5EF4-FFF2-40B4-BE49-F238E27FC236}">
              <a16:creationId xmlns:a16="http://schemas.microsoft.com/office/drawing/2014/main" id="{CCB3DAA5-4758-4D4A-A0EA-5637D8D10BFC}"/>
            </a:ext>
          </a:extLst>
        </xdr:cNvPr>
        <xdr:cNvCxnSpPr/>
      </xdr:nvCxnSpPr>
      <xdr:spPr>
        <a:xfrm>
          <a:off x="4673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98654</xdr:rowOff>
    </xdr:from>
    <xdr:ext cx="405111" cy="259045"/>
    <xdr:sp macro="" textlink="">
      <xdr:nvSpPr>
        <xdr:cNvPr id="68" name="有形固定資産減価償却率最大値テキスト">
          <a:extLst>
            <a:ext uri="{FF2B5EF4-FFF2-40B4-BE49-F238E27FC236}">
              <a16:creationId xmlns:a16="http://schemas.microsoft.com/office/drawing/2014/main" id="{E72E51FB-F747-43B5-8E94-F53FFA4057CD}"/>
            </a:ext>
          </a:extLst>
        </xdr:cNvPr>
        <xdr:cNvSpPr txBox="1"/>
      </xdr:nvSpPr>
      <xdr:spPr>
        <a:xfrm>
          <a:off x="4813300" y="4384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151977</xdr:rowOff>
    </xdr:from>
    <xdr:to>
      <xdr:col>23</xdr:col>
      <xdr:colOff>174625</xdr:colOff>
      <xdr:row>26</xdr:row>
      <xdr:rowOff>151977</xdr:rowOff>
    </xdr:to>
    <xdr:cxnSp macro="">
      <xdr:nvCxnSpPr>
        <xdr:cNvPr id="69" name="直線コネクタ 68">
          <a:extLst>
            <a:ext uri="{FF2B5EF4-FFF2-40B4-BE49-F238E27FC236}">
              <a16:creationId xmlns:a16="http://schemas.microsoft.com/office/drawing/2014/main" id="{6DBD79DA-396C-4CC9-8F65-A88DD1CE6A4C}"/>
            </a:ext>
          </a:extLst>
        </xdr:cNvPr>
        <xdr:cNvCxnSpPr/>
      </xdr:nvCxnSpPr>
      <xdr:spPr>
        <a:xfrm>
          <a:off x="4673600" y="460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46372</xdr:rowOff>
    </xdr:from>
    <xdr:ext cx="405111" cy="259045"/>
    <xdr:sp macro="" textlink="">
      <xdr:nvSpPr>
        <xdr:cNvPr id="70" name="有形固定資産減価償却率平均値テキスト">
          <a:extLst>
            <a:ext uri="{FF2B5EF4-FFF2-40B4-BE49-F238E27FC236}">
              <a16:creationId xmlns:a16="http://schemas.microsoft.com/office/drawing/2014/main" id="{05F36F1A-4CB9-46A2-A7D7-4125666AA18E}"/>
            </a:ext>
          </a:extLst>
        </xdr:cNvPr>
        <xdr:cNvSpPr txBox="1"/>
      </xdr:nvSpPr>
      <xdr:spPr>
        <a:xfrm>
          <a:off x="4813300" y="5361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1" name="フローチャート: 判断 70">
          <a:extLst>
            <a:ext uri="{FF2B5EF4-FFF2-40B4-BE49-F238E27FC236}">
              <a16:creationId xmlns:a16="http://schemas.microsoft.com/office/drawing/2014/main" id="{38CA39F6-CAFC-4F57-A949-276AF9D8550A}"/>
            </a:ext>
          </a:extLst>
        </xdr:cNvPr>
        <xdr:cNvSpPr/>
      </xdr:nvSpPr>
      <xdr:spPr>
        <a:xfrm>
          <a:off x="4711700" y="53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35560</xdr:rowOff>
    </xdr:from>
    <xdr:to>
      <xdr:col>19</xdr:col>
      <xdr:colOff>187325</xdr:colOff>
      <xdr:row>31</xdr:row>
      <xdr:rowOff>137160</xdr:rowOff>
    </xdr:to>
    <xdr:sp macro="" textlink="">
      <xdr:nvSpPr>
        <xdr:cNvPr id="72" name="フローチャート: 判断 71">
          <a:extLst>
            <a:ext uri="{FF2B5EF4-FFF2-40B4-BE49-F238E27FC236}">
              <a16:creationId xmlns:a16="http://schemas.microsoft.com/office/drawing/2014/main" id="{F57214C1-9CD6-4A34-B442-C8F2C9E71E06}"/>
            </a:ext>
          </a:extLst>
        </xdr:cNvPr>
        <xdr:cNvSpPr/>
      </xdr:nvSpPr>
      <xdr:spPr>
        <a:xfrm>
          <a:off x="4000500" y="535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163830</xdr:rowOff>
    </xdr:from>
    <xdr:to>
      <xdr:col>15</xdr:col>
      <xdr:colOff>187325</xdr:colOff>
      <xdr:row>31</xdr:row>
      <xdr:rowOff>93980</xdr:rowOff>
    </xdr:to>
    <xdr:sp macro="" textlink="">
      <xdr:nvSpPr>
        <xdr:cNvPr id="73" name="フローチャート: 判断 72">
          <a:extLst>
            <a:ext uri="{FF2B5EF4-FFF2-40B4-BE49-F238E27FC236}">
              <a16:creationId xmlns:a16="http://schemas.microsoft.com/office/drawing/2014/main" id="{E6B789D9-AAA7-433D-A749-0A232526B1AD}"/>
            </a:ext>
          </a:extLst>
        </xdr:cNvPr>
        <xdr:cNvSpPr/>
      </xdr:nvSpPr>
      <xdr:spPr>
        <a:xfrm>
          <a:off x="3238500" y="53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74" name="フローチャート: 判断 73">
          <a:extLst>
            <a:ext uri="{FF2B5EF4-FFF2-40B4-BE49-F238E27FC236}">
              <a16:creationId xmlns:a16="http://schemas.microsoft.com/office/drawing/2014/main" id="{074C2A3E-D8D1-4B9F-8FD2-6547A2D8BEA9}"/>
            </a:ext>
          </a:extLst>
        </xdr:cNvPr>
        <xdr:cNvSpPr/>
      </xdr:nvSpPr>
      <xdr:spPr>
        <a:xfrm>
          <a:off x="2476500" y="527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106257</xdr:rowOff>
    </xdr:from>
    <xdr:to>
      <xdr:col>7</xdr:col>
      <xdr:colOff>187325</xdr:colOff>
      <xdr:row>31</xdr:row>
      <xdr:rowOff>36407</xdr:rowOff>
    </xdr:to>
    <xdr:sp macro="" textlink="">
      <xdr:nvSpPr>
        <xdr:cNvPr id="75" name="フローチャート: 判断 74">
          <a:extLst>
            <a:ext uri="{FF2B5EF4-FFF2-40B4-BE49-F238E27FC236}">
              <a16:creationId xmlns:a16="http://schemas.microsoft.com/office/drawing/2014/main" id="{41C9DB8D-A8D8-4268-9DE9-EFFDFAE642F0}"/>
            </a:ext>
          </a:extLst>
        </xdr:cNvPr>
        <xdr:cNvSpPr/>
      </xdr:nvSpPr>
      <xdr:spPr>
        <a:xfrm>
          <a:off x="1714500" y="524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FBDA65A-869E-46B7-8364-96ED080903C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DD566E4-46E0-48EE-90A4-60938B32CCF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3D9A7BD-F925-4474-91D2-B7E597CE4171}"/>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D2928926-892F-4C36-9C2B-7DB7F6766856}"/>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C9866C3-38D2-4E4C-9D35-C23A96622AA7}"/>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81" name="楕円 80">
          <a:extLst>
            <a:ext uri="{FF2B5EF4-FFF2-40B4-BE49-F238E27FC236}">
              <a16:creationId xmlns:a16="http://schemas.microsoft.com/office/drawing/2014/main" id="{4A495010-AE91-4CAD-A6B4-6AF3464EA550}"/>
            </a:ext>
          </a:extLst>
        </xdr:cNvPr>
        <xdr:cNvSpPr/>
      </xdr:nvSpPr>
      <xdr:spPr>
        <a:xfrm>
          <a:off x="4711700" y="530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8060</xdr:rowOff>
    </xdr:from>
    <xdr:ext cx="405111" cy="259045"/>
    <xdr:sp macro="" textlink="">
      <xdr:nvSpPr>
        <xdr:cNvPr id="82" name="有形固定資産減価償却率該当値テキスト">
          <a:extLst>
            <a:ext uri="{FF2B5EF4-FFF2-40B4-BE49-F238E27FC236}">
              <a16:creationId xmlns:a16="http://schemas.microsoft.com/office/drawing/2014/main" id="{26901D11-638E-4D72-BB4E-5FD707860905}"/>
            </a:ext>
          </a:extLst>
        </xdr:cNvPr>
        <xdr:cNvSpPr txBox="1"/>
      </xdr:nvSpPr>
      <xdr:spPr>
        <a:xfrm>
          <a:off x="4813300" y="5151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99060</xdr:rowOff>
    </xdr:from>
    <xdr:to>
      <xdr:col>19</xdr:col>
      <xdr:colOff>187325</xdr:colOff>
      <xdr:row>31</xdr:row>
      <xdr:rowOff>29210</xdr:rowOff>
    </xdr:to>
    <xdr:sp macro="" textlink="">
      <xdr:nvSpPr>
        <xdr:cNvPr id="83" name="楕円 82">
          <a:extLst>
            <a:ext uri="{FF2B5EF4-FFF2-40B4-BE49-F238E27FC236}">
              <a16:creationId xmlns:a16="http://schemas.microsoft.com/office/drawing/2014/main" id="{844A5E46-D713-42F5-9382-C1A68DF5CD3B}"/>
            </a:ext>
          </a:extLst>
        </xdr:cNvPr>
        <xdr:cNvSpPr/>
      </xdr:nvSpPr>
      <xdr:spPr>
        <a:xfrm>
          <a:off x="4000500" y="524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149860</xdr:rowOff>
    </xdr:from>
    <xdr:to>
      <xdr:col>23</xdr:col>
      <xdr:colOff>85725</xdr:colOff>
      <xdr:row>31</xdr:row>
      <xdr:rowOff>35983</xdr:rowOff>
    </xdr:to>
    <xdr:cxnSp macro="">
      <xdr:nvCxnSpPr>
        <xdr:cNvPr id="84" name="直線コネクタ 83">
          <a:extLst>
            <a:ext uri="{FF2B5EF4-FFF2-40B4-BE49-F238E27FC236}">
              <a16:creationId xmlns:a16="http://schemas.microsoft.com/office/drawing/2014/main" id="{1043AEAA-9F4A-432C-BCD8-85CB88716776}"/>
            </a:ext>
          </a:extLst>
        </xdr:cNvPr>
        <xdr:cNvCxnSpPr/>
      </xdr:nvCxnSpPr>
      <xdr:spPr>
        <a:xfrm>
          <a:off x="4051300" y="5293360"/>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52282</xdr:rowOff>
    </xdr:from>
    <xdr:to>
      <xdr:col>15</xdr:col>
      <xdr:colOff>187325</xdr:colOff>
      <xdr:row>30</xdr:row>
      <xdr:rowOff>153882</xdr:rowOff>
    </xdr:to>
    <xdr:sp macro="" textlink="">
      <xdr:nvSpPr>
        <xdr:cNvPr id="85" name="楕円 84">
          <a:extLst>
            <a:ext uri="{FF2B5EF4-FFF2-40B4-BE49-F238E27FC236}">
              <a16:creationId xmlns:a16="http://schemas.microsoft.com/office/drawing/2014/main" id="{316665A8-A85C-4966-8253-35DDE35CA8F0}"/>
            </a:ext>
          </a:extLst>
        </xdr:cNvPr>
        <xdr:cNvSpPr/>
      </xdr:nvSpPr>
      <xdr:spPr>
        <a:xfrm>
          <a:off x="3238500" y="519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103082</xdr:rowOff>
    </xdr:from>
    <xdr:to>
      <xdr:col>19</xdr:col>
      <xdr:colOff>136525</xdr:colOff>
      <xdr:row>30</xdr:row>
      <xdr:rowOff>149860</xdr:rowOff>
    </xdr:to>
    <xdr:cxnSp macro="">
      <xdr:nvCxnSpPr>
        <xdr:cNvPr id="86" name="直線コネクタ 85">
          <a:extLst>
            <a:ext uri="{FF2B5EF4-FFF2-40B4-BE49-F238E27FC236}">
              <a16:creationId xmlns:a16="http://schemas.microsoft.com/office/drawing/2014/main" id="{112D29F8-5536-421F-9E09-57AAD2F566C9}"/>
            </a:ext>
          </a:extLst>
        </xdr:cNvPr>
        <xdr:cNvCxnSpPr/>
      </xdr:nvCxnSpPr>
      <xdr:spPr>
        <a:xfrm>
          <a:off x="3289300" y="5246582"/>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169757</xdr:rowOff>
    </xdr:from>
    <xdr:to>
      <xdr:col>11</xdr:col>
      <xdr:colOff>187325</xdr:colOff>
      <xdr:row>30</xdr:row>
      <xdr:rowOff>99907</xdr:rowOff>
    </xdr:to>
    <xdr:sp macro="" textlink="">
      <xdr:nvSpPr>
        <xdr:cNvPr id="87" name="楕円 86">
          <a:extLst>
            <a:ext uri="{FF2B5EF4-FFF2-40B4-BE49-F238E27FC236}">
              <a16:creationId xmlns:a16="http://schemas.microsoft.com/office/drawing/2014/main" id="{2162CDFF-76F0-47B4-8481-635D62BF94CA}"/>
            </a:ext>
          </a:extLst>
        </xdr:cNvPr>
        <xdr:cNvSpPr/>
      </xdr:nvSpPr>
      <xdr:spPr>
        <a:xfrm>
          <a:off x="2476500" y="514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49107</xdr:rowOff>
    </xdr:from>
    <xdr:to>
      <xdr:col>15</xdr:col>
      <xdr:colOff>136525</xdr:colOff>
      <xdr:row>30</xdr:row>
      <xdr:rowOff>103082</xdr:rowOff>
    </xdr:to>
    <xdr:cxnSp macro="">
      <xdr:nvCxnSpPr>
        <xdr:cNvPr id="88" name="直線コネクタ 87">
          <a:extLst>
            <a:ext uri="{FF2B5EF4-FFF2-40B4-BE49-F238E27FC236}">
              <a16:creationId xmlns:a16="http://schemas.microsoft.com/office/drawing/2014/main" id="{B0969879-755A-4258-A2C0-02D0EC670327}"/>
            </a:ext>
          </a:extLst>
        </xdr:cNvPr>
        <xdr:cNvCxnSpPr/>
      </xdr:nvCxnSpPr>
      <xdr:spPr>
        <a:xfrm>
          <a:off x="2527300" y="5192607"/>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104987</xdr:rowOff>
    </xdr:from>
    <xdr:to>
      <xdr:col>7</xdr:col>
      <xdr:colOff>187325</xdr:colOff>
      <xdr:row>30</xdr:row>
      <xdr:rowOff>35137</xdr:rowOff>
    </xdr:to>
    <xdr:sp macro="" textlink="">
      <xdr:nvSpPr>
        <xdr:cNvPr id="89" name="楕円 88">
          <a:extLst>
            <a:ext uri="{FF2B5EF4-FFF2-40B4-BE49-F238E27FC236}">
              <a16:creationId xmlns:a16="http://schemas.microsoft.com/office/drawing/2014/main" id="{FC161587-D429-4CE7-941F-4F416091636D}"/>
            </a:ext>
          </a:extLst>
        </xdr:cNvPr>
        <xdr:cNvSpPr/>
      </xdr:nvSpPr>
      <xdr:spPr>
        <a:xfrm>
          <a:off x="1714500" y="507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155787</xdr:rowOff>
    </xdr:from>
    <xdr:to>
      <xdr:col>11</xdr:col>
      <xdr:colOff>136525</xdr:colOff>
      <xdr:row>30</xdr:row>
      <xdr:rowOff>49107</xdr:rowOff>
    </xdr:to>
    <xdr:cxnSp macro="">
      <xdr:nvCxnSpPr>
        <xdr:cNvPr id="90" name="直線コネクタ 89">
          <a:extLst>
            <a:ext uri="{FF2B5EF4-FFF2-40B4-BE49-F238E27FC236}">
              <a16:creationId xmlns:a16="http://schemas.microsoft.com/office/drawing/2014/main" id="{10480506-C880-4BE9-A23B-418BEC747951}"/>
            </a:ext>
          </a:extLst>
        </xdr:cNvPr>
        <xdr:cNvCxnSpPr/>
      </xdr:nvCxnSpPr>
      <xdr:spPr>
        <a:xfrm>
          <a:off x="1765300" y="5127837"/>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128287</xdr:rowOff>
    </xdr:from>
    <xdr:ext cx="405111" cy="259045"/>
    <xdr:sp macro="" textlink="">
      <xdr:nvSpPr>
        <xdr:cNvPr id="91" name="n_1aveValue有形固定資産減価償却率">
          <a:extLst>
            <a:ext uri="{FF2B5EF4-FFF2-40B4-BE49-F238E27FC236}">
              <a16:creationId xmlns:a16="http://schemas.microsoft.com/office/drawing/2014/main" id="{E3F0D60D-98E4-4515-867E-8AD9C08B70A8}"/>
            </a:ext>
          </a:extLst>
        </xdr:cNvPr>
        <xdr:cNvSpPr txBox="1"/>
      </xdr:nvSpPr>
      <xdr:spPr>
        <a:xfrm>
          <a:off x="3836044" y="544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85107</xdr:rowOff>
    </xdr:from>
    <xdr:ext cx="405111" cy="259045"/>
    <xdr:sp macro="" textlink="">
      <xdr:nvSpPr>
        <xdr:cNvPr id="92" name="n_2aveValue有形固定資産減価償却率">
          <a:extLst>
            <a:ext uri="{FF2B5EF4-FFF2-40B4-BE49-F238E27FC236}">
              <a16:creationId xmlns:a16="http://schemas.microsoft.com/office/drawing/2014/main" id="{9DEDACCE-6910-4B3E-8ED4-0089AE76B44F}"/>
            </a:ext>
          </a:extLst>
        </xdr:cNvPr>
        <xdr:cNvSpPr txBox="1"/>
      </xdr:nvSpPr>
      <xdr:spPr>
        <a:xfrm>
          <a:off x="3086744" y="5400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56320</xdr:rowOff>
    </xdr:from>
    <xdr:ext cx="405111" cy="259045"/>
    <xdr:sp macro="" textlink="">
      <xdr:nvSpPr>
        <xdr:cNvPr id="93" name="n_3aveValue有形固定資産減価償却率">
          <a:extLst>
            <a:ext uri="{FF2B5EF4-FFF2-40B4-BE49-F238E27FC236}">
              <a16:creationId xmlns:a16="http://schemas.microsoft.com/office/drawing/2014/main" id="{F7FFA4BB-61E5-4582-843F-A2F0418E9441}"/>
            </a:ext>
          </a:extLst>
        </xdr:cNvPr>
        <xdr:cNvSpPr txBox="1"/>
      </xdr:nvSpPr>
      <xdr:spPr>
        <a:xfrm>
          <a:off x="2324744" y="5371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27534</xdr:rowOff>
    </xdr:from>
    <xdr:ext cx="405111" cy="259045"/>
    <xdr:sp macro="" textlink="">
      <xdr:nvSpPr>
        <xdr:cNvPr id="94" name="n_4aveValue有形固定資産減価償却率">
          <a:extLst>
            <a:ext uri="{FF2B5EF4-FFF2-40B4-BE49-F238E27FC236}">
              <a16:creationId xmlns:a16="http://schemas.microsoft.com/office/drawing/2014/main" id="{F290B573-1788-4501-AA79-9439627DC750}"/>
            </a:ext>
          </a:extLst>
        </xdr:cNvPr>
        <xdr:cNvSpPr txBox="1"/>
      </xdr:nvSpPr>
      <xdr:spPr>
        <a:xfrm>
          <a:off x="1562744" y="5342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45737</xdr:rowOff>
    </xdr:from>
    <xdr:ext cx="405111" cy="259045"/>
    <xdr:sp macro="" textlink="">
      <xdr:nvSpPr>
        <xdr:cNvPr id="95" name="n_1mainValue有形固定資産減価償却率">
          <a:extLst>
            <a:ext uri="{FF2B5EF4-FFF2-40B4-BE49-F238E27FC236}">
              <a16:creationId xmlns:a16="http://schemas.microsoft.com/office/drawing/2014/main" id="{88286C38-BBC7-41A3-89D8-3A062F98FE46}"/>
            </a:ext>
          </a:extLst>
        </xdr:cNvPr>
        <xdr:cNvSpPr txBox="1"/>
      </xdr:nvSpPr>
      <xdr:spPr>
        <a:xfrm>
          <a:off x="3836044" y="5017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170409</xdr:rowOff>
    </xdr:from>
    <xdr:ext cx="405111" cy="259045"/>
    <xdr:sp macro="" textlink="">
      <xdr:nvSpPr>
        <xdr:cNvPr id="96" name="n_2mainValue有形固定資産減価償却率">
          <a:extLst>
            <a:ext uri="{FF2B5EF4-FFF2-40B4-BE49-F238E27FC236}">
              <a16:creationId xmlns:a16="http://schemas.microsoft.com/office/drawing/2014/main" id="{C8901CE9-6DD1-4330-91DE-E144EDCC0089}"/>
            </a:ext>
          </a:extLst>
        </xdr:cNvPr>
        <xdr:cNvSpPr txBox="1"/>
      </xdr:nvSpPr>
      <xdr:spPr>
        <a:xfrm>
          <a:off x="3086744" y="4971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116434</xdr:rowOff>
    </xdr:from>
    <xdr:ext cx="405111" cy="259045"/>
    <xdr:sp macro="" textlink="">
      <xdr:nvSpPr>
        <xdr:cNvPr id="97" name="n_3mainValue有形固定資産減価償却率">
          <a:extLst>
            <a:ext uri="{FF2B5EF4-FFF2-40B4-BE49-F238E27FC236}">
              <a16:creationId xmlns:a16="http://schemas.microsoft.com/office/drawing/2014/main" id="{CBE52B75-ACC0-41C4-BC8F-7D195A661A62}"/>
            </a:ext>
          </a:extLst>
        </xdr:cNvPr>
        <xdr:cNvSpPr txBox="1"/>
      </xdr:nvSpPr>
      <xdr:spPr>
        <a:xfrm>
          <a:off x="2324744" y="4917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51664</xdr:rowOff>
    </xdr:from>
    <xdr:ext cx="405111" cy="259045"/>
    <xdr:sp macro="" textlink="">
      <xdr:nvSpPr>
        <xdr:cNvPr id="98" name="n_4mainValue有形固定資産減価償却率">
          <a:extLst>
            <a:ext uri="{FF2B5EF4-FFF2-40B4-BE49-F238E27FC236}">
              <a16:creationId xmlns:a16="http://schemas.microsoft.com/office/drawing/2014/main" id="{5B23E425-9AC8-4F3D-BEC3-BCAD601EE609}"/>
            </a:ext>
          </a:extLst>
        </xdr:cNvPr>
        <xdr:cNvSpPr txBox="1"/>
      </xdr:nvSpPr>
      <xdr:spPr>
        <a:xfrm>
          <a:off x="1562744" y="485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E57CD2B4-2DDC-4716-B309-2A772B0DA4BF}"/>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92FBFDA0-8FE3-48A1-BBA0-35EB22AA93CA}"/>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39C19374-3AFA-4108-9624-FE4A6DCC6757}"/>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E3093468-04B5-4426-A19B-2DAD2D55C9BA}"/>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4BA80C04-1A1D-462A-96E6-B43B8E4DD9C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C7EC899C-09BC-413D-9C01-EE3C4B933C26}"/>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7DD12866-E163-45BD-8145-E2389F89A59E}"/>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F2DC6090-0296-4750-AE42-2B43D61AAEF5}"/>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D6E178B3-235E-43CB-9E95-C716E8B53865}"/>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6280A65A-D2AE-4E8C-B6B5-83A6636E06AC}"/>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FAE6723-2A04-4B46-987B-BBAAD2F127AD}"/>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7AD2AD01-7579-44BF-910E-D1EF1DC8B024}"/>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897DDFA9-3E98-4D25-A15D-4B3266C60B91}"/>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債務償還比率は、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経常一般財源等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の減少により、前年度から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79.5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し、類似団体平均と比較すると、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39.6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この要因は、類似団体と比べ、市債残高や公営企業等への繰入見込額が多い一方で、充当可能特定歳入が少ないこと等が挙げられる。今後も、社会保障経費など経常的経費の増加や公共施設の更新など、財政需要の増嵩が見込まれるが、本市策定の「健全な財政運営へのガイドライン」に基づき、計画的な借入を行うなど持続可能な財政運営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E98C74C8-320B-4522-9937-DB10541CA8CB}"/>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6798FDA2-2B65-4255-813A-4B7724105AFF}"/>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7F06A8A0-8C50-48C2-8483-45D6F38EC41C}"/>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9DE7B44D-4720-4BD0-9E59-13E9FCF55E17}"/>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1070F97D-22CB-46A1-B20E-720AE06C6A5B}"/>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2433BC53-2575-4CA6-914D-AEC179643868}"/>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FC35C780-9027-4BBB-B813-AEEF59DB1F29}"/>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615ACB94-7003-4B1A-9CCF-1AE96C43E7A8}"/>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21ACCF5B-5554-46F5-BF75-721A4FD08A87}"/>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4A19814E-E014-4D01-B123-602679A3BDED}"/>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5B4CC965-E4E9-4B10-8872-BA3C7479D297}"/>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D1964416-6287-4F25-B419-8AC264408C63}"/>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E8D586FC-056C-4A6A-B954-79448EAF6AD2}"/>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C934AE77-8DB1-430B-8B79-1E5C7DC1DD9B}"/>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64254727-34FE-4559-9E5B-77613DB3C1F3}"/>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139107</xdr:rowOff>
    </xdr:to>
    <xdr:cxnSp macro="">
      <xdr:nvCxnSpPr>
        <xdr:cNvPr id="127" name="直線コネクタ 126">
          <a:extLst>
            <a:ext uri="{FF2B5EF4-FFF2-40B4-BE49-F238E27FC236}">
              <a16:creationId xmlns:a16="http://schemas.microsoft.com/office/drawing/2014/main" id="{688F8EFE-DE70-45AD-9EE2-41E07F1D398E}"/>
            </a:ext>
          </a:extLst>
        </xdr:cNvPr>
        <xdr:cNvCxnSpPr/>
      </xdr:nvCxnSpPr>
      <xdr:spPr>
        <a:xfrm flipV="1">
          <a:off x="14793595" y="4541308"/>
          <a:ext cx="1269" cy="1427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142934</xdr:rowOff>
    </xdr:from>
    <xdr:ext cx="560923" cy="259045"/>
    <xdr:sp macro="" textlink="">
      <xdr:nvSpPr>
        <xdr:cNvPr id="128" name="債務償還比率最小値テキスト">
          <a:extLst>
            <a:ext uri="{FF2B5EF4-FFF2-40B4-BE49-F238E27FC236}">
              <a16:creationId xmlns:a16="http://schemas.microsoft.com/office/drawing/2014/main" id="{3333D674-408E-4023-8A85-F68F0C445A71}"/>
            </a:ext>
          </a:extLst>
        </xdr:cNvPr>
        <xdr:cNvSpPr txBox="1"/>
      </xdr:nvSpPr>
      <xdr:spPr>
        <a:xfrm>
          <a:off x="14846300" y="597223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139107</xdr:rowOff>
    </xdr:from>
    <xdr:to>
      <xdr:col>76</xdr:col>
      <xdr:colOff>111125</xdr:colOff>
      <xdr:row>34</xdr:row>
      <xdr:rowOff>139107</xdr:rowOff>
    </xdr:to>
    <xdr:cxnSp macro="">
      <xdr:nvCxnSpPr>
        <xdr:cNvPr id="129" name="直線コネクタ 128">
          <a:extLst>
            <a:ext uri="{FF2B5EF4-FFF2-40B4-BE49-F238E27FC236}">
              <a16:creationId xmlns:a16="http://schemas.microsoft.com/office/drawing/2014/main" id="{14A6F095-D4D4-47CE-BF35-D539C0B7427A}"/>
            </a:ext>
          </a:extLst>
        </xdr:cNvPr>
        <xdr:cNvCxnSpPr/>
      </xdr:nvCxnSpPr>
      <xdr:spPr>
        <a:xfrm>
          <a:off x="14706600" y="596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9AC14987-B734-4AA4-A1E4-41FA4A70790F}"/>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93103619-BD90-41B4-961D-200C7D548D80}"/>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51530</xdr:rowOff>
    </xdr:from>
    <xdr:ext cx="469744" cy="259045"/>
    <xdr:sp macro="" textlink="">
      <xdr:nvSpPr>
        <xdr:cNvPr id="132" name="債務償還比率平均値テキスト">
          <a:extLst>
            <a:ext uri="{FF2B5EF4-FFF2-40B4-BE49-F238E27FC236}">
              <a16:creationId xmlns:a16="http://schemas.microsoft.com/office/drawing/2014/main" id="{3CC755F2-3887-426E-8011-CDA3892D57EE}"/>
            </a:ext>
          </a:extLst>
        </xdr:cNvPr>
        <xdr:cNvSpPr txBox="1"/>
      </xdr:nvSpPr>
      <xdr:spPr>
        <a:xfrm>
          <a:off x="14846300" y="50235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28653</xdr:rowOff>
    </xdr:from>
    <xdr:to>
      <xdr:col>76</xdr:col>
      <xdr:colOff>73025</xdr:colOff>
      <xdr:row>30</xdr:row>
      <xdr:rowOff>130253</xdr:rowOff>
    </xdr:to>
    <xdr:sp macro="" textlink="">
      <xdr:nvSpPr>
        <xdr:cNvPr id="133" name="フローチャート: 判断 132">
          <a:extLst>
            <a:ext uri="{FF2B5EF4-FFF2-40B4-BE49-F238E27FC236}">
              <a16:creationId xmlns:a16="http://schemas.microsoft.com/office/drawing/2014/main" id="{4D48711D-A786-4608-A0B6-EEE3E542D187}"/>
            </a:ext>
          </a:extLst>
        </xdr:cNvPr>
        <xdr:cNvSpPr/>
      </xdr:nvSpPr>
      <xdr:spPr>
        <a:xfrm>
          <a:off x="14744700" y="517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125257</xdr:rowOff>
    </xdr:from>
    <xdr:to>
      <xdr:col>72</xdr:col>
      <xdr:colOff>123825</xdr:colOff>
      <xdr:row>30</xdr:row>
      <xdr:rowOff>55407</xdr:rowOff>
    </xdr:to>
    <xdr:sp macro="" textlink="">
      <xdr:nvSpPr>
        <xdr:cNvPr id="134" name="フローチャート: 判断 133">
          <a:extLst>
            <a:ext uri="{FF2B5EF4-FFF2-40B4-BE49-F238E27FC236}">
              <a16:creationId xmlns:a16="http://schemas.microsoft.com/office/drawing/2014/main" id="{0D21E7B2-EEEC-4300-8EC3-9C9F4746A007}"/>
            </a:ext>
          </a:extLst>
        </xdr:cNvPr>
        <xdr:cNvSpPr/>
      </xdr:nvSpPr>
      <xdr:spPr>
        <a:xfrm>
          <a:off x="14033500" y="509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135763</xdr:rowOff>
    </xdr:from>
    <xdr:to>
      <xdr:col>68</xdr:col>
      <xdr:colOff>123825</xdr:colOff>
      <xdr:row>31</xdr:row>
      <xdr:rowOff>65913</xdr:rowOff>
    </xdr:to>
    <xdr:sp macro="" textlink="">
      <xdr:nvSpPr>
        <xdr:cNvPr id="135" name="フローチャート: 判断 134">
          <a:extLst>
            <a:ext uri="{FF2B5EF4-FFF2-40B4-BE49-F238E27FC236}">
              <a16:creationId xmlns:a16="http://schemas.microsoft.com/office/drawing/2014/main" id="{AF1CAC38-7A03-47AC-B0E6-44B43B230F84}"/>
            </a:ext>
          </a:extLst>
        </xdr:cNvPr>
        <xdr:cNvSpPr/>
      </xdr:nvSpPr>
      <xdr:spPr>
        <a:xfrm>
          <a:off x="13271500" y="527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142840</xdr:rowOff>
    </xdr:from>
    <xdr:to>
      <xdr:col>64</xdr:col>
      <xdr:colOff>123825</xdr:colOff>
      <xdr:row>31</xdr:row>
      <xdr:rowOff>72990</xdr:rowOff>
    </xdr:to>
    <xdr:sp macro="" textlink="">
      <xdr:nvSpPr>
        <xdr:cNvPr id="136" name="フローチャート: 判断 135">
          <a:extLst>
            <a:ext uri="{FF2B5EF4-FFF2-40B4-BE49-F238E27FC236}">
              <a16:creationId xmlns:a16="http://schemas.microsoft.com/office/drawing/2014/main" id="{26C2F2A9-F19F-45D3-BED5-CC5A2D9D534F}"/>
            </a:ext>
          </a:extLst>
        </xdr:cNvPr>
        <xdr:cNvSpPr/>
      </xdr:nvSpPr>
      <xdr:spPr>
        <a:xfrm>
          <a:off x="12509500" y="528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37" name="フローチャート: 判断 136">
          <a:extLst>
            <a:ext uri="{FF2B5EF4-FFF2-40B4-BE49-F238E27FC236}">
              <a16:creationId xmlns:a16="http://schemas.microsoft.com/office/drawing/2014/main" id="{53123EF6-C99E-4F84-96B1-49461DE18E97}"/>
            </a:ext>
          </a:extLst>
        </xdr:cNvPr>
        <xdr:cNvSpPr/>
      </xdr:nvSpPr>
      <xdr:spPr>
        <a:xfrm>
          <a:off x="11747500" y="526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8273F6C0-8CBB-4ADD-9BB4-952545E59579}"/>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16C5AE57-9F8C-4172-83CD-C54A423FD673}"/>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CCBA6F5D-3722-4984-A0AB-F376A6E086A8}"/>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D8CBA699-5DBF-422E-90F3-4CD0A699D786}"/>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60EED0D0-9CB9-483A-80A4-CBF47659A881}"/>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76151</xdr:rowOff>
    </xdr:from>
    <xdr:to>
      <xdr:col>76</xdr:col>
      <xdr:colOff>73025</xdr:colOff>
      <xdr:row>31</xdr:row>
      <xdr:rowOff>6301</xdr:rowOff>
    </xdr:to>
    <xdr:sp macro="" textlink="">
      <xdr:nvSpPr>
        <xdr:cNvPr id="143" name="楕円 142">
          <a:extLst>
            <a:ext uri="{FF2B5EF4-FFF2-40B4-BE49-F238E27FC236}">
              <a16:creationId xmlns:a16="http://schemas.microsoft.com/office/drawing/2014/main" id="{567FC81D-8261-4A80-8268-7176C2D402D0}"/>
            </a:ext>
          </a:extLst>
        </xdr:cNvPr>
        <xdr:cNvSpPr/>
      </xdr:nvSpPr>
      <xdr:spPr>
        <a:xfrm>
          <a:off x="14744700" y="521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54578</xdr:rowOff>
    </xdr:from>
    <xdr:ext cx="469744" cy="259045"/>
    <xdr:sp macro="" textlink="">
      <xdr:nvSpPr>
        <xdr:cNvPr id="144" name="債務償還比率該当値テキスト">
          <a:extLst>
            <a:ext uri="{FF2B5EF4-FFF2-40B4-BE49-F238E27FC236}">
              <a16:creationId xmlns:a16="http://schemas.microsoft.com/office/drawing/2014/main" id="{0106D959-204E-4835-8C95-C1DA8E1B8EA2}"/>
            </a:ext>
          </a:extLst>
        </xdr:cNvPr>
        <xdr:cNvSpPr txBox="1"/>
      </xdr:nvSpPr>
      <xdr:spPr>
        <a:xfrm>
          <a:off x="14846300" y="519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152245</xdr:rowOff>
    </xdr:from>
    <xdr:to>
      <xdr:col>72</xdr:col>
      <xdr:colOff>123825</xdr:colOff>
      <xdr:row>30</xdr:row>
      <xdr:rowOff>82395</xdr:rowOff>
    </xdr:to>
    <xdr:sp macro="" textlink="">
      <xdr:nvSpPr>
        <xdr:cNvPr id="145" name="楕円 144">
          <a:extLst>
            <a:ext uri="{FF2B5EF4-FFF2-40B4-BE49-F238E27FC236}">
              <a16:creationId xmlns:a16="http://schemas.microsoft.com/office/drawing/2014/main" id="{A3B91857-A316-4FC5-8F1C-BBC5F40E2EDC}"/>
            </a:ext>
          </a:extLst>
        </xdr:cNvPr>
        <xdr:cNvSpPr/>
      </xdr:nvSpPr>
      <xdr:spPr>
        <a:xfrm>
          <a:off x="14033500" y="51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31595</xdr:rowOff>
    </xdr:from>
    <xdr:to>
      <xdr:col>76</xdr:col>
      <xdr:colOff>22225</xdr:colOff>
      <xdr:row>30</xdr:row>
      <xdr:rowOff>126951</xdr:rowOff>
    </xdr:to>
    <xdr:cxnSp macro="">
      <xdr:nvCxnSpPr>
        <xdr:cNvPr id="146" name="直線コネクタ 145">
          <a:extLst>
            <a:ext uri="{FF2B5EF4-FFF2-40B4-BE49-F238E27FC236}">
              <a16:creationId xmlns:a16="http://schemas.microsoft.com/office/drawing/2014/main" id="{A5A721F2-9371-4AC2-9D3C-CA8A644FA4DD}"/>
            </a:ext>
          </a:extLst>
        </xdr:cNvPr>
        <xdr:cNvCxnSpPr/>
      </xdr:nvCxnSpPr>
      <xdr:spPr>
        <a:xfrm>
          <a:off x="14084300" y="5175095"/>
          <a:ext cx="711200" cy="9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31482</xdr:rowOff>
    </xdr:from>
    <xdr:to>
      <xdr:col>68</xdr:col>
      <xdr:colOff>123825</xdr:colOff>
      <xdr:row>31</xdr:row>
      <xdr:rowOff>133082</xdr:rowOff>
    </xdr:to>
    <xdr:sp macro="" textlink="">
      <xdr:nvSpPr>
        <xdr:cNvPr id="147" name="楕円 146">
          <a:extLst>
            <a:ext uri="{FF2B5EF4-FFF2-40B4-BE49-F238E27FC236}">
              <a16:creationId xmlns:a16="http://schemas.microsoft.com/office/drawing/2014/main" id="{B1919759-CAAC-448E-BE78-AFE07F3BC86D}"/>
            </a:ext>
          </a:extLst>
        </xdr:cNvPr>
        <xdr:cNvSpPr/>
      </xdr:nvSpPr>
      <xdr:spPr>
        <a:xfrm>
          <a:off x="13271500" y="534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31595</xdr:rowOff>
    </xdr:from>
    <xdr:to>
      <xdr:col>72</xdr:col>
      <xdr:colOff>73025</xdr:colOff>
      <xdr:row>31</xdr:row>
      <xdr:rowOff>82282</xdr:rowOff>
    </xdr:to>
    <xdr:cxnSp macro="">
      <xdr:nvCxnSpPr>
        <xdr:cNvPr id="148" name="直線コネクタ 147">
          <a:extLst>
            <a:ext uri="{FF2B5EF4-FFF2-40B4-BE49-F238E27FC236}">
              <a16:creationId xmlns:a16="http://schemas.microsoft.com/office/drawing/2014/main" id="{A59FD67C-CE44-46C6-80EB-C6BF522CC0BD}"/>
            </a:ext>
          </a:extLst>
        </xdr:cNvPr>
        <xdr:cNvCxnSpPr/>
      </xdr:nvCxnSpPr>
      <xdr:spPr>
        <a:xfrm flipV="1">
          <a:off x="13322300" y="5175095"/>
          <a:ext cx="762000" cy="22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47434</xdr:rowOff>
    </xdr:from>
    <xdr:to>
      <xdr:col>64</xdr:col>
      <xdr:colOff>123825</xdr:colOff>
      <xdr:row>31</xdr:row>
      <xdr:rowOff>149034</xdr:rowOff>
    </xdr:to>
    <xdr:sp macro="" textlink="">
      <xdr:nvSpPr>
        <xdr:cNvPr id="149" name="楕円 148">
          <a:extLst>
            <a:ext uri="{FF2B5EF4-FFF2-40B4-BE49-F238E27FC236}">
              <a16:creationId xmlns:a16="http://schemas.microsoft.com/office/drawing/2014/main" id="{C97C8DBC-AAB8-4742-AC2F-34BCE9004F8B}"/>
            </a:ext>
          </a:extLst>
        </xdr:cNvPr>
        <xdr:cNvSpPr/>
      </xdr:nvSpPr>
      <xdr:spPr>
        <a:xfrm>
          <a:off x="12509500" y="536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82282</xdr:rowOff>
    </xdr:from>
    <xdr:to>
      <xdr:col>68</xdr:col>
      <xdr:colOff>73025</xdr:colOff>
      <xdr:row>31</xdr:row>
      <xdr:rowOff>98234</xdr:rowOff>
    </xdr:to>
    <xdr:cxnSp macro="">
      <xdr:nvCxnSpPr>
        <xdr:cNvPr id="150" name="直線コネクタ 149">
          <a:extLst>
            <a:ext uri="{FF2B5EF4-FFF2-40B4-BE49-F238E27FC236}">
              <a16:creationId xmlns:a16="http://schemas.microsoft.com/office/drawing/2014/main" id="{8FBC235E-28BA-4433-9E6E-7BB36BAC759E}"/>
            </a:ext>
          </a:extLst>
        </xdr:cNvPr>
        <xdr:cNvCxnSpPr/>
      </xdr:nvCxnSpPr>
      <xdr:spPr>
        <a:xfrm flipV="1">
          <a:off x="12560300" y="5397232"/>
          <a:ext cx="762000" cy="1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33641</xdr:rowOff>
    </xdr:from>
    <xdr:to>
      <xdr:col>60</xdr:col>
      <xdr:colOff>123825</xdr:colOff>
      <xdr:row>31</xdr:row>
      <xdr:rowOff>135241</xdr:rowOff>
    </xdr:to>
    <xdr:sp macro="" textlink="">
      <xdr:nvSpPr>
        <xdr:cNvPr id="151" name="楕円 150">
          <a:extLst>
            <a:ext uri="{FF2B5EF4-FFF2-40B4-BE49-F238E27FC236}">
              <a16:creationId xmlns:a16="http://schemas.microsoft.com/office/drawing/2014/main" id="{77866257-8E48-41B4-A8A1-C39D47F1313B}"/>
            </a:ext>
          </a:extLst>
        </xdr:cNvPr>
        <xdr:cNvSpPr/>
      </xdr:nvSpPr>
      <xdr:spPr>
        <a:xfrm>
          <a:off x="11747500" y="534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84441</xdr:rowOff>
    </xdr:from>
    <xdr:to>
      <xdr:col>64</xdr:col>
      <xdr:colOff>73025</xdr:colOff>
      <xdr:row>31</xdr:row>
      <xdr:rowOff>98234</xdr:rowOff>
    </xdr:to>
    <xdr:cxnSp macro="">
      <xdr:nvCxnSpPr>
        <xdr:cNvPr id="152" name="直線コネクタ 151">
          <a:extLst>
            <a:ext uri="{FF2B5EF4-FFF2-40B4-BE49-F238E27FC236}">
              <a16:creationId xmlns:a16="http://schemas.microsoft.com/office/drawing/2014/main" id="{2303E896-8720-4760-89C4-CA8681DB1A2A}"/>
            </a:ext>
          </a:extLst>
        </xdr:cNvPr>
        <xdr:cNvCxnSpPr/>
      </xdr:nvCxnSpPr>
      <xdr:spPr>
        <a:xfrm>
          <a:off x="11798300" y="5399391"/>
          <a:ext cx="762000" cy="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71934</xdr:rowOff>
    </xdr:from>
    <xdr:ext cx="469744" cy="259045"/>
    <xdr:sp macro="" textlink="">
      <xdr:nvSpPr>
        <xdr:cNvPr id="153" name="n_1aveValue債務償還比率">
          <a:extLst>
            <a:ext uri="{FF2B5EF4-FFF2-40B4-BE49-F238E27FC236}">
              <a16:creationId xmlns:a16="http://schemas.microsoft.com/office/drawing/2014/main" id="{9B3BA4C4-A414-48DC-8F2F-A40EFD3DDFDA}"/>
            </a:ext>
          </a:extLst>
        </xdr:cNvPr>
        <xdr:cNvSpPr txBox="1"/>
      </xdr:nvSpPr>
      <xdr:spPr>
        <a:xfrm>
          <a:off x="13836727" y="487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82440</xdr:rowOff>
    </xdr:from>
    <xdr:ext cx="469744" cy="259045"/>
    <xdr:sp macro="" textlink="">
      <xdr:nvSpPr>
        <xdr:cNvPr id="154" name="n_2aveValue債務償還比率">
          <a:extLst>
            <a:ext uri="{FF2B5EF4-FFF2-40B4-BE49-F238E27FC236}">
              <a16:creationId xmlns:a16="http://schemas.microsoft.com/office/drawing/2014/main" id="{2653BF6D-A250-4DE3-8D4A-0A4C6A1AE906}"/>
            </a:ext>
          </a:extLst>
        </xdr:cNvPr>
        <xdr:cNvSpPr txBox="1"/>
      </xdr:nvSpPr>
      <xdr:spPr>
        <a:xfrm>
          <a:off x="13087427" y="505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89517</xdr:rowOff>
    </xdr:from>
    <xdr:ext cx="469744" cy="259045"/>
    <xdr:sp macro="" textlink="">
      <xdr:nvSpPr>
        <xdr:cNvPr id="155" name="n_3aveValue債務償還比率">
          <a:extLst>
            <a:ext uri="{FF2B5EF4-FFF2-40B4-BE49-F238E27FC236}">
              <a16:creationId xmlns:a16="http://schemas.microsoft.com/office/drawing/2014/main" id="{97BACAEC-9F3D-42E3-9754-8896B35EA612}"/>
            </a:ext>
          </a:extLst>
        </xdr:cNvPr>
        <xdr:cNvSpPr txBox="1"/>
      </xdr:nvSpPr>
      <xdr:spPr>
        <a:xfrm>
          <a:off x="12325427" y="506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64209</xdr:rowOff>
    </xdr:from>
    <xdr:ext cx="469744" cy="259045"/>
    <xdr:sp macro="" textlink="">
      <xdr:nvSpPr>
        <xdr:cNvPr id="156" name="n_4aveValue債務償還比率">
          <a:extLst>
            <a:ext uri="{FF2B5EF4-FFF2-40B4-BE49-F238E27FC236}">
              <a16:creationId xmlns:a16="http://schemas.microsoft.com/office/drawing/2014/main" id="{89F66707-EDE8-4522-905E-0BC68267D591}"/>
            </a:ext>
          </a:extLst>
        </xdr:cNvPr>
        <xdr:cNvSpPr txBox="1"/>
      </xdr:nvSpPr>
      <xdr:spPr>
        <a:xfrm>
          <a:off x="11563427" y="503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73522</xdr:rowOff>
    </xdr:from>
    <xdr:ext cx="469744" cy="259045"/>
    <xdr:sp macro="" textlink="">
      <xdr:nvSpPr>
        <xdr:cNvPr id="157" name="n_1mainValue債務償還比率">
          <a:extLst>
            <a:ext uri="{FF2B5EF4-FFF2-40B4-BE49-F238E27FC236}">
              <a16:creationId xmlns:a16="http://schemas.microsoft.com/office/drawing/2014/main" id="{6AE43E26-B505-4370-9F7A-663E46359434}"/>
            </a:ext>
          </a:extLst>
        </xdr:cNvPr>
        <xdr:cNvSpPr txBox="1"/>
      </xdr:nvSpPr>
      <xdr:spPr>
        <a:xfrm>
          <a:off x="13836727" y="521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124209</xdr:rowOff>
    </xdr:from>
    <xdr:ext cx="469744" cy="259045"/>
    <xdr:sp macro="" textlink="">
      <xdr:nvSpPr>
        <xdr:cNvPr id="158" name="n_2mainValue債務償還比率">
          <a:extLst>
            <a:ext uri="{FF2B5EF4-FFF2-40B4-BE49-F238E27FC236}">
              <a16:creationId xmlns:a16="http://schemas.microsoft.com/office/drawing/2014/main" id="{8909E2B5-3355-449C-AC09-277F5F4EE044}"/>
            </a:ext>
          </a:extLst>
        </xdr:cNvPr>
        <xdr:cNvSpPr txBox="1"/>
      </xdr:nvSpPr>
      <xdr:spPr>
        <a:xfrm>
          <a:off x="13087427" y="543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140161</xdr:rowOff>
    </xdr:from>
    <xdr:ext cx="469744" cy="259045"/>
    <xdr:sp macro="" textlink="">
      <xdr:nvSpPr>
        <xdr:cNvPr id="159" name="n_3mainValue債務償還比率">
          <a:extLst>
            <a:ext uri="{FF2B5EF4-FFF2-40B4-BE49-F238E27FC236}">
              <a16:creationId xmlns:a16="http://schemas.microsoft.com/office/drawing/2014/main" id="{7EA9A8B1-0B3D-4EA7-A473-09F73F26ED97}"/>
            </a:ext>
          </a:extLst>
        </xdr:cNvPr>
        <xdr:cNvSpPr txBox="1"/>
      </xdr:nvSpPr>
      <xdr:spPr>
        <a:xfrm>
          <a:off x="12325427" y="5455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126368</xdr:rowOff>
    </xdr:from>
    <xdr:ext cx="469744" cy="259045"/>
    <xdr:sp macro="" textlink="">
      <xdr:nvSpPr>
        <xdr:cNvPr id="160" name="n_4mainValue債務償還比率">
          <a:extLst>
            <a:ext uri="{FF2B5EF4-FFF2-40B4-BE49-F238E27FC236}">
              <a16:creationId xmlns:a16="http://schemas.microsoft.com/office/drawing/2014/main" id="{14629095-497C-4F7C-9085-3AC517F15E86}"/>
            </a:ext>
          </a:extLst>
        </xdr:cNvPr>
        <xdr:cNvSpPr txBox="1"/>
      </xdr:nvSpPr>
      <xdr:spPr>
        <a:xfrm>
          <a:off x="11563427" y="544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3822A784-F342-4A05-91CB-0BE0C1C530F2}"/>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821B4DAB-49F0-4A78-8C32-66D94F1F4727}"/>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976E33E4-82BB-46CA-B2D9-679AFA706EFF}"/>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5FBCB2C5-DD95-40F8-8198-0B30AA7C8D99}"/>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D75920EA-92A5-4CF7-9CF3-1F9D8861F7DA}"/>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F398CFF2-B12C-43E5-81FA-6B5643617E31}"/>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1B9E6AC-ABC4-45E7-94FC-C8603D9E4E9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9397A0F-895A-4565-97A2-3915775486D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558812-2306-44AD-BB23-152FE7F66B5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B40DC9B-AA03-4192-9FF1-D8B8951A244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2B95FAD-CE49-41ED-A07C-956F5C927BD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2F99623-17F3-42EE-9B4E-5A07DA03FA8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0DD2D68-C3F1-42D8-8F3A-AF755480244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CDC2BCC-7328-4897-98AD-0D797F25194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63EE25A-360E-4472-9758-B009821CC25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18551BF-908B-41B5-B087-09C95C58812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503,865
500,088
429.35
215,552,463
209,891,805
4,148,597
111,139,782
162,829,226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4598C80-065D-4283-A3F1-AFD6871DDB8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0CEDDBD-AE03-4860-A38B-774DF6967A0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3D3CAFD-20E7-432E-BA35-28EA58CABA8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9AB7468-A4EF-45D7-923B-D0E9A69453D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D0A882C-C5AB-4817-A9DC-68255448AE8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7DAFD3D-ED55-4B7B-AD9D-1BEA9B04E34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BB920CD-AEAD-4266-B0A8-BBACC33AB7A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169AD7C-BF61-4868-8676-33D19BA4973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ECD055B-CACF-450F-9CC7-52905CAFFB1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7673269-DFAA-4494-8DEF-B418EEDEFBA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6460571-CD15-4602-842F-2F0E4281006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F2B516E-F9D4-4A6E-BFB5-AEB68AFADE1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136DCC6-0D33-4563-9745-FD2A34276D8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79CD198-6D17-4A41-B58C-C7D953869AC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AF4D75C-2CDD-49DC-9251-401C75F3A49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7F7DDD1-7DBD-4134-9B04-D01F517C505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558DC9E-36CE-4296-ADBB-00E58041D37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EB6A9E1-DAA2-4CF6-B048-039DCE43B76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AE72944-33AB-4317-8FCA-FFCDC1138F0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E69B3FF-70C8-4818-BDE7-BEAEB4816E3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E6DE55B-F602-48DA-9EAF-9060C1A0A56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BAA12F4-8371-4BB5-9707-D731709037A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4463CEA-E3E5-4426-8776-75C80D8D4F8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E4E5912-A023-4F52-B9F1-F3EE5A59D87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6AFE5F5-C8B7-4C0E-B0E2-82B1EC85E9F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915BD55-BAE6-47DB-B46C-1F049A62512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CDADD69-D807-4E2D-9F1C-8AD6C6559E2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983D743-8EB3-4831-B632-673621B223D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81A54E0-7382-4463-B92D-729D0E59D1D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715F14E-211C-487F-9CF3-64F081EBEB5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EF22123-AD7B-427B-8DD4-3BB86883DD8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EB53139-0B17-4C36-94A1-F2769E294D8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485F7CA-5E2F-4693-9593-69B3DD6F0EF5}"/>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1FD9D7F2-2887-45FF-A872-7BC95E679499}"/>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A6E50D2-9FA3-4C4C-9C94-82BC4EEF96FC}"/>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D768B931-E254-4367-B424-3544FA30FB14}"/>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327FABA1-C45A-409B-980C-3655AE8E9045}"/>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26BBCE4D-B1DB-42E1-9375-EDEDAA384349}"/>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45798E9-91C9-46E7-8167-0FC97A3566EF}"/>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161D3F87-181D-4CF1-BB7D-D8D7138F83AC}"/>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E8FDF38A-092A-4F5E-A737-86FFB8E5A3B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FBD8A864-64AC-4A50-8312-97BA42FCE60B}"/>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E47DDCB-4693-4764-864C-4A8016C8B68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41</xdr:row>
      <xdr:rowOff>73914</xdr:rowOff>
    </xdr:to>
    <xdr:cxnSp macro="">
      <xdr:nvCxnSpPr>
        <xdr:cNvPr id="55" name="直線コネクタ 54">
          <a:extLst>
            <a:ext uri="{FF2B5EF4-FFF2-40B4-BE49-F238E27FC236}">
              <a16:creationId xmlns:a16="http://schemas.microsoft.com/office/drawing/2014/main" id="{E681B106-9E89-4D90-9EB6-81760FAC545C}"/>
            </a:ext>
          </a:extLst>
        </xdr:cNvPr>
        <xdr:cNvCxnSpPr/>
      </xdr:nvCxnSpPr>
      <xdr:spPr>
        <a:xfrm flipV="1">
          <a:off x="4634865" y="5752338"/>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6" name="【道路】&#10;有形固定資産減価償却率最小値テキスト">
          <a:extLst>
            <a:ext uri="{FF2B5EF4-FFF2-40B4-BE49-F238E27FC236}">
              <a16:creationId xmlns:a16="http://schemas.microsoft.com/office/drawing/2014/main" id="{79EE3C3F-F499-4000-A87F-10723D6F8D6C}"/>
            </a:ext>
          </a:extLst>
        </xdr:cNvPr>
        <xdr:cNvSpPr txBox="1"/>
      </xdr:nvSpPr>
      <xdr:spPr>
        <a:xfrm>
          <a:off x="467360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7" name="直線コネクタ 56">
          <a:extLst>
            <a:ext uri="{FF2B5EF4-FFF2-40B4-BE49-F238E27FC236}">
              <a16:creationId xmlns:a16="http://schemas.microsoft.com/office/drawing/2014/main" id="{18C42E7E-4DA9-48A1-96A6-841E41EF1C25}"/>
            </a:ext>
          </a:extLst>
        </xdr:cNvPr>
        <xdr:cNvCxnSpPr/>
      </xdr:nvCxnSpPr>
      <xdr:spPr>
        <a:xfrm>
          <a:off x="4546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8" name="【道路】&#10;有形固定資産減価償却率最大値テキスト">
          <a:extLst>
            <a:ext uri="{FF2B5EF4-FFF2-40B4-BE49-F238E27FC236}">
              <a16:creationId xmlns:a16="http://schemas.microsoft.com/office/drawing/2014/main" id="{BFEEB3EF-7529-4C51-9D6B-BBA449B241C1}"/>
            </a:ext>
          </a:extLst>
        </xdr:cNvPr>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9" name="直線コネクタ 58">
          <a:extLst>
            <a:ext uri="{FF2B5EF4-FFF2-40B4-BE49-F238E27FC236}">
              <a16:creationId xmlns:a16="http://schemas.microsoft.com/office/drawing/2014/main" id="{56CB6B09-2239-46E3-B68A-51765CE0A01B}"/>
            </a:ext>
          </a:extLst>
        </xdr:cNvPr>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48277</xdr:rowOff>
    </xdr:from>
    <xdr:ext cx="405111" cy="259045"/>
    <xdr:sp macro="" textlink="">
      <xdr:nvSpPr>
        <xdr:cNvPr id="60" name="【道路】&#10;有形固定資産減価償却率平均値テキスト">
          <a:extLst>
            <a:ext uri="{FF2B5EF4-FFF2-40B4-BE49-F238E27FC236}">
              <a16:creationId xmlns:a16="http://schemas.microsoft.com/office/drawing/2014/main" id="{E3411ECA-AB6D-48C2-985F-CC3CC804B7A4}"/>
            </a:ext>
          </a:extLst>
        </xdr:cNvPr>
        <xdr:cNvSpPr txBox="1"/>
      </xdr:nvSpPr>
      <xdr:spPr>
        <a:xfrm>
          <a:off x="4673600" y="622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a:extLst>
            <a:ext uri="{FF2B5EF4-FFF2-40B4-BE49-F238E27FC236}">
              <a16:creationId xmlns:a16="http://schemas.microsoft.com/office/drawing/2014/main" id="{7379D435-A75B-4CA1-A1EB-4E8B7946479B}"/>
            </a:ext>
          </a:extLst>
        </xdr:cNvPr>
        <xdr:cNvSpPr/>
      </xdr:nvSpPr>
      <xdr:spPr>
        <a:xfrm>
          <a:off x="4584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A0ADDD59-3D4D-4B25-92FF-28003E84E7E1}"/>
            </a:ext>
          </a:extLst>
        </xdr:cNvPr>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3C791FD9-CBD8-465D-91DE-2B6669A88D90}"/>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a:extLst>
            <a:ext uri="{FF2B5EF4-FFF2-40B4-BE49-F238E27FC236}">
              <a16:creationId xmlns:a16="http://schemas.microsoft.com/office/drawing/2014/main" id="{187CDEEF-75C5-47D6-9240-7A1E1D5FBA12}"/>
            </a:ext>
          </a:extLst>
        </xdr:cNvPr>
        <xdr:cNvSpPr/>
      </xdr:nvSpPr>
      <xdr:spPr>
        <a:xfrm>
          <a:off x="1968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59690</xdr:rowOff>
    </xdr:from>
    <xdr:to>
      <xdr:col>6</xdr:col>
      <xdr:colOff>38100</xdr:colOff>
      <xdr:row>36</xdr:row>
      <xdr:rowOff>161290</xdr:rowOff>
    </xdr:to>
    <xdr:sp macro="" textlink="">
      <xdr:nvSpPr>
        <xdr:cNvPr id="65" name="フローチャート: 判断 64">
          <a:extLst>
            <a:ext uri="{FF2B5EF4-FFF2-40B4-BE49-F238E27FC236}">
              <a16:creationId xmlns:a16="http://schemas.microsoft.com/office/drawing/2014/main" id="{238D6160-EFD8-4AD7-8CDB-42C7F20C1C4D}"/>
            </a:ext>
          </a:extLst>
        </xdr:cNvPr>
        <xdr:cNvSpPr/>
      </xdr:nvSpPr>
      <xdr:spPr>
        <a:xfrm>
          <a:off x="1079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B57C52A4-C1FB-46A1-8F77-8EA6E23AB4D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31E948A-6563-48E6-A42D-CE47894E0EF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DB65F8B-6729-456F-BA83-56457729523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458751B-89E7-4077-B94E-8664BA5C652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76E2C6A-4888-45C5-8930-ECEFD74A2BE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157988</xdr:rowOff>
    </xdr:from>
    <xdr:to>
      <xdr:col>24</xdr:col>
      <xdr:colOff>114300</xdr:colOff>
      <xdr:row>38</xdr:row>
      <xdr:rowOff>88138</xdr:rowOff>
    </xdr:to>
    <xdr:sp macro="" textlink="">
      <xdr:nvSpPr>
        <xdr:cNvPr id="71" name="楕円 70">
          <a:extLst>
            <a:ext uri="{FF2B5EF4-FFF2-40B4-BE49-F238E27FC236}">
              <a16:creationId xmlns:a16="http://schemas.microsoft.com/office/drawing/2014/main" id="{3D2CC16F-5C5E-4267-9732-B78D42F10FDA}"/>
            </a:ext>
          </a:extLst>
        </xdr:cNvPr>
        <xdr:cNvSpPr/>
      </xdr:nvSpPr>
      <xdr:spPr>
        <a:xfrm>
          <a:off x="4584700" y="65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136415</xdr:rowOff>
    </xdr:from>
    <xdr:ext cx="405111" cy="259045"/>
    <xdr:sp macro="" textlink="">
      <xdr:nvSpPr>
        <xdr:cNvPr id="72" name="【道路】&#10;有形固定資産減価償却率該当値テキスト">
          <a:extLst>
            <a:ext uri="{FF2B5EF4-FFF2-40B4-BE49-F238E27FC236}">
              <a16:creationId xmlns:a16="http://schemas.microsoft.com/office/drawing/2014/main" id="{778B75C9-9F12-42A8-8371-F785C94B77E3}"/>
            </a:ext>
          </a:extLst>
        </xdr:cNvPr>
        <xdr:cNvSpPr txBox="1"/>
      </xdr:nvSpPr>
      <xdr:spPr>
        <a:xfrm>
          <a:off x="4673600" y="648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141986</xdr:rowOff>
    </xdr:from>
    <xdr:to>
      <xdr:col>20</xdr:col>
      <xdr:colOff>38100</xdr:colOff>
      <xdr:row>38</xdr:row>
      <xdr:rowOff>72136</xdr:rowOff>
    </xdr:to>
    <xdr:sp macro="" textlink="">
      <xdr:nvSpPr>
        <xdr:cNvPr id="73" name="楕円 72">
          <a:extLst>
            <a:ext uri="{FF2B5EF4-FFF2-40B4-BE49-F238E27FC236}">
              <a16:creationId xmlns:a16="http://schemas.microsoft.com/office/drawing/2014/main" id="{8F70DE64-C21B-4FA7-BDA8-CAE9840ECA57}"/>
            </a:ext>
          </a:extLst>
        </xdr:cNvPr>
        <xdr:cNvSpPr/>
      </xdr:nvSpPr>
      <xdr:spPr>
        <a:xfrm>
          <a:off x="37465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21336</xdr:rowOff>
    </xdr:from>
    <xdr:to>
      <xdr:col>24</xdr:col>
      <xdr:colOff>63500</xdr:colOff>
      <xdr:row>38</xdr:row>
      <xdr:rowOff>37338</xdr:rowOff>
    </xdr:to>
    <xdr:cxnSp macro="">
      <xdr:nvCxnSpPr>
        <xdr:cNvPr id="74" name="直線コネクタ 73">
          <a:extLst>
            <a:ext uri="{FF2B5EF4-FFF2-40B4-BE49-F238E27FC236}">
              <a16:creationId xmlns:a16="http://schemas.microsoft.com/office/drawing/2014/main" id="{BA4A83E3-A47D-43F7-87C3-D6FD2122FA0E}"/>
            </a:ext>
          </a:extLst>
        </xdr:cNvPr>
        <xdr:cNvCxnSpPr/>
      </xdr:nvCxnSpPr>
      <xdr:spPr>
        <a:xfrm>
          <a:off x="3797300" y="6536436"/>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123698</xdr:rowOff>
    </xdr:from>
    <xdr:to>
      <xdr:col>15</xdr:col>
      <xdr:colOff>101600</xdr:colOff>
      <xdr:row>38</xdr:row>
      <xdr:rowOff>53848</xdr:rowOff>
    </xdr:to>
    <xdr:sp macro="" textlink="">
      <xdr:nvSpPr>
        <xdr:cNvPr id="75" name="楕円 74">
          <a:extLst>
            <a:ext uri="{FF2B5EF4-FFF2-40B4-BE49-F238E27FC236}">
              <a16:creationId xmlns:a16="http://schemas.microsoft.com/office/drawing/2014/main" id="{2E2D932C-0217-4886-AA5D-61DEFF90E0CC}"/>
            </a:ext>
          </a:extLst>
        </xdr:cNvPr>
        <xdr:cNvSpPr/>
      </xdr:nvSpPr>
      <xdr:spPr>
        <a:xfrm>
          <a:off x="2857500" y="64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3048</xdr:rowOff>
    </xdr:from>
    <xdr:to>
      <xdr:col>19</xdr:col>
      <xdr:colOff>177800</xdr:colOff>
      <xdr:row>38</xdr:row>
      <xdr:rowOff>21336</xdr:rowOff>
    </xdr:to>
    <xdr:cxnSp macro="">
      <xdr:nvCxnSpPr>
        <xdr:cNvPr id="76" name="直線コネクタ 75">
          <a:extLst>
            <a:ext uri="{FF2B5EF4-FFF2-40B4-BE49-F238E27FC236}">
              <a16:creationId xmlns:a16="http://schemas.microsoft.com/office/drawing/2014/main" id="{B3AE4AF1-613C-4813-AC83-67F87FF1C5EA}"/>
            </a:ext>
          </a:extLst>
        </xdr:cNvPr>
        <xdr:cNvCxnSpPr/>
      </xdr:nvCxnSpPr>
      <xdr:spPr>
        <a:xfrm>
          <a:off x="2908300" y="65181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105410</xdr:rowOff>
    </xdr:from>
    <xdr:to>
      <xdr:col>10</xdr:col>
      <xdr:colOff>165100</xdr:colOff>
      <xdr:row>38</xdr:row>
      <xdr:rowOff>35560</xdr:rowOff>
    </xdr:to>
    <xdr:sp macro="" textlink="">
      <xdr:nvSpPr>
        <xdr:cNvPr id="77" name="楕円 76">
          <a:extLst>
            <a:ext uri="{FF2B5EF4-FFF2-40B4-BE49-F238E27FC236}">
              <a16:creationId xmlns:a16="http://schemas.microsoft.com/office/drawing/2014/main" id="{1FDA00F2-40A1-4479-B2E2-0DBC578DC71F}"/>
            </a:ext>
          </a:extLst>
        </xdr:cNvPr>
        <xdr:cNvSpPr/>
      </xdr:nvSpPr>
      <xdr:spPr>
        <a:xfrm>
          <a:off x="1968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156210</xdr:rowOff>
    </xdr:from>
    <xdr:to>
      <xdr:col>15</xdr:col>
      <xdr:colOff>50800</xdr:colOff>
      <xdr:row>38</xdr:row>
      <xdr:rowOff>3048</xdr:rowOff>
    </xdr:to>
    <xdr:cxnSp macro="">
      <xdr:nvCxnSpPr>
        <xdr:cNvPr id="78" name="直線コネクタ 77">
          <a:extLst>
            <a:ext uri="{FF2B5EF4-FFF2-40B4-BE49-F238E27FC236}">
              <a16:creationId xmlns:a16="http://schemas.microsoft.com/office/drawing/2014/main" id="{310F6F6C-4CDD-44C2-B72B-0B9956C2D464}"/>
            </a:ext>
          </a:extLst>
        </xdr:cNvPr>
        <xdr:cNvCxnSpPr/>
      </xdr:nvCxnSpPr>
      <xdr:spPr>
        <a:xfrm>
          <a:off x="2019300" y="64998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87122</xdr:rowOff>
    </xdr:from>
    <xdr:to>
      <xdr:col>6</xdr:col>
      <xdr:colOff>38100</xdr:colOff>
      <xdr:row>38</xdr:row>
      <xdr:rowOff>17272</xdr:rowOff>
    </xdr:to>
    <xdr:sp macro="" textlink="">
      <xdr:nvSpPr>
        <xdr:cNvPr id="79" name="楕円 78">
          <a:extLst>
            <a:ext uri="{FF2B5EF4-FFF2-40B4-BE49-F238E27FC236}">
              <a16:creationId xmlns:a16="http://schemas.microsoft.com/office/drawing/2014/main" id="{AC3EBC73-9528-4D45-B020-C320085BDC46}"/>
            </a:ext>
          </a:extLst>
        </xdr:cNvPr>
        <xdr:cNvSpPr/>
      </xdr:nvSpPr>
      <xdr:spPr>
        <a:xfrm>
          <a:off x="1079500" y="64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137922</xdr:rowOff>
    </xdr:from>
    <xdr:to>
      <xdr:col>10</xdr:col>
      <xdr:colOff>114300</xdr:colOff>
      <xdr:row>37</xdr:row>
      <xdr:rowOff>156210</xdr:rowOff>
    </xdr:to>
    <xdr:cxnSp macro="">
      <xdr:nvCxnSpPr>
        <xdr:cNvPr id="80" name="直線コネクタ 79">
          <a:extLst>
            <a:ext uri="{FF2B5EF4-FFF2-40B4-BE49-F238E27FC236}">
              <a16:creationId xmlns:a16="http://schemas.microsoft.com/office/drawing/2014/main" id="{09E0F55D-A03F-4DD5-A1A5-B22DAB2A4FD2}"/>
            </a:ext>
          </a:extLst>
        </xdr:cNvPr>
        <xdr:cNvCxnSpPr/>
      </xdr:nvCxnSpPr>
      <xdr:spPr>
        <a:xfrm>
          <a:off x="1130300" y="64815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111523</xdr:rowOff>
    </xdr:from>
    <xdr:ext cx="405111" cy="259045"/>
    <xdr:sp macro="" textlink="">
      <xdr:nvSpPr>
        <xdr:cNvPr id="81" name="n_1aveValue【道路】&#10;有形固定資産減価償却率">
          <a:extLst>
            <a:ext uri="{FF2B5EF4-FFF2-40B4-BE49-F238E27FC236}">
              <a16:creationId xmlns:a16="http://schemas.microsoft.com/office/drawing/2014/main" id="{7DCC0524-B8A3-4837-8679-4040FBC1D590}"/>
            </a:ext>
          </a:extLst>
        </xdr:cNvPr>
        <xdr:cNvSpPr txBox="1"/>
      </xdr:nvSpPr>
      <xdr:spPr>
        <a:xfrm>
          <a:off x="35820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id="{8AF72119-8872-43F7-80BF-FC0F9D95FA7B}"/>
            </a:ext>
          </a:extLst>
        </xdr:cNvPr>
        <xdr:cNvSpPr txBox="1"/>
      </xdr:nvSpPr>
      <xdr:spPr>
        <a:xfrm>
          <a:off x="2705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45229</xdr:rowOff>
    </xdr:from>
    <xdr:ext cx="405111" cy="259045"/>
    <xdr:sp macro="" textlink="">
      <xdr:nvSpPr>
        <xdr:cNvPr id="83" name="n_3aveValue【道路】&#10;有形固定資産減価償却率">
          <a:extLst>
            <a:ext uri="{FF2B5EF4-FFF2-40B4-BE49-F238E27FC236}">
              <a16:creationId xmlns:a16="http://schemas.microsoft.com/office/drawing/2014/main" id="{503B691F-4275-4DB6-AFF0-EC1524C55852}"/>
            </a:ext>
          </a:extLst>
        </xdr:cNvPr>
        <xdr:cNvSpPr txBox="1"/>
      </xdr:nvSpPr>
      <xdr:spPr>
        <a:xfrm>
          <a:off x="1816744" y="604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6367</xdr:rowOff>
    </xdr:from>
    <xdr:ext cx="405111" cy="259045"/>
    <xdr:sp macro="" textlink="">
      <xdr:nvSpPr>
        <xdr:cNvPr id="84" name="n_4aveValue【道路】&#10;有形固定資産減価償却率">
          <a:extLst>
            <a:ext uri="{FF2B5EF4-FFF2-40B4-BE49-F238E27FC236}">
              <a16:creationId xmlns:a16="http://schemas.microsoft.com/office/drawing/2014/main" id="{0983002B-C527-4A37-B08A-7CAD38C4574F}"/>
            </a:ext>
          </a:extLst>
        </xdr:cNvPr>
        <xdr:cNvSpPr txBox="1"/>
      </xdr:nvSpPr>
      <xdr:spPr>
        <a:xfrm>
          <a:off x="927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63263</xdr:rowOff>
    </xdr:from>
    <xdr:ext cx="405111" cy="259045"/>
    <xdr:sp macro="" textlink="">
      <xdr:nvSpPr>
        <xdr:cNvPr id="85" name="n_1mainValue【道路】&#10;有形固定資産減価償却率">
          <a:extLst>
            <a:ext uri="{FF2B5EF4-FFF2-40B4-BE49-F238E27FC236}">
              <a16:creationId xmlns:a16="http://schemas.microsoft.com/office/drawing/2014/main" id="{F844530B-4C17-4A5B-B312-FFEF4DFB7592}"/>
            </a:ext>
          </a:extLst>
        </xdr:cNvPr>
        <xdr:cNvSpPr txBox="1"/>
      </xdr:nvSpPr>
      <xdr:spPr>
        <a:xfrm>
          <a:off x="3582044" y="657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44975</xdr:rowOff>
    </xdr:from>
    <xdr:ext cx="405111" cy="259045"/>
    <xdr:sp macro="" textlink="">
      <xdr:nvSpPr>
        <xdr:cNvPr id="86" name="n_2mainValue【道路】&#10;有形固定資産減価償却率">
          <a:extLst>
            <a:ext uri="{FF2B5EF4-FFF2-40B4-BE49-F238E27FC236}">
              <a16:creationId xmlns:a16="http://schemas.microsoft.com/office/drawing/2014/main" id="{7F201A0C-B67E-4748-BD85-EAF41BAA5AE0}"/>
            </a:ext>
          </a:extLst>
        </xdr:cNvPr>
        <xdr:cNvSpPr txBox="1"/>
      </xdr:nvSpPr>
      <xdr:spPr>
        <a:xfrm>
          <a:off x="2705744" y="656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26687</xdr:rowOff>
    </xdr:from>
    <xdr:ext cx="405111" cy="259045"/>
    <xdr:sp macro="" textlink="">
      <xdr:nvSpPr>
        <xdr:cNvPr id="87" name="n_3mainValue【道路】&#10;有形固定資産減価償却率">
          <a:extLst>
            <a:ext uri="{FF2B5EF4-FFF2-40B4-BE49-F238E27FC236}">
              <a16:creationId xmlns:a16="http://schemas.microsoft.com/office/drawing/2014/main" id="{79785EC7-87DC-4912-AA48-F35A8F263B16}"/>
            </a:ext>
          </a:extLst>
        </xdr:cNvPr>
        <xdr:cNvSpPr txBox="1"/>
      </xdr:nvSpPr>
      <xdr:spPr>
        <a:xfrm>
          <a:off x="1816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8399</xdr:rowOff>
    </xdr:from>
    <xdr:ext cx="405111" cy="259045"/>
    <xdr:sp macro="" textlink="">
      <xdr:nvSpPr>
        <xdr:cNvPr id="88" name="n_4mainValue【道路】&#10;有形固定資産減価償却率">
          <a:extLst>
            <a:ext uri="{FF2B5EF4-FFF2-40B4-BE49-F238E27FC236}">
              <a16:creationId xmlns:a16="http://schemas.microsoft.com/office/drawing/2014/main" id="{C454E88D-2D2D-4A28-8426-CC28C6832515}"/>
            </a:ext>
          </a:extLst>
        </xdr:cNvPr>
        <xdr:cNvSpPr txBox="1"/>
      </xdr:nvSpPr>
      <xdr:spPr>
        <a:xfrm>
          <a:off x="927744" y="652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FDC8A40E-3A27-4762-BFCF-9257513D963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B94C8CBC-B5A3-4961-A776-7BC6AD32682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F4A21F47-738B-497D-97BC-33B4463D083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BAC20D47-7538-44AA-8C67-96BB99D4487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EB961E27-2D9C-44B4-9782-8AF6D2C3295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CDE839CD-6D21-45A1-A038-1C7F42DAAB6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656BFB8B-A364-493D-B2FC-0BAF70B0528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117A462A-3D89-4998-85ED-9AA85783BC6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970E2340-DD34-4B0C-96FF-55652338C0A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5780057-DC50-40AD-B690-FAC452082A4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1FB83FDF-FA2D-4802-B711-5C7333BE59F2}"/>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7437AE50-B0D7-477E-8B74-B13F79CC7203}"/>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00216E0C-B824-457F-9253-8740D4B9050A}"/>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C9519265-22AA-4F58-8F1E-092B8A14C2EF}"/>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F76B3EBF-2EC6-40E8-971D-3BB378C56375}"/>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10F4C4F6-856F-4649-92E6-8813A1A5AF57}"/>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EEBB92A8-B6FB-40B4-B43C-914867DFA8E3}"/>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ECF55385-568D-4A9C-A99C-0C985F000615}"/>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715B0BD9-1989-4755-940C-0684687F4463}"/>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4BF5EC67-2119-452C-89C0-160BBEFB0B88}"/>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39716459-78B3-4C27-95D5-760E20059DBA}"/>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DF955DE6-41FB-4C51-A680-FF36BCEE83C5}"/>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39F165DC-2474-4471-B729-8AE7DAA7C67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C49C28D7-BE68-4D76-B650-6E955CC487FC}"/>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BCD74DEA-2E45-4ACC-8658-BF1F7AEF0D4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18723</xdr:rowOff>
    </xdr:from>
    <xdr:to>
      <xdr:col>54</xdr:col>
      <xdr:colOff>189865</xdr:colOff>
      <xdr:row>42</xdr:row>
      <xdr:rowOff>18397</xdr:rowOff>
    </xdr:to>
    <xdr:cxnSp macro="">
      <xdr:nvCxnSpPr>
        <xdr:cNvPr id="114" name="直線コネクタ 113">
          <a:extLst>
            <a:ext uri="{FF2B5EF4-FFF2-40B4-BE49-F238E27FC236}">
              <a16:creationId xmlns:a16="http://schemas.microsoft.com/office/drawing/2014/main" id="{62AA98DB-9F77-4BB9-875B-5BDA16A9B674}"/>
            </a:ext>
          </a:extLst>
        </xdr:cNvPr>
        <xdr:cNvCxnSpPr/>
      </xdr:nvCxnSpPr>
      <xdr:spPr>
        <a:xfrm flipV="1">
          <a:off x="10476865" y="5676573"/>
          <a:ext cx="0" cy="1542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22224</xdr:rowOff>
    </xdr:from>
    <xdr:ext cx="469744" cy="259045"/>
    <xdr:sp macro="" textlink="">
      <xdr:nvSpPr>
        <xdr:cNvPr id="115" name="【道路】&#10;一人当たり延長最小値テキスト">
          <a:extLst>
            <a:ext uri="{FF2B5EF4-FFF2-40B4-BE49-F238E27FC236}">
              <a16:creationId xmlns:a16="http://schemas.microsoft.com/office/drawing/2014/main" id="{75F905F6-DBF2-4B7E-924C-0D3A528D0AF5}"/>
            </a:ext>
          </a:extLst>
        </xdr:cNvPr>
        <xdr:cNvSpPr txBox="1"/>
      </xdr:nvSpPr>
      <xdr:spPr>
        <a:xfrm>
          <a:off x="10515600" y="722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18397</xdr:rowOff>
    </xdr:from>
    <xdr:to>
      <xdr:col>55</xdr:col>
      <xdr:colOff>88900</xdr:colOff>
      <xdr:row>42</xdr:row>
      <xdr:rowOff>18397</xdr:rowOff>
    </xdr:to>
    <xdr:cxnSp macro="">
      <xdr:nvCxnSpPr>
        <xdr:cNvPr id="116" name="直線コネクタ 115">
          <a:extLst>
            <a:ext uri="{FF2B5EF4-FFF2-40B4-BE49-F238E27FC236}">
              <a16:creationId xmlns:a16="http://schemas.microsoft.com/office/drawing/2014/main" id="{3C962F94-CE04-4D91-BF88-6F4B698B5863}"/>
            </a:ext>
          </a:extLst>
        </xdr:cNvPr>
        <xdr:cNvCxnSpPr/>
      </xdr:nvCxnSpPr>
      <xdr:spPr>
        <a:xfrm>
          <a:off x="10388600" y="721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136850</xdr:rowOff>
    </xdr:from>
    <xdr:ext cx="534377" cy="259045"/>
    <xdr:sp macro="" textlink="">
      <xdr:nvSpPr>
        <xdr:cNvPr id="117" name="【道路】&#10;一人当たり延長最大値テキスト">
          <a:extLst>
            <a:ext uri="{FF2B5EF4-FFF2-40B4-BE49-F238E27FC236}">
              <a16:creationId xmlns:a16="http://schemas.microsoft.com/office/drawing/2014/main" id="{E175943A-2E78-44A2-9028-C1BFF37CC8B4}"/>
            </a:ext>
          </a:extLst>
        </xdr:cNvPr>
        <xdr:cNvSpPr txBox="1"/>
      </xdr:nvSpPr>
      <xdr:spPr>
        <a:xfrm>
          <a:off x="10515600" y="545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18723</xdr:rowOff>
    </xdr:from>
    <xdr:to>
      <xdr:col>55</xdr:col>
      <xdr:colOff>88900</xdr:colOff>
      <xdr:row>33</xdr:row>
      <xdr:rowOff>18723</xdr:rowOff>
    </xdr:to>
    <xdr:cxnSp macro="">
      <xdr:nvCxnSpPr>
        <xdr:cNvPr id="118" name="直線コネクタ 117">
          <a:extLst>
            <a:ext uri="{FF2B5EF4-FFF2-40B4-BE49-F238E27FC236}">
              <a16:creationId xmlns:a16="http://schemas.microsoft.com/office/drawing/2014/main" id="{20BC0D0B-F6FE-427B-B381-9E6E5F895D3E}"/>
            </a:ext>
          </a:extLst>
        </xdr:cNvPr>
        <xdr:cNvCxnSpPr/>
      </xdr:nvCxnSpPr>
      <xdr:spPr>
        <a:xfrm>
          <a:off x="10388600" y="5676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121102</xdr:rowOff>
    </xdr:from>
    <xdr:ext cx="469744" cy="259045"/>
    <xdr:sp macro="" textlink="">
      <xdr:nvSpPr>
        <xdr:cNvPr id="119" name="【道路】&#10;一人当たり延長平均値テキスト">
          <a:extLst>
            <a:ext uri="{FF2B5EF4-FFF2-40B4-BE49-F238E27FC236}">
              <a16:creationId xmlns:a16="http://schemas.microsoft.com/office/drawing/2014/main" id="{A73EBE8B-1C9C-49A8-9CBC-FD0DD6D92C13}"/>
            </a:ext>
          </a:extLst>
        </xdr:cNvPr>
        <xdr:cNvSpPr txBox="1"/>
      </xdr:nvSpPr>
      <xdr:spPr>
        <a:xfrm>
          <a:off x="10515600" y="6464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98226</xdr:rowOff>
    </xdr:from>
    <xdr:to>
      <xdr:col>55</xdr:col>
      <xdr:colOff>50800</xdr:colOff>
      <xdr:row>39</xdr:row>
      <xdr:rowOff>28376</xdr:rowOff>
    </xdr:to>
    <xdr:sp macro="" textlink="">
      <xdr:nvSpPr>
        <xdr:cNvPr id="120" name="フローチャート: 判断 119">
          <a:extLst>
            <a:ext uri="{FF2B5EF4-FFF2-40B4-BE49-F238E27FC236}">
              <a16:creationId xmlns:a16="http://schemas.microsoft.com/office/drawing/2014/main" id="{03A69728-C262-48AE-B4A7-EE887A286D8B}"/>
            </a:ext>
          </a:extLst>
        </xdr:cNvPr>
        <xdr:cNvSpPr/>
      </xdr:nvSpPr>
      <xdr:spPr>
        <a:xfrm>
          <a:off x="10426700" y="66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98226</xdr:rowOff>
    </xdr:from>
    <xdr:to>
      <xdr:col>50</xdr:col>
      <xdr:colOff>165100</xdr:colOff>
      <xdr:row>39</xdr:row>
      <xdr:rowOff>28376</xdr:rowOff>
    </xdr:to>
    <xdr:sp macro="" textlink="">
      <xdr:nvSpPr>
        <xdr:cNvPr id="121" name="フローチャート: 判断 120">
          <a:extLst>
            <a:ext uri="{FF2B5EF4-FFF2-40B4-BE49-F238E27FC236}">
              <a16:creationId xmlns:a16="http://schemas.microsoft.com/office/drawing/2014/main" id="{14CDAEB7-1963-40F0-AB9D-28C6FC949C4A}"/>
            </a:ext>
          </a:extLst>
        </xdr:cNvPr>
        <xdr:cNvSpPr/>
      </xdr:nvSpPr>
      <xdr:spPr>
        <a:xfrm>
          <a:off x="9588500" y="66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107805</xdr:rowOff>
    </xdr:from>
    <xdr:to>
      <xdr:col>46</xdr:col>
      <xdr:colOff>38100</xdr:colOff>
      <xdr:row>39</xdr:row>
      <xdr:rowOff>37955</xdr:rowOff>
    </xdr:to>
    <xdr:sp macro="" textlink="">
      <xdr:nvSpPr>
        <xdr:cNvPr id="122" name="フローチャート: 判断 121">
          <a:extLst>
            <a:ext uri="{FF2B5EF4-FFF2-40B4-BE49-F238E27FC236}">
              <a16:creationId xmlns:a16="http://schemas.microsoft.com/office/drawing/2014/main" id="{8FEDEE88-0DA9-4E50-ADEB-11E6339F9869}"/>
            </a:ext>
          </a:extLst>
        </xdr:cNvPr>
        <xdr:cNvSpPr/>
      </xdr:nvSpPr>
      <xdr:spPr>
        <a:xfrm>
          <a:off x="8699500" y="662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102036</xdr:rowOff>
    </xdr:from>
    <xdr:to>
      <xdr:col>41</xdr:col>
      <xdr:colOff>101600</xdr:colOff>
      <xdr:row>39</xdr:row>
      <xdr:rowOff>32186</xdr:rowOff>
    </xdr:to>
    <xdr:sp macro="" textlink="">
      <xdr:nvSpPr>
        <xdr:cNvPr id="123" name="フローチャート: 判断 122">
          <a:extLst>
            <a:ext uri="{FF2B5EF4-FFF2-40B4-BE49-F238E27FC236}">
              <a16:creationId xmlns:a16="http://schemas.microsoft.com/office/drawing/2014/main" id="{900F3299-2870-439F-AB8F-B99F16B153F0}"/>
            </a:ext>
          </a:extLst>
        </xdr:cNvPr>
        <xdr:cNvSpPr/>
      </xdr:nvSpPr>
      <xdr:spPr>
        <a:xfrm>
          <a:off x="7810500" y="661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105519</xdr:rowOff>
    </xdr:from>
    <xdr:to>
      <xdr:col>36</xdr:col>
      <xdr:colOff>165100</xdr:colOff>
      <xdr:row>39</xdr:row>
      <xdr:rowOff>35669</xdr:rowOff>
    </xdr:to>
    <xdr:sp macro="" textlink="">
      <xdr:nvSpPr>
        <xdr:cNvPr id="124" name="フローチャート: 判断 123">
          <a:extLst>
            <a:ext uri="{FF2B5EF4-FFF2-40B4-BE49-F238E27FC236}">
              <a16:creationId xmlns:a16="http://schemas.microsoft.com/office/drawing/2014/main" id="{6FC17424-1020-489A-BEBC-7973809C414E}"/>
            </a:ext>
          </a:extLst>
        </xdr:cNvPr>
        <xdr:cNvSpPr/>
      </xdr:nvSpPr>
      <xdr:spPr>
        <a:xfrm>
          <a:off x="6921500" y="662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C983373-2DC1-433C-94E0-AF880E7D7EE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DEB94B8-7757-4177-AFF7-626E91117EE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AD7A8AE-09D0-4DA5-8546-E4B1EA7A1D7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A06EA7F-ACCF-4454-9D7A-FB434D79616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040F80A-A289-4DBD-812E-6EFF0CF9B2C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144599</xdr:rowOff>
    </xdr:from>
    <xdr:to>
      <xdr:col>55</xdr:col>
      <xdr:colOff>50800</xdr:colOff>
      <xdr:row>40</xdr:row>
      <xdr:rowOff>74749</xdr:rowOff>
    </xdr:to>
    <xdr:sp macro="" textlink="">
      <xdr:nvSpPr>
        <xdr:cNvPr id="130" name="楕円 129">
          <a:extLst>
            <a:ext uri="{FF2B5EF4-FFF2-40B4-BE49-F238E27FC236}">
              <a16:creationId xmlns:a16="http://schemas.microsoft.com/office/drawing/2014/main" id="{A3A1D99F-E979-4208-803B-39C70693B36C}"/>
            </a:ext>
          </a:extLst>
        </xdr:cNvPr>
        <xdr:cNvSpPr/>
      </xdr:nvSpPr>
      <xdr:spPr>
        <a:xfrm>
          <a:off x="10426700" y="68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123026</xdr:rowOff>
    </xdr:from>
    <xdr:ext cx="469744" cy="259045"/>
    <xdr:sp macro="" textlink="">
      <xdr:nvSpPr>
        <xdr:cNvPr id="131" name="【道路】&#10;一人当たり延長該当値テキスト">
          <a:extLst>
            <a:ext uri="{FF2B5EF4-FFF2-40B4-BE49-F238E27FC236}">
              <a16:creationId xmlns:a16="http://schemas.microsoft.com/office/drawing/2014/main" id="{2059BED0-E748-46AA-8765-213E25E47D34}"/>
            </a:ext>
          </a:extLst>
        </xdr:cNvPr>
        <xdr:cNvSpPr txBox="1"/>
      </xdr:nvSpPr>
      <xdr:spPr>
        <a:xfrm>
          <a:off x="10515600" y="680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147755</xdr:rowOff>
    </xdr:from>
    <xdr:to>
      <xdr:col>50</xdr:col>
      <xdr:colOff>165100</xdr:colOff>
      <xdr:row>40</xdr:row>
      <xdr:rowOff>77905</xdr:rowOff>
    </xdr:to>
    <xdr:sp macro="" textlink="">
      <xdr:nvSpPr>
        <xdr:cNvPr id="132" name="楕円 131">
          <a:extLst>
            <a:ext uri="{FF2B5EF4-FFF2-40B4-BE49-F238E27FC236}">
              <a16:creationId xmlns:a16="http://schemas.microsoft.com/office/drawing/2014/main" id="{BD1450A5-5399-4815-8F3A-7164510CFAE0}"/>
            </a:ext>
          </a:extLst>
        </xdr:cNvPr>
        <xdr:cNvSpPr/>
      </xdr:nvSpPr>
      <xdr:spPr>
        <a:xfrm>
          <a:off x="9588500" y="683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23949</xdr:rowOff>
    </xdr:from>
    <xdr:to>
      <xdr:col>55</xdr:col>
      <xdr:colOff>0</xdr:colOff>
      <xdr:row>40</xdr:row>
      <xdr:rowOff>27105</xdr:rowOff>
    </xdr:to>
    <xdr:cxnSp macro="">
      <xdr:nvCxnSpPr>
        <xdr:cNvPr id="133" name="直線コネクタ 132">
          <a:extLst>
            <a:ext uri="{FF2B5EF4-FFF2-40B4-BE49-F238E27FC236}">
              <a16:creationId xmlns:a16="http://schemas.microsoft.com/office/drawing/2014/main" id="{49B6ECD2-FA8D-4E78-A911-15CBA0988CE2}"/>
            </a:ext>
          </a:extLst>
        </xdr:cNvPr>
        <xdr:cNvCxnSpPr/>
      </xdr:nvCxnSpPr>
      <xdr:spPr>
        <a:xfrm flipV="1">
          <a:off x="9639300" y="6881949"/>
          <a:ext cx="838200" cy="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150368</xdr:rowOff>
    </xdr:from>
    <xdr:to>
      <xdr:col>46</xdr:col>
      <xdr:colOff>38100</xdr:colOff>
      <xdr:row>40</xdr:row>
      <xdr:rowOff>80518</xdr:rowOff>
    </xdr:to>
    <xdr:sp macro="" textlink="">
      <xdr:nvSpPr>
        <xdr:cNvPr id="134" name="楕円 133">
          <a:extLst>
            <a:ext uri="{FF2B5EF4-FFF2-40B4-BE49-F238E27FC236}">
              <a16:creationId xmlns:a16="http://schemas.microsoft.com/office/drawing/2014/main" id="{95476FBF-4A3E-4C79-9A2B-FC496727B185}"/>
            </a:ext>
          </a:extLst>
        </xdr:cNvPr>
        <xdr:cNvSpPr/>
      </xdr:nvSpPr>
      <xdr:spPr>
        <a:xfrm>
          <a:off x="8699500" y="683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27105</xdr:rowOff>
    </xdr:from>
    <xdr:to>
      <xdr:col>50</xdr:col>
      <xdr:colOff>114300</xdr:colOff>
      <xdr:row>40</xdr:row>
      <xdr:rowOff>29718</xdr:rowOff>
    </xdr:to>
    <xdr:cxnSp macro="">
      <xdr:nvCxnSpPr>
        <xdr:cNvPr id="135" name="直線コネクタ 134">
          <a:extLst>
            <a:ext uri="{FF2B5EF4-FFF2-40B4-BE49-F238E27FC236}">
              <a16:creationId xmlns:a16="http://schemas.microsoft.com/office/drawing/2014/main" id="{7A84168B-D0E7-4234-8679-B56B5747A67D}"/>
            </a:ext>
          </a:extLst>
        </xdr:cNvPr>
        <xdr:cNvCxnSpPr/>
      </xdr:nvCxnSpPr>
      <xdr:spPr>
        <a:xfrm flipV="1">
          <a:off x="8750300" y="6885105"/>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153307</xdr:rowOff>
    </xdr:from>
    <xdr:to>
      <xdr:col>41</xdr:col>
      <xdr:colOff>101600</xdr:colOff>
      <xdr:row>40</xdr:row>
      <xdr:rowOff>83457</xdr:rowOff>
    </xdr:to>
    <xdr:sp macro="" textlink="">
      <xdr:nvSpPr>
        <xdr:cNvPr id="136" name="楕円 135">
          <a:extLst>
            <a:ext uri="{FF2B5EF4-FFF2-40B4-BE49-F238E27FC236}">
              <a16:creationId xmlns:a16="http://schemas.microsoft.com/office/drawing/2014/main" id="{F98F26D6-BBA5-4637-8417-B38E02CD9296}"/>
            </a:ext>
          </a:extLst>
        </xdr:cNvPr>
        <xdr:cNvSpPr/>
      </xdr:nvSpPr>
      <xdr:spPr>
        <a:xfrm>
          <a:off x="7810500" y="683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29718</xdr:rowOff>
    </xdr:from>
    <xdr:to>
      <xdr:col>45</xdr:col>
      <xdr:colOff>177800</xdr:colOff>
      <xdr:row>40</xdr:row>
      <xdr:rowOff>32657</xdr:rowOff>
    </xdr:to>
    <xdr:cxnSp macro="">
      <xdr:nvCxnSpPr>
        <xdr:cNvPr id="137" name="直線コネクタ 136">
          <a:extLst>
            <a:ext uri="{FF2B5EF4-FFF2-40B4-BE49-F238E27FC236}">
              <a16:creationId xmlns:a16="http://schemas.microsoft.com/office/drawing/2014/main" id="{DC369AAE-14E2-49B9-9F07-37F1582E3A5F}"/>
            </a:ext>
          </a:extLst>
        </xdr:cNvPr>
        <xdr:cNvCxnSpPr/>
      </xdr:nvCxnSpPr>
      <xdr:spPr>
        <a:xfrm flipV="1">
          <a:off x="7861300" y="6887718"/>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155484</xdr:rowOff>
    </xdr:from>
    <xdr:to>
      <xdr:col>36</xdr:col>
      <xdr:colOff>165100</xdr:colOff>
      <xdr:row>40</xdr:row>
      <xdr:rowOff>85634</xdr:rowOff>
    </xdr:to>
    <xdr:sp macro="" textlink="">
      <xdr:nvSpPr>
        <xdr:cNvPr id="138" name="楕円 137">
          <a:extLst>
            <a:ext uri="{FF2B5EF4-FFF2-40B4-BE49-F238E27FC236}">
              <a16:creationId xmlns:a16="http://schemas.microsoft.com/office/drawing/2014/main" id="{E57EE848-35FC-419C-9767-C19716EBDF5E}"/>
            </a:ext>
          </a:extLst>
        </xdr:cNvPr>
        <xdr:cNvSpPr/>
      </xdr:nvSpPr>
      <xdr:spPr>
        <a:xfrm>
          <a:off x="6921500" y="684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32657</xdr:rowOff>
    </xdr:from>
    <xdr:to>
      <xdr:col>41</xdr:col>
      <xdr:colOff>50800</xdr:colOff>
      <xdr:row>40</xdr:row>
      <xdr:rowOff>34834</xdr:rowOff>
    </xdr:to>
    <xdr:cxnSp macro="">
      <xdr:nvCxnSpPr>
        <xdr:cNvPr id="139" name="直線コネクタ 138">
          <a:extLst>
            <a:ext uri="{FF2B5EF4-FFF2-40B4-BE49-F238E27FC236}">
              <a16:creationId xmlns:a16="http://schemas.microsoft.com/office/drawing/2014/main" id="{685DAB02-AE37-4614-83B7-F7D8F2A71BB4}"/>
            </a:ext>
          </a:extLst>
        </xdr:cNvPr>
        <xdr:cNvCxnSpPr/>
      </xdr:nvCxnSpPr>
      <xdr:spPr>
        <a:xfrm flipV="1">
          <a:off x="6972300" y="689065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44902</xdr:rowOff>
    </xdr:from>
    <xdr:ext cx="469744" cy="259045"/>
    <xdr:sp macro="" textlink="">
      <xdr:nvSpPr>
        <xdr:cNvPr id="140" name="n_1aveValue【道路】&#10;一人当たり延長">
          <a:extLst>
            <a:ext uri="{FF2B5EF4-FFF2-40B4-BE49-F238E27FC236}">
              <a16:creationId xmlns:a16="http://schemas.microsoft.com/office/drawing/2014/main" id="{F6F13ECB-1E2C-4ED9-8468-B120363ACE88}"/>
            </a:ext>
          </a:extLst>
        </xdr:cNvPr>
        <xdr:cNvSpPr txBox="1"/>
      </xdr:nvSpPr>
      <xdr:spPr>
        <a:xfrm>
          <a:off x="9391727" y="638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54482</xdr:rowOff>
    </xdr:from>
    <xdr:ext cx="469744" cy="259045"/>
    <xdr:sp macro="" textlink="">
      <xdr:nvSpPr>
        <xdr:cNvPr id="141" name="n_2aveValue【道路】&#10;一人当たり延長">
          <a:extLst>
            <a:ext uri="{FF2B5EF4-FFF2-40B4-BE49-F238E27FC236}">
              <a16:creationId xmlns:a16="http://schemas.microsoft.com/office/drawing/2014/main" id="{252B8A71-0F5B-441D-B980-7DA1B16C9E02}"/>
            </a:ext>
          </a:extLst>
        </xdr:cNvPr>
        <xdr:cNvSpPr txBox="1"/>
      </xdr:nvSpPr>
      <xdr:spPr>
        <a:xfrm>
          <a:off x="8515427" y="639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48712</xdr:rowOff>
    </xdr:from>
    <xdr:ext cx="469744" cy="259045"/>
    <xdr:sp macro="" textlink="">
      <xdr:nvSpPr>
        <xdr:cNvPr id="142" name="n_3aveValue【道路】&#10;一人当たり延長">
          <a:extLst>
            <a:ext uri="{FF2B5EF4-FFF2-40B4-BE49-F238E27FC236}">
              <a16:creationId xmlns:a16="http://schemas.microsoft.com/office/drawing/2014/main" id="{61B671AC-0165-46C0-B02C-4ABFA41CFBE5}"/>
            </a:ext>
          </a:extLst>
        </xdr:cNvPr>
        <xdr:cNvSpPr txBox="1"/>
      </xdr:nvSpPr>
      <xdr:spPr>
        <a:xfrm>
          <a:off x="7626427" y="639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52196</xdr:rowOff>
    </xdr:from>
    <xdr:ext cx="469744" cy="259045"/>
    <xdr:sp macro="" textlink="">
      <xdr:nvSpPr>
        <xdr:cNvPr id="143" name="n_4aveValue【道路】&#10;一人当たり延長">
          <a:extLst>
            <a:ext uri="{FF2B5EF4-FFF2-40B4-BE49-F238E27FC236}">
              <a16:creationId xmlns:a16="http://schemas.microsoft.com/office/drawing/2014/main" id="{FDE3D921-C356-405D-8D00-6BB0E9FC5B62}"/>
            </a:ext>
          </a:extLst>
        </xdr:cNvPr>
        <xdr:cNvSpPr txBox="1"/>
      </xdr:nvSpPr>
      <xdr:spPr>
        <a:xfrm>
          <a:off x="6737427" y="639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69032</xdr:rowOff>
    </xdr:from>
    <xdr:ext cx="469744" cy="259045"/>
    <xdr:sp macro="" textlink="">
      <xdr:nvSpPr>
        <xdr:cNvPr id="144" name="n_1mainValue【道路】&#10;一人当たり延長">
          <a:extLst>
            <a:ext uri="{FF2B5EF4-FFF2-40B4-BE49-F238E27FC236}">
              <a16:creationId xmlns:a16="http://schemas.microsoft.com/office/drawing/2014/main" id="{785AA59A-85C7-469C-BA17-B86665AD5B79}"/>
            </a:ext>
          </a:extLst>
        </xdr:cNvPr>
        <xdr:cNvSpPr txBox="1"/>
      </xdr:nvSpPr>
      <xdr:spPr>
        <a:xfrm>
          <a:off x="9391727" y="692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71645</xdr:rowOff>
    </xdr:from>
    <xdr:ext cx="469744" cy="259045"/>
    <xdr:sp macro="" textlink="">
      <xdr:nvSpPr>
        <xdr:cNvPr id="145" name="n_2mainValue【道路】&#10;一人当たり延長">
          <a:extLst>
            <a:ext uri="{FF2B5EF4-FFF2-40B4-BE49-F238E27FC236}">
              <a16:creationId xmlns:a16="http://schemas.microsoft.com/office/drawing/2014/main" id="{6F5DDE40-0AD2-4437-8096-2C4042FBC49E}"/>
            </a:ext>
          </a:extLst>
        </xdr:cNvPr>
        <xdr:cNvSpPr txBox="1"/>
      </xdr:nvSpPr>
      <xdr:spPr>
        <a:xfrm>
          <a:off x="8515427" y="692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74584</xdr:rowOff>
    </xdr:from>
    <xdr:ext cx="469744" cy="259045"/>
    <xdr:sp macro="" textlink="">
      <xdr:nvSpPr>
        <xdr:cNvPr id="146" name="n_3mainValue【道路】&#10;一人当たり延長">
          <a:extLst>
            <a:ext uri="{FF2B5EF4-FFF2-40B4-BE49-F238E27FC236}">
              <a16:creationId xmlns:a16="http://schemas.microsoft.com/office/drawing/2014/main" id="{FC43F3EE-D557-4D1E-B205-DDD9B6D7CD02}"/>
            </a:ext>
          </a:extLst>
        </xdr:cNvPr>
        <xdr:cNvSpPr txBox="1"/>
      </xdr:nvSpPr>
      <xdr:spPr>
        <a:xfrm>
          <a:off x="76264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76761</xdr:rowOff>
    </xdr:from>
    <xdr:ext cx="469744" cy="259045"/>
    <xdr:sp macro="" textlink="">
      <xdr:nvSpPr>
        <xdr:cNvPr id="147" name="n_4mainValue【道路】&#10;一人当たり延長">
          <a:extLst>
            <a:ext uri="{FF2B5EF4-FFF2-40B4-BE49-F238E27FC236}">
              <a16:creationId xmlns:a16="http://schemas.microsoft.com/office/drawing/2014/main" id="{8C687610-05A6-4D3E-BB0C-E065BAC80583}"/>
            </a:ext>
          </a:extLst>
        </xdr:cNvPr>
        <xdr:cNvSpPr txBox="1"/>
      </xdr:nvSpPr>
      <xdr:spPr>
        <a:xfrm>
          <a:off x="6737427" y="693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6B3DC4DC-74B9-4B9D-9D31-15E64DCC542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032FF4B-E9BD-433B-B88C-CC7F19AFF76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63DB242-329B-47D0-B86F-423647E38A5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F114B6E-AC69-493D-96ED-0851152DDD0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5988C801-2B4E-407A-B53D-2BE56B9CEEB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78632091-D642-4AEB-B1C7-A418CEE0F38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543E9BD-3412-4BFC-8BA2-5C2E5B539BF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73F3DA38-FC12-4EE0-9A22-06C7018BC6B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94835200-3AA4-464E-88EC-29048A1588D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A4E1050-7A09-463E-AA65-0292FAC9EB7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E57EF991-D93A-4A82-AF38-D7339CAEC53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1B244779-A94A-4B80-9EFD-71CE3F9B02C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4D25C803-3212-41CF-AC50-001AB6CF3F9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F99C8CDD-4A55-46F7-A7A6-E2C2C7D1E48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59CC83C0-31B2-482E-BE64-3A8A9FCEF41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B74FC59-9FFA-40AB-853E-6F23916F8E7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61F815B2-E682-4C6C-A35D-88A0461E03C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33166ED4-0293-41BC-B726-9617432C06B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C3668F35-9583-4720-8A7D-F553F6F001A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62A13ECC-4D9D-47B8-9A32-240541FD8C9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66BA23DA-0259-4E82-ABFE-8FBF6ADAB53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F2A93ED8-DE68-4B48-87E9-BA59840699E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20D1965A-CF6E-47F0-9633-85C90F33ACE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8323790D-59C9-4030-B535-BA088548751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20955</xdr:rowOff>
    </xdr:from>
    <xdr:to>
      <xdr:col>24</xdr:col>
      <xdr:colOff>62865</xdr:colOff>
      <xdr:row>63</xdr:row>
      <xdr:rowOff>20955</xdr:rowOff>
    </xdr:to>
    <xdr:cxnSp macro="">
      <xdr:nvCxnSpPr>
        <xdr:cNvPr id="172" name="直線コネクタ 171">
          <a:extLst>
            <a:ext uri="{FF2B5EF4-FFF2-40B4-BE49-F238E27FC236}">
              <a16:creationId xmlns:a16="http://schemas.microsoft.com/office/drawing/2014/main" id="{57C9097D-4698-41C7-850F-D45182D519FF}"/>
            </a:ext>
          </a:extLst>
        </xdr:cNvPr>
        <xdr:cNvCxnSpPr/>
      </xdr:nvCxnSpPr>
      <xdr:spPr>
        <a:xfrm flipV="1">
          <a:off x="4634865" y="94507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24782</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2F5CC8FB-B1EE-41D5-8E6C-7268FEA7E2BC}"/>
            </a:ext>
          </a:extLst>
        </xdr:cNvPr>
        <xdr:cNvSpPr txBox="1"/>
      </xdr:nvSpPr>
      <xdr:spPr>
        <a:xfrm>
          <a:off x="4673600"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20955</xdr:rowOff>
    </xdr:from>
    <xdr:to>
      <xdr:col>24</xdr:col>
      <xdr:colOff>152400</xdr:colOff>
      <xdr:row>63</xdr:row>
      <xdr:rowOff>20955</xdr:rowOff>
    </xdr:to>
    <xdr:cxnSp macro="">
      <xdr:nvCxnSpPr>
        <xdr:cNvPr id="174" name="直線コネクタ 173">
          <a:extLst>
            <a:ext uri="{FF2B5EF4-FFF2-40B4-BE49-F238E27FC236}">
              <a16:creationId xmlns:a16="http://schemas.microsoft.com/office/drawing/2014/main" id="{9DF01CDD-8EDA-4EBD-804A-A65F742E49E5}"/>
            </a:ext>
          </a:extLst>
        </xdr:cNvPr>
        <xdr:cNvCxnSpPr/>
      </xdr:nvCxnSpPr>
      <xdr:spPr>
        <a:xfrm>
          <a:off x="4546600" y="108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139082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97A3C3D0-E965-4050-8EB7-961ECE0E962B}"/>
            </a:ext>
          </a:extLst>
        </xdr:cNvPr>
        <xdr:cNvSpPr txBox="1"/>
      </xdr:nvSpPr>
      <xdr:spPr>
        <a:xfrm>
          <a:off x="4673600" y="922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20955</xdr:rowOff>
    </xdr:from>
    <xdr:to>
      <xdr:col>24</xdr:col>
      <xdr:colOff>152400</xdr:colOff>
      <xdr:row>55</xdr:row>
      <xdr:rowOff>20955</xdr:rowOff>
    </xdr:to>
    <xdr:cxnSp macro="">
      <xdr:nvCxnSpPr>
        <xdr:cNvPr id="176" name="直線コネクタ 175">
          <a:extLst>
            <a:ext uri="{FF2B5EF4-FFF2-40B4-BE49-F238E27FC236}">
              <a16:creationId xmlns:a16="http://schemas.microsoft.com/office/drawing/2014/main" id="{4061794F-31CA-4192-8B19-7B244849304B}"/>
            </a:ext>
          </a:extLst>
        </xdr:cNvPr>
        <xdr:cNvCxnSpPr/>
      </xdr:nvCxnSpPr>
      <xdr:spPr>
        <a:xfrm>
          <a:off x="4546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137177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5D77A104-39AF-4A35-BB3C-543B0E88A0C1}"/>
            </a:ext>
          </a:extLst>
        </xdr:cNvPr>
        <xdr:cNvSpPr txBox="1"/>
      </xdr:nvSpPr>
      <xdr:spPr>
        <a:xfrm>
          <a:off x="4673600" y="1025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8" name="フローチャート: 判断 177">
          <a:extLst>
            <a:ext uri="{FF2B5EF4-FFF2-40B4-BE49-F238E27FC236}">
              <a16:creationId xmlns:a16="http://schemas.microsoft.com/office/drawing/2014/main" id="{B28F0E1A-E403-4A4F-8A35-73CAC2411891}"/>
            </a:ext>
          </a:extLst>
        </xdr:cNvPr>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79" name="フローチャート: 判断 178">
          <a:extLst>
            <a:ext uri="{FF2B5EF4-FFF2-40B4-BE49-F238E27FC236}">
              <a16:creationId xmlns:a16="http://schemas.microsoft.com/office/drawing/2014/main" id="{F9FD45F8-4ADE-41B8-8F34-E3CC2485D1BB}"/>
            </a:ext>
          </a:extLst>
        </xdr:cNvPr>
        <xdr:cNvSpPr/>
      </xdr:nvSpPr>
      <xdr:spPr>
        <a:xfrm>
          <a:off x="3746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126365</xdr:rowOff>
    </xdr:from>
    <xdr:to>
      <xdr:col>15</xdr:col>
      <xdr:colOff>101600</xdr:colOff>
      <xdr:row>60</xdr:row>
      <xdr:rowOff>56515</xdr:rowOff>
    </xdr:to>
    <xdr:sp macro="" textlink="">
      <xdr:nvSpPr>
        <xdr:cNvPr id="180" name="フローチャート: 判断 179">
          <a:extLst>
            <a:ext uri="{FF2B5EF4-FFF2-40B4-BE49-F238E27FC236}">
              <a16:creationId xmlns:a16="http://schemas.microsoft.com/office/drawing/2014/main" id="{B7D3EC1B-DACA-4BAE-B7DD-7D40DA131166}"/>
            </a:ext>
          </a:extLst>
        </xdr:cNvPr>
        <xdr:cNvSpPr/>
      </xdr:nvSpPr>
      <xdr:spPr>
        <a:xfrm>
          <a:off x="2857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99695</xdr:rowOff>
    </xdr:from>
    <xdr:to>
      <xdr:col>10</xdr:col>
      <xdr:colOff>165100</xdr:colOff>
      <xdr:row>60</xdr:row>
      <xdr:rowOff>29845</xdr:rowOff>
    </xdr:to>
    <xdr:sp macro="" textlink="">
      <xdr:nvSpPr>
        <xdr:cNvPr id="181" name="フローチャート: 判断 180">
          <a:extLst>
            <a:ext uri="{FF2B5EF4-FFF2-40B4-BE49-F238E27FC236}">
              <a16:creationId xmlns:a16="http://schemas.microsoft.com/office/drawing/2014/main" id="{16D799D2-224B-4542-A395-F079AEA5C24B}"/>
            </a:ext>
          </a:extLst>
        </xdr:cNvPr>
        <xdr:cNvSpPr/>
      </xdr:nvSpPr>
      <xdr:spPr>
        <a:xfrm>
          <a:off x="1968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88265</xdr:rowOff>
    </xdr:from>
    <xdr:to>
      <xdr:col>6</xdr:col>
      <xdr:colOff>38100</xdr:colOff>
      <xdr:row>60</xdr:row>
      <xdr:rowOff>18415</xdr:rowOff>
    </xdr:to>
    <xdr:sp macro="" textlink="">
      <xdr:nvSpPr>
        <xdr:cNvPr id="182" name="フローチャート: 判断 181">
          <a:extLst>
            <a:ext uri="{FF2B5EF4-FFF2-40B4-BE49-F238E27FC236}">
              <a16:creationId xmlns:a16="http://schemas.microsoft.com/office/drawing/2014/main" id="{EDC9A07B-1F10-4F9D-A75B-EB8B32A58430}"/>
            </a:ext>
          </a:extLst>
        </xdr:cNvPr>
        <xdr:cNvSpPr/>
      </xdr:nvSpPr>
      <xdr:spPr>
        <a:xfrm>
          <a:off x="1079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9EAD632-19E3-4DBC-B9EE-5C6E9088008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81F3B5A-6D90-4C6B-A1B5-C28DA7A7BEA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44F30F9-9864-432B-9E18-05F39A2C40C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A9A6E66-8045-45FD-8781-4C57C828646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A776310-1D28-4E5A-AD1C-4A18BA3E217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88" name="楕円 187">
          <a:extLst>
            <a:ext uri="{FF2B5EF4-FFF2-40B4-BE49-F238E27FC236}">
              <a16:creationId xmlns:a16="http://schemas.microsoft.com/office/drawing/2014/main" id="{D8338B2D-4618-4261-9A2C-C77FE791CAD6}"/>
            </a:ext>
          </a:extLst>
        </xdr:cNvPr>
        <xdr:cNvSpPr/>
      </xdr:nvSpPr>
      <xdr:spPr>
        <a:xfrm>
          <a:off x="45847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86377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B5415CE4-1176-421C-B379-0AA138CEEDD8}"/>
            </a:ext>
          </a:extLst>
        </xdr:cNvPr>
        <xdr:cNvSpPr txBox="1"/>
      </xdr:nvSpPr>
      <xdr:spPr>
        <a:xfrm>
          <a:off x="4673600"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42545</xdr:rowOff>
    </xdr:from>
    <xdr:to>
      <xdr:col>20</xdr:col>
      <xdr:colOff>38100</xdr:colOff>
      <xdr:row>58</xdr:row>
      <xdr:rowOff>144145</xdr:rowOff>
    </xdr:to>
    <xdr:sp macro="" textlink="">
      <xdr:nvSpPr>
        <xdr:cNvPr id="190" name="楕円 189">
          <a:extLst>
            <a:ext uri="{FF2B5EF4-FFF2-40B4-BE49-F238E27FC236}">
              <a16:creationId xmlns:a16="http://schemas.microsoft.com/office/drawing/2014/main" id="{4AAF3306-FB02-4890-93DB-BB2A60B38AB6}"/>
            </a:ext>
          </a:extLst>
        </xdr:cNvPr>
        <xdr:cNvSpPr/>
      </xdr:nvSpPr>
      <xdr:spPr>
        <a:xfrm>
          <a:off x="3746500" y="9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93345</xdr:rowOff>
    </xdr:from>
    <xdr:to>
      <xdr:col>24</xdr:col>
      <xdr:colOff>63500</xdr:colOff>
      <xdr:row>58</xdr:row>
      <xdr:rowOff>114300</xdr:rowOff>
    </xdr:to>
    <xdr:cxnSp macro="">
      <xdr:nvCxnSpPr>
        <xdr:cNvPr id="191" name="直線コネクタ 190">
          <a:extLst>
            <a:ext uri="{FF2B5EF4-FFF2-40B4-BE49-F238E27FC236}">
              <a16:creationId xmlns:a16="http://schemas.microsoft.com/office/drawing/2014/main" id="{C7DF5774-2DCA-4EFE-A767-00F0DD08D0E5}"/>
            </a:ext>
          </a:extLst>
        </xdr:cNvPr>
        <xdr:cNvCxnSpPr/>
      </xdr:nvCxnSpPr>
      <xdr:spPr>
        <a:xfrm>
          <a:off x="3797300" y="1003744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15875</xdr:rowOff>
    </xdr:from>
    <xdr:to>
      <xdr:col>15</xdr:col>
      <xdr:colOff>101600</xdr:colOff>
      <xdr:row>58</xdr:row>
      <xdr:rowOff>117475</xdr:rowOff>
    </xdr:to>
    <xdr:sp macro="" textlink="">
      <xdr:nvSpPr>
        <xdr:cNvPr id="192" name="楕円 191">
          <a:extLst>
            <a:ext uri="{FF2B5EF4-FFF2-40B4-BE49-F238E27FC236}">
              <a16:creationId xmlns:a16="http://schemas.microsoft.com/office/drawing/2014/main" id="{2B8705A5-153C-456D-8B1A-8D889EB5EED9}"/>
            </a:ext>
          </a:extLst>
        </xdr:cNvPr>
        <xdr:cNvSpPr/>
      </xdr:nvSpPr>
      <xdr:spPr>
        <a:xfrm>
          <a:off x="28575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66675</xdr:rowOff>
    </xdr:from>
    <xdr:to>
      <xdr:col>19</xdr:col>
      <xdr:colOff>177800</xdr:colOff>
      <xdr:row>58</xdr:row>
      <xdr:rowOff>93345</xdr:rowOff>
    </xdr:to>
    <xdr:cxnSp macro="">
      <xdr:nvCxnSpPr>
        <xdr:cNvPr id="193" name="直線コネクタ 192">
          <a:extLst>
            <a:ext uri="{FF2B5EF4-FFF2-40B4-BE49-F238E27FC236}">
              <a16:creationId xmlns:a16="http://schemas.microsoft.com/office/drawing/2014/main" id="{28CB5A20-804F-43B5-9CC1-A0320A5820C7}"/>
            </a:ext>
          </a:extLst>
        </xdr:cNvPr>
        <xdr:cNvCxnSpPr/>
      </xdr:nvCxnSpPr>
      <xdr:spPr>
        <a:xfrm>
          <a:off x="2908300" y="100107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156845</xdr:rowOff>
    </xdr:from>
    <xdr:to>
      <xdr:col>10</xdr:col>
      <xdr:colOff>165100</xdr:colOff>
      <xdr:row>58</xdr:row>
      <xdr:rowOff>86995</xdr:rowOff>
    </xdr:to>
    <xdr:sp macro="" textlink="">
      <xdr:nvSpPr>
        <xdr:cNvPr id="194" name="楕円 193">
          <a:extLst>
            <a:ext uri="{FF2B5EF4-FFF2-40B4-BE49-F238E27FC236}">
              <a16:creationId xmlns:a16="http://schemas.microsoft.com/office/drawing/2014/main" id="{B2EB7FD2-4F96-4DBA-95F2-A91A8D7AB3AA}"/>
            </a:ext>
          </a:extLst>
        </xdr:cNvPr>
        <xdr:cNvSpPr/>
      </xdr:nvSpPr>
      <xdr:spPr>
        <a:xfrm>
          <a:off x="1968500" y="99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36195</xdr:rowOff>
    </xdr:from>
    <xdr:to>
      <xdr:col>15</xdr:col>
      <xdr:colOff>50800</xdr:colOff>
      <xdr:row>58</xdr:row>
      <xdr:rowOff>66675</xdr:rowOff>
    </xdr:to>
    <xdr:cxnSp macro="">
      <xdr:nvCxnSpPr>
        <xdr:cNvPr id="195" name="直線コネクタ 194">
          <a:extLst>
            <a:ext uri="{FF2B5EF4-FFF2-40B4-BE49-F238E27FC236}">
              <a16:creationId xmlns:a16="http://schemas.microsoft.com/office/drawing/2014/main" id="{6E9BE1F2-6004-49BF-8DF0-E7D0BBB17CF7}"/>
            </a:ext>
          </a:extLst>
        </xdr:cNvPr>
        <xdr:cNvCxnSpPr/>
      </xdr:nvCxnSpPr>
      <xdr:spPr>
        <a:xfrm>
          <a:off x="2019300" y="99802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128270</xdr:rowOff>
    </xdr:from>
    <xdr:to>
      <xdr:col>6</xdr:col>
      <xdr:colOff>38100</xdr:colOff>
      <xdr:row>58</xdr:row>
      <xdr:rowOff>58420</xdr:rowOff>
    </xdr:to>
    <xdr:sp macro="" textlink="">
      <xdr:nvSpPr>
        <xdr:cNvPr id="196" name="楕円 195">
          <a:extLst>
            <a:ext uri="{FF2B5EF4-FFF2-40B4-BE49-F238E27FC236}">
              <a16:creationId xmlns:a16="http://schemas.microsoft.com/office/drawing/2014/main" id="{580FE7BE-4A8B-48DC-BCF2-489FF8AD96CF}"/>
            </a:ext>
          </a:extLst>
        </xdr:cNvPr>
        <xdr:cNvSpPr/>
      </xdr:nvSpPr>
      <xdr:spPr>
        <a:xfrm>
          <a:off x="10795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7620</xdr:rowOff>
    </xdr:from>
    <xdr:to>
      <xdr:col>10</xdr:col>
      <xdr:colOff>114300</xdr:colOff>
      <xdr:row>58</xdr:row>
      <xdr:rowOff>36195</xdr:rowOff>
    </xdr:to>
    <xdr:cxnSp macro="">
      <xdr:nvCxnSpPr>
        <xdr:cNvPr id="197" name="直線コネクタ 196">
          <a:extLst>
            <a:ext uri="{FF2B5EF4-FFF2-40B4-BE49-F238E27FC236}">
              <a16:creationId xmlns:a16="http://schemas.microsoft.com/office/drawing/2014/main" id="{92D11E95-B057-43F8-BB00-7EC884A9905D}"/>
            </a:ext>
          </a:extLst>
        </xdr:cNvPr>
        <xdr:cNvCxnSpPr/>
      </xdr:nvCxnSpPr>
      <xdr:spPr>
        <a:xfrm>
          <a:off x="1130300" y="99517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59072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D3555250-42AB-4841-998C-E11A0F965139}"/>
            </a:ext>
          </a:extLst>
        </xdr:cNvPr>
        <xdr:cNvSpPr txBox="1"/>
      </xdr:nvSpPr>
      <xdr:spPr>
        <a:xfrm>
          <a:off x="35820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47642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C3C71E0B-144F-4640-B6C7-1973F839039A}"/>
            </a:ext>
          </a:extLst>
        </xdr:cNvPr>
        <xdr:cNvSpPr txBox="1"/>
      </xdr:nvSpPr>
      <xdr:spPr>
        <a:xfrm>
          <a:off x="2705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20972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93A58547-2833-42C9-B6FF-24D7A20F1592}"/>
            </a:ext>
          </a:extLst>
        </xdr:cNvPr>
        <xdr:cNvSpPr txBox="1"/>
      </xdr:nvSpPr>
      <xdr:spPr>
        <a:xfrm>
          <a:off x="1816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9542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7057481C-7156-47EF-9AD4-D030125C0DF0}"/>
            </a:ext>
          </a:extLst>
        </xdr:cNvPr>
        <xdr:cNvSpPr txBox="1"/>
      </xdr:nvSpPr>
      <xdr:spPr>
        <a:xfrm>
          <a:off x="92774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160672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454AA677-88BF-41D7-80CC-FD9221393F3A}"/>
            </a:ext>
          </a:extLst>
        </xdr:cNvPr>
        <xdr:cNvSpPr txBox="1"/>
      </xdr:nvSpPr>
      <xdr:spPr>
        <a:xfrm>
          <a:off x="35820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134002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2DF9A147-CD7E-4EEF-B579-E793E5B0469C}"/>
            </a:ext>
          </a:extLst>
        </xdr:cNvPr>
        <xdr:cNvSpPr txBox="1"/>
      </xdr:nvSpPr>
      <xdr:spPr>
        <a:xfrm>
          <a:off x="2705744"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103522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B44DA0B4-16C1-48BE-9A76-0EB17666EC15}"/>
            </a:ext>
          </a:extLst>
        </xdr:cNvPr>
        <xdr:cNvSpPr txBox="1"/>
      </xdr:nvSpPr>
      <xdr:spPr>
        <a:xfrm>
          <a:off x="18167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74947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9C2F7B99-F622-4617-AED7-0283F2646542}"/>
            </a:ext>
          </a:extLst>
        </xdr:cNvPr>
        <xdr:cNvSpPr txBox="1"/>
      </xdr:nvSpPr>
      <xdr:spPr>
        <a:xfrm>
          <a:off x="927744" y="967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A9CE6233-7A9E-4868-832F-9C3CB71F998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4A621446-A0AB-4681-BE13-E90CA309E37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9ACFDE87-F09C-457C-B8D6-37189002863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D3380754-27F2-4DED-893C-ADB00990685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6B47EB36-9AC0-4E12-9A66-5FE6AC3E8EF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490148D8-4351-4DD9-B49F-0C8D255E103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C32111E5-B538-4485-B1B6-49FF7C81264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65F80ADF-D93B-4BFD-BE4F-6939FA58D48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1C918D7F-823B-4CF8-8752-41FCAC7D6D9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62E8DE7C-AAFD-4BDA-AFA2-6BBB567DEE2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F309975A-4BFE-4A3E-A0A4-90EDB1ABE53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FACCDBA8-D8F4-453F-93FD-762032659CB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6AE6625C-B005-4AB2-B568-DC7DD9FB759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C20B2493-70AC-472F-B2AE-4BDEA7E22341}"/>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5B0BF906-DB3D-48E9-87C0-2D512ECE464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149128F3-4E73-43EB-92F2-8BED75BBAB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820538B3-41E3-461A-B789-F8EAA1D89C6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E3DE81DA-7AB7-464F-B7C4-FE017F4C6759}"/>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F987EFE9-6431-4D0E-A1BA-3EFEF71DC01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5" name="テキスト ボックス 224">
          <a:extLst>
            <a:ext uri="{FF2B5EF4-FFF2-40B4-BE49-F238E27FC236}">
              <a16:creationId xmlns:a16="http://schemas.microsoft.com/office/drawing/2014/main" id="{94957E07-9DCF-46EC-9B64-7E6AA29DA744}"/>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9562BE94-2504-46C0-B8E3-5D8329E1869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447F212A-ECCF-4CA0-AAE6-30D25070396B}"/>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30380371-8045-409D-BA5A-087D71EA668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143774</xdr:rowOff>
    </xdr:from>
    <xdr:to>
      <xdr:col>54</xdr:col>
      <xdr:colOff>189865</xdr:colOff>
      <xdr:row>64</xdr:row>
      <xdr:rowOff>71503</xdr:rowOff>
    </xdr:to>
    <xdr:cxnSp macro="">
      <xdr:nvCxnSpPr>
        <xdr:cNvPr id="229" name="直線コネクタ 228">
          <a:extLst>
            <a:ext uri="{FF2B5EF4-FFF2-40B4-BE49-F238E27FC236}">
              <a16:creationId xmlns:a16="http://schemas.microsoft.com/office/drawing/2014/main" id="{CD86D3C0-2BF4-4EA2-B2E6-46353162EBAA}"/>
            </a:ext>
          </a:extLst>
        </xdr:cNvPr>
        <xdr:cNvCxnSpPr/>
      </xdr:nvCxnSpPr>
      <xdr:spPr>
        <a:xfrm flipV="1">
          <a:off x="10476865" y="9573524"/>
          <a:ext cx="0" cy="147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75330</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24F68087-242F-427B-9918-058A50FB62F8}"/>
            </a:ext>
          </a:extLst>
        </xdr:cNvPr>
        <xdr:cNvSpPr txBox="1"/>
      </xdr:nvSpPr>
      <xdr:spPr>
        <a:xfrm>
          <a:off x="10515600" y="1104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71503</xdr:rowOff>
    </xdr:from>
    <xdr:to>
      <xdr:col>55</xdr:col>
      <xdr:colOff>88900</xdr:colOff>
      <xdr:row>64</xdr:row>
      <xdr:rowOff>71503</xdr:rowOff>
    </xdr:to>
    <xdr:cxnSp macro="">
      <xdr:nvCxnSpPr>
        <xdr:cNvPr id="231" name="直線コネクタ 230">
          <a:extLst>
            <a:ext uri="{FF2B5EF4-FFF2-40B4-BE49-F238E27FC236}">
              <a16:creationId xmlns:a16="http://schemas.microsoft.com/office/drawing/2014/main" id="{037B8569-49C5-4667-AA17-AB9B958846A8}"/>
            </a:ext>
          </a:extLst>
        </xdr:cNvPr>
        <xdr:cNvCxnSpPr/>
      </xdr:nvCxnSpPr>
      <xdr:spPr>
        <a:xfrm>
          <a:off x="10388600" y="1104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90451</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B7BFA464-5710-4687-B810-C346F7019233}"/>
            </a:ext>
          </a:extLst>
        </xdr:cNvPr>
        <xdr:cNvSpPr txBox="1"/>
      </xdr:nvSpPr>
      <xdr:spPr>
        <a:xfrm>
          <a:off x="10515600" y="9348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143774</xdr:rowOff>
    </xdr:from>
    <xdr:to>
      <xdr:col>55</xdr:col>
      <xdr:colOff>88900</xdr:colOff>
      <xdr:row>55</xdr:row>
      <xdr:rowOff>143774</xdr:rowOff>
    </xdr:to>
    <xdr:cxnSp macro="">
      <xdr:nvCxnSpPr>
        <xdr:cNvPr id="233" name="直線コネクタ 232">
          <a:extLst>
            <a:ext uri="{FF2B5EF4-FFF2-40B4-BE49-F238E27FC236}">
              <a16:creationId xmlns:a16="http://schemas.microsoft.com/office/drawing/2014/main" id="{4B2EF3FC-9EA2-4F84-9F14-BD5A9417DE85}"/>
            </a:ext>
          </a:extLst>
        </xdr:cNvPr>
        <xdr:cNvCxnSpPr/>
      </xdr:nvCxnSpPr>
      <xdr:spPr>
        <a:xfrm>
          <a:off x="10388600" y="957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19744</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1E59B839-4D12-4C6A-A7D4-0F517C20DB05}"/>
            </a:ext>
          </a:extLst>
        </xdr:cNvPr>
        <xdr:cNvSpPr txBox="1"/>
      </xdr:nvSpPr>
      <xdr:spPr>
        <a:xfrm>
          <a:off x="10515600" y="10478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168317</xdr:rowOff>
    </xdr:from>
    <xdr:to>
      <xdr:col>55</xdr:col>
      <xdr:colOff>50800</xdr:colOff>
      <xdr:row>62</xdr:row>
      <xdr:rowOff>98467</xdr:rowOff>
    </xdr:to>
    <xdr:sp macro="" textlink="">
      <xdr:nvSpPr>
        <xdr:cNvPr id="235" name="フローチャート: 判断 234">
          <a:extLst>
            <a:ext uri="{FF2B5EF4-FFF2-40B4-BE49-F238E27FC236}">
              <a16:creationId xmlns:a16="http://schemas.microsoft.com/office/drawing/2014/main" id="{E8C8BB5F-7A6E-410E-A245-FE1D5149B2F5}"/>
            </a:ext>
          </a:extLst>
        </xdr:cNvPr>
        <xdr:cNvSpPr/>
      </xdr:nvSpPr>
      <xdr:spPr>
        <a:xfrm>
          <a:off x="10426700" y="1062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169429</xdr:rowOff>
    </xdr:from>
    <xdr:to>
      <xdr:col>50</xdr:col>
      <xdr:colOff>165100</xdr:colOff>
      <xdr:row>62</xdr:row>
      <xdr:rowOff>99579</xdr:rowOff>
    </xdr:to>
    <xdr:sp macro="" textlink="">
      <xdr:nvSpPr>
        <xdr:cNvPr id="236" name="フローチャート: 判断 235">
          <a:extLst>
            <a:ext uri="{FF2B5EF4-FFF2-40B4-BE49-F238E27FC236}">
              <a16:creationId xmlns:a16="http://schemas.microsoft.com/office/drawing/2014/main" id="{78989DEA-79AD-476F-AD66-534A2B8DEB25}"/>
            </a:ext>
          </a:extLst>
        </xdr:cNvPr>
        <xdr:cNvSpPr/>
      </xdr:nvSpPr>
      <xdr:spPr>
        <a:xfrm>
          <a:off x="9588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4830</xdr:rowOff>
    </xdr:from>
    <xdr:to>
      <xdr:col>46</xdr:col>
      <xdr:colOff>38100</xdr:colOff>
      <xdr:row>62</xdr:row>
      <xdr:rowOff>106430</xdr:rowOff>
    </xdr:to>
    <xdr:sp macro="" textlink="">
      <xdr:nvSpPr>
        <xdr:cNvPr id="237" name="フローチャート: 判断 236">
          <a:extLst>
            <a:ext uri="{FF2B5EF4-FFF2-40B4-BE49-F238E27FC236}">
              <a16:creationId xmlns:a16="http://schemas.microsoft.com/office/drawing/2014/main" id="{30937F2F-1CE5-4884-B0FA-EF36B07501D4}"/>
            </a:ext>
          </a:extLst>
        </xdr:cNvPr>
        <xdr:cNvSpPr/>
      </xdr:nvSpPr>
      <xdr:spPr>
        <a:xfrm>
          <a:off x="8699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168603</xdr:rowOff>
    </xdr:from>
    <xdr:to>
      <xdr:col>41</xdr:col>
      <xdr:colOff>101600</xdr:colOff>
      <xdr:row>62</xdr:row>
      <xdr:rowOff>98753</xdr:rowOff>
    </xdr:to>
    <xdr:sp macro="" textlink="">
      <xdr:nvSpPr>
        <xdr:cNvPr id="238" name="フローチャート: 判断 237">
          <a:extLst>
            <a:ext uri="{FF2B5EF4-FFF2-40B4-BE49-F238E27FC236}">
              <a16:creationId xmlns:a16="http://schemas.microsoft.com/office/drawing/2014/main" id="{B42A859D-B79E-4E50-AFA5-84C6B8095934}"/>
            </a:ext>
          </a:extLst>
        </xdr:cNvPr>
        <xdr:cNvSpPr/>
      </xdr:nvSpPr>
      <xdr:spPr>
        <a:xfrm>
          <a:off x="7810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5302</xdr:rowOff>
    </xdr:from>
    <xdr:to>
      <xdr:col>36</xdr:col>
      <xdr:colOff>165100</xdr:colOff>
      <xdr:row>62</xdr:row>
      <xdr:rowOff>106902</xdr:rowOff>
    </xdr:to>
    <xdr:sp macro="" textlink="">
      <xdr:nvSpPr>
        <xdr:cNvPr id="239" name="フローチャート: 判断 238">
          <a:extLst>
            <a:ext uri="{FF2B5EF4-FFF2-40B4-BE49-F238E27FC236}">
              <a16:creationId xmlns:a16="http://schemas.microsoft.com/office/drawing/2014/main" id="{CB677444-C7F8-45EB-B345-8DCF35D1DC35}"/>
            </a:ext>
          </a:extLst>
        </xdr:cNvPr>
        <xdr:cNvSpPr/>
      </xdr:nvSpPr>
      <xdr:spPr>
        <a:xfrm>
          <a:off x="6921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FE6FDEE-CBB5-4492-A0FA-0B443A0E95D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3757E98-5DA8-46BB-84D8-3FBC45C40FE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89F5C5E-366E-49AA-BB9A-CD78D2BBBA5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C39E248-A6AE-4196-A427-00851CA5F7A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0188603-F849-4F4E-91B8-36A5CB2AEB1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151888</xdr:rowOff>
    </xdr:from>
    <xdr:to>
      <xdr:col>55</xdr:col>
      <xdr:colOff>50800</xdr:colOff>
      <xdr:row>63</xdr:row>
      <xdr:rowOff>82038</xdr:rowOff>
    </xdr:to>
    <xdr:sp macro="" textlink="">
      <xdr:nvSpPr>
        <xdr:cNvPr id="245" name="楕円 244">
          <a:extLst>
            <a:ext uri="{FF2B5EF4-FFF2-40B4-BE49-F238E27FC236}">
              <a16:creationId xmlns:a16="http://schemas.microsoft.com/office/drawing/2014/main" id="{7FD4F9DC-1D4A-4EA4-B596-7968A5C696F9}"/>
            </a:ext>
          </a:extLst>
        </xdr:cNvPr>
        <xdr:cNvSpPr/>
      </xdr:nvSpPr>
      <xdr:spPr>
        <a:xfrm>
          <a:off x="10426700" y="10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130315</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6868BA60-F637-4DEE-BFD5-8E1C7A8DF70B}"/>
            </a:ext>
          </a:extLst>
        </xdr:cNvPr>
        <xdr:cNvSpPr txBox="1"/>
      </xdr:nvSpPr>
      <xdr:spPr>
        <a:xfrm>
          <a:off x="10515600" y="1076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155549</xdr:rowOff>
    </xdr:from>
    <xdr:to>
      <xdr:col>50</xdr:col>
      <xdr:colOff>165100</xdr:colOff>
      <xdr:row>63</xdr:row>
      <xdr:rowOff>85699</xdr:rowOff>
    </xdr:to>
    <xdr:sp macro="" textlink="">
      <xdr:nvSpPr>
        <xdr:cNvPr id="247" name="楕円 246">
          <a:extLst>
            <a:ext uri="{FF2B5EF4-FFF2-40B4-BE49-F238E27FC236}">
              <a16:creationId xmlns:a16="http://schemas.microsoft.com/office/drawing/2014/main" id="{BF612157-7D4C-4701-9F52-CAF0539BA716}"/>
            </a:ext>
          </a:extLst>
        </xdr:cNvPr>
        <xdr:cNvSpPr/>
      </xdr:nvSpPr>
      <xdr:spPr>
        <a:xfrm>
          <a:off x="9588500" y="1078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31238</xdr:rowOff>
    </xdr:from>
    <xdr:to>
      <xdr:col>55</xdr:col>
      <xdr:colOff>0</xdr:colOff>
      <xdr:row>63</xdr:row>
      <xdr:rowOff>34899</xdr:rowOff>
    </xdr:to>
    <xdr:cxnSp macro="">
      <xdr:nvCxnSpPr>
        <xdr:cNvPr id="248" name="直線コネクタ 247">
          <a:extLst>
            <a:ext uri="{FF2B5EF4-FFF2-40B4-BE49-F238E27FC236}">
              <a16:creationId xmlns:a16="http://schemas.microsoft.com/office/drawing/2014/main" id="{79873983-F795-40C8-A06D-D6BB7A9EDC9D}"/>
            </a:ext>
          </a:extLst>
        </xdr:cNvPr>
        <xdr:cNvCxnSpPr/>
      </xdr:nvCxnSpPr>
      <xdr:spPr>
        <a:xfrm flipV="1">
          <a:off x="9639300" y="10832588"/>
          <a:ext cx="838200" cy="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157154</xdr:rowOff>
    </xdr:from>
    <xdr:to>
      <xdr:col>46</xdr:col>
      <xdr:colOff>38100</xdr:colOff>
      <xdr:row>63</xdr:row>
      <xdr:rowOff>87304</xdr:rowOff>
    </xdr:to>
    <xdr:sp macro="" textlink="">
      <xdr:nvSpPr>
        <xdr:cNvPr id="249" name="楕円 248">
          <a:extLst>
            <a:ext uri="{FF2B5EF4-FFF2-40B4-BE49-F238E27FC236}">
              <a16:creationId xmlns:a16="http://schemas.microsoft.com/office/drawing/2014/main" id="{D0A24066-55A2-4341-BADB-0A065C0F1635}"/>
            </a:ext>
          </a:extLst>
        </xdr:cNvPr>
        <xdr:cNvSpPr/>
      </xdr:nvSpPr>
      <xdr:spPr>
        <a:xfrm>
          <a:off x="8699500" y="1078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34899</xdr:rowOff>
    </xdr:from>
    <xdr:to>
      <xdr:col>50</xdr:col>
      <xdr:colOff>114300</xdr:colOff>
      <xdr:row>63</xdr:row>
      <xdr:rowOff>36504</xdr:rowOff>
    </xdr:to>
    <xdr:cxnSp macro="">
      <xdr:nvCxnSpPr>
        <xdr:cNvPr id="250" name="直線コネクタ 249">
          <a:extLst>
            <a:ext uri="{FF2B5EF4-FFF2-40B4-BE49-F238E27FC236}">
              <a16:creationId xmlns:a16="http://schemas.microsoft.com/office/drawing/2014/main" id="{BC4EB0B9-5A5D-497E-BE1E-4EB9F3FF577A}"/>
            </a:ext>
          </a:extLst>
        </xdr:cNvPr>
        <xdr:cNvCxnSpPr/>
      </xdr:nvCxnSpPr>
      <xdr:spPr>
        <a:xfrm flipV="1">
          <a:off x="8750300" y="10836249"/>
          <a:ext cx="889000" cy="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158228</xdr:rowOff>
    </xdr:from>
    <xdr:to>
      <xdr:col>41</xdr:col>
      <xdr:colOff>101600</xdr:colOff>
      <xdr:row>63</xdr:row>
      <xdr:rowOff>88378</xdr:rowOff>
    </xdr:to>
    <xdr:sp macro="" textlink="">
      <xdr:nvSpPr>
        <xdr:cNvPr id="251" name="楕円 250">
          <a:extLst>
            <a:ext uri="{FF2B5EF4-FFF2-40B4-BE49-F238E27FC236}">
              <a16:creationId xmlns:a16="http://schemas.microsoft.com/office/drawing/2014/main" id="{5B665F85-A66E-4C16-ADDB-E394F25495C6}"/>
            </a:ext>
          </a:extLst>
        </xdr:cNvPr>
        <xdr:cNvSpPr/>
      </xdr:nvSpPr>
      <xdr:spPr>
        <a:xfrm>
          <a:off x="7810500" y="1078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36504</xdr:rowOff>
    </xdr:from>
    <xdr:to>
      <xdr:col>45</xdr:col>
      <xdr:colOff>177800</xdr:colOff>
      <xdr:row>63</xdr:row>
      <xdr:rowOff>37578</xdr:rowOff>
    </xdr:to>
    <xdr:cxnSp macro="">
      <xdr:nvCxnSpPr>
        <xdr:cNvPr id="252" name="直線コネクタ 251">
          <a:extLst>
            <a:ext uri="{FF2B5EF4-FFF2-40B4-BE49-F238E27FC236}">
              <a16:creationId xmlns:a16="http://schemas.microsoft.com/office/drawing/2014/main" id="{5A6B9981-919B-4721-BE67-1EF7C67389A5}"/>
            </a:ext>
          </a:extLst>
        </xdr:cNvPr>
        <xdr:cNvCxnSpPr/>
      </xdr:nvCxnSpPr>
      <xdr:spPr>
        <a:xfrm flipV="1">
          <a:off x="7861300" y="10837854"/>
          <a:ext cx="8890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159317</xdr:rowOff>
    </xdr:from>
    <xdr:to>
      <xdr:col>36</xdr:col>
      <xdr:colOff>165100</xdr:colOff>
      <xdr:row>63</xdr:row>
      <xdr:rowOff>89467</xdr:rowOff>
    </xdr:to>
    <xdr:sp macro="" textlink="">
      <xdr:nvSpPr>
        <xdr:cNvPr id="253" name="楕円 252">
          <a:extLst>
            <a:ext uri="{FF2B5EF4-FFF2-40B4-BE49-F238E27FC236}">
              <a16:creationId xmlns:a16="http://schemas.microsoft.com/office/drawing/2014/main" id="{7ADBD020-D479-4A58-B4F9-4B452E8BACEA}"/>
            </a:ext>
          </a:extLst>
        </xdr:cNvPr>
        <xdr:cNvSpPr/>
      </xdr:nvSpPr>
      <xdr:spPr>
        <a:xfrm>
          <a:off x="6921500" y="1078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37578</xdr:rowOff>
    </xdr:from>
    <xdr:to>
      <xdr:col>41</xdr:col>
      <xdr:colOff>50800</xdr:colOff>
      <xdr:row>63</xdr:row>
      <xdr:rowOff>38667</xdr:rowOff>
    </xdr:to>
    <xdr:cxnSp macro="">
      <xdr:nvCxnSpPr>
        <xdr:cNvPr id="254" name="直線コネクタ 253">
          <a:extLst>
            <a:ext uri="{FF2B5EF4-FFF2-40B4-BE49-F238E27FC236}">
              <a16:creationId xmlns:a16="http://schemas.microsoft.com/office/drawing/2014/main" id="{404D4441-125C-4E96-BBC5-3B536C2579E0}"/>
            </a:ext>
          </a:extLst>
        </xdr:cNvPr>
        <xdr:cNvCxnSpPr/>
      </xdr:nvCxnSpPr>
      <xdr:spPr>
        <a:xfrm flipV="1">
          <a:off x="6972300" y="10838928"/>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116106</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84D9393C-4200-4048-84A2-48670036DF0F}"/>
            </a:ext>
          </a:extLst>
        </xdr:cNvPr>
        <xdr:cNvSpPr txBox="1"/>
      </xdr:nvSpPr>
      <xdr:spPr>
        <a:xfrm>
          <a:off x="9359411" y="1040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122957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234713F2-2F52-4CA8-AC42-987AA23B5DCA}"/>
            </a:ext>
          </a:extLst>
        </xdr:cNvPr>
        <xdr:cNvSpPr txBox="1"/>
      </xdr:nvSpPr>
      <xdr:spPr>
        <a:xfrm>
          <a:off x="8483111" y="1040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115280</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7687AB78-019D-44C7-A355-C7713B7D013C}"/>
            </a:ext>
          </a:extLst>
        </xdr:cNvPr>
        <xdr:cNvSpPr txBox="1"/>
      </xdr:nvSpPr>
      <xdr:spPr>
        <a:xfrm>
          <a:off x="7594111" y="104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123429</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6928EFEB-C980-4466-BCD8-C3FE8120880B}"/>
            </a:ext>
          </a:extLst>
        </xdr:cNvPr>
        <xdr:cNvSpPr txBox="1"/>
      </xdr:nvSpPr>
      <xdr:spPr>
        <a:xfrm>
          <a:off x="6705111" y="1041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76826</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885C875C-8A67-475A-B3E5-2CBAE14CD868}"/>
            </a:ext>
          </a:extLst>
        </xdr:cNvPr>
        <xdr:cNvSpPr txBox="1"/>
      </xdr:nvSpPr>
      <xdr:spPr>
        <a:xfrm>
          <a:off x="9359411" y="1087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78431</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94501371-E98F-4C2F-B420-5B1DCB363C34}"/>
            </a:ext>
          </a:extLst>
        </xdr:cNvPr>
        <xdr:cNvSpPr txBox="1"/>
      </xdr:nvSpPr>
      <xdr:spPr>
        <a:xfrm>
          <a:off x="8483111" y="1087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79505</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9D3B2926-9ACB-4FF2-8B9D-D994A1E79330}"/>
            </a:ext>
          </a:extLst>
        </xdr:cNvPr>
        <xdr:cNvSpPr txBox="1"/>
      </xdr:nvSpPr>
      <xdr:spPr>
        <a:xfrm>
          <a:off x="7594111" y="1088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80594</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3C127098-63FA-4215-A63A-E88C804F942C}"/>
            </a:ext>
          </a:extLst>
        </xdr:cNvPr>
        <xdr:cNvSpPr txBox="1"/>
      </xdr:nvSpPr>
      <xdr:spPr>
        <a:xfrm>
          <a:off x="6705111" y="1088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302F3505-2733-41EC-A8C6-38B88B440EC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202E59AF-5045-4945-99DE-EE6B1C12F39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5BD8F371-60E6-4470-A032-19FD47E3EFE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13690337-01A8-4219-807C-12897243B58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9510F2D6-1235-459E-8139-44C12FF8D87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A3F3557E-7BAA-4752-A350-9C287DDE668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2FD66065-8BC4-4C8A-8143-5E0A55DF5A2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2B245A6A-BC01-4875-A6D0-593BFDC4900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5A89F31F-5272-4E52-9592-12F277C2022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8ABD0D3C-9DB0-4375-B8F5-CB6627BC1CA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B8A64BF0-D4B2-4928-99E1-AFF6BC21217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E51F9946-2294-449B-B579-CDEDADEBB2D2}"/>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5" name="テキスト ボックス 274">
          <a:extLst>
            <a:ext uri="{FF2B5EF4-FFF2-40B4-BE49-F238E27FC236}">
              <a16:creationId xmlns:a16="http://schemas.microsoft.com/office/drawing/2014/main" id="{7C8457D4-63E5-4D1B-9E52-3445A1EC2958}"/>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FD45D78C-8640-4E4B-8405-31719DA79DC8}"/>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3BF6742A-FF20-4132-972A-9FEB8278D64E}"/>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7A203F9D-EDDF-4D26-9AAC-4A6B440F2E4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C79DDE3D-401B-4150-A1F8-DC06630F736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427C1878-F7C1-44B1-9F1B-446F482D102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1F25C6A0-C38F-4962-A381-B8935752741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A244442C-054A-4D08-8EE3-F44488D53A3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22E44E8F-812A-4F55-BFDD-D8C6DE6933A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C755C227-EAD7-4AD3-8CD2-61FC95382F83}"/>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5" name="テキスト ボックス 284">
          <a:extLst>
            <a:ext uri="{FF2B5EF4-FFF2-40B4-BE49-F238E27FC236}">
              <a16:creationId xmlns:a16="http://schemas.microsoft.com/office/drawing/2014/main" id="{37D8537B-A2E6-4B4E-8DEE-12D5DF101EB9}"/>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2C7C0936-BBEE-4462-9180-3EBDA481DE8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id="{11F0B884-0466-4224-A73A-5ECF0586BCD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6EDD6AE2-2256-4851-81CB-810D8F3706A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85</xdr:row>
      <xdr:rowOff>150768</xdr:rowOff>
    </xdr:to>
    <xdr:cxnSp macro="">
      <xdr:nvCxnSpPr>
        <xdr:cNvPr id="289" name="直線コネクタ 288">
          <a:extLst>
            <a:ext uri="{FF2B5EF4-FFF2-40B4-BE49-F238E27FC236}">
              <a16:creationId xmlns:a16="http://schemas.microsoft.com/office/drawing/2014/main" id="{61CF329B-3BCA-4BF6-B365-033D3D82EB25}"/>
            </a:ext>
          </a:extLst>
        </xdr:cNvPr>
        <xdr:cNvCxnSpPr/>
      </xdr:nvCxnSpPr>
      <xdr:spPr>
        <a:xfrm flipV="1">
          <a:off x="4634865" y="13323026"/>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154595</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53C3DB7B-5618-4A59-91C4-B71FE61F8981}"/>
            </a:ext>
          </a:extLst>
        </xdr:cNvPr>
        <xdr:cNvSpPr txBox="1"/>
      </xdr:nvSpPr>
      <xdr:spPr>
        <a:xfrm>
          <a:off x="4673600" y="1472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150768</xdr:rowOff>
    </xdr:from>
    <xdr:to>
      <xdr:col>24</xdr:col>
      <xdr:colOff>152400</xdr:colOff>
      <xdr:row>85</xdr:row>
      <xdr:rowOff>150768</xdr:rowOff>
    </xdr:to>
    <xdr:cxnSp macro="">
      <xdr:nvCxnSpPr>
        <xdr:cNvPr id="291" name="直線コネクタ 290">
          <a:extLst>
            <a:ext uri="{FF2B5EF4-FFF2-40B4-BE49-F238E27FC236}">
              <a16:creationId xmlns:a16="http://schemas.microsoft.com/office/drawing/2014/main" id="{DBB070F2-ECF4-4ED4-812F-E55B57FB6023}"/>
            </a:ext>
          </a:extLst>
        </xdr:cNvPr>
        <xdr:cNvCxnSpPr/>
      </xdr:nvCxnSpPr>
      <xdr:spPr>
        <a:xfrm>
          <a:off x="4546600" y="147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A40D74D3-E41B-4CA7-95A9-E7B3392C6C3C}"/>
            </a:ext>
          </a:extLst>
        </xdr:cNvPr>
        <xdr:cNvSpPr txBox="1"/>
      </xdr:nvSpPr>
      <xdr:spPr>
        <a:xfrm>
          <a:off x="4673600" y="1309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93" name="直線コネクタ 292">
          <a:extLst>
            <a:ext uri="{FF2B5EF4-FFF2-40B4-BE49-F238E27FC236}">
              <a16:creationId xmlns:a16="http://schemas.microsoft.com/office/drawing/2014/main" id="{94C505BB-07BB-4084-BEFF-6F630FDEACE9}"/>
            </a:ext>
          </a:extLst>
        </xdr:cNvPr>
        <xdr:cNvCxnSpPr/>
      </xdr:nvCxnSpPr>
      <xdr:spPr>
        <a:xfrm>
          <a:off x="4546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44104</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C6E36DD7-7A1C-485F-BAB1-4E16DDB1A8D5}"/>
            </a:ext>
          </a:extLst>
        </xdr:cNvPr>
        <xdr:cNvSpPr txBox="1"/>
      </xdr:nvSpPr>
      <xdr:spPr>
        <a:xfrm>
          <a:off x="4673600" y="1410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65677</xdr:rowOff>
    </xdr:from>
    <xdr:to>
      <xdr:col>24</xdr:col>
      <xdr:colOff>114300</xdr:colOff>
      <xdr:row>82</xdr:row>
      <xdr:rowOff>167277</xdr:rowOff>
    </xdr:to>
    <xdr:sp macro="" textlink="">
      <xdr:nvSpPr>
        <xdr:cNvPr id="295" name="フローチャート: 判断 294">
          <a:extLst>
            <a:ext uri="{FF2B5EF4-FFF2-40B4-BE49-F238E27FC236}">
              <a16:creationId xmlns:a16="http://schemas.microsoft.com/office/drawing/2014/main" id="{19F113D7-0DA8-4519-885E-784B6B1EC5D4}"/>
            </a:ext>
          </a:extLst>
        </xdr:cNvPr>
        <xdr:cNvSpPr/>
      </xdr:nvSpPr>
      <xdr:spPr>
        <a:xfrm>
          <a:off x="45847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96" name="フローチャート: 判断 295">
          <a:extLst>
            <a:ext uri="{FF2B5EF4-FFF2-40B4-BE49-F238E27FC236}">
              <a16:creationId xmlns:a16="http://schemas.microsoft.com/office/drawing/2014/main" id="{8E45C33F-FC76-495E-B63A-F0F56AF10AAB}"/>
            </a:ext>
          </a:extLst>
        </xdr:cNvPr>
        <xdr:cNvSpPr/>
      </xdr:nvSpPr>
      <xdr:spPr>
        <a:xfrm>
          <a:off x="3746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6894</xdr:rowOff>
    </xdr:from>
    <xdr:to>
      <xdr:col>15</xdr:col>
      <xdr:colOff>101600</xdr:colOff>
      <xdr:row>82</xdr:row>
      <xdr:rowOff>108494</xdr:rowOff>
    </xdr:to>
    <xdr:sp macro="" textlink="">
      <xdr:nvSpPr>
        <xdr:cNvPr id="297" name="フローチャート: 判断 296">
          <a:extLst>
            <a:ext uri="{FF2B5EF4-FFF2-40B4-BE49-F238E27FC236}">
              <a16:creationId xmlns:a16="http://schemas.microsoft.com/office/drawing/2014/main" id="{87694D29-0DEB-4A0E-8641-6E705409B858}"/>
            </a:ext>
          </a:extLst>
        </xdr:cNvPr>
        <xdr:cNvSpPr/>
      </xdr:nvSpPr>
      <xdr:spPr>
        <a:xfrm>
          <a:off x="2857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142421</xdr:rowOff>
    </xdr:from>
    <xdr:to>
      <xdr:col>10</xdr:col>
      <xdr:colOff>165100</xdr:colOff>
      <xdr:row>82</xdr:row>
      <xdr:rowOff>72571</xdr:rowOff>
    </xdr:to>
    <xdr:sp macro="" textlink="">
      <xdr:nvSpPr>
        <xdr:cNvPr id="298" name="フローチャート: 判断 297">
          <a:extLst>
            <a:ext uri="{FF2B5EF4-FFF2-40B4-BE49-F238E27FC236}">
              <a16:creationId xmlns:a16="http://schemas.microsoft.com/office/drawing/2014/main" id="{CC3B1DD3-8459-42A8-91D7-79C0B37B29C5}"/>
            </a:ext>
          </a:extLst>
        </xdr:cNvPr>
        <xdr:cNvSpPr/>
      </xdr:nvSpPr>
      <xdr:spPr>
        <a:xfrm>
          <a:off x="1968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119562</xdr:rowOff>
    </xdr:from>
    <xdr:to>
      <xdr:col>6</xdr:col>
      <xdr:colOff>38100</xdr:colOff>
      <xdr:row>82</xdr:row>
      <xdr:rowOff>49712</xdr:rowOff>
    </xdr:to>
    <xdr:sp macro="" textlink="">
      <xdr:nvSpPr>
        <xdr:cNvPr id="299" name="フローチャート: 判断 298">
          <a:extLst>
            <a:ext uri="{FF2B5EF4-FFF2-40B4-BE49-F238E27FC236}">
              <a16:creationId xmlns:a16="http://schemas.microsoft.com/office/drawing/2014/main" id="{4F614E7F-A3BF-47AC-9AC7-0BB1E45F0438}"/>
            </a:ext>
          </a:extLst>
        </xdr:cNvPr>
        <xdr:cNvSpPr/>
      </xdr:nvSpPr>
      <xdr:spPr>
        <a:xfrm>
          <a:off x="1079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1E72777-57A8-4F3F-A0EA-6881652B6FC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EA2D37C-A35B-420B-8D4F-91D4FB313FB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5484772-63F6-4C47-B8D4-7628003E5EF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A6B1543-6761-4CB8-ADA9-85284952115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906E5AE5-30A6-498D-8A14-637BF06B029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34652</xdr:rowOff>
    </xdr:from>
    <xdr:to>
      <xdr:col>24</xdr:col>
      <xdr:colOff>114300</xdr:colOff>
      <xdr:row>81</xdr:row>
      <xdr:rowOff>136252</xdr:rowOff>
    </xdr:to>
    <xdr:sp macro="" textlink="">
      <xdr:nvSpPr>
        <xdr:cNvPr id="305" name="楕円 304">
          <a:extLst>
            <a:ext uri="{FF2B5EF4-FFF2-40B4-BE49-F238E27FC236}">
              <a16:creationId xmlns:a16="http://schemas.microsoft.com/office/drawing/2014/main" id="{59CDEA78-8A9B-4DCB-BAA1-6FDB258DCDD5}"/>
            </a:ext>
          </a:extLst>
        </xdr:cNvPr>
        <xdr:cNvSpPr/>
      </xdr:nvSpPr>
      <xdr:spPr>
        <a:xfrm>
          <a:off x="4584700" y="139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57529</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87993FAF-5DD6-4284-B3F9-790CFF9CCA36}"/>
            </a:ext>
          </a:extLst>
        </xdr:cNvPr>
        <xdr:cNvSpPr txBox="1"/>
      </xdr:nvSpPr>
      <xdr:spPr>
        <a:xfrm>
          <a:off x="4673600" y="137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160382</xdr:rowOff>
    </xdr:from>
    <xdr:to>
      <xdr:col>20</xdr:col>
      <xdr:colOff>38100</xdr:colOff>
      <xdr:row>81</xdr:row>
      <xdr:rowOff>90532</xdr:rowOff>
    </xdr:to>
    <xdr:sp macro="" textlink="">
      <xdr:nvSpPr>
        <xdr:cNvPr id="307" name="楕円 306">
          <a:extLst>
            <a:ext uri="{FF2B5EF4-FFF2-40B4-BE49-F238E27FC236}">
              <a16:creationId xmlns:a16="http://schemas.microsoft.com/office/drawing/2014/main" id="{4F2F24F5-28D6-4D82-8EDE-9EEF9167456C}"/>
            </a:ext>
          </a:extLst>
        </xdr:cNvPr>
        <xdr:cNvSpPr/>
      </xdr:nvSpPr>
      <xdr:spPr>
        <a:xfrm>
          <a:off x="3746500"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39732</xdr:rowOff>
    </xdr:from>
    <xdr:to>
      <xdr:col>24</xdr:col>
      <xdr:colOff>63500</xdr:colOff>
      <xdr:row>81</xdr:row>
      <xdr:rowOff>85452</xdr:rowOff>
    </xdr:to>
    <xdr:cxnSp macro="">
      <xdr:nvCxnSpPr>
        <xdr:cNvPr id="308" name="直線コネクタ 307">
          <a:extLst>
            <a:ext uri="{FF2B5EF4-FFF2-40B4-BE49-F238E27FC236}">
              <a16:creationId xmlns:a16="http://schemas.microsoft.com/office/drawing/2014/main" id="{5C88FC2B-FB61-4612-8590-7F9E1053CD98}"/>
            </a:ext>
          </a:extLst>
        </xdr:cNvPr>
        <xdr:cNvCxnSpPr/>
      </xdr:nvCxnSpPr>
      <xdr:spPr>
        <a:xfrm>
          <a:off x="3797300" y="1392718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101600</xdr:rowOff>
    </xdr:from>
    <xdr:to>
      <xdr:col>15</xdr:col>
      <xdr:colOff>101600</xdr:colOff>
      <xdr:row>81</xdr:row>
      <xdr:rowOff>31750</xdr:rowOff>
    </xdr:to>
    <xdr:sp macro="" textlink="">
      <xdr:nvSpPr>
        <xdr:cNvPr id="309" name="楕円 308">
          <a:extLst>
            <a:ext uri="{FF2B5EF4-FFF2-40B4-BE49-F238E27FC236}">
              <a16:creationId xmlns:a16="http://schemas.microsoft.com/office/drawing/2014/main" id="{DF1D261D-249B-4BB9-9DEE-127303C02550}"/>
            </a:ext>
          </a:extLst>
        </xdr:cNvPr>
        <xdr:cNvSpPr/>
      </xdr:nvSpPr>
      <xdr:spPr>
        <a:xfrm>
          <a:off x="2857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152400</xdr:rowOff>
    </xdr:from>
    <xdr:to>
      <xdr:col>19</xdr:col>
      <xdr:colOff>177800</xdr:colOff>
      <xdr:row>81</xdr:row>
      <xdr:rowOff>39732</xdr:rowOff>
    </xdr:to>
    <xdr:cxnSp macro="">
      <xdr:nvCxnSpPr>
        <xdr:cNvPr id="310" name="直線コネクタ 309">
          <a:extLst>
            <a:ext uri="{FF2B5EF4-FFF2-40B4-BE49-F238E27FC236}">
              <a16:creationId xmlns:a16="http://schemas.microsoft.com/office/drawing/2014/main" id="{E00E43F1-EDF0-4853-85DF-A9EA3B919041}"/>
            </a:ext>
          </a:extLst>
        </xdr:cNvPr>
        <xdr:cNvCxnSpPr/>
      </xdr:nvCxnSpPr>
      <xdr:spPr>
        <a:xfrm>
          <a:off x="2908300" y="13868400"/>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42818</xdr:rowOff>
    </xdr:from>
    <xdr:to>
      <xdr:col>10</xdr:col>
      <xdr:colOff>165100</xdr:colOff>
      <xdr:row>80</xdr:row>
      <xdr:rowOff>144418</xdr:rowOff>
    </xdr:to>
    <xdr:sp macro="" textlink="">
      <xdr:nvSpPr>
        <xdr:cNvPr id="311" name="楕円 310">
          <a:extLst>
            <a:ext uri="{FF2B5EF4-FFF2-40B4-BE49-F238E27FC236}">
              <a16:creationId xmlns:a16="http://schemas.microsoft.com/office/drawing/2014/main" id="{3654D3FF-725B-4FF5-9845-5402F23CBE3C}"/>
            </a:ext>
          </a:extLst>
        </xdr:cNvPr>
        <xdr:cNvSpPr/>
      </xdr:nvSpPr>
      <xdr:spPr>
        <a:xfrm>
          <a:off x="1968500" y="137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93618</xdr:rowOff>
    </xdr:from>
    <xdr:to>
      <xdr:col>15</xdr:col>
      <xdr:colOff>50800</xdr:colOff>
      <xdr:row>80</xdr:row>
      <xdr:rowOff>152400</xdr:rowOff>
    </xdr:to>
    <xdr:cxnSp macro="">
      <xdr:nvCxnSpPr>
        <xdr:cNvPr id="312" name="直線コネクタ 311">
          <a:extLst>
            <a:ext uri="{FF2B5EF4-FFF2-40B4-BE49-F238E27FC236}">
              <a16:creationId xmlns:a16="http://schemas.microsoft.com/office/drawing/2014/main" id="{4925DF3B-0926-41D1-A6D1-A0D326C96C50}"/>
            </a:ext>
          </a:extLst>
        </xdr:cNvPr>
        <xdr:cNvCxnSpPr/>
      </xdr:nvCxnSpPr>
      <xdr:spPr>
        <a:xfrm>
          <a:off x="2019300" y="13809618"/>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152219</xdr:rowOff>
    </xdr:from>
    <xdr:to>
      <xdr:col>6</xdr:col>
      <xdr:colOff>38100</xdr:colOff>
      <xdr:row>80</xdr:row>
      <xdr:rowOff>82369</xdr:rowOff>
    </xdr:to>
    <xdr:sp macro="" textlink="">
      <xdr:nvSpPr>
        <xdr:cNvPr id="313" name="楕円 312">
          <a:extLst>
            <a:ext uri="{FF2B5EF4-FFF2-40B4-BE49-F238E27FC236}">
              <a16:creationId xmlns:a16="http://schemas.microsoft.com/office/drawing/2014/main" id="{3F3653E9-1C52-468E-8CCB-131413407FC2}"/>
            </a:ext>
          </a:extLst>
        </xdr:cNvPr>
        <xdr:cNvSpPr/>
      </xdr:nvSpPr>
      <xdr:spPr>
        <a:xfrm>
          <a:off x="1079500" y="1369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31569</xdr:rowOff>
    </xdr:from>
    <xdr:to>
      <xdr:col>10</xdr:col>
      <xdr:colOff>114300</xdr:colOff>
      <xdr:row>80</xdr:row>
      <xdr:rowOff>93618</xdr:rowOff>
    </xdr:to>
    <xdr:cxnSp macro="">
      <xdr:nvCxnSpPr>
        <xdr:cNvPr id="314" name="直線コネクタ 313">
          <a:extLst>
            <a:ext uri="{FF2B5EF4-FFF2-40B4-BE49-F238E27FC236}">
              <a16:creationId xmlns:a16="http://schemas.microsoft.com/office/drawing/2014/main" id="{4390170E-0BC9-4D74-90E3-1187D4922327}"/>
            </a:ext>
          </a:extLst>
        </xdr:cNvPr>
        <xdr:cNvCxnSpPr/>
      </xdr:nvCxnSpPr>
      <xdr:spPr>
        <a:xfrm>
          <a:off x="1130300" y="13747569"/>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132278</xdr:rowOff>
    </xdr:from>
    <xdr:ext cx="405111" cy="259045"/>
    <xdr:sp macro="" textlink="">
      <xdr:nvSpPr>
        <xdr:cNvPr id="315" name="n_1aveValue【公営住宅】&#10;有形固定資産減価償却率">
          <a:extLst>
            <a:ext uri="{FF2B5EF4-FFF2-40B4-BE49-F238E27FC236}">
              <a16:creationId xmlns:a16="http://schemas.microsoft.com/office/drawing/2014/main" id="{D3057842-8982-4A18-8EB1-F069F45BA371}"/>
            </a:ext>
          </a:extLst>
        </xdr:cNvPr>
        <xdr:cNvSpPr txBox="1"/>
      </xdr:nvSpPr>
      <xdr:spPr>
        <a:xfrm>
          <a:off x="35820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99621</xdr:rowOff>
    </xdr:from>
    <xdr:ext cx="405111" cy="259045"/>
    <xdr:sp macro="" textlink="">
      <xdr:nvSpPr>
        <xdr:cNvPr id="316" name="n_2aveValue【公営住宅】&#10;有形固定資産減価償却率">
          <a:extLst>
            <a:ext uri="{FF2B5EF4-FFF2-40B4-BE49-F238E27FC236}">
              <a16:creationId xmlns:a16="http://schemas.microsoft.com/office/drawing/2014/main" id="{56034F9A-3632-4EB8-83CC-E268A73167E4}"/>
            </a:ext>
          </a:extLst>
        </xdr:cNvPr>
        <xdr:cNvSpPr txBox="1"/>
      </xdr:nvSpPr>
      <xdr:spPr>
        <a:xfrm>
          <a:off x="27057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63698</xdr:rowOff>
    </xdr:from>
    <xdr:ext cx="405111" cy="259045"/>
    <xdr:sp macro="" textlink="">
      <xdr:nvSpPr>
        <xdr:cNvPr id="317" name="n_3aveValue【公営住宅】&#10;有形固定資産減価償却率">
          <a:extLst>
            <a:ext uri="{FF2B5EF4-FFF2-40B4-BE49-F238E27FC236}">
              <a16:creationId xmlns:a16="http://schemas.microsoft.com/office/drawing/2014/main" id="{320A62E5-29B6-435D-99EB-79C046D246B7}"/>
            </a:ext>
          </a:extLst>
        </xdr:cNvPr>
        <xdr:cNvSpPr txBox="1"/>
      </xdr:nvSpPr>
      <xdr:spPr>
        <a:xfrm>
          <a:off x="1816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40839</xdr:rowOff>
    </xdr:from>
    <xdr:ext cx="405111" cy="259045"/>
    <xdr:sp macro="" textlink="">
      <xdr:nvSpPr>
        <xdr:cNvPr id="318" name="n_4aveValue【公営住宅】&#10;有形固定資産減価償却率">
          <a:extLst>
            <a:ext uri="{FF2B5EF4-FFF2-40B4-BE49-F238E27FC236}">
              <a16:creationId xmlns:a16="http://schemas.microsoft.com/office/drawing/2014/main" id="{641A6BBC-A9AB-46F9-9524-B15C492323E9}"/>
            </a:ext>
          </a:extLst>
        </xdr:cNvPr>
        <xdr:cNvSpPr txBox="1"/>
      </xdr:nvSpPr>
      <xdr:spPr>
        <a:xfrm>
          <a:off x="927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107059</xdr:rowOff>
    </xdr:from>
    <xdr:ext cx="405111" cy="259045"/>
    <xdr:sp macro="" textlink="">
      <xdr:nvSpPr>
        <xdr:cNvPr id="319" name="n_1mainValue【公営住宅】&#10;有形固定資産減価償却率">
          <a:extLst>
            <a:ext uri="{FF2B5EF4-FFF2-40B4-BE49-F238E27FC236}">
              <a16:creationId xmlns:a16="http://schemas.microsoft.com/office/drawing/2014/main" id="{483D6426-183C-4F85-9C6E-F548143BF1C3}"/>
            </a:ext>
          </a:extLst>
        </xdr:cNvPr>
        <xdr:cNvSpPr txBox="1"/>
      </xdr:nvSpPr>
      <xdr:spPr>
        <a:xfrm>
          <a:off x="3582044" y="1365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48277</xdr:rowOff>
    </xdr:from>
    <xdr:ext cx="405111" cy="259045"/>
    <xdr:sp macro="" textlink="">
      <xdr:nvSpPr>
        <xdr:cNvPr id="320" name="n_2mainValue【公営住宅】&#10;有形固定資産減価償却率">
          <a:extLst>
            <a:ext uri="{FF2B5EF4-FFF2-40B4-BE49-F238E27FC236}">
              <a16:creationId xmlns:a16="http://schemas.microsoft.com/office/drawing/2014/main" id="{6C4FE7B6-4732-47C7-8B35-FF2E331CA595}"/>
            </a:ext>
          </a:extLst>
        </xdr:cNvPr>
        <xdr:cNvSpPr txBox="1"/>
      </xdr:nvSpPr>
      <xdr:spPr>
        <a:xfrm>
          <a:off x="2705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160945</xdr:rowOff>
    </xdr:from>
    <xdr:ext cx="405111" cy="259045"/>
    <xdr:sp macro="" textlink="">
      <xdr:nvSpPr>
        <xdr:cNvPr id="321" name="n_3mainValue【公営住宅】&#10;有形固定資産減価償却率">
          <a:extLst>
            <a:ext uri="{FF2B5EF4-FFF2-40B4-BE49-F238E27FC236}">
              <a16:creationId xmlns:a16="http://schemas.microsoft.com/office/drawing/2014/main" id="{3F430295-89CF-4955-BEF5-F7A82C2C7810}"/>
            </a:ext>
          </a:extLst>
        </xdr:cNvPr>
        <xdr:cNvSpPr txBox="1"/>
      </xdr:nvSpPr>
      <xdr:spPr>
        <a:xfrm>
          <a:off x="1816744" y="1353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98896</xdr:rowOff>
    </xdr:from>
    <xdr:ext cx="405111" cy="259045"/>
    <xdr:sp macro="" textlink="">
      <xdr:nvSpPr>
        <xdr:cNvPr id="322" name="n_4mainValue【公営住宅】&#10;有形固定資産減価償却率">
          <a:extLst>
            <a:ext uri="{FF2B5EF4-FFF2-40B4-BE49-F238E27FC236}">
              <a16:creationId xmlns:a16="http://schemas.microsoft.com/office/drawing/2014/main" id="{ECD278C0-D583-48B9-AD6C-141C29786572}"/>
            </a:ext>
          </a:extLst>
        </xdr:cNvPr>
        <xdr:cNvSpPr txBox="1"/>
      </xdr:nvSpPr>
      <xdr:spPr>
        <a:xfrm>
          <a:off x="927744" y="1347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412AD84C-3934-4E71-A673-22965C4CF7D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F10CEA4E-9627-4E1D-8073-FD14359BDB0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FF476816-5DF6-4844-9C64-3003427F232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21928413-DEA2-4AC1-9482-7D80CA5E562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74E93715-05F6-429D-9E24-859B351805B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E9DC8A78-10AA-46F4-8DFD-AEC0D67F117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92116EF7-0FAE-43BD-A413-43E3A16D5C3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B02BBF20-E8A9-417C-88DA-FA207717FA1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B1976637-7F0F-4C82-A4C0-47E07710EDE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7241F8A9-E019-4835-8F8E-BF16A012465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172F820D-848C-4D46-9B69-D4127688504A}"/>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939408D1-7AA7-42B3-A853-14E7D84ABD5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BBE35C62-7652-43AF-A464-1A9557D95435}"/>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3CB363B9-FDC0-4A2D-B1C3-4045912318DD}"/>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30DD5E92-CDF7-409D-AD14-37703467250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8C866BCE-9553-4BD1-B8A5-E1D91462EFD4}"/>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15221FBF-E2E5-45E5-82A4-5A088C6BE69F}"/>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5EA9B843-EE85-4CED-90A9-B9C42BAF3697}"/>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2195D548-A40A-415C-AAC6-B3C1417DE45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E09DA701-615C-4CF6-BAF2-4BD95235630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C00032F9-639A-4C53-B584-C52BDE99191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123597</xdr:rowOff>
    </xdr:from>
    <xdr:to>
      <xdr:col>54</xdr:col>
      <xdr:colOff>189865</xdr:colOff>
      <xdr:row>86</xdr:row>
      <xdr:rowOff>33528</xdr:rowOff>
    </xdr:to>
    <xdr:cxnSp macro="">
      <xdr:nvCxnSpPr>
        <xdr:cNvPr id="344" name="直線コネクタ 343">
          <a:extLst>
            <a:ext uri="{FF2B5EF4-FFF2-40B4-BE49-F238E27FC236}">
              <a16:creationId xmlns:a16="http://schemas.microsoft.com/office/drawing/2014/main" id="{BB1DCEEF-E481-453F-9AF7-636A80DB7C5B}"/>
            </a:ext>
          </a:extLst>
        </xdr:cNvPr>
        <xdr:cNvCxnSpPr/>
      </xdr:nvCxnSpPr>
      <xdr:spPr>
        <a:xfrm flipV="1">
          <a:off x="10476865" y="13325247"/>
          <a:ext cx="0" cy="1452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公営住宅】&#10;一人当たり面積最小値テキスト">
          <a:extLst>
            <a:ext uri="{FF2B5EF4-FFF2-40B4-BE49-F238E27FC236}">
              <a16:creationId xmlns:a16="http://schemas.microsoft.com/office/drawing/2014/main" id="{BC1662B2-47DC-4029-B797-69596653B4FA}"/>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a:extLst>
            <a:ext uri="{FF2B5EF4-FFF2-40B4-BE49-F238E27FC236}">
              <a16:creationId xmlns:a16="http://schemas.microsoft.com/office/drawing/2014/main" id="{FB9E3D3D-D98D-46D8-8BA9-FABE16391200}"/>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70274</xdr:rowOff>
    </xdr:from>
    <xdr:ext cx="469744" cy="259045"/>
    <xdr:sp macro="" textlink="">
      <xdr:nvSpPr>
        <xdr:cNvPr id="347" name="【公営住宅】&#10;一人当たり面積最大値テキスト">
          <a:extLst>
            <a:ext uri="{FF2B5EF4-FFF2-40B4-BE49-F238E27FC236}">
              <a16:creationId xmlns:a16="http://schemas.microsoft.com/office/drawing/2014/main" id="{27EA4BB0-AA2C-40AB-92AA-812AAB4EAEEC}"/>
            </a:ext>
          </a:extLst>
        </xdr:cNvPr>
        <xdr:cNvSpPr txBox="1"/>
      </xdr:nvSpPr>
      <xdr:spPr>
        <a:xfrm>
          <a:off x="10515600" y="1310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123597</xdr:rowOff>
    </xdr:from>
    <xdr:to>
      <xdr:col>55</xdr:col>
      <xdr:colOff>88900</xdr:colOff>
      <xdr:row>77</xdr:row>
      <xdr:rowOff>123597</xdr:rowOff>
    </xdr:to>
    <xdr:cxnSp macro="">
      <xdr:nvCxnSpPr>
        <xdr:cNvPr id="348" name="直線コネクタ 347">
          <a:extLst>
            <a:ext uri="{FF2B5EF4-FFF2-40B4-BE49-F238E27FC236}">
              <a16:creationId xmlns:a16="http://schemas.microsoft.com/office/drawing/2014/main" id="{193893F9-BDF4-4F1C-8142-90DAA99B39B8}"/>
            </a:ext>
          </a:extLst>
        </xdr:cNvPr>
        <xdr:cNvCxnSpPr/>
      </xdr:nvCxnSpPr>
      <xdr:spPr>
        <a:xfrm>
          <a:off x="10388600" y="1332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85158</xdr:rowOff>
    </xdr:from>
    <xdr:ext cx="469744" cy="259045"/>
    <xdr:sp macro="" textlink="">
      <xdr:nvSpPr>
        <xdr:cNvPr id="349" name="【公営住宅】&#10;一人当たり面積平均値テキスト">
          <a:extLst>
            <a:ext uri="{FF2B5EF4-FFF2-40B4-BE49-F238E27FC236}">
              <a16:creationId xmlns:a16="http://schemas.microsoft.com/office/drawing/2014/main" id="{BBD524AD-62DD-4399-AF52-1077ECA9288D}"/>
            </a:ext>
          </a:extLst>
        </xdr:cNvPr>
        <xdr:cNvSpPr txBox="1"/>
      </xdr:nvSpPr>
      <xdr:spPr>
        <a:xfrm>
          <a:off x="10515600" y="13972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62281</xdr:rowOff>
    </xdr:from>
    <xdr:to>
      <xdr:col>55</xdr:col>
      <xdr:colOff>50800</xdr:colOff>
      <xdr:row>82</xdr:row>
      <xdr:rowOff>163881</xdr:rowOff>
    </xdr:to>
    <xdr:sp macro="" textlink="">
      <xdr:nvSpPr>
        <xdr:cNvPr id="350" name="フローチャート: 判断 349">
          <a:extLst>
            <a:ext uri="{FF2B5EF4-FFF2-40B4-BE49-F238E27FC236}">
              <a16:creationId xmlns:a16="http://schemas.microsoft.com/office/drawing/2014/main" id="{C4F73729-157C-4E1E-8320-68325F5D2662}"/>
            </a:ext>
          </a:extLst>
        </xdr:cNvPr>
        <xdr:cNvSpPr/>
      </xdr:nvSpPr>
      <xdr:spPr>
        <a:xfrm>
          <a:off x="10426700" y="1412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54966</xdr:rowOff>
    </xdr:from>
    <xdr:to>
      <xdr:col>50</xdr:col>
      <xdr:colOff>165100</xdr:colOff>
      <xdr:row>82</xdr:row>
      <xdr:rowOff>156566</xdr:rowOff>
    </xdr:to>
    <xdr:sp macro="" textlink="">
      <xdr:nvSpPr>
        <xdr:cNvPr id="351" name="フローチャート: 判断 350">
          <a:extLst>
            <a:ext uri="{FF2B5EF4-FFF2-40B4-BE49-F238E27FC236}">
              <a16:creationId xmlns:a16="http://schemas.microsoft.com/office/drawing/2014/main" id="{A97AAF2E-04AE-48E7-A751-FF04DC0A09CB}"/>
            </a:ext>
          </a:extLst>
        </xdr:cNvPr>
        <xdr:cNvSpPr/>
      </xdr:nvSpPr>
      <xdr:spPr>
        <a:xfrm>
          <a:off x="9588500" y="141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51308</xdr:rowOff>
    </xdr:from>
    <xdr:to>
      <xdr:col>46</xdr:col>
      <xdr:colOff>38100</xdr:colOff>
      <xdr:row>82</xdr:row>
      <xdr:rowOff>152908</xdr:rowOff>
    </xdr:to>
    <xdr:sp macro="" textlink="">
      <xdr:nvSpPr>
        <xdr:cNvPr id="352" name="フローチャート: 判断 351">
          <a:extLst>
            <a:ext uri="{FF2B5EF4-FFF2-40B4-BE49-F238E27FC236}">
              <a16:creationId xmlns:a16="http://schemas.microsoft.com/office/drawing/2014/main" id="{0491C94F-F842-4F03-BB5D-C34E8A7F972A}"/>
            </a:ext>
          </a:extLst>
        </xdr:cNvPr>
        <xdr:cNvSpPr/>
      </xdr:nvSpPr>
      <xdr:spPr>
        <a:xfrm>
          <a:off x="869950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38506</xdr:rowOff>
    </xdr:from>
    <xdr:to>
      <xdr:col>41</xdr:col>
      <xdr:colOff>101600</xdr:colOff>
      <xdr:row>82</xdr:row>
      <xdr:rowOff>140106</xdr:rowOff>
    </xdr:to>
    <xdr:sp macro="" textlink="">
      <xdr:nvSpPr>
        <xdr:cNvPr id="353" name="フローチャート: 判断 352">
          <a:extLst>
            <a:ext uri="{FF2B5EF4-FFF2-40B4-BE49-F238E27FC236}">
              <a16:creationId xmlns:a16="http://schemas.microsoft.com/office/drawing/2014/main" id="{12B49762-D94D-46BE-92A4-DF150267B40E}"/>
            </a:ext>
          </a:extLst>
        </xdr:cNvPr>
        <xdr:cNvSpPr/>
      </xdr:nvSpPr>
      <xdr:spPr>
        <a:xfrm>
          <a:off x="7810500" y="1409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31192</xdr:rowOff>
    </xdr:from>
    <xdr:to>
      <xdr:col>36</xdr:col>
      <xdr:colOff>165100</xdr:colOff>
      <xdr:row>82</xdr:row>
      <xdr:rowOff>132792</xdr:rowOff>
    </xdr:to>
    <xdr:sp macro="" textlink="">
      <xdr:nvSpPr>
        <xdr:cNvPr id="354" name="フローチャート: 判断 353">
          <a:extLst>
            <a:ext uri="{FF2B5EF4-FFF2-40B4-BE49-F238E27FC236}">
              <a16:creationId xmlns:a16="http://schemas.microsoft.com/office/drawing/2014/main" id="{DB26029B-57B9-4767-80EA-2AD5B0BE155E}"/>
            </a:ext>
          </a:extLst>
        </xdr:cNvPr>
        <xdr:cNvSpPr/>
      </xdr:nvSpPr>
      <xdr:spPr>
        <a:xfrm>
          <a:off x="6921500" y="1409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0DB57C6-80EB-46AE-93F1-D4CD3061B55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0384FEE-002F-4BEF-931E-3F4CC7AE926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3A93B9A-3D55-40B4-BEB5-A201E55CFD8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7F2969C-CEFF-47D3-8332-EF63F30FEA9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EBD9C1F-2F4B-4DD3-AB86-B9213038C46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122631</xdr:rowOff>
    </xdr:from>
    <xdr:to>
      <xdr:col>55</xdr:col>
      <xdr:colOff>50800</xdr:colOff>
      <xdr:row>83</xdr:row>
      <xdr:rowOff>52781</xdr:rowOff>
    </xdr:to>
    <xdr:sp macro="" textlink="">
      <xdr:nvSpPr>
        <xdr:cNvPr id="360" name="楕円 359">
          <a:extLst>
            <a:ext uri="{FF2B5EF4-FFF2-40B4-BE49-F238E27FC236}">
              <a16:creationId xmlns:a16="http://schemas.microsoft.com/office/drawing/2014/main" id="{2EE9BD11-6F68-49D0-88FC-7DAD0053CA51}"/>
            </a:ext>
          </a:extLst>
        </xdr:cNvPr>
        <xdr:cNvSpPr/>
      </xdr:nvSpPr>
      <xdr:spPr>
        <a:xfrm>
          <a:off x="10426700" y="1418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101058</xdr:rowOff>
    </xdr:from>
    <xdr:ext cx="469744" cy="259045"/>
    <xdr:sp macro="" textlink="">
      <xdr:nvSpPr>
        <xdr:cNvPr id="361" name="【公営住宅】&#10;一人当たり面積該当値テキスト">
          <a:extLst>
            <a:ext uri="{FF2B5EF4-FFF2-40B4-BE49-F238E27FC236}">
              <a16:creationId xmlns:a16="http://schemas.microsoft.com/office/drawing/2014/main" id="{8B46AE56-1F1F-42A3-BD4F-374F57D7C1C0}"/>
            </a:ext>
          </a:extLst>
        </xdr:cNvPr>
        <xdr:cNvSpPr txBox="1"/>
      </xdr:nvSpPr>
      <xdr:spPr>
        <a:xfrm>
          <a:off x="10515600" y="1415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120802</xdr:rowOff>
    </xdr:from>
    <xdr:to>
      <xdr:col>50</xdr:col>
      <xdr:colOff>165100</xdr:colOff>
      <xdr:row>83</xdr:row>
      <xdr:rowOff>50952</xdr:rowOff>
    </xdr:to>
    <xdr:sp macro="" textlink="">
      <xdr:nvSpPr>
        <xdr:cNvPr id="362" name="楕円 361">
          <a:extLst>
            <a:ext uri="{FF2B5EF4-FFF2-40B4-BE49-F238E27FC236}">
              <a16:creationId xmlns:a16="http://schemas.microsoft.com/office/drawing/2014/main" id="{E51AEC0B-819F-4626-BCD0-6932F5821BEB}"/>
            </a:ext>
          </a:extLst>
        </xdr:cNvPr>
        <xdr:cNvSpPr/>
      </xdr:nvSpPr>
      <xdr:spPr>
        <a:xfrm>
          <a:off x="9588500" y="1417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152</xdr:rowOff>
    </xdr:from>
    <xdr:to>
      <xdr:col>55</xdr:col>
      <xdr:colOff>0</xdr:colOff>
      <xdr:row>83</xdr:row>
      <xdr:rowOff>1981</xdr:rowOff>
    </xdr:to>
    <xdr:cxnSp macro="">
      <xdr:nvCxnSpPr>
        <xdr:cNvPr id="363" name="直線コネクタ 362">
          <a:extLst>
            <a:ext uri="{FF2B5EF4-FFF2-40B4-BE49-F238E27FC236}">
              <a16:creationId xmlns:a16="http://schemas.microsoft.com/office/drawing/2014/main" id="{3F5C5FAA-AF83-423D-AB87-A00DC1A47BC0}"/>
            </a:ext>
          </a:extLst>
        </xdr:cNvPr>
        <xdr:cNvCxnSpPr/>
      </xdr:nvCxnSpPr>
      <xdr:spPr>
        <a:xfrm>
          <a:off x="9639300" y="14230502"/>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122631</xdr:rowOff>
    </xdr:from>
    <xdr:to>
      <xdr:col>46</xdr:col>
      <xdr:colOff>38100</xdr:colOff>
      <xdr:row>83</xdr:row>
      <xdr:rowOff>52781</xdr:rowOff>
    </xdr:to>
    <xdr:sp macro="" textlink="">
      <xdr:nvSpPr>
        <xdr:cNvPr id="364" name="楕円 363">
          <a:extLst>
            <a:ext uri="{FF2B5EF4-FFF2-40B4-BE49-F238E27FC236}">
              <a16:creationId xmlns:a16="http://schemas.microsoft.com/office/drawing/2014/main" id="{AB6057DB-6D16-455A-A481-F1E90469F47F}"/>
            </a:ext>
          </a:extLst>
        </xdr:cNvPr>
        <xdr:cNvSpPr/>
      </xdr:nvSpPr>
      <xdr:spPr>
        <a:xfrm>
          <a:off x="8699500" y="1418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152</xdr:rowOff>
    </xdr:from>
    <xdr:to>
      <xdr:col>50</xdr:col>
      <xdr:colOff>114300</xdr:colOff>
      <xdr:row>83</xdr:row>
      <xdr:rowOff>1981</xdr:rowOff>
    </xdr:to>
    <xdr:cxnSp macro="">
      <xdr:nvCxnSpPr>
        <xdr:cNvPr id="365" name="直線コネクタ 364">
          <a:extLst>
            <a:ext uri="{FF2B5EF4-FFF2-40B4-BE49-F238E27FC236}">
              <a16:creationId xmlns:a16="http://schemas.microsoft.com/office/drawing/2014/main" id="{FFCC5DDB-7B5F-4212-A037-3ED9986D9AD0}"/>
            </a:ext>
          </a:extLst>
        </xdr:cNvPr>
        <xdr:cNvCxnSpPr/>
      </xdr:nvCxnSpPr>
      <xdr:spPr>
        <a:xfrm flipV="1">
          <a:off x="8750300" y="1423050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127203</xdr:rowOff>
    </xdr:from>
    <xdr:to>
      <xdr:col>41</xdr:col>
      <xdr:colOff>101600</xdr:colOff>
      <xdr:row>83</xdr:row>
      <xdr:rowOff>57353</xdr:rowOff>
    </xdr:to>
    <xdr:sp macro="" textlink="">
      <xdr:nvSpPr>
        <xdr:cNvPr id="366" name="楕円 365">
          <a:extLst>
            <a:ext uri="{FF2B5EF4-FFF2-40B4-BE49-F238E27FC236}">
              <a16:creationId xmlns:a16="http://schemas.microsoft.com/office/drawing/2014/main" id="{4A3B5B70-8479-495B-906E-EB3D668D5AAF}"/>
            </a:ext>
          </a:extLst>
        </xdr:cNvPr>
        <xdr:cNvSpPr/>
      </xdr:nvSpPr>
      <xdr:spPr>
        <a:xfrm>
          <a:off x="7810500" y="1418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1981</xdr:rowOff>
    </xdr:from>
    <xdr:to>
      <xdr:col>45</xdr:col>
      <xdr:colOff>177800</xdr:colOff>
      <xdr:row>83</xdr:row>
      <xdr:rowOff>6553</xdr:rowOff>
    </xdr:to>
    <xdr:cxnSp macro="">
      <xdr:nvCxnSpPr>
        <xdr:cNvPr id="367" name="直線コネクタ 366">
          <a:extLst>
            <a:ext uri="{FF2B5EF4-FFF2-40B4-BE49-F238E27FC236}">
              <a16:creationId xmlns:a16="http://schemas.microsoft.com/office/drawing/2014/main" id="{361279BF-960D-47BC-9019-E8497051C60A}"/>
            </a:ext>
          </a:extLst>
        </xdr:cNvPr>
        <xdr:cNvCxnSpPr/>
      </xdr:nvCxnSpPr>
      <xdr:spPr>
        <a:xfrm flipV="1">
          <a:off x="7861300" y="1423233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129032</xdr:rowOff>
    </xdr:from>
    <xdr:to>
      <xdr:col>36</xdr:col>
      <xdr:colOff>165100</xdr:colOff>
      <xdr:row>83</xdr:row>
      <xdr:rowOff>59182</xdr:rowOff>
    </xdr:to>
    <xdr:sp macro="" textlink="">
      <xdr:nvSpPr>
        <xdr:cNvPr id="368" name="楕円 367">
          <a:extLst>
            <a:ext uri="{FF2B5EF4-FFF2-40B4-BE49-F238E27FC236}">
              <a16:creationId xmlns:a16="http://schemas.microsoft.com/office/drawing/2014/main" id="{CA97DF08-BBD1-46AB-8C0A-F8D63C9D8CA6}"/>
            </a:ext>
          </a:extLst>
        </xdr:cNvPr>
        <xdr:cNvSpPr/>
      </xdr:nvSpPr>
      <xdr:spPr>
        <a:xfrm>
          <a:off x="6921500" y="1418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6553</xdr:rowOff>
    </xdr:from>
    <xdr:to>
      <xdr:col>41</xdr:col>
      <xdr:colOff>50800</xdr:colOff>
      <xdr:row>83</xdr:row>
      <xdr:rowOff>8382</xdr:rowOff>
    </xdr:to>
    <xdr:cxnSp macro="">
      <xdr:nvCxnSpPr>
        <xdr:cNvPr id="369" name="直線コネクタ 368">
          <a:extLst>
            <a:ext uri="{FF2B5EF4-FFF2-40B4-BE49-F238E27FC236}">
              <a16:creationId xmlns:a16="http://schemas.microsoft.com/office/drawing/2014/main" id="{F76AB5E1-4F7C-4417-AA42-39F65813B60D}"/>
            </a:ext>
          </a:extLst>
        </xdr:cNvPr>
        <xdr:cNvCxnSpPr/>
      </xdr:nvCxnSpPr>
      <xdr:spPr>
        <a:xfrm flipV="1">
          <a:off x="6972300" y="14236903"/>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1643</xdr:rowOff>
    </xdr:from>
    <xdr:ext cx="469744" cy="259045"/>
    <xdr:sp macro="" textlink="">
      <xdr:nvSpPr>
        <xdr:cNvPr id="370" name="n_1aveValue【公営住宅】&#10;一人当たり面積">
          <a:extLst>
            <a:ext uri="{FF2B5EF4-FFF2-40B4-BE49-F238E27FC236}">
              <a16:creationId xmlns:a16="http://schemas.microsoft.com/office/drawing/2014/main" id="{85CAE245-D9BD-47A5-BF0F-79C9A5E23424}"/>
            </a:ext>
          </a:extLst>
        </xdr:cNvPr>
        <xdr:cNvSpPr txBox="1"/>
      </xdr:nvSpPr>
      <xdr:spPr>
        <a:xfrm>
          <a:off x="9391727" y="1388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169435</xdr:rowOff>
    </xdr:from>
    <xdr:ext cx="469744" cy="259045"/>
    <xdr:sp macro="" textlink="">
      <xdr:nvSpPr>
        <xdr:cNvPr id="371" name="n_2aveValue【公営住宅】&#10;一人当たり面積">
          <a:extLst>
            <a:ext uri="{FF2B5EF4-FFF2-40B4-BE49-F238E27FC236}">
              <a16:creationId xmlns:a16="http://schemas.microsoft.com/office/drawing/2014/main" id="{08511C68-29F1-4C92-B3C6-AAA9AAC728F6}"/>
            </a:ext>
          </a:extLst>
        </xdr:cNvPr>
        <xdr:cNvSpPr txBox="1"/>
      </xdr:nvSpPr>
      <xdr:spPr>
        <a:xfrm>
          <a:off x="8515427" y="1388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156633</xdr:rowOff>
    </xdr:from>
    <xdr:ext cx="469744" cy="259045"/>
    <xdr:sp macro="" textlink="">
      <xdr:nvSpPr>
        <xdr:cNvPr id="372" name="n_3aveValue【公営住宅】&#10;一人当たり面積">
          <a:extLst>
            <a:ext uri="{FF2B5EF4-FFF2-40B4-BE49-F238E27FC236}">
              <a16:creationId xmlns:a16="http://schemas.microsoft.com/office/drawing/2014/main" id="{39C32C25-9B6C-47B7-8114-BB594F78F8C4}"/>
            </a:ext>
          </a:extLst>
        </xdr:cNvPr>
        <xdr:cNvSpPr txBox="1"/>
      </xdr:nvSpPr>
      <xdr:spPr>
        <a:xfrm>
          <a:off x="7626427" y="1387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149319</xdr:rowOff>
    </xdr:from>
    <xdr:ext cx="469744" cy="259045"/>
    <xdr:sp macro="" textlink="">
      <xdr:nvSpPr>
        <xdr:cNvPr id="373" name="n_4aveValue【公営住宅】&#10;一人当たり面積">
          <a:extLst>
            <a:ext uri="{FF2B5EF4-FFF2-40B4-BE49-F238E27FC236}">
              <a16:creationId xmlns:a16="http://schemas.microsoft.com/office/drawing/2014/main" id="{B146DA90-F2AF-4D2C-8369-7BE381C64553}"/>
            </a:ext>
          </a:extLst>
        </xdr:cNvPr>
        <xdr:cNvSpPr txBox="1"/>
      </xdr:nvSpPr>
      <xdr:spPr>
        <a:xfrm>
          <a:off x="6737427" y="1386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42079</xdr:rowOff>
    </xdr:from>
    <xdr:ext cx="469744" cy="259045"/>
    <xdr:sp macro="" textlink="">
      <xdr:nvSpPr>
        <xdr:cNvPr id="374" name="n_1mainValue【公営住宅】&#10;一人当たり面積">
          <a:extLst>
            <a:ext uri="{FF2B5EF4-FFF2-40B4-BE49-F238E27FC236}">
              <a16:creationId xmlns:a16="http://schemas.microsoft.com/office/drawing/2014/main" id="{B60B8B18-89BB-4177-A74C-8E6D027ADF92}"/>
            </a:ext>
          </a:extLst>
        </xdr:cNvPr>
        <xdr:cNvSpPr txBox="1"/>
      </xdr:nvSpPr>
      <xdr:spPr>
        <a:xfrm>
          <a:off x="9391727" y="1427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43908</xdr:rowOff>
    </xdr:from>
    <xdr:ext cx="469744" cy="259045"/>
    <xdr:sp macro="" textlink="">
      <xdr:nvSpPr>
        <xdr:cNvPr id="375" name="n_2mainValue【公営住宅】&#10;一人当たり面積">
          <a:extLst>
            <a:ext uri="{FF2B5EF4-FFF2-40B4-BE49-F238E27FC236}">
              <a16:creationId xmlns:a16="http://schemas.microsoft.com/office/drawing/2014/main" id="{7C38C21B-C246-4C07-B2ED-69C9D036D97E}"/>
            </a:ext>
          </a:extLst>
        </xdr:cNvPr>
        <xdr:cNvSpPr txBox="1"/>
      </xdr:nvSpPr>
      <xdr:spPr>
        <a:xfrm>
          <a:off x="8515427" y="1427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48480</xdr:rowOff>
    </xdr:from>
    <xdr:ext cx="469744" cy="259045"/>
    <xdr:sp macro="" textlink="">
      <xdr:nvSpPr>
        <xdr:cNvPr id="376" name="n_3mainValue【公営住宅】&#10;一人当たり面積">
          <a:extLst>
            <a:ext uri="{FF2B5EF4-FFF2-40B4-BE49-F238E27FC236}">
              <a16:creationId xmlns:a16="http://schemas.microsoft.com/office/drawing/2014/main" id="{809F1F54-7CC4-4AAB-8DD7-FCEF0E8E0AEC}"/>
            </a:ext>
          </a:extLst>
        </xdr:cNvPr>
        <xdr:cNvSpPr txBox="1"/>
      </xdr:nvSpPr>
      <xdr:spPr>
        <a:xfrm>
          <a:off x="7626427" y="1427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50309</xdr:rowOff>
    </xdr:from>
    <xdr:ext cx="469744" cy="259045"/>
    <xdr:sp macro="" textlink="">
      <xdr:nvSpPr>
        <xdr:cNvPr id="377" name="n_4mainValue【公営住宅】&#10;一人当たり面積">
          <a:extLst>
            <a:ext uri="{FF2B5EF4-FFF2-40B4-BE49-F238E27FC236}">
              <a16:creationId xmlns:a16="http://schemas.microsoft.com/office/drawing/2014/main" id="{75B904F5-73C2-42FF-A65F-58EAD9019E2E}"/>
            </a:ext>
          </a:extLst>
        </xdr:cNvPr>
        <xdr:cNvSpPr txBox="1"/>
      </xdr:nvSpPr>
      <xdr:spPr>
        <a:xfrm>
          <a:off x="6737427" y="1428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2BABC14B-F062-4247-B14C-7825E242215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4038A33C-4994-4DAD-A02F-B6FE1EF45AD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4A0CE512-1C32-44DB-AD5F-8DD4C3C3D45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65745DF4-7CCC-450D-82E5-964564B41D6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D1C4E848-B700-485E-8013-FCB6AFC7545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514D57A1-CABE-49EF-9D8C-FD13748A375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B8161100-E735-473C-B97E-0754B9A1F0D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FBBAFB-37BF-40C3-9350-F5EEEB24895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F03D0477-6606-4D7A-93AA-C59F48400B8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5CA55051-4FC5-4D82-86A5-3231F5CE88A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7AE4CC92-683A-404E-9339-DDF9E94C6F8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38F806BD-7852-408A-A009-EC5451CAF6D3}"/>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E6532E6C-55A2-49D9-90A7-C3FB8A264B9F}"/>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08364B04-7068-4C17-9E03-9431FEA9FC4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157E6B81-F8D3-485C-AABE-0DC66D9F42A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3B649F83-D02D-412E-ABC8-6684B52C3D28}"/>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5C7ABA9C-FFA6-46FD-A98E-15DEFB1D2A4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60DBD8AB-C191-4C01-9D26-E93D2857CEAA}"/>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10B64295-BAB9-430A-92FF-4FF99A3D9675}"/>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C75CF767-3380-4C4F-9E07-29FA980BBF2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67150645-8DEA-456B-AB17-A2C57E66C766}"/>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6851FCCF-1304-4CA1-880D-575F403D6DC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34CE600F-3600-41B1-A98D-718E86E37B24}"/>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784C8CC7-7538-48D1-B134-D61ECAD3269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108</xdr:row>
      <xdr:rowOff>102870</xdr:rowOff>
    </xdr:to>
    <xdr:cxnSp macro="">
      <xdr:nvCxnSpPr>
        <xdr:cNvPr id="402" name="直線コネクタ 401">
          <a:extLst>
            <a:ext uri="{FF2B5EF4-FFF2-40B4-BE49-F238E27FC236}">
              <a16:creationId xmlns:a16="http://schemas.microsoft.com/office/drawing/2014/main" id="{03FA4639-6E9D-43DF-9C41-84AE276BE4DE}"/>
            </a:ext>
          </a:extLst>
        </xdr:cNvPr>
        <xdr:cNvCxnSpPr/>
      </xdr:nvCxnSpPr>
      <xdr:spPr>
        <a:xfrm flipV="1">
          <a:off x="4634865" y="1715262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106697</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0711637A-38CC-4F22-B3DC-0592417B44F1}"/>
            </a:ext>
          </a:extLst>
        </xdr:cNvPr>
        <xdr:cNvSpPr txBox="1"/>
      </xdr:nvSpPr>
      <xdr:spPr>
        <a:xfrm>
          <a:off x="4673600" y="186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102870</xdr:rowOff>
    </xdr:from>
    <xdr:to>
      <xdr:col>24</xdr:col>
      <xdr:colOff>152400</xdr:colOff>
      <xdr:row>108</xdr:row>
      <xdr:rowOff>102870</xdr:rowOff>
    </xdr:to>
    <xdr:cxnSp macro="">
      <xdr:nvCxnSpPr>
        <xdr:cNvPr id="404" name="直線コネクタ 403">
          <a:extLst>
            <a:ext uri="{FF2B5EF4-FFF2-40B4-BE49-F238E27FC236}">
              <a16:creationId xmlns:a16="http://schemas.microsoft.com/office/drawing/2014/main" id="{F31733C7-DA95-4EA1-B2F7-D7B1698820A0}"/>
            </a:ext>
          </a:extLst>
        </xdr:cNvPr>
        <xdr:cNvCxnSpPr/>
      </xdr:nvCxnSpPr>
      <xdr:spPr>
        <a:xfrm>
          <a:off x="4546600" y="1861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405111" cy="259045"/>
    <xdr:sp macro="" textlink="">
      <xdr:nvSpPr>
        <xdr:cNvPr id="405" name="【港湾・漁港】&#10;有形固定資産減価償却率最大値テキスト">
          <a:extLst>
            <a:ext uri="{FF2B5EF4-FFF2-40B4-BE49-F238E27FC236}">
              <a16:creationId xmlns:a16="http://schemas.microsoft.com/office/drawing/2014/main" id="{A3383C55-20E4-4406-8949-44C75A4EDADE}"/>
            </a:ext>
          </a:extLst>
        </xdr:cNvPr>
        <xdr:cNvSpPr txBox="1"/>
      </xdr:nvSpPr>
      <xdr:spPr>
        <a:xfrm>
          <a:off x="4673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406" name="直線コネクタ 405">
          <a:extLst>
            <a:ext uri="{FF2B5EF4-FFF2-40B4-BE49-F238E27FC236}">
              <a16:creationId xmlns:a16="http://schemas.microsoft.com/office/drawing/2014/main" id="{EEADFF90-2184-461B-A8D7-CCB0454D1E81}"/>
            </a:ext>
          </a:extLst>
        </xdr:cNvPr>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30497</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3D380666-C921-437B-ACF4-5119B862E147}"/>
            </a:ext>
          </a:extLst>
        </xdr:cNvPr>
        <xdr:cNvSpPr txBox="1"/>
      </xdr:nvSpPr>
      <xdr:spPr>
        <a:xfrm>
          <a:off x="4673600" y="18032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52070</xdr:rowOff>
    </xdr:from>
    <xdr:to>
      <xdr:col>24</xdr:col>
      <xdr:colOff>114300</xdr:colOff>
      <xdr:row>105</xdr:row>
      <xdr:rowOff>153670</xdr:rowOff>
    </xdr:to>
    <xdr:sp macro="" textlink="">
      <xdr:nvSpPr>
        <xdr:cNvPr id="408" name="フローチャート: 判断 407">
          <a:extLst>
            <a:ext uri="{FF2B5EF4-FFF2-40B4-BE49-F238E27FC236}">
              <a16:creationId xmlns:a16="http://schemas.microsoft.com/office/drawing/2014/main" id="{48EE9D61-8176-4A8A-8507-07C49EAF557A}"/>
            </a:ext>
          </a:extLst>
        </xdr:cNvPr>
        <xdr:cNvSpPr/>
      </xdr:nvSpPr>
      <xdr:spPr>
        <a:xfrm>
          <a:off x="4584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55880</xdr:rowOff>
    </xdr:from>
    <xdr:to>
      <xdr:col>20</xdr:col>
      <xdr:colOff>38100</xdr:colOff>
      <xdr:row>105</xdr:row>
      <xdr:rowOff>157480</xdr:rowOff>
    </xdr:to>
    <xdr:sp macro="" textlink="">
      <xdr:nvSpPr>
        <xdr:cNvPr id="409" name="フローチャート: 判断 408">
          <a:extLst>
            <a:ext uri="{FF2B5EF4-FFF2-40B4-BE49-F238E27FC236}">
              <a16:creationId xmlns:a16="http://schemas.microsoft.com/office/drawing/2014/main" id="{31644927-F647-43CA-AE93-49E852ADB9F7}"/>
            </a:ext>
          </a:extLst>
        </xdr:cNvPr>
        <xdr:cNvSpPr/>
      </xdr:nvSpPr>
      <xdr:spPr>
        <a:xfrm>
          <a:off x="3746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34925</xdr:rowOff>
    </xdr:from>
    <xdr:to>
      <xdr:col>15</xdr:col>
      <xdr:colOff>101600</xdr:colOff>
      <xdr:row>105</xdr:row>
      <xdr:rowOff>136525</xdr:rowOff>
    </xdr:to>
    <xdr:sp macro="" textlink="">
      <xdr:nvSpPr>
        <xdr:cNvPr id="410" name="フローチャート: 判断 409">
          <a:extLst>
            <a:ext uri="{FF2B5EF4-FFF2-40B4-BE49-F238E27FC236}">
              <a16:creationId xmlns:a16="http://schemas.microsoft.com/office/drawing/2014/main" id="{2EB7289F-DCCA-4809-9A3C-9B3A0896EA0D}"/>
            </a:ext>
          </a:extLst>
        </xdr:cNvPr>
        <xdr:cNvSpPr/>
      </xdr:nvSpPr>
      <xdr:spPr>
        <a:xfrm>
          <a:off x="28575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15875</xdr:rowOff>
    </xdr:from>
    <xdr:to>
      <xdr:col>10</xdr:col>
      <xdr:colOff>165100</xdr:colOff>
      <xdr:row>105</xdr:row>
      <xdr:rowOff>117475</xdr:rowOff>
    </xdr:to>
    <xdr:sp macro="" textlink="">
      <xdr:nvSpPr>
        <xdr:cNvPr id="411" name="フローチャート: 判断 410">
          <a:extLst>
            <a:ext uri="{FF2B5EF4-FFF2-40B4-BE49-F238E27FC236}">
              <a16:creationId xmlns:a16="http://schemas.microsoft.com/office/drawing/2014/main" id="{3C3A6027-3A65-49CB-AE82-905ED52CA693}"/>
            </a:ext>
          </a:extLst>
        </xdr:cNvPr>
        <xdr:cNvSpPr/>
      </xdr:nvSpPr>
      <xdr:spPr>
        <a:xfrm>
          <a:off x="1968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23495</xdr:rowOff>
    </xdr:from>
    <xdr:to>
      <xdr:col>6</xdr:col>
      <xdr:colOff>38100</xdr:colOff>
      <xdr:row>105</xdr:row>
      <xdr:rowOff>125095</xdr:rowOff>
    </xdr:to>
    <xdr:sp macro="" textlink="">
      <xdr:nvSpPr>
        <xdr:cNvPr id="412" name="フローチャート: 判断 411">
          <a:extLst>
            <a:ext uri="{FF2B5EF4-FFF2-40B4-BE49-F238E27FC236}">
              <a16:creationId xmlns:a16="http://schemas.microsoft.com/office/drawing/2014/main" id="{677C51D0-9117-4362-95AE-3B682A1C7369}"/>
            </a:ext>
          </a:extLst>
        </xdr:cNvPr>
        <xdr:cNvSpPr/>
      </xdr:nvSpPr>
      <xdr:spPr>
        <a:xfrm>
          <a:off x="1079500" y="180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695DA3D8-3D74-4534-8627-A9200029AF2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1A9CC693-2D7A-4AD6-83FE-B081E0BB45C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1EA3B999-4A2B-4FF5-9B82-5C6C22FF1CF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605EAF9D-A956-45D7-893F-CB264DE1208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EFB9189A-CB37-4F29-94EE-232D9ECFA83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76836</xdr:rowOff>
    </xdr:from>
    <xdr:to>
      <xdr:col>24</xdr:col>
      <xdr:colOff>114300</xdr:colOff>
      <xdr:row>105</xdr:row>
      <xdr:rowOff>6986</xdr:rowOff>
    </xdr:to>
    <xdr:sp macro="" textlink="">
      <xdr:nvSpPr>
        <xdr:cNvPr id="418" name="楕円 417">
          <a:extLst>
            <a:ext uri="{FF2B5EF4-FFF2-40B4-BE49-F238E27FC236}">
              <a16:creationId xmlns:a16="http://schemas.microsoft.com/office/drawing/2014/main" id="{EF3BF7A2-F0FB-48D7-9B5E-9ED6AAF46F91}"/>
            </a:ext>
          </a:extLst>
        </xdr:cNvPr>
        <xdr:cNvSpPr/>
      </xdr:nvSpPr>
      <xdr:spPr>
        <a:xfrm>
          <a:off x="4584700" y="179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99713</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8172F99F-7D62-43EB-829C-EAE97518B4A1}"/>
            </a:ext>
          </a:extLst>
        </xdr:cNvPr>
        <xdr:cNvSpPr txBox="1"/>
      </xdr:nvSpPr>
      <xdr:spPr>
        <a:xfrm>
          <a:off x="4673600"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50164</xdr:rowOff>
    </xdr:from>
    <xdr:to>
      <xdr:col>20</xdr:col>
      <xdr:colOff>38100</xdr:colOff>
      <xdr:row>104</xdr:row>
      <xdr:rowOff>151764</xdr:rowOff>
    </xdr:to>
    <xdr:sp macro="" textlink="">
      <xdr:nvSpPr>
        <xdr:cNvPr id="420" name="楕円 419">
          <a:extLst>
            <a:ext uri="{FF2B5EF4-FFF2-40B4-BE49-F238E27FC236}">
              <a16:creationId xmlns:a16="http://schemas.microsoft.com/office/drawing/2014/main" id="{35C88541-3F19-4CD1-95F9-FA16876A1769}"/>
            </a:ext>
          </a:extLst>
        </xdr:cNvPr>
        <xdr:cNvSpPr/>
      </xdr:nvSpPr>
      <xdr:spPr>
        <a:xfrm>
          <a:off x="3746500" y="1788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100964</xdr:rowOff>
    </xdr:from>
    <xdr:to>
      <xdr:col>24</xdr:col>
      <xdr:colOff>63500</xdr:colOff>
      <xdr:row>104</xdr:row>
      <xdr:rowOff>127636</xdr:rowOff>
    </xdr:to>
    <xdr:cxnSp macro="">
      <xdr:nvCxnSpPr>
        <xdr:cNvPr id="421" name="直線コネクタ 420">
          <a:extLst>
            <a:ext uri="{FF2B5EF4-FFF2-40B4-BE49-F238E27FC236}">
              <a16:creationId xmlns:a16="http://schemas.microsoft.com/office/drawing/2014/main" id="{D823BAAD-F5AE-4EB4-AB35-BFCD09D6D273}"/>
            </a:ext>
          </a:extLst>
        </xdr:cNvPr>
        <xdr:cNvCxnSpPr/>
      </xdr:nvCxnSpPr>
      <xdr:spPr>
        <a:xfrm>
          <a:off x="3797300" y="17931764"/>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50164</xdr:rowOff>
    </xdr:from>
    <xdr:to>
      <xdr:col>15</xdr:col>
      <xdr:colOff>101600</xdr:colOff>
      <xdr:row>104</xdr:row>
      <xdr:rowOff>151764</xdr:rowOff>
    </xdr:to>
    <xdr:sp macro="" textlink="">
      <xdr:nvSpPr>
        <xdr:cNvPr id="422" name="楕円 421">
          <a:extLst>
            <a:ext uri="{FF2B5EF4-FFF2-40B4-BE49-F238E27FC236}">
              <a16:creationId xmlns:a16="http://schemas.microsoft.com/office/drawing/2014/main" id="{211BE4DD-62E7-45F0-A3C3-542B197B3D32}"/>
            </a:ext>
          </a:extLst>
        </xdr:cNvPr>
        <xdr:cNvSpPr/>
      </xdr:nvSpPr>
      <xdr:spPr>
        <a:xfrm>
          <a:off x="2857500" y="1788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100964</xdr:rowOff>
    </xdr:from>
    <xdr:to>
      <xdr:col>19</xdr:col>
      <xdr:colOff>177800</xdr:colOff>
      <xdr:row>104</xdr:row>
      <xdr:rowOff>100964</xdr:rowOff>
    </xdr:to>
    <xdr:cxnSp macro="">
      <xdr:nvCxnSpPr>
        <xdr:cNvPr id="423" name="直線コネクタ 422">
          <a:extLst>
            <a:ext uri="{FF2B5EF4-FFF2-40B4-BE49-F238E27FC236}">
              <a16:creationId xmlns:a16="http://schemas.microsoft.com/office/drawing/2014/main" id="{81A2FF4A-F4A1-40C7-9F51-050FA9C278D9}"/>
            </a:ext>
          </a:extLst>
        </xdr:cNvPr>
        <xdr:cNvCxnSpPr/>
      </xdr:nvCxnSpPr>
      <xdr:spPr>
        <a:xfrm>
          <a:off x="2908300" y="17931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25400</xdr:rowOff>
    </xdr:from>
    <xdr:to>
      <xdr:col>10</xdr:col>
      <xdr:colOff>165100</xdr:colOff>
      <xdr:row>104</xdr:row>
      <xdr:rowOff>127000</xdr:rowOff>
    </xdr:to>
    <xdr:sp macro="" textlink="">
      <xdr:nvSpPr>
        <xdr:cNvPr id="424" name="楕円 423">
          <a:extLst>
            <a:ext uri="{FF2B5EF4-FFF2-40B4-BE49-F238E27FC236}">
              <a16:creationId xmlns:a16="http://schemas.microsoft.com/office/drawing/2014/main" id="{817A2C4A-7938-4195-9744-6103D9E75D02}"/>
            </a:ext>
          </a:extLst>
        </xdr:cNvPr>
        <xdr:cNvSpPr/>
      </xdr:nvSpPr>
      <xdr:spPr>
        <a:xfrm>
          <a:off x="1968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76200</xdr:rowOff>
    </xdr:from>
    <xdr:to>
      <xdr:col>15</xdr:col>
      <xdr:colOff>50800</xdr:colOff>
      <xdr:row>104</xdr:row>
      <xdr:rowOff>100964</xdr:rowOff>
    </xdr:to>
    <xdr:cxnSp macro="">
      <xdr:nvCxnSpPr>
        <xdr:cNvPr id="425" name="直線コネクタ 424">
          <a:extLst>
            <a:ext uri="{FF2B5EF4-FFF2-40B4-BE49-F238E27FC236}">
              <a16:creationId xmlns:a16="http://schemas.microsoft.com/office/drawing/2014/main" id="{C5CD4BB2-8E68-4440-A21B-70CE618BCADC}"/>
            </a:ext>
          </a:extLst>
        </xdr:cNvPr>
        <xdr:cNvCxnSpPr/>
      </xdr:nvCxnSpPr>
      <xdr:spPr>
        <a:xfrm>
          <a:off x="2019300" y="1790700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168275</xdr:rowOff>
    </xdr:from>
    <xdr:to>
      <xdr:col>6</xdr:col>
      <xdr:colOff>38100</xdr:colOff>
      <xdr:row>104</xdr:row>
      <xdr:rowOff>98425</xdr:rowOff>
    </xdr:to>
    <xdr:sp macro="" textlink="">
      <xdr:nvSpPr>
        <xdr:cNvPr id="426" name="楕円 425">
          <a:extLst>
            <a:ext uri="{FF2B5EF4-FFF2-40B4-BE49-F238E27FC236}">
              <a16:creationId xmlns:a16="http://schemas.microsoft.com/office/drawing/2014/main" id="{90D819EB-CB5E-4B27-AF4D-2F28FBB86500}"/>
            </a:ext>
          </a:extLst>
        </xdr:cNvPr>
        <xdr:cNvSpPr/>
      </xdr:nvSpPr>
      <xdr:spPr>
        <a:xfrm>
          <a:off x="1079500" y="1782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47625</xdr:rowOff>
    </xdr:from>
    <xdr:to>
      <xdr:col>10</xdr:col>
      <xdr:colOff>114300</xdr:colOff>
      <xdr:row>104</xdr:row>
      <xdr:rowOff>76200</xdr:rowOff>
    </xdr:to>
    <xdr:cxnSp macro="">
      <xdr:nvCxnSpPr>
        <xdr:cNvPr id="427" name="直線コネクタ 426">
          <a:extLst>
            <a:ext uri="{FF2B5EF4-FFF2-40B4-BE49-F238E27FC236}">
              <a16:creationId xmlns:a16="http://schemas.microsoft.com/office/drawing/2014/main" id="{1930E365-55F4-4D15-878C-CDED068D8DF1}"/>
            </a:ext>
          </a:extLst>
        </xdr:cNvPr>
        <xdr:cNvCxnSpPr/>
      </xdr:nvCxnSpPr>
      <xdr:spPr>
        <a:xfrm>
          <a:off x="1130300" y="178784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148607</xdr:rowOff>
    </xdr:from>
    <xdr:ext cx="405111" cy="259045"/>
    <xdr:sp macro="" textlink="">
      <xdr:nvSpPr>
        <xdr:cNvPr id="428" name="n_1aveValue【港湾・漁港】&#10;有形固定資産減価償却率">
          <a:extLst>
            <a:ext uri="{FF2B5EF4-FFF2-40B4-BE49-F238E27FC236}">
              <a16:creationId xmlns:a16="http://schemas.microsoft.com/office/drawing/2014/main" id="{AF0A5D1F-31BB-41DD-844A-38F2A7925F1C}"/>
            </a:ext>
          </a:extLst>
        </xdr:cNvPr>
        <xdr:cNvSpPr txBox="1"/>
      </xdr:nvSpPr>
      <xdr:spPr>
        <a:xfrm>
          <a:off x="3582044"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127652</xdr:rowOff>
    </xdr:from>
    <xdr:ext cx="405111" cy="259045"/>
    <xdr:sp macro="" textlink="">
      <xdr:nvSpPr>
        <xdr:cNvPr id="429" name="n_2aveValue【港湾・漁港】&#10;有形固定資産減価償却率">
          <a:extLst>
            <a:ext uri="{FF2B5EF4-FFF2-40B4-BE49-F238E27FC236}">
              <a16:creationId xmlns:a16="http://schemas.microsoft.com/office/drawing/2014/main" id="{19753079-D3EF-44BD-AAC0-89D7E8529DD0}"/>
            </a:ext>
          </a:extLst>
        </xdr:cNvPr>
        <xdr:cNvSpPr txBox="1"/>
      </xdr:nvSpPr>
      <xdr:spPr>
        <a:xfrm>
          <a:off x="2705744" y="181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108602</xdr:rowOff>
    </xdr:from>
    <xdr:ext cx="405111" cy="259045"/>
    <xdr:sp macro="" textlink="">
      <xdr:nvSpPr>
        <xdr:cNvPr id="430" name="n_3aveValue【港湾・漁港】&#10;有形固定資産減価償却率">
          <a:extLst>
            <a:ext uri="{FF2B5EF4-FFF2-40B4-BE49-F238E27FC236}">
              <a16:creationId xmlns:a16="http://schemas.microsoft.com/office/drawing/2014/main" id="{D3B918D9-3D33-4141-8109-D2D3DF6E88AE}"/>
            </a:ext>
          </a:extLst>
        </xdr:cNvPr>
        <xdr:cNvSpPr txBox="1"/>
      </xdr:nvSpPr>
      <xdr:spPr>
        <a:xfrm>
          <a:off x="18167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116222</xdr:rowOff>
    </xdr:from>
    <xdr:ext cx="405111" cy="259045"/>
    <xdr:sp macro="" textlink="">
      <xdr:nvSpPr>
        <xdr:cNvPr id="431" name="n_4aveValue【港湾・漁港】&#10;有形固定資産減価償却率">
          <a:extLst>
            <a:ext uri="{FF2B5EF4-FFF2-40B4-BE49-F238E27FC236}">
              <a16:creationId xmlns:a16="http://schemas.microsoft.com/office/drawing/2014/main" id="{282F6F62-90CD-412D-9235-E99B1F00BC6A}"/>
            </a:ext>
          </a:extLst>
        </xdr:cNvPr>
        <xdr:cNvSpPr txBox="1"/>
      </xdr:nvSpPr>
      <xdr:spPr>
        <a:xfrm>
          <a:off x="927744" y="1811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168291</xdr:rowOff>
    </xdr:from>
    <xdr:ext cx="405111" cy="259045"/>
    <xdr:sp macro="" textlink="">
      <xdr:nvSpPr>
        <xdr:cNvPr id="432" name="n_1mainValue【港湾・漁港】&#10;有形固定資産減価償却率">
          <a:extLst>
            <a:ext uri="{FF2B5EF4-FFF2-40B4-BE49-F238E27FC236}">
              <a16:creationId xmlns:a16="http://schemas.microsoft.com/office/drawing/2014/main" id="{CBB8B18D-03AC-4750-B357-BC6488B2A044}"/>
            </a:ext>
          </a:extLst>
        </xdr:cNvPr>
        <xdr:cNvSpPr txBox="1"/>
      </xdr:nvSpPr>
      <xdr:spPr>
        <a:xfrm>
          <a:off x="3582044" y="1765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168291</xdr:rowOff>
    </xdr:from>
    <xdr:ext cx="405111" cy="259045"/>
    <xdr:sp macro="" textlink="">
      <xdr:nvSpPr>
        <xdr:cNvPr id="433" name="n_2mainValue【港湾・漁港】&#10;有形固定資産減価償却率">
          <a:extLst>
            <a:ext uri="{FF2B5EF4-FFF2-40B4-BE49-F238E27FC236}">
              <a16:creationId xmlns:a16="http://schemas.microsoft.com/office/drawing/2014/main" id="{01FDE9EC-2C04-4CB3-8E77-6C8D5C7E703D}"/>
            </a:ext>
          </a:extLst>
        </xdr:cNvPr>
        <xdr:cNvSpPr txBox="1"/>
      </xdr:nvSpPr>
      <xdr:spPr>
        <a:xfrm>
          <a:off x="2705744" y="1765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143527</xdr:rowOff>
    </xdr:from>
    <xdr:ext cx="405111" cy="259045"/>
    <xdr:sp macro="" textlink="">
      <xdr:nvSpPr>
        <xdr:cNvPr id="434" name="n_3mainValue【港湾・漁港】&#10;有形固定資産減価償却率">
          <a:extLst>
            <a:ext uri="{FF2B5EF4-FFF2-40B4-BE49-F238E27FC236}">
              <a16:creationId xmlns:a16="http://schemas.microsoft.com/office/drawing/2014/main" id="{95470F7D-AC4A-4E53-B7FF-02296C50C4D9}"/>
            </a:ext>
          </a:extLst>
        </xdr:cNvPr>
        <xdr:cNvSpPr txBox="1"/>
      </xdr:nvSpPr>
      <xdr:spPr>
        <a:xfrm>
          <a:off x="1816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114952</xdr:rowOff>
    </xdr:from>
    <xdr:ext cx="405111" cy="259045"/>
    <xdr:sp macro="" textlink="">
      <xdr:nvSpPr>
        <xdr:cNvPr id="435" name="n_4mainValue【港湾・漁港】&#10;有形固定資産減価償却率">
          <a:extLst>
            <a:ext uri="{FF2B5EF4-FFF2-40B4-BE49-F238E27FC236}">
              <a16:creationId xmlns:a16="http://schemas.microsoft.com/office/drawing/2014/main" id="{20E80B92-F334-4AE6-B254-F32E0807AB4F}"/>
            </a:ext>
          </a:extLst>
        </xdr:cNvPr>
        <xdr:cNvSpPr txBox="1"/>
      </xdr:nvSpPr>
      <xdr:spPr>
        <a:xfrm>
          <a:off x="927744" y="1760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4348ECEA-0BE6-4D23-AFF0-1BE1CE8F095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7B3D04F6-E9AF-4F0A-97E7-B58D4E5E668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3062980F-384D-4AD5-BA92-0C9498E3AF5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B3D7870D-C56F-4017-97C5-09F9B1EC9E7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B9109407-32E4-449E-BFA0-D15493E45BE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A871A016-4AB8-4397-99A5-23837FC2B18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CC84D989-BB62-4F60-80F6-4B809C6F123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8EB4367E-7DF2-4964-968D-25629FC65A6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462D3B15-6C2F-4553-B728-74FAB22B69F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8E30E835-DC3F-432A-80FA-C6E611100EF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a:extLst>
            <a:ext uri="{FF2B5EF4-FFF2-40B4-BE49-F238E27FC236}">
              <a16:creationId xmlns:a16="http://schemas.microsoft.com/office/drawing/2014/main" id="{A3EB2BD2-DD6A-4E0D-AA20-5EEECEEBAE7D}"/>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7" name="テキスト ボックス 446">
          <a:extLst>
            <a:ext uri="{FF2B5EF4-FFF2-40B4-BE49-F238E27FC236}">
              <a16:creationId xmlns:a16="http://schemas.microsoft.com/office/drawing/2014/main" id="{0E4C79A7-A5AE-43BE-8178-BD8ED3AA0EA7}"/>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a:extLst>
            <a:ext uri="{FF2B5EF4-FFF2-40B4-BE49-F238E27FC236}">
              <a16:creationId xmlns:a16="http://schemas.microsoft.com/office/drawing/2014/main" id="{AD5F9327-6FD1-4A60-953D-B11F117D6FA4}"/>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9" name="テキスト ボックス 448">
          <a:extLst>
            <a:ext uri="{FF2B5EF4-FFF2-40B4-BE49-F238E27FC236}">
              <a16:creationId xmlns:a16="http://schemas.microsoft.com/office/drawing/2014/main" id="{D8117314-7EB6-404D-BF85-8BB73A9D9197}"/>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a:extLst>
            <a:ext uri="{FF2B5EF4-FFF2-40B4-BE49-F238E27FC236}">
              <a16:creationId xmlns:a16="http://schemas.microsoft.com/office/drawing/2014/main" id="{F8A963BA-4CF0-4CD4-8CA3-110BFE0E2952}"/>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1" name="テキスト ボックス 450">
          <a:extLst>
            <a:ext uri="{FF2B5EF4-FFF2-40B4-BE49-F238E27FC236}">
              <a16:creationId xmlns:a16="http://schemas.microsoft.com/office/drawing/2014/main" id="{B4825455-9476-46E9-8147-39BA5E004E30}"/>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a:extLst>
            <a:ext uri="{FF2B5EF4-FFF2-40B4-BE49-F238E27FC236}">
              <a16:creationId xmlns:a16="http://schemas.microsoft.com/office/drawing/2014/main" id="{8B01C449-2A4E-4678-A6FB-97B7DDAE5318}"/>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3" name="テキスト ボックス 452">
          <a:extLst>
            <a:ext uri="{FF2B5EF4-FFF2-40B4-BE49-F238E27FC236}">
              <a16:creationId xmlns:a16="http://schemas.microsoft.com/office/drawing/2014/main" id="{4B57374D-15E3-4327-B60B-E7B16B1E6EED}"/>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a:extLst>
            <a:ext uri="{FF2B5EF4-FFF2-40B4-BE49-F238E27FC236}">
              <a16:creationId xmlns:a16="http://schemas.microsoft.com/office/drawing/2014/main" id="{AD38DA56-46E5-4979-AB4E-9F00FD998BA6}"/>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5" name="テキスト ボックス 454">
          <a:extLst>
            <a:ext uri="{FF2B5EF4-FFF2-40B4-BE49-F238E27FC236}">
              <a16:creationId xmlns:a16="http://schemas.microsoft.com/office/drawing/2014/main" id="{9EDBF7AA-106D-4965-AE9F-B95822639A7A}"/>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a:extLst>
            <a:ext uri="{FF2B5EF4-FFF2-40B4-BE49-F238E27FC236}">
              <a16:creationId xmlns:a16="http://schemas.microsoft.com/office/drawing/2014/main" id="{AC5C696E-8694-47EE-8F1F-0B9650D148C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7" name="テキスト ボックス 456">
          <a:extLst>
            <a:ext uri="{FF2B5EF4-FFF2-40B4-BE49-F238E27FC236}">
              <a16:creationId xmlns:a16="http://schemas.microsoft.com/office/drawing/2014/main" id="{2954864A-D53B-4D8C-A507-8085EA0E420F}"/>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E82ABDAD-68C4-4E92-BCA6-F2E6E05F738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9" name="テキスト ボックス 458">
          <a:extLst>
            <a:ext uri="{FF2B5EF4-FFF2-40B4-BE49-F238E27FC236}">
              <a16:creationId xmlns:a16="http://schemas.microsoft.com/office/drawing/2014/main" id="{7F78F892-8A5F-4578-A337-1549758CF786}"/>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3E33BC86-8487-4399-BD48-AD0B83EF83E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54287</xdr:rowOff>
    </xdr:from>
    <xdr:to>
      <xdr:col>54</xdr:col>
      <xdr:colOff>189865</xdr:colOff>
      <xdr:row>109</xdr:row>
      <xdr:rowOff>35251</xdr:rowOff>
    </xdr:to>
    <xdr:cxnSp macro="">
      <xdr:nvCxnSpPr>
        <xdr:cNvPr id="461" name="直線コネクタ 460">
          <a:extLst>
            <a:ext uri="{FF2B5EF4-FFF2-40B4-BE49-F238E27FC236}">
              <a16:creationId xmlns:a16="http://schemas.microsoft.com/office/drawing/2014/main" id="{CFF5DAE4-AAEC-4558-8AF8-656561F3F4F4}"/>
            </a:ext>
          </a:extLst>
        </xdr:cNvPr>
        <xdr:cNvCxnSpPr/>
      </xdr:nvCxnSpPr>
      <xdr:spPr>
        <a:xfrm flipV="1">
          <a:off x="10476865" y="17199287"/>
          <a:ext cx="0" cy="152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39078</xdr:rowOff>
    </xdr:from>
    <xdr:ext cx="313932" cy="259045"/>
    <xdr:sp macro="" textlink="">
      <xdr:nvSpPr>
        <xdr:cNvPr id="462" name="【港湾・漁港】&#10;一人当たり有形固定資産（償却資産）額最小値テキスト">
          <a:extLst>
            <a:ext uri="{FF2B5EF4-FFF2-40B4-BE49-F238E27FC236}">
              <a16:creationId xmlns:a16="http://schemas.microsoft.com/office/drawing/2014/main" id="{BA546D55-6B2A-49E4-A0FD-D5693E752A7C}"/>
            </a:ext>
          </a:extLst>
        </xdr:cNvPr>
        <xdr:cNvSpPr txBox="1"/>
      </xdr:nvSpPr>
      <xdr:spPr>
        <a:xfrm>
          <a:off x="10515600" y="18727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35251</xdr:rowOff>
    </xdr:from>
    <xdr:to>
      <xdr:col>55</xdr:col>
      <xdr:colOff>88900</xdr:colOff>
      <xdr:row>109</xdr:row>
      <xdr:rowOff>35251</xdr:rowOff>
    </xdr:to>
    <xdr:cxnSp macro="">
      <xdr:nvCxnSpPr>
        <xdr:cNvPr id="463" name="直線コネクタ 462">
          <a:extLst>
            <a:ext uri="{FF2B5EF4-FFF2-40B4-BE49-F238E27FC236}">
              <a16:creationId xmlns:a16="http://schemas.microsoft.com/office/drawing/2014/main" id="{F195654A-994C-4016-A8DA-8A1E44D5A78E}"/>
            </a:ext>
          </a:extLst>
        </xdr:cNvPr>
        <xdr:cNvCxnSpPr/>
      </xdr:nvCxnSpPr>
      <xdr:spPr>
        <a:xfrm>
          <a:off x="10388600" y="1872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964</xdr:rowOff>
    </xdr:from>
    <xdr:ext cx="599010" cy="259045"/>
    <xdr:sp macro="" textlink="">
      <xdr:nvSpPr>
        <xdr:cNvPr id="464" name="【港湾・漁港】&#10;一人当たり有形固定資産（償却資産）額最大値テキスト">
          <a:extLst>
            <a:ext uri="{FF2B5EF4-FFF2-40B4-BE49-F238E27FC236}">
              <a16:creationId xmlns:a16="http://schemas.microsoft.com/office/drawing/2014/main" id="{01E701F4-649F-4074-82E3-A02C767A86A4}"/>
            </a:ext>
          </a:extLst>
        </xdr:cNvPr>
        <xdr:cNvSpPr txBox="1"/>
      </xdr:nvSpPr>
      <xdr:spPr>
        <a:xfrm>
          <a:off x="10515600" y="1697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54287</xdr:rowOff>
    </xdr:from>
    <xdr:to>
      <xdr:col>55</xdr:col>
      <xdr:colOff>88900</xdr:colOff>
      <xdr:row>100</xdr:row>
      <xdr:rowOff>54287</xdr:rowOff>
    </xdr:to>
    <xdr:cxnSp macro="">
      <xdr:nvCxnSpPr>
        <xdr:cNvPr id="465" name="直線コネクタ 464">
          <a:extLst>
            <a:ext uri="{FF2B5EF4-FFF2-40B4-BE49-F238E27FC236}">
              <a16:creationId xmlns:a16="http://schemas.microsoft.com/office/drawing/2014/main" id="{3F345704-2362-459F-8377-5AC01C210FE5}"/>
            </a:ext>
          </a:extLst>
        </xdr:cNvPr>
        <xdr:cNvCxnSpPr/>
      </xdr:nvCxnSpPr>
      <xdr:spPr>
        <a:xfrm>
          <a:off x="10388600" y="17199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125812</xdr:rowOff>
    </xdr:from>
    <xdr:ext cx="534377" cy="259045"/>
    <xdr:sp macro="" textlink="">
      <xdr:nvSpPr>
        <xdr:cNvPr id="466" name="【港湾・漁港】&#10;一人当たり有形固定資産（償却資産）額平均値テキスト">
          <a:extLst>
            <a:ext uri="{FF2B5EF4-FFF2-40B4-BE49-F238E27FC236}">
              <a16:creationId xmlns:a16="http://schemas.microsoft.com/office/drawing/2014/main" id="{1BCC986E-D8D1-463C-9189-351655366F9C}"/>
            </a:ext>
          </a:extLst>
        </xdr:cNvPr>
        <xdr:cNvSpPr txBox="1"/>
      </xdr:nvSpPr>
      <xdr:spPr>
        <a:xfrm>
          <a:off x="10515600" y="18470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147385</xdr:rowOff>
    </xdr:from>
    <xdr:to>
      <xdr:col>55</xdr:col>
      <xdr:colOff>50800</xdr:colOff>
      <xdr:row>108</xdr:row>
      <xdr:rowOff>77535</xdr:rowOff>
    </xdr:to>
    <xdr:sp macro="" textlink="">
      <xdr:nvSpPr>
        <xdr:cNvPr id="467" name="フローチャート: 判断 466">
          <a:extLst>
            <a:ext uri="{FF2B5EF4-FFF2-40B4-BE49-F238E27FC236}">
              <a16:creationId xmlns:a16="http://schemas.microsoft.com/office/drawing/2014/main" id="{7373C7AD-0D3A-40A2-B653-ACBF669190F9}"/>
            </a:ext>
          </a:extLst>
        </xdr:cNvPr>
        <xdr:cNvSpPr/>
      </xdr:nvSpPr>
      <xdr:spPr>
        <a:xfrm>
          <a:off x="10426700" y="1849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129459</xdr:rowOff>
    </xdr:from>
    <xdr:to>
      <xdr:col>50</xdr:col>
      <xdr:colOff>165100</xdr:colOff>
      <xdr:row>108</xdr:row>
      <xdr:rowOff>59609</xdr:rowOff>
    </xdr:to>
    <xdr:sp macro="" textlink="">
      <xdr:nvSpPr>
        <xdr:cNvPr id="468" name="フローチャート: 判断 467">
          <a:extLst>
            <a:ext uri="{FF2B5EF4-FFF2-40B4-BE49-F238E27FC236}">
              <a16:creationId xmlns:a16="http://schemas.microsoft.com/office/drawing/2014/main" id="{34240876-4150-4A35-B99C-C705AB5F4515}"/>
            </a:ext>
          </a:extLst>
        </xdr:cNvPr>
        <xdr:cNvSpPr/>
      </xdr:nvSpPr>
      <xdr:spPr>
        <a:xfrm>
          <a:off x="9588500" y="18474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126986</xdr:rowOff>
    </xdr:from>
    <xdr:to>
      <xdr:col>46</xdr:col>
      <xdr:colOff>38100</xdr:colOff>
      <xdr:row>108</xdr:row>
      <xdr:rowOff>57136</xdr:rowOff>
    </xdr:to>
    <xdr:sp macro="" textlink="">
      <xdr:nvSpPr>
        <xdr:cNvPr id="469" name="フローチャート: 判断 468">
          <a:extLst>
            <a:ext uri="{FF2B5EF4-FFF2-40B4-BE49-F238E27FC236}">
              <a16:creationId xmlns:a16="http://schemas.microsoft.com/office/drawing/2014/main" id="{6F09D5EE-3879-49D3-9F02-60086331D97A}"/>
            </a:ext>
          </a:extLst>
        </xdr:cNvPr>
        <xdr:cNvSpPr/>
      </xdr:nvSpPr>
      <xdr:spPr>
        <a:xfrm>
          <a:off x="8699500" y="184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130034</xdr:rowOff>
    </xdr:from>
    <xdr:to>
      <xdr:col>41</xdr:col>
      <xdr:colOff>101600</xdr:colOff>
      <xdr:row>108</xdr:row>
      <xdr:rowOff>60184</xdr:rowOff>
    </xdr:to>
    <xdr:sp macro="" textlink="">
      <xdr:nvSpPr>
        <xdr:cNvPr id="470" name="フローチャート: 判断 469">
          <a:extLst>
            <a:ext uri="{FF2B5EF4-FFF2-40B4-BE49-F238E27FC236}">
              <a16:creationId xmlns:a16="http://schemas.microsoft.com/office/drawing/2014/main" id="{626B8C61-81D5-4973-8FCD-0AE41DF143B4}"/>
            </a:ext>
          </a:extLst>
        </xdr:cNvPr>
        <xdr:cNvSpPr/>
      </xdr:nvSpPr>
      <xdr:spPr>
        <a:xfrm>
          <a:off x="7810500" y="18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115041</xdr:rowOff>
    </xdr:from>
    <xdr:to>
      <xdr:col>36</xdr:col>
      <xdr:colOff>165100</xdr:colOff>
      <xdr:row>108</xdr:row>
      <xdr:rowOff>45191</xdr:rowOff>
    </xdr:to>
    <xdr:sp macro="" textlink="">
      <xdr:nvSpPr>
        <xdr:cNvPr id="471" name="フローチャート: 判断 470">
          <a:extLst>
            <a:ext uri="{FF2B5EF4-FFF2-40B4-BE49-F238E27FC236}">
              <a16:creationId xmlns:a16="http://schemas.microsoft.com/office/drawing/2014/main" id="{1DFD9D80-45D1-468D-AE1D-68BF4D93189E}"/>
            </a:ext>
          </a:extLst>
        </xdr:cNvPr>
        <xdr:cNvSpPr/>
      </xdr:nvSpPr>
      <xdr:spPr>
        <a:xfrm>
          <a:off x="6921500" y="1846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963C65B4-1515-425A-A5D5-87D329E9BF4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A294F137-D88A-46F0-96BF-39ECD135104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EF80C228-80B6-45B8-9C45-25CFCE2A674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B9845276-EE58-4D64-A346-31785A3B26A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886AEF4D-3AB9-47E1-A211-0936DC5A22B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40759</xdr:rowOff>
    </xdr:from>
    <xdr:to>
      <xdr:col>55</xdr:col>
      <xdr:colOff>50800</xdr:colOff>
      <xdr:row>107</xdr:row>
      <xdr:rowOff>142359</xdr:rowOff>
    </xdr:to>
    <xdr:sp macro="" textlink="">
      <xdr:nvSpPr>
        <xdr:cNvPr id="477" name="楕円 476">
          <a:extLst>
            <a:ext uri="{FF2B5EF4-FFF2-40B4-BE49-F238E27FC236}">
              <a16:creationId xmlns:a16="http://schemas.microsoft.com/office/drawing/2014/main" id="{FBE8BBBE-DAA4-4D95-8018-DA20BFD74A7C}"/>
            </a:ext>
          </a:extLst>
        </xdr:cNvPr>
        <xdr:cNvSpPr/>
      </xdr:nvSpPr>
      <xdr:spPr>
        <a:xfrm>
          <a:off x="10426700" y="1838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63636</xdr:rowOff>
    </xdr:from>
    <xdr:ext cx="534377" cy="259045"/>
    <xdr:sp macro="" textlink="">
      <xdr:nvSpPr>
        <xdr:cNvPr id="478" name="【港湾・漁港】&#10;一人当たり有形固定資産（償却資産）額該当値テキスト">
          <a:extLst>
            <a:ext uri="{FF2B5EF4-FFF2-40B4-BE49-F238E27FC236}">
              <a16:creationId xmlns:a16="http://schemas.microsoft.com/office/drawing/2014/main" id="{CAC21147-173B-481F-92A3-D5598985AAC9}"/>
            </a:ext>
          </a:extLst>
        </xdr:cNvPr>
        <xdr:cNvSpPr txBox="1"/>
      </xdr:nvSpPr>
      <xdr:spPr>
        <a:xfrm>
          <a:off x="10515600" y="1823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43858</xdr:rowOff>
    </xdr:from>
    <xdr:to>
      <xdr:col>50</xdr:col>
      <xdr:colOff>165100</xdr:colOff>
      <xdr:row>107</xdr:row>
      <xdr:rowOff>145458</xdr:rowOff>
    </xdr:to>
    <xdr:sp macro="" textlink="">
      <xdr:nvSpPr>
        <xdr:cNvPr id="479" name="楕円 478">
          <a:extLst>
            <a:ext uri="{FF2B5EF4-FFF2-40B4-BE49-F238E27FC236}">
              <a16:creationId xmlns:a16="http://schemas.microsoft.com/office/drawing/2014/main" id="{138364FA-DFBA-4C24-8D91-28405D8B67B4}"/>
            </a:ext>
          </a:extLst>
        </xdr:cNvPr>
        <xdr:cNvSpPr/>
      </xdr:nvSpPr>
      <xdr:spPr>
        <a:xfrm>
          <a:off x="9588500" y="1838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91559</xdr:rowOff>
    </xdr:from>
    <xdr:to>
      <xdr:col>55</xdr:col>
      <xdr:colOff>0</xdr:colOff>
      <xdr:row>107</xdr:row>
      <xdr:rowOff>94658</xdr:rowOff>
    </xdr:to>
    <xdr:cxnSp macro="">
      <xdr:nvCxnSpPr>
        <xdr:cNvPr id="480" name="直線コネクタ 479">
          <a:extLst>
            <a:ext uri="{FF2B5EF4-FFF2-40B4-BE49-F238E27FC236}">
              <a16:creationId xmlns:a16="http://schemas.microsoft.com/office/drawing/2014/main" id="{D7C44A2A-B8E3-44FD-AECA-024C13E3E683}"/>
            </a:ext>
          </a:extLst>
        </xdr:cNvPr>
        <xdr:cNvCxnSpPr/>
      </xdr:nvCxnSpPr>
      <xdr:spPr>
        <a:xfrm flipV="1">
          <a:off x="9639300" y="18436709"/>
          <a:ext cx="838200" cy="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52574</xdr:rowOff>
    </xdr:from>
    <xdr:to>
      <xdr:col>46</xdr:col>
      <xdr:colOff>38100</xdr:colOff>
      <xdr:row>107</xdr:row>
      <xdr:rowOff>154174</xdr:rowOff>
    </xdr:to>
    <xdr:sp macro="" textlink="">
      <xdr:nvSpPr>
        <xdr:cNvPr id="481" name="楕円 480">
          <a:extLst>
            <a:ext uri="{FF2B5EF4-FFF2-40B4-BE49-F238E27FC236}">
              <a16:creationId xmlns:a16="http://schemas.microsoft.com/office/drawing/2014/main" id="{C14B3926-A22C-4EB2-9EFF-674E3F5DC794}"/>
            </a:ext>
          </a:extLst>
        </xdr:cNvPr>
        <xdr:cNvSpPr/>
      </xdr:nvSpPr>
      <xdr:spPr>
        <a:xfrm>
          <a:off x="8699500" y="1839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94658</xdr:rowOff>
    </xdr:from>
    <xdr:to>
      <xdr:col>50</xdr:col>
      <xdr:colOff>114300</xdr:colOff>
      <xdr:row>107</xdr:row>
      <xdr:rowOff>103374</xdr:rowOff>
    </xdr:to>
    <xdr:cxnSp macro="">
      <xdr:nvCxnSpPr>
        <xdr:cNvPr id="482" name="直線コネクタ 481">
          <a:extLst>
            <a:ext uri="{FF2B5EF4-FFF2-40B4-BE49-F238E27FC236}">
              <a16:creationId xmlns:a16="http://schemas.microsoft.com/office/drawing/2014/main" id="{01AE18BA-F10A-4BD3-BAE8-3B9FF7629C2D}"/>
            </a:ext>
          </a:extLst>
        </xdr:cNvPr>
        <xdr:cNvCxnSpPr/>
      </xdr:nvCxnSpPr>
      <xdr:spPr>
        <a:xfrm flipV="1">
          <a:off x="8750300" y="18439808"/>
          <a:ext cx="889000" cy="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55621</xdr:rowOff>
    </xdr:from>
    <xdr:to>
      <xdr:col>41</xdr:col>
      <xdr:colOff>101600</xdr:colOff>
      <xdr:row>107</xdr:row>
      <xdr:rowOff>157221</xdr:rowOff>
    </xdr:to>
    <xdr:sp macro="" textlink="">
      <xdr:nvSpPr>
        <xdr:cNvPr id="483" name="楕円 482">
          <a:extLst>
            <a:ext uri="{FF2B5EF4-FFF2-40B4-BE49-F238E27FC236}">
              <a16:creationId xmlns:a16="http://schemas.microsoft.com/office/drawing/2014/main" id="{45C68B21-AEBE-4646-9C0A-61235BFECA70}"/>
            </a:ext>
          </a:extLst>
        </xdr:cNvPr>
        <xdr:cNvSpPr/>
      </xdr:nvSpPr>
      <xdr:spPr>
        <a:xfrm>
          <a:off x="7810500" y="1840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103374</xdr:rowOff>
    </xdr:from>
    <xdr:to>
      <xdr:col>45</xdr:col>
      <xdr:colOff>177800</xdr:colOff>
      <xdr:row>107</xdr:row>
      <xdr:rowOff>106421</xdr:rowOff>
    </xdr:to>
    <xdr:cxnSp macro="">
      <xdr:nvCxnSpPr>
        <xdr:cNvPr id="484" name="直線コネクタ 483">
          <a:extLst>
            <a:ext uri="{FF2B5EF4-FFF2-40B4-BE49-F238E27FC236}">
              <a16:creationId xmlns:a16="http://schemas.microsoft.com/office/drawing/2014/main" id="{EC7DDBDE-190A-4113-829F-9BF95FD2DAAE}"/>
            </a:ext>
          </a:extLst>
        </xdr:cNvPr>
        <xdr:cNvCxnSpPr/>
      </xdr:nvCxnSpPr>
      <xdr:spPr>
        <a:xfrm flipV="1">
          <a:off x="7861300" y="18448524"/>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57290</xdr:rowOff>
    </xdr:from>
    <xdr:to>
      <xdr:col>36</xdr:col>
      <xdr:colOff>165100</xdr:colOff>
      <xdr:row>107</xdr:row>
      <xdr:rowOff>158890</xdr:rowOff>
    </xdr:to>
    <xdr:sp macro="" textlink="">
      <xdr:nvSpPr>
        <xdr:cNvPr id="485" name="楕円 484">
          <a:extLst>
            <a:ext uri="{FF2B5EF4-FFF2-40B4-BE49-F238E27FC236}">
              <a16:creationId xmlns:a16="http://schemas.microsoft.com/office/drawing/2014/main" id="{95072FC3-9AB5-419E-AFBE-C7505FDDDE3F}"/>
            </a:ext>
          </a:extLst>
        </xdr:cNvPr>
        <xdr:cNvSpPr/>
      </xdr:nvSpPr>
      <xdr:spPr>
        <a:xfrm>
          <a:off x="6921500" y="1840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106421</xdr:rowOff>
    </xdr:from>
    <xdr:to>
      <xdr:col>41</xdr:col>
      <xdr:colOff>50800</xdr:colOff>
      <xdr:row>107</xdr:row>
      <xdr:rowOff>108090</xdr:rowOff>
    </xdr:to>
    <xdr:cxnSp macro="">
      <xdr:nvCxnSpPr>
        <xdr:cNvPr id="486" name="直線コネクタ 485">
          <a:extLst>
            <a:ext uri="{FF2B5EF4-FFF2-40B4-BE49-F238E27FC236}">
              <a16:creationId xmlns:a16="http://schemas.microsoft.com/office/drawing/2014/main" id="{697E68A6-43AF-4B7F-AB73-9D22F1D1C555}"/>
            </a:ext>
          </a:extLst>
        </xdr:cNvPr>
        <xdr:cNvCxnSpPr/>
      </xdr:nvCxnSpPr>
      <xdr:spPr>
        <a:xfrm flipV="1">
          <a:off x="6972300" y="18451571"/>
          <a:ext cx="8890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50736</xdr:rowOff>
    </xdr:from>
    <xdr:ext cx="534377" cy="259045"/>
    <xdr:sp macro="" textlink="">
      <xdr:nvSpPr>
        <xdr:cNvPr id="487" name="n_1aveValue【港湾・漁港】&#10;一人当たり有形固定資産（償却資産）額">
          <a:extLst>
            <a:ext uri="{FF2B5EF4-FFF2-40B4-BE49-F238E27FC236}">
              <a16:creationId xmlns:a16="http://schemas.microsoft.com/office/drawing/2014/main" id="{9F27F803-CD71-460E-A0D1-24514CE241EE}"/>
            </a:ext>
          </a:extLst>
        </xdr:cNvPr>
        <xdr:cNvSpPr txBox="1"/>
      </xdr:nvSpPr>
      <xdr:spPr>
        <a:xfrm>
          <a:off x="9359411" y="1856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48263</xdr:rowOff>
    </xdr:from>
    <xdr:ext cx="534377" cy="259045"/>
    <xdr:sp macro="" textlink="">
      <xdr:nvSpPr>
        <xdr:cNvPr id="488" name="n_2aveValue【港湾・漁港】&#10;一人当たり有形固定資産（償却資産）額">
          <a:extLst>
            <a:ext uri="{FF2B5EF4-FFF2-40B4-BE49-F238E27FC236}">
              <a16:creationId xmlns:a16="http://schemas.microsoft.com/office/drawing/2014/main" id="{D46894E3-9756-42AD-B771-F4BC037F863C}"/>
            </a:ext>
          </a:extLst>
        </xdr:cNvPr>
        <xdr:cNvSpPr txBox="1"/>
      </xdr:nvSpPr>
      <xdr:spPr>
        <a:xfrm>
          <a:off x="8483111" y="1856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51311</xdr:rowOff>
    </xdr:from>
    <xdr:ext cx="534377" cy="259045"/>
    <xdr:sp macro="" textlink="">
      <xdr:nvSpPr>
        <xdr:cNvPr id="489" name="n_3aveValue【港湾・漁港】&#10;一人当たり有形固定資産（償却資産）額">
          <a:extLst>
            <a:ext uri="{FF2B5EF4-FFF2-40B4-BE49-F238E27FC236}">
              <a16:creationId xmlns:a16="http://schemas.microsoft.com/office/drawing/2014/main" id="{65478EDB-79A0-4D22-970E-CC61681E0B7C}"/>
            </a:ext>
          </a:extLst>
        </xdr:cNvPr>
        <xdr:cNvSpPr txBox="1"/>
      </xdr:nvSpPr>
      <xdr:spPr>
        <a:xfrm>
          <a:off x="7594111" y="185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36318</xdr:rowOff>
    </xdr:from>
    <xdr:ext cx="534377" cy="259045"/>
    <xdr:sp macro="" textlink="">
      <xdr:nvSpPr>
        <xdr:cNvPr id="490" name="n_4aveValue【港湾・漁港】&#10;一人当たり有形固定資産（償却資産）額">
          <a:extLst>
            <a:ext uri="{FF2B5EF4-FFF2-40B4-BE49-F238E27FC236}">
              <a16:creationId xmlns:a16="http://schemas.microsoft.com/office/drawing/2014/main" id="{F1DFE3CD-9D77-46BB-9866-FD14E7878E42}"/>
            </a:ext>
          </a:extLst>
        </xdr:cNvPr>
        <xdr:cNvSpPr txBox="1"/>
      </xdr:nvSpPr>
      <xdr:spPr>
        <a:xfrm>
          <a:off x="6705111" y="1855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105</xdr:row>
      <xdr:rowOff>161985</xdr:rowOff>
    </xdr:from>
    <xdr:ext cx="534377" cy="259045"/>
    <xdr:sp macro="" textlink="">
      <xdr:nvSpPr>
        <xdr:cNvPr id="491" name="n_1mainValue【港湾・漁港】&#10;一人当たり有形固定資産（償却資産）額">
          <a:extLst>
            <a:ext uri="{FF2B5EF4-FFF2-40B4-BE49-F238E27FC236}">
              <a16:creationId xmlns:a16="http://schemas.microsoft.com/office/drawing/2014/main" id="{884EEA0A-792D-4CC2-B432-76DD1F76C1AE}"/>
            </a:ext>
          </a:extLst>
        </xdr:cNvPr>
        <xdr:cNvSpPr txBox="1"/>
      </xdr:nvSpPr>
      <xdr:spPr>
        <a:xfrm>
          <a:off x="9359411" y="1816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170701</xdr:rowOff>
    </xdr:from>
    <xdr:ext cx="534377" cy="259045"/>
    <xdr:sp macro="" textlink="">
      <xdr:nvSpPr>
        <xdr:cNvPr id="492" name="n_2mainValue【港湾・漁港】&#10;一人当たり有形固定資産（償却資産）額">
          <a:extLst>
            <a:ext uri="{FF2B5EF4-FFF2-40B4-BE49-F238E27FC236}">
              <a16:creationId xmlns:a16="http://schemas.microsoft.com/office/drawing/2014/main" id="{2F8BED94-D941-4DE4-932A-069D96BC8F95}"/>
            </a:ext>
          </a:extLst>
        </xdr:cNvPr>
        <xdr:cNvSpPr txBox="1"/>
      </xdr:nvSpPr>
      <xdr:spPr>
        <a:xfrm>
          <a:off x="8483111" y="1817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2298</xdr:rowOff>
    </xdr:from>
    <xdr:ext cx="534377" cy="259045"/>
    <xdr:sp macro="" textlink="">
      <xdr:nvSpPr>
        <xdr:cNvPr id="493" name="n_3mainValue【港湾・漁港】&#10;一人当たり有形固定資産（償却資産）額">
          <a:extLst>
            <a:ext uri="{FF2B5EF4-FFF2-40B4-BE49-F238E27FC236}">
              <a16:creationId xmlns:a16="http://schemas.microsoft.com/office/drawing/2014/main" id="{2F18174D-758C-4363-9E60-DAA07EF738B1}"/>
            </a:ext>
          </a:extLst>
        </xdr:cNvPr>
        <xdr:cNvSpPr txBox="1"/>
      </xdr:nvSpPr>
      <xdr:spPr>
        <a:xfrm>
          <a:off x="7594111" y="1817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3967</xdr:rowOff>
    </xdr:from>
    <xdr:ext cx="534377" cy="259045"/>
    <xdr:sp macro="" textlink="">
      <xdr:nvSpPr>
        <xdr:cNvPr id="494" name="n_4mainValue【港湾・漁港】&#10;一人当たり有形固定資産（償却資産）額">
          <a:extLst>
            <a:ext uri="{FF2B5EF4-FFF2-40B4-BE49-F238E27FC236}">
              <a16:creationId xmlns:a16="http://schemas.microsoft.com/office/drawing/2014/main" id="{0C74F6F7-1929-440C-98B2-3040DA7682D3}"/>
            </a:ext>
          </a:extLst>
        </xdr:cNvPr>
        <xdr:cNvSpPr txBox="1"/>
      </xdr:nvSpPr>
      <xdr:spPr>
        <a:xfrm>
          <a:off x="6705111" y="1817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E09B7C6B-16C2-4724-9465-DA475F25FD7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845F1D3C-37AA-46E1-BC93-B0F6657CB36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52020C9F-9256-471C-AD5B-BAC60630BDB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833E0680-4778-41AE-BEE9-9A5955E62E3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34E5EF0E-4D19-4332-905F-860BB1D9110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18431E07-3E22-467F-A419-6643E08E6D2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DE382F87-686E-4E0F-8C4E-1290E0A056A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14BEF298-BB01-4414-8187-E6F12F322BB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CA27E073-61F3-4574-BAC5-9EEE682C558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226713D-326A-4201-B2F5-DE9F3C3FA68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4109E7D9-1640-4CA9-8665-74B788BC13C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D57A61C6-F06A-45C0-AC5A-50BF358134C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98FD0F5C-9E45-4A84-B9A7-6C2053578B5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3AB205D4-23E5-4A9E-AEC7-FCCAC2A4B13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76D48722-DD30-46DF-97E4-95388E5D6AE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F1FE58B5-9338-48DE-A237-E5DB21A8F67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DDE9E179-C2D9-4C42-8286-D715EF03545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9DAD256A-D071-4B25-9420-B2537728A39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8B2B4F3A-C353-4450-B6B1-75EAE4F2A9B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4152AF35-8502-4A0C-945D-0E8AF17C5A4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6A2BFE5E-5A3B-4CBB-A2F0-9699702BB9A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72BDFEFC-B734-4D49-A4F3-0C3E9E224F7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58824787-7007-41A2-857A-3E9FE44DA3B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29F99FA4-7242-42D6-8E06-58FD73BB687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150495</xdr:rowOff>
    </xdr:from>
    <xdr:to>
      <xdr:col>85</xdr:col>
      <xdr:colOff>126364</xdr:colOff>
      <xdr:row>40</xdr:row>
      <xdr:rowOff>133350</xdr:rowOff>
    </xdr:to>
    <xdr:cxnSp macro="">
      <xdr:nvCxnSpPr>
        <xdr:cNvPr id="519" name="直線コネクタ 518">
          <a:extLst>
            <a:ext uri="{FF2B5EF4-FFF2-40B4-BE49-F238E27FC236}">
              <a16:creationId xmlns:a16="http://schemas.microsoft.com/office/drawing/2014/main" id="{CDC5D2BF-AC52-4D22-B8D5-E5881A6BF10D}"/>
            </a:ext>
          </a:extLst>
        </xdr:cNvPr>
        <xdr:cNvCxnSpPr/>
      </xdr:nvCxnSpPr>
      <xdr:spPr>
        <a:xfrm flipV="1">
          <a:off x="16318864" y="5979795"/>
          <a:ext cx="0" cy="1011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520" name="【認定こども園・幼稚園・保育所】&#10;有形固定資産減価償却率最小値テキスト">
          <a:extLst>
            <a:ext uri="{FF2B5EF4-FFF2-40B4-BE49-F238E27FC236}">
              <a16:creationId xmlns:a16="http://schemas.microsoft.com/office/drawing/2014/main" id="{C619591D-368E-4AE0-8D6F-A2380B24687D}"/>
            </a:ext>
          </a:extLst>
        </xdr:cNvPr>
        <xdr:cNvSpPr txBox="1"/>
      </xdr:nvSpPr>
      <xdr:spPr>
        <a:xfrm>
          <a:off x="163576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521" name="直線コネクタ 520">
          <a:extLst>
            <a:ext uri="{FF2B5EF4-FFF2-40B4-BE49-F238E27FC236}">
              <a16:creationId xmlns:a16="http://schemas.microsoft.com/office/drawing/2014/main" id="{2902AE1C-5AFB-4CA7-8F7F-909CCD25F14C}"/>
            </a:ext>
          </a:extLst>
        </xdr:cNvPr>
        <xdr:cNvCxnSpPr/>
      </xdr:nvCxnSpPr>
      <xdr:spPr>
        <a:xfrm>
          <a:off x="16230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97172</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A59CFDAD-0634-42BC-98E9-2039C37656F8}"/>
            </a:ext>
          </a:extLst>
        </xdr:cNvPr>
        <xdr:cNvSpPr txBox="1"/>
      </xdr:nvSpPr>
      <xdr:spPr>
        <a:xfrm>
          <a:off x="163576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150495</xdr:rowOff>
    </xdr:from>
    <xdr:to>
      <xdr:col>86</xdr:col>
      <xdr:colOff>25400</xdr:colOff>
      <xdr:row>34</xdr:row>
      <xdr:rowOff>150495</xdr:rowOff>
    </xdr:to>
    <xdr:cxnSp macro="">
      <xdr:nvCxnSpPr>
        <xdr:cNvPr id="523" name="直線コネクタ 522">
          <a:extLst>
            <a:ext uri="{FF2B5EF4-FFF2-40B4-BE49-F238E27FC236}">
              <a16:creationId xmlns:a16="http://schemas.microsoft.com/office/drawing/2014/main" id="{08F5D57E-ECD6-4446-B406-20206CCAB168}"/>
            </a:ext>
          </a:extLst>
        </xdr:cNvPr>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80027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E43CC511-E396-4356-88B1-C718B1D84C6D}"/>
            </a:ext>
          </a:extLst>
        </xdr:cNvPr>
        <xdr:cNvSpPr txBox="1"/>
      </xdr:nvSpPr>
      <xdr:spPr>
        <a:xfrm>
          <a:off x="16357600" y="642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101600</xdr:rowOff>
    </xdr:from>
    <xdr:to>
      <xdr:col>85</xdr:col>
      <xdr:colOff>177800</xdr:colOff>
      <xdr:row>38</xdr:row>
      <xdr:rowOff>31750</xdr:rowOff>
    </xdr:to>
    <xdr:sp macro="" textlink="">
      <xdr:nvSpPr>
        <xdr:cNvPr id="525" name="フローチャート: 判断 524">
          <a:extLst>
            <a:ext uri="{FF2B5EF4-FFF2-40B4-BE49-F238E27FC236}">
              <a16:creationId xmlns:a16="http://schemas.microsoft.com/office/drawing/2014/main" id="{54B96A04-A76B-43D9-B672-F266A98952BD}"/>
            </a:ext>
          </a:extLst>
        </xdr:cNvPr>
        <xdr:cNvSpPr/>
      </xdr:nvSpPr>
      <xdr:spPr>
        <a:xfrm>
          <a:off x="16268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526" name="フローチャート: 判断 525">
          <a:extLst>
            <a:ext uri="{FF2B5EF4-FFF2-40B4-BE49-F238E27FC236}">
              <a16:creationId xmlns:a16="http://schemas.microsoft.com/office/drawing/2014/main" id="{8AE5460F-2C13-4DC6-B13D-CE3C648F1F41}"/>
            </a:ext>
          </a:extLst>
        </xdr:cNvPr>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27" name="フローチャート: 判断 526">
          <a:extLst>
            <a:ext uri="{FF2B5EF4-FFF2-40B4-BE49-F238E27FC236}">
              <a16:creationId xmlns:a16="http://schemas.microsoft.com/office/drawing/2014/main" id="{8B9CA967-F899-40E5-AD38-1140EFD845EB}"/>
            </a:ext>
          </a:extLst>
        </xdr:cNvPr>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528" name="フローチャート: 判断 527">
          <a:extLst>
            <a:ext uri="{FF2B5EF4-FFF2-40B4-BE49-F238E27FC236}">
              <a16:creationId xmlns:a16="http://schemas.microsoft.com/office/drawing/2014/main" id="{6A5FF4F5-4C6B-4AF9-8F8E-B0872058B116}"/>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36830</xdr:rowOff>
    </xdr:from>
    <xdr:to>
      <xdr:col>67</xdr:col>
      <xdr:colOff>101600</xdr:colOff>
      <xdr:row>37</xdr:row>
      <xdr:rowOff>138430</xdr:rowOff>
    </xdr:to>
    <xdr:sp macro="" textlink="">
      <xdr:nvSpPr>
        <xdr:cNvPr id="529" name="フローチャート: 判断 528">
          <a:extLst>
            <a:ext uri="{FF2B5EF4-FFF2-40B4-BE49-F238E27FC236}">
              <a16:creationId xmlns:a16="http://schemas.microsoft.com/office/drawing/2014/main" id="{24A92B73-3704-4E18-9E6B-91DB4D7AC483}"/>
            </a:ext>
          </a:extLst>
        </xdr:cNvPr>
        <xdr:cNvSpPr/>
      </xdr:nvSpPr>
      <xdr:spPr>
        <a:xfrm>
          <a:off x="12763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3D555E7-56EE-449F-88A4-C2CA8884861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7A77C72-7A58-46BD-9106-76C797767FD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AD0F93E1-C8CA-402D-9059-5613C701DAE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240AF5D4-F150-4680-84B1-6CAF8354821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30BCB641-16FA-4639-B77F-4AADE927B2B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34925</xdr:rowOff>
    </xdr:from>
    <xdr:to>
      <xdr:col>85</xdr:col>
      <xdr:colOff>177800</xdr:colOff>
      <xdr:row>37</xdr:row>
      <xdr:rowOff>136525</xdr:rowOff>
    </xdr:to>
    <xdr:sp macro="" textlink="">
      <xdr:nvSpPr>
        <xdr:cNvPr id="535" name="楕円 534">
          <a:extLst>
            <a:ext uri="{FF2B5EF4-FFF2-40B4-BE49-F238E27FC236}">
              <a16:creationId xmlns:a16="http://schemas.microsoft.com/office/drawing/2014/main" id="{B303D29C-CC4E-4A20-976C-D21F8C2F3490}"/>
            </a:ext>
          </a:extLst>
        </xdr:cNvPr>
        <xdr:cNvSpPr/>
      </xdr:nvSpPr>
      <xdr:spPr>
        <a:xfrm>
          <a:off x="162687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57802</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BB50EFB1-9DC4-4BA9-ADBF-58D410F0614C}"/>
            </a:ext>
          </a:extLst>
        </xdr:cNvPr>
        <xdr:cNvSpPr txBox="1"/>
      </xdr:nvSpPr>
      <xdr:spPr>
        <a:xfrm>
          <a:off x="16357600"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151130</xdr:rowOff>
    </xdr:from>
    <xdr:to>
      <xdr:col>81</xdr:col>
      <xdr:colOff>101600</xdr:colOff>
      <xdr:row>37</xdr:row>
      <xdr:rowOff>81280</xdr:rowOff>
    </xdr:to>
    <xdr:sp macro="" textlink="">
      <xdr:nvSpPr>
        <xdr:cNvPr id="537" name="楕円 536">
          <a:extLst>
            <a:ext uri="{FF2B5EF4-FFF2-40B4-BE49-F238E27FC236}">
              <a16:creationId xmlns:a16="http://schemas.microsoft.com/office/drawing/2014/main" id="{CCA138B8-7696-4E74-8096-71A9554611B9}"/>
            </a:ext>
          </a:extLst>
        </xdr:cNvPr>
        <xdr:cNvSpPr/>
      </xdr:nvSpPr>
      <xdr:spPr>
        <a:xfrm>
          <a:off x="15430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30480</xdr:rowOff>
    </xdr:from>
    <xdr:to>
      <xdr:col>85</xdr:col>
      <xdr:colOff>127000</xdr:colOff>
      <xdr:row>37</xdr:row>
      <xdr:rowOff>85725</xdr:rowOff>
    </xdr:to>
    <xdr:cxnSp macro="">
      <xdr:nvCxnSpPr>
        <xdr:cNvPr id="538" name="直線コネクタ 537">
          <a:extLst>
            <a:ext uri="{FF2B5EF4-FFF2-40B4-BE49-F238E27FC236}">
              <a16:creationId xmlns:a16="http://schemas.microsoft.com/office/drawing/2014/main" id="{1496AFA4-D830-4EFF-BD99-BFD814AADED6}"/>
            </a:ext>
          </a:extLst>
        </xdr:cNvPr>
        <xdr:cNvCxnSpPr/>
      </xdr:nvCxnSpPr>
      <xdr:spPr>
        <a:xfrm>
          <a:off x="15481300" y="637413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113030</xdr:rowOff>
    </xdr:from>
    <xdr:to>
      <xdr:col>76</xdr:col>
      <xdr:colOff>165100</xdr:colOff>
      <xdr:row>37</xdr:row>
      <xdr:rowOff>43180</xdr:rowOff>
    </xdr:to>
    <xdr:sp macro="" textlink="">
      <xdr:nvSpPr>
        <xdr:cNvPr id="539" name="楕円 538">
          <a:extLst>
            <a:ext uri="{FF2B5EF4-FFF2-40B4-BE49-F238E27FC236}">
              <a16:creationId xmlns:a16="http://schemas.microsoft.com/office/drawing/2014/main" id="{892AB3A7-021C-4F0C-AEB2-81D58BA1B4AC}"/>
            </a:ext>
          </a:extLst>
        </xdr:cNvPr>
        <xdr:cNvSpPr/>
      </xdr:nvSpPr>
      <xdr:spPr>
        <a:xfrm>
          <a:off x="14541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163830</xdr:rowOff>
    </xdr:from>
    <xdr:to>
      <xdr:col>81</xdr:col>
      <xdr:colOff>50800</xdr:colOff>
      <xdr:row>37</xdr:row>
      <xdr:rowOff>30480</xdr:rowOff>
    </xdr:to>
    <xdr:cxnSp macro="">
      <xdr:nvCxnSpPr>
        <xdr:cNvPr id="540" name="直線コネクタ 539">
          <a:extLst>
            <a:ext uri="{FF2B5EF4-FFF2-40B4-BE49-F238E27FC236}">
              <a16:creationId xmlns:a16="http://schemas.microsoft.com/office/drawing/2014/main" id="{2E2CDA03-8653-4ACC-8057-C8D52550DE8D}"/>
            </a:ext>
          </a:extLst>
        </xdr:cNvPr>
        <xdr:cNvCxnSpPr/>
      </xdr:nvCxnSpPr>
      <xdr:spPr>
        <a:xfrm>
          <a:off x="14592300" y="63360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82550</xdr:rowOff>
    </xdr:from>
    <xdr:to>
      <xdr:col>72</xdr:col>
      <xdr:colOff>38100</xdr:colOff>
      <xdr:row>38</xdr:row>
      <xdr:rowOff>12700</xdr:rowOff>
    </xdr:to>
    <xdr:sp macro="" textlink="">
      <xdr:nvSpPr>
        <xdr:cNvPr id="541" name="楕円 540">
          <a:extLst>
            <a:ext uri="{FF2B5EF4-FFF2-40B4-BE49-F238E27FC236}">
              <a16:creationId xmlns:a16="http://schemas.microsoft.com/office/drawing/2014/main" id="{02F3F44E-D25E-47DE-AB64-8737137B9ADF}"/>
            </a:ext>
          </a:extLst>
        </xdr:cNvPr>
        <xdr:cNvSpPr/>
      </xdr:nvSpPr>
      <xdr:spPr>
        <a:xfrm>
          <a:off x="13652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163830</xdr:rowOff>
    </xdr:from>
    <xdr:to>
      <xdr:col>76</xdr:col>
      <xdr:colOff>114300</xdr:colOff>
      <xdr:row>37</xdr:row>
      <xdr:rowOff>133350</xdr:rowOff>
    </xdr:to>
    <xdr:cxnSp macro="">
      <xdr:nvCxnSpPr>
        <xdr:cNvPr id="542" name="直線コネクタ 541">
          <a:extLst>
            <a:ext uri="{FF2B5EF4-FFF2-40B4-BE49-F238E27FC236}">
              <a16:creationId xmlns:a16="http://schemas.microsoft.com/office/drawing/2014/main" id="{C6E76E5F-139C-49B0-B9ED-61F4B5CD669D}"/>
            </a:ext>
          </a:extLst>
        </xdr:cNvPr>
        <xdr:cNvCxnSpPr/>
      </xdr:nvCxnSpPr>
      <xdr:spPr>
        <a:xfrm flipV="1">
          <a:off x="13703300" y="633603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84455</xdr:rowOff>
    </xdr:from>
    <xdr:to>
      <xdr:col>67</xdr:col>
      <xdr:colOff>101600</xdr:colOff>
      <xdr:row>38</xdr:row>
      <xdr:rowOff>14605</xdr:rowOff>
    </xdr:to>
    <xdr:sp macro="" textlink="">
      <xdr:nvSpPr>
        <xdr:cNvPr id="543" name="楕円 542">
          <a:extLst>
            <a:ext uri="{FF2B5EF4-FFF2-40B4-BE49-F238E27FC236}">
              <a16:creationId xmlns:a16="http://schemas.microsoft.com/office/drawing/2014/main" id="{93130398-99BA-4823-AE29-1C2E5042DE2D}"/>
            </a:ext>
          </a:extLst>
        </xdr:cNvPr>
        <xdr:cNvSpPr/>
      </xdr:nvSpPr>
      <xdr:spPr>
        <a:xfrm>
          <a:off x="12763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133350</xdr:rowOff>
    </xdr:from>
    <xdr:to>
      <xdr:col>71</xdr:col>
      <xdr:colOff>177800</xdr:colOff>
      <xdr:row>37</xdr:row>
      <xdr:rowOff>135255</xdr:rowOff>
    </xdr:to>
    <xdr:cxnSp macro="">
      <xdr:nvCxnSpPr>
        <xdr:cNvPr id="544" name="直線コネクタ 543">
          <a:extLst>
            <a:ext uri="{FF2B5EF4-FFF2-40B4-BE49-F238E27FC236}">
              <a16:creationId xmlns:a16="http://schemas.microsoft.com/office/drawing/2014/main" id="{BF72EB93-16F9-428B-AB85-BE1AFE96818E}"/>
            </a:ext>
          </a:extLst>
        </xdr:cNvPr>
        <xdr:cNvCxnSpPr/>
      </xdr:nvCxnSpPr>
      <xdr:spPr>
        <a:xfrm flipV="1">
          <a:off x="12814300" y="64770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158132</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0DD01129-F0D8-40CD-A1FA-B76562A13336}"/>
            </a:ext>
          </a:extLst>
        </xdr:cNvPr>
        <xdr:cNvSpPr txBox="1"/>
      </xdr:nvSpPr>
      <xdr:spPr>
        <a:xfrm>
          <a:off x="152660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F279C091-7948-42C6-817F-0A7C7BE60275}"/>
            </a:ext>
          </a:extLst>
        </xdr:cNvPr>
        <xdr:cNvSpPr txBox="1"/>
      </xdr:nvSpPr>
      <xdr:spPr>
        <a:xfrm>
          <a:off x="14389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114E3C4E-888C-4498-BD42-398D4825A80C}"/>
            </a:ext>
          </a:extLst>
        </xdr:cNvPr>
        <xdr:cNvSpPr txBox="1"/>
      </xdr:nvSpPr>
      <xdr:spPr>
        <a:xfrm>
          <a:off x="13500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154957</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E333A12C-5C80-483F-991E-1DC3B4556DFA}"/>
            </a:ext>
          </a:extLst>
        </xdr:cNvPr>
        <xdr:cNvSpPr txBox="1"/>
      </xdr:nvSpPr>
      <xdr:spPr>
        <a:xfrm>
          <a:off x="12611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97807</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62E8D047-0BCF-48B0-A029-5FF655EF710A}"/>
            </a:ext>
          </a:extLst>
        </xdr:cNvPr>
        <xdr:cNvSpPr txBox="1"/>
      </xdr:nvSpPr>
      <xdr:spPr>
        <a:xfrm>
          <a:off x="152660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59707</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EEFC495C-5F46-4177-8DA8-4050AC6A0354}"/>
            </a:ext>
          </a:extLst>
        </xdr:cNvPr>
        <xdr:cNvSpPr txBox="1"/>
      </xdr:nvSpPr>
      <xdr:spPr>
        <a:xfrm>
          <a:off x="14389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3827</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C075B07A-97FC-46A8-A805-99947A5E8295}"/>
            </a:ext>
          </a:extLst>
        </xdr:cNvPr>
        <xdr:cNvSpPr txBox="1"/>
      </xdr:nvSpPr>
      <xdr:spPr>
        <a:xfrm>
          <a:off x="13500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5732</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0C270A67-9563-41BF-A71E-DEEEF2E05E69}"/>
            </a:ext>
          </a:extLst>
        </xdr:cNvPr>
        <xdr:cNvSpPr txBox="1"/>
      </xdr:nvSpPr>
      <xdr:spPr>
        <a:xfrm>
          <a:off x="12611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4BC77FD5-27AC-4ECA-B522-16CB4C82330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CD76B156-DF56-4C7C-9A16-BE142BC8A36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7DEC840-6CB7-44DB-BCD1-A558B489723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BE4B0DE-4359-4A9A-927D-3E52EBDC68E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8641D42C-5071-4F77-B9F9-CF485691156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ED8B1C8-8FD5-4A3A-8D44-977B38029EF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CBEE6BD2-8E3B-4221-B4B4-4D8BAB6C557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E9F61024-DE2C-4EC0-A571-E55569207E1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42D9DD2A-FDD3-4FA7-9137-263451335CC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C83CA634-683D-446F-9E86-AE7F829C141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F3C0A8AD-7043-4524-BE45-ACA4A523963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1EF8ABF5-0261-48C1-A74E-F13F861596BF}"/>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F71BC955-71F5-450D-8F4A-CF4671331A6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874FBC50-7DD0-46D7-89E2-F68F42D97832}"/>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FFEBBDC1-ED28-45FC-ACEE-723118E7C3C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0B130794-1FF2-4563-AE7C-F01522F4EE39}"/>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EEBADCC9-6634-40D9-A0A4-429B2B45589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53629DEF-05EA-49A4-B473-39AA2C674828}"/>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CD79D7C7-B7B8-4BDE-8C07-47C7359651B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DC61B289-286B-473B-9A06-F3872A4BD85F}"/>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BB37C47D-3A67-4276-BAE2-BBF1408F393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51734ADA-AA7D-4F2E-B771-6EF7EDC7C4D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0236FAFB-F4B7-4118-B7B8-E3F35447BAE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95250</xdr:rowOff>
    </xdr:from>
    <xdr:to>
      <xdr:col>116</xdr:col>
      <xdr:colOff>62864</xdr:colOff>
      <xdr:row>42</xdr:row>
      <xdr:rowOff>0</xdr:rowOff>
    </xdr:to>
    <xdr:cxnSp macro="">
      <xdr:nvCxnSpPr>
        <xdr:cNvPr id="576" name="直線コネクタ 575">
          <a:extLst>
            <a:ext uri="{FF2B5EF4-FFF2-40B4-BE49-F238E27FC236}">
              <a16:creationId xmlns:a16="http://schemas.microsoft.com/office/drawing/2014/main" id="{BDEFCA93-4A5A-4C7A-BCCB-78B810DF62E3}"/>
            </a:ext>
          </a:extLst>
        </xdr:cNvPr>
        <xdr:cNvCxnSpPr/>
      </xdr:nvCxnSpPr>
      <xdr:spPr>
        <a:xfrm flipV="1">
          <a:off x="22160864" y="57531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A9365379-19E9-412E-B81E-BAD1637067A1}"/>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8" name="直線コネクタ 577">
          <a:extLst>
            <a:ext uri="{FF2B5EF4-FFF2-40B4-BE49-F238E27FC236}">
              <a16:creationId xmlns:a16="http://schemas.microsoft.com/office/drawing/2014/main" id="{4354C196-FD07-4376-8BA1-258C0B128241}"/>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41927</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8BB6FCAA-56E9-4FB3-AF67-A8C02063123F}"/>
            </a:ext>
          </a:extLst>
        </xdr:cNvPr>
        <xdr:cNvSpPr txBox="1"/>
      </xdr:nvSpPr>
      <xdr:spPr>
        <a:xfrm>
          <a:off x="221996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95250</xdr:rowOff>
    </xdr:from>
    <xdr:to>
      <xdr:col>116</xdr:col>
      <xdr:colOff>152400</xdr:colOff>
      <xdr:row>33</xdr:row>
      <xdr:rowOff>95250</xdr:rowOff>
    </xdr:to>
    <xdr:cxnSp macro="">
      <xdr:nvCxnSpPr>
        <xdr:cNvPr id="580" name="直線コネクタ 579">
          <a:extLst>
            <a:ext uri="{FF2B5EF4-FFF2-40B4-BE49-F238E27FC236}">
              <a16:creationId xmlns:a16="http://schemas.microsoft.com/office/drawing/2014/main" id="{0C024F5C-A366-4EAC-B49C-DE1D38F63C4C}"/>
            </a:ext>
          </a:extLst>
        </xdr:cNvPr>
        <xdr:cNvCxnSpPr/>
      </xdr:nvCxnSpPr>
      <xdr:spPr>
        <a:xfrm>
          <a:off x="22072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2A7169D1-F195-4A82-96A0-CF71E15B78C3}"/>
            </a:ext>
          </a:extLst>
        </xdr:cNvPr>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82" name="フローチャート: 判断 581">
          <a:extLst>
            <a:ext uri="{FF2B5EF4-FFF2-40B4-BE49-F238E27FC236}">
              <a16:creationId xmlns:a16="http://schemas.microsoft.com/office/drawing/2014/main" id="{C30CB148-6D84-4464-8F44-91C471F7EF60}"/>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583" name="フローチャート: 判断 582">
          <a:extLst>
            <a:ext uri="{FF2B5EF4-FFF2-40B4-BE49-F238E27FC236}">
              <a16:creationId xmlns:a16="http://schemas.microsoft.com/office/drawing/2014/main" id="{4F68A894-9D79-4954-B3E4-962446639F17}"/>
            </a:ext>
          </a:extLst>
        </xdr:cNvPr>
        <xdr:cNvSpPr/>
      </xdr:nvSpPr>
      <xdr:spPr>
        <a:xfrm>
          <a:off x="21272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162560</xdr:rowOff>
    </xdr:from>
    <xdr:to>
      <xdr:col>107</xdr:col>
      <xdr:colOff>101600</xdr:colOff>
      <xdr:row>39</xdr:row>
      <xdr:rowOff>92710</xdr:rowOff>
    </xdr:to>
    <xdr:sp macro="" textlink="">
      <xdr:nvSpPr>
        <xdr:cNvPr id="584" name="フローチャート: 判断 583">
          <a:extLst>
            <a:ext uri="{FF2B5EF4-FFF2-40B4-BE49-F238E27FC236}">
              <a16:creationId xmlns:a16="http://schemas.microsoft.com/office/drawing/2014/main" id="{5B52BD1A-A156-4BB0-8D38-3BBCEAAAB2C6}"/>
            </a:ext>
          </a:extLst>
        </xdr:cNvPr>
        <xdr:cNvSpPr/>
      </xdr:nvSpPr>
      <xdr:spPr>
        <a:xfrm>
          <a:off x="20383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585" name="フローチャート: 判断 584">
          <a:extLst>
            <a:ext uri="{FF2B5EF4-FFF2-40B4-BE49-F238E27FC236}">
              <a16:creationId xmlns:a16="http://schemas.microsoft.com/office/drawing/2014/main" id="{190E359D-0587-4445-8422-2466AFE8F510}"/>
            </a:ext>
          </a:extLst>
        </xdr:cNvPr>
        <xdr:cNvSpPr/>
      </xdr:nvSpPr>
      <xdr:spPr>
        <a:xfrm>
          <a:off x="19494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586" name="フローチャート: 判断 585">
          <a:extLst>
            <a:ext uri="{FF2B5EF4-FFF2-40B4-BE49-F238E27FC236}">
              <a16:creationId xmlns:a16="http://schemas.microsoft.com/office/drawing/2014/main" id="{405BF35C-350C-45E3-A8D4-C6A40EB12931}"/>
            </a:ext>
          </a:extLst>
        </xdr:cNvPr>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16520CF6-DA32-47AF-A3B8-EF4A05CF4FC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F91EE7CE-927E-4DE2-9376-D9F81F9D136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BE96084D-9167-4067-98D7-D299306CA1F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C7FB2DE0-3F62-4793-81EB-0753EFACF08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E1BD98E9-4B06-4378-BA71-1AE6D4BE0B8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158750</xdr:rowOff>
    </xdr:from>
    <xdr:to>
      <xdr:col>116</xdr:col>
      <xdr:colOff>114300</xdr:colOff>
      <xdr:row>40</xdr:row>
      <xdr:rowOff>88900</xdr:rowOff>
    </xdr:to>
    <xdr:sp macro="" textlink="">
      <xdr:nvSpPr>
        <xdr:cNvPr id="592" name="楕円 591">
          <a:extLst>
            <a:ext uri="{FF2B5EF4-FFF2-40B4-BE49-F238E27FC236}">
              <a16:creationId xmlns:a16="http://schemas.microsoft.com/office/drawing/2014/main" id="{EE82D593-1EBF-4477-840D-B4463B2659C9}"/>
            </a:ext>
          </a:extLst>
        </xdr:cNvPr>
        <xdr:cNvSpPr/>
      </xdr:nvSpPr>
      <xdr:spPr>
        <a:xfrm>
          <a:off x="221107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137177</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8CD27F31-413D-4CF1-948C-CCAF2B543FE2}"/>
            </a:ext>
          </a:extLst>
        </xdr:cNvPr>
        <xdr:cNvSpPr txBox="1"/>
      </xdr:nvSpPr>
      <xdr:spPr>
        <a:xfrm>
          <a:off x="22199600"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158750</xdr:rowOff>
    </xdr:from>
    <xdr:to>
      <xdr:col>112</xdr:col>
      <xdr:colOff>38100</xdr:colOff>
      <xdr:row>40</xdr:row>
      <xdr:rowOff>88900</xdr:rowOff>
    </xdr:to>
    <xdr:sp macro="" textlink="">
      <xdr:nvSpPr>
        <xdr:cNvPr id="594" name="楕円 593">
          <a:extLst>
            <a:ext uri="{FF2B5EF4-FFF2-40B4-BE49-F238E27FC236}">
              <a16:creationId xmlns:a16="http://schemas.microsoft.com/office/drawing/2014/main" id="{306503C9-7632-4B88-8A2A-45074B2B0BF9}"/>
            </a:ext>
          </a:extLst>
        </xdr:cNvPr>
        <xdr:cNvSpPr/>
      </xdr:nvSpPr>
      <xdr:spPr>
        <a:xfrm>
          <a:off x="21272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38100</xdr:rowOff>
    </xdr:from>
    <xdr:to>
      <xdr:col>116</xdr:col>
      <xdr:colOff>63500</xdr:colOff>
      <xdr:row>40</xdr:row>
      <xdr:rowOff>38100</xdr:rowOff>
    </xdr:to>
    <xdr:cxnSp macro="">
      <xdr:nvCxnSpPr>
        <xdr:cNvPr id="595" name="直線コネクタ 594">
          <a:extLst>
            <a:ext uri="{FF2B5EF4-FFF2-40B4-BE49-F238E27FC236}">
              <a16:creationId xmlns:a16="http://schemas.microsoft.com/office/drawing/2014/main" id="{1B27E4BA-F03C-4001-BA04-2547E74797F3}"/>
            </a:ext>
          </a:extLst>
        </xdr:cNvPr>
        <xdr:cNvCxnSpPr/>
      </xdr:nvCxnSpPr>
      <xdr:spPr>
        <a:xfrm>
          <a:off x="21323300" y="689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143510</xdr:rowOff>
    </xdr:from>
    <xdr:to>
      <xdr:col>107</xdr:col>
      <xdr:colOff>101600</xdr:colOff>
      <xdr:row>40</xdr:row>
      <xdr:rowOff>73660</xdr:rowOff>
    </xdr:to>
    <xdr:sp macro="" textlink="">
      <xdr:nvSpPr>
        <xdr:cNvPr id="596" name="楕円 595">
          <a:extLst>
            <a:ext uri="{FF2B5EF4-FFF2-40B4-BE49-F238E27FC236}">
              <a16:creationId xmlns:a16="http://schemas.microsoft.com/office/drawing/2014/main" id="{CEDAE65F-01DF-4038-9819-1DE8A4AAF705}"/>
            </a:ext>
          </a:extLst>
        </xdr:cNvPr>
        <xdr:cNvSpPr/>
      </xdr:nvSpPr>
      <xdr:spPr>
        <a:xfrm>
          <a:off x="203835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22860</xdr:rowOff>
    </xdr:from>
    <xdr:to>
      <xdr:col>111</xdr:col>
      <xdr:colOff>177800</xdr:colOff>
      <xdr:row>40</xdr:row>
      <xdr:rowOff>38100</xdr:rowOff>
    </xdr:to>
    <xdr:cxnSp macro="">
      <xdr:nvCxnSpPr>
        <xdr:cNvPr id="597" name="直線コネクタ 596">
          <a:extLst>
            <a:ext uri="{FF2B5EF4-FFF2-40B4-BE49-F238E27FC236}">
              <a16:creationId xmlns:a16="http://schemas.microsoft.com/office/drawing/2014/main" id="{835D572A-B2D5-4D5C-8F2C-87AE166DB84E}"/>
            </a:ext>
          </a:extLst>
        </xdr:cNvPr>
        <xdr:cNvCxnSpPr/>
      </xdr:nvCxnSpPr>
      <xdr:spPr>
        <a:xfrm>
          <a:off x="20434300" y="68808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598" name="楕円 597">
          <a:extLst>
            <a:ext uri="{FF2B5EF4-FFF2-40B4-BE49-F238E27FC236}">
              <a16:creationId xmlns:a16="http://schemas.microsoft.com/office/drawing/2014/main" id="{2CF92F37-1E62-4D4B-9BD8-31C1B34CE43E}"/>
            </a:ext>
          </a:extLst>
        </xdr:cNvPr>
        <xdr:cNvSpPr/>
      </xdr:nvSpPr>
      <xdr:spPr>
        <a:xfrm>
          <a:off x="19494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22860</xdr:rowOff>
    </xdr:from>
    <xdr:to>
      <xdr:col>107</xdr:col>
      <xdr:colOff>50800</xdr:colOff>
      <xdr:row>40</xdr:row>
      <xdr:rowOff>45720</xdr:rowOff>
    </xdr:to>
    <xdr:cxnSp macro="">
      <xdr:nvCxnSpPr>
        <xdr:cNvPr id="599" name="直線コネクタ 598">
          <a:extLst>
            <a:ext uri="{FF2B5EF4-FFF2-40B4-BE49-F238E27FC236}">
              <a16:creationId xmlns:a16="http://schemas.microsoft.com/office/drawing/2014/main" id="{A9E156FE-2F17-4354-AB7F-BC2F487B3BE8}"/>
            </a:ext>
          </a:extLst>
        </xdr:cNvPr>
        <xdr:cNvCxnSpPr/>
      </xdr:nvCxnSpPr>
      <xdr:spPr>
        <a:xfrm flipV="1">
          <a:off x="19545300" y="6880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166370</xdr:rowOff>
    </xdr:from>
    <xdr:to>
      <xdr:col>98</xdr:col>
      <xdr:colOff>38100</xdr:colOff>
      <xdr:row>40</xdr:row>
      <xdr:rowOff>96520</xdr:rowOff>
    </xdr:to>
    <xdr:sp macro="" textlink="">
      <xdr:nvSpPr>
        <xdr:cNvPr id="600" name="楕円 599">
          <a:extLst>
            <a:ext uri="{FF2B5EF4-FFF2-40B4-BE49-F238E27FC236}">
              <a16:creationId xmlns:a16="http://schemas.microsoft.com/office/drawing/2014/main" id="{203D2176-A14D-4CB4-B092-4E5608806971}"/>
            </a:ext>
          </a:extLst>
        </xdr:cNvPr>
        <xdr:cNvSpPr/>
      </xdr:nvSpPr>
      <xdr:spPr>
        <a:xfrm>
          <a:off x="18605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45720</xdr:rowOff>
    </xdr:from>
    <xdr:to>
      <xdr:col>102</xdr:col>
      <xdr:colOff>114300</xdr:colOff>
      <xdr:row>40</xdr:row>
      <xdr:rowOff>45720</xdr:rowOff>
    </xdr:to>
    <xdr:cxnSp macro="">
      <xdr:nvCxnSpPr>
        <xdr:cNvPr id="601" name="直線コネクタ 600">
          <a:extLst>
            <a:ext uri="{FF2B5EF4-FFF2-40B4-BE49-F238E27FC236}">
              <a16:creationId xmlns:a16="http://schemas.microsoft.com/office/drawing/2014/main" id="{A6739751-0931-4A64-9176-9E121F9F44C9}"/>
            </a:ext>
          </a:extLst>
        </xdr:cNvPr>
        <xdr:cNvCxnSpPr/>
      </xdr:nvCxnSpPr>
      <xdr:spPr>
        <a:xfrm>
          <a:off x="18656300" y="690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93997</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E9EDDFC7-45A3-4617-92BD-5396EB1EB228}"/>
            </a:ext>
          </a:extLst>
        </xdr:cNvPr>
        <xdr:cNvSpPr txBox="1"/>
      </xdr:nvSpPr>
      <xdr:spPr>
        <a:xfrm>
          <a:off x="210757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109237</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92695C97-D507-4311-B619-41F61CB3736A}"/>
            </a:ext>
          </a:extLst>
        </xdr:cNvPr>
        <xdr:cNvSpPr txBox="1"/>
      </xdr:nvSpPr>
      <xdr:spPr>
        <a:xfrm>
          <a:off x="20199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101617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6341C0BC-541A-4309-9595-96D188207AAF}"/>
            </a:ext>
          </a:extLst>
        </xdr:cNvPr>
        <xdr:cNvSpPr txBox="1"/>
      </xdr:nvSpPr>
      <xdr:spPr>
        <a:xfrm>
          <a:off x="19310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72D4AEBA-8634-4CDF-A1CA-0E9E14D357CB}"/>
            </a:ext>
          </a:extLst>
        </xdr:cNvPr>
        <xdr:cNvSpPr txBox="1"/>
      </xdr:nvSpPr>
      <xdr:spPr>
        <a:xfrm>
          <a:off x="18421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80027</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49A9C65A-4CD9-4ED7-8976-3AD9D4C3A776}"/>
            </a:ext>
          </a:extLst>
        </xdr:cNvPr>
        <xdr:cNvSpPr txBox="1"/>
      </xdr:nvSpPr>
      <xdr:spPr>
        <a:xfrm>
          <a:off x="21075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64787</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136F456D-3ED0-4162-847A-C6E4A29A064D}"/>
            </a:ext>
          </a:extLst>
        </xdr:cNvPr>
        <xdr:cNvSpPr txBox="1"/>
      </xdr:nvSpPr>
      <xdr:spPr>
        <a:xfrm>
          <a:off x="20199427" y="69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87647</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42CC7BD7-E758-4CD1-8DCC-75A24E10D1B9}"/>
            </a:ext>
          </a:extLst>
        </xdr:cNvPr>
        <xdr:cNvSpPr txBox="1"/>
      </xdr:nvSpPr>
      <xdr:spPr>
        <a:xfrm>
          <a:off x="19310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87647</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16AACFA3-E547-4850-8248-07DD11656F9B}"/>
            </a:ext>
          </a:extLst>
        </xdr:cNvPr>
        <xdr:cNvSpPr txBox="1"/>
      </xdr:nvSpPr>
      <xdr:spPr>
        <a:xfrm>
          <a:off x="18421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BEA0F033-9B0E-43D6-9E32-BE7E30405F5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441AB6A6-DFD7-4BD8-A8FB-0DAEB40393D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E0E307ED-E7DC-4721-BAD6-FCFDC8923FA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3B60D96D-4162-43FE-8354-14F6E02A569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0C015590-7A3E-4264-830B-2EA8170E536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AE5CC971-8EE9-4C11-8B54-722D380EB16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0DAB2591-BA3B-46EC-8103-6D78DC89C10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1A0D4493-2526-4D69-BA72-24F1924B5B2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C663C1B2-CC1B-4E19-B276-5648F729F73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DC3A95A1-6C0D-4A5D-B099-A16555A16C2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64F842FF-1C2B-425F-82BA-8B5D4DD9134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1" name="直線コネクタ 620">
          <a:extLst>
            <a:ext uri="{FF2B5EF4-FFF2-40B4-BE49-F238E27FC236}">
              <a16:creationId xmlns:a16="http://schemas.microsoft.com/office/drawing/2014/main" id="{01E344AC-2D0F-465E-A04C-02C3B3B60AC3}"/>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2" name="テキスト ボックス 621">
          <a:extLst>
            <a:ext uri="{FF2B5EF4-FFF2-40B4-BE49-F238E27FC236}">
              <a16:creationId xmlns:a16="http://schemas.microsoft.com/office/drawing/2014/main" id="{6BAC1590-6F16-48B5-AF2E-DEAAF8255C13}"/>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3" name="直線コネクタ 622">
          <a:extLst>
            <a:ext uri="{FF2B5EF4-FFF2-40B4-BE49-F238E27FC236}">
              <a16:creationId xmlns:a16="http://schemas.microsoft.com/office/drawing/2014/main" id="{D4353BBB-5065-42E7-9528-610CF4B18518}"/>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4" name="テキスト ボックス 623">
          <a:extLst>
            <a:ext uri="{FF2B5EF4-FFF2-40B4-BE49-F238E27FC236}">
              <a16:creationId xmlns:a16="http://schemas.microsoft.com/office/drawing/2014/main" id="{FBECB0F1-1415-448F-9316-32DBEB5A20D7}"/>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5" name="直線コネクタ 624">
          <a:extLst>
            <a:ext uri="{FF2B5EF4-FFF2-40B4-BE49-F238E27FC236}">
              <a16:creationId xmlns:a16="http://schemas.microsoft.com/office/drawing/2014/main" id="{37A40E6E-0750-4342-9B6E-4B6D3557C8D8}"/>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6" name="テキスト ボックス 625">
          <a:extLst>
            <a:ext uri="{FF2B5EF4-FFF2-40B4-BE49-F238E27FC236}">
              <a16:creationId xmlns:a16="http://schemas.microsoft.com/office/drawing/2014/main" id="{C8BA3C85-748D-4357-9D9C-C08E82A0587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7" name="直線コネクタ 626">
          <a:extLst>
            <a:ext uri="{FF2B5EF4-FFF2-40B4-BE49-F238E27FC236}">
              <a16:creationId xmlns:a16="http://schemas.microsoft.com/office/drawing/2014/main" id="{0748EFEB-7457-4468-97B1-6EFE4E3F14E3}"/>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8" name="テキスト ボックス 627">
          <a:extLst>
            <a:ext uri="{FF2B5EF4-FFF2-40B4-BE49-F238E27FC236}">
              <a16:creationId xmlns:a16="http://schemas.microsoft.com/office/drawing/2014/main" id="{065B8388-8CF4-4C54-8DAD-E25C2DAF4B51}"/>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6C05EC3A-05F8-463F-ADC1-8C231AABBB3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a:extLst>
            <a:ext uri="{FF2B5EF4-FFF2-40B4-BE49-F238E27FC236}">
              <a16:creationId xmlns:a16="http://schemas.microsoft.com/office/drawing/2014/main" id="{882D33FB-8139-4509-8F47-1D794B32A8D9}"/>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B8999197-957B-4F42-A2E9-0D2F729273F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134874</xdr:rowOff>
    </xdr:to>
    <xdr:cxnSp macro="">
      <xdr:nvCxnSpPr>
        <xdr:cNvPr id="632" name="直線コネクタ 631">
          <a:extLst>
            <a:ext uri="{FF2B5EF4-FFF2-40B4-BE49-F238E27FC236}">
              <a16:creationId xmlns:a16="http://schemas.microsoft.com/office/drawing/2014/main" id="{CF9C07D6-7B2F-444F-B775-2EC8AF6C4385}"/>
            </a:ext>
          </a:extLst>
        </xdr:cNvPr>
        <xdr:cNvCxnSpPr/>
      </xdr:nvCxnSpPr>
      <xdr:spPr>
        <a:xfrm flipV="1">
          <a:off x="16318864" y="946404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138701</xdr:rowOff>
    </xdr:from>
    <xdr:ext cx="405111" cy="259045"/>
    <xdr:sp macro="" textlink="">
      <xdr:nvSpPr>
        <xdr:cNvPr id="633" name="【学校施設】&#10;有形固定資産減価償却率最小値テキスト">
          <a:extLst>
            <a:ext uri="{FF2B5EF4-FFF2-40B4-BE49-F238E27FC236}">
              <a16:creationId xmlns:a16="http://schemas.microsoft.com/office/drawing/2014/main" id="{CE5B1F0F-E03F-4B35-8A47-2F487C818F91}"/>
            </a:ext>
          </a:extLst>
        </xdr:cNvPr>
        <xdr:cNvSpPr txBox="1"/>
      </xdr:nvSpPr>
      <xdr:spPr>
        <a:xfrm>
          <a:off x="16357600" y="1094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134874</xdr:rowOff>
    </xdr:from>
    <xdr:to>
      <xdr:col>86</xdr:col>
      <xdr:colOff>25400</xdr:colOff>
      <xdr:row>63</xdr:row>
      <xdr:rowOff>134874</xdr:rowOff>
    </xdr:to>
    <xdr:cxnSp macro="">
      <xdr:nvCxnSpPr>
        <xdr:cNvPr id="634" name="直線コネクタ 633">
          <a:extLst>
            <a:ext uri="{FF2B5EF4-FFF2-40B4-BE49-F238E27FC236}">
              <a16:creationId xmlns:a16="http://schemas.microsoft.com/office/drawing/2014/main" id="{84B50577-6387-440C-9441-75792BA98AF7}"/>
            </a:ext>
          </a:extLst>
        </xdr:cNvPr>
        <xdr:cNvCxnSpPr/>
      </xdr:nvCxnSpPr>
      <xdr:spPr>
        <a:xfrm>
          <a:off x="16230600" y="1093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35" name="【学校施設】&#10;有形固定資産減価償却率最大値テキスト">
          <a:extLst>
            <a:ext uri="{FF2B5EF4-FFF2-40B4-BE49-F238E27FC236}">
              <a16:creationId xmlns:a16="http://schemas.microsoft.com/office/drawing/2014/main" id="{6D093D15-7486-4857-A74D-7DF6DC19D3BA}"/>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36" name="直線コネクタ 635">
          <a:extLst>
            <a:ext uri="{FF2B5EF4-FFF2-40B4-BE49-F238E27FC236}">
              <a16:creationId xmlns:a16="http://schemas.microsoft.com/office/drawing/2014/main" id="{BE31E70F-559B-4579-B4C0-833E45AC75EB}"/>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35069</xdr:rowOff>
    </xdr:from>
    <xdr:ext cx="405111" cy="259045"/>
    <xdr:sp macro="" textlink="">
      <xdr:nvSpPr>
        <xdr:cNvPr id="637" name="【学校施設】&#10;有形固定資産減価償却率平均値テキスト">
          <a:extLst>
            <a:ext uri="{FF2B5EF4-FFF2-40B4-BE49-F238E27FC236}">
              <a16:creationId xmlns:a16="http://schemas.microsoft.com/office/drawing/2014/main" id="{BA8ED622-0019-42B2-9B1B-C98C05A5AF9F}"/>
            </a:ext>
          </a:extLst>
        </xdr:cNvPr>
        <xdr:cNvSpPr txBox="1"/>
      </xdr:nvSpPr>
      <xdr:spPr>
        <a:xfrm>
          <a:off x="16357600" y="10150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56642</xdr:rowOff>
    </xdr:from>
    <xdr:to>
      <xdr:col>85</xdr:col>
      <xdr:colOff>177800</xdr:colOff>
      <xdr:row>59</xdr:row>
      <xdr:rowOff>158242</xdr:rowOff>
    </xdr:to>
    <xdr:sp macro="" textlink="">
      <xdr:nvSpPr>
        <xdr:cNvPr id="638" name="フローチャート: 判断 637">
          <a:extLst>
            <a:ext uri="{FF2B5EF4-FFF2-40B4-BE49-F238E27FC236}">
              <a16:creationId xmlns:a16="http://schemas.microsoft.com/office/drawing/2014/main" id="{E1A683DD-5F87-4890-9906-9B484B4AA10F}"/>
            </a:ext>
          </a:extLst>
        </xdr:cNvPr>
        <xdr:cNvSpPr/>
      </xdr:nvSpPr>
      <xdr:spPr>
        <a:xfrm>
          <a:off x="162687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42926</xdr:rowOff>
    </xdr:from>
    <xdr:to>
      <xdr:col>81</xdr:col>
      <xdr:colOff>101600</xdr:colOff>
      <xdr:row>59</xdr:row>
      <xdr:rowOff>144526</xdr:rowOff>
    </xdr:to>
    <xdr:sp macro="" textlink="">
      <xdr:nvSpPr>
        <xdr:cNvPr id="639" name="フローチャート: 判断 638">
          <a:extLst>
            <a:ext uri="{FF2B5EF4-FFF2-40B4-BE49-F238E27FC236}">
              <a16:creationId xmlns:a16="http://schemas.microsoft.com/office/drawing/2014/main" id="{BC0C5263-FDC9-4A00-B4EC-CAF45F2895D5}"/>
            </a:ext>
          </a:extLst>
        </xdr:cNvPr>
        <xdr:cNvSpPr/>
      </xdr:nvSpPr>
      <xdr:spPr>
        <a:xfrm>
          <a:off x="154305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31496</xdr:rowOff>
    </xdr:from>
    <xdr:to>
      <xdr:col>76</xdr:col>
      <xdr:colOff>165100</xdr:colOff>
      <xdr:row>59</xdr:row>
      <xdr:rowOff>133096</xdr:rowOff>
    </xdr:to>
    <xdr:sp macro="" textlink="">
      <xdr:nvSpPr>
        <xdr:cNvPr id="640" name="フローチャート: 判断 639">
          <a:extLst>
            <a:ext uri="{FF2B5EF4-FFF2-40B4-BE49-F238E27FC236}">
              <a16:creationId xmlns:a16="http://schemas.microsoft.com/office/drawing/2014/main" id="{88ACDCF3-FB62-4025-B433-C39D6E0C5418}"/>
            </a:ext>
          </a:extLst>
        </xdr:cNvPr>
        <xdr:cNvSpPr/>
      </xdr:nvSpPr>
      <xdr:spPr>
        <a:xfrm>
          <a:off x="14541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xdr:rowOff>
    </xdr:from>
    <xdr:to>
      <xdr:col>72</xdr:col>
      <xdr:colOff>38100</xdr:colOff>
      <xdr:row>59</xdr:row>
      <xdr:rowOff>117094</xdr:rowOff>
    </xdr:to>
    <xdr:sp macro="" textlink="">
      <xdr:nvSpPr>
        <xdr:cNvPr id="641" name="フローチャート: 判断 640">
          <a:extLst>
            <a:ext uri="{FF2B5EF4-FFF2-40B4-BE49-F238E27FC236}">
              <a16:creationId xmlns:a16="http://schemas.microsoft.com/office/drawing/2014/main" id="{D0D60589-32B3-46E4-A092-333EE0AF03C5}"/>
            </a:ext>
          </a:extLst>
        </xdr:cNvPr>
        <xdr:cNvSpPr/>
      </xdr:nvSpPr>
      <xdr:spPr>
        <a:xfrm>
          <a:off x="13652500" y="1013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166370</xdr:rowOff>
    </xdr:from>
    <xdr:to>
      <xdr:col>67</xdr:col>
      <xdr:colOff>101600</xdr:colOff>
      <xdr:row>59</xdr:row>
      <xdr:rowOff>96520</xdr:rowOff>
    </xdr:to>
    <xdr:sp macro="" textlink="">
      <xdr:nvSpPr>
        <xdr:cNvPr id="642" name="フローチャート: 判断 641">
          <a:extLst>
            <a:ext uri="{FF2B5EF4-FFF2-40B4-BE49-F238E27FC236}">
              <a16:creationId xmlns:a16="http://schemas.microsoft.com/office/drawing/2014/main" id="{26FC0951-6FC1-4A4E-9FE1-58C06F693C64}"/>
            </a:ext>
          </a:extLst>
        </xdr:cNvPr>
        <xdr:cNvSpPr/>
      </xdr:nvSpPr>
      <xdr:spPr>
        <a:xfrm>
          <a:off x="12763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9EFCA4EB-0986-437F-B18C-582CF6BE3D0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4D96C014-EAC2-48FB-B8C5-BD4CCB3946A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63FBB69D-2C3F-4ECD-90C3-B38535EEB17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3F4603B0-82DE-49EC-B609-C20F9487003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2DE1EBC0-B682-4C56-AB7E-485CD3D7BFC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47498</xdr:rowOff>
    </xdr:from>
    <xdr:to>
      <xdr:col>85</xdr:col>
      <xdr:colOff>177800</xdr:colOff>
      <xdr:row>59</xdr:row>
      <xdr:rowOff>149098</xdr:rowOff>
    </xdr:to>
    <xdr:sp macro="" textlink="">
      <xdr:nvSpPr>
        <xdr:cNvPr id="648" name="楕円 647">
          <a:extLst>
            <a:ext uri="{FF2B5EF4-FFF2-40B4-BE49-F238E27FC236}">
              <a16:creationId xmlns:a16="http://schemas.microsoft.com/office/drawing/2014/main" id="{1EA9FB11-665E-446A-B24F-67DFAF1A16BF}"/>
            </a:ext>
          </a:extLst>
        </xdr:cNvPr>
        <xdr:cNvSpPr/>
      </xdr:nvSpPr>
      <xdr:spPr>
        <a:xfrm>
          <a:off x="16268700" y="101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70375</xdr:rowOff>
    </xdr:from>
    <xdr:ext cx="405111" cy="259045"/>
    <xdr:sp macro="" textlink="">
      <xdr:nvSpPr>
        <xdr:cNvPr id="649" name="【学校施設】&#10;有形固定資産減価償却率該当値テキスト">
          <a:extLst>
            <a:ext uri="{FF2B5EF4-FFF2-40B4-BE49-F238E27FC236}">
              <a16:creationId xmlns:a16="http://schemas.microsoft.com/office/drawing/2014/main" id="{DCFB28DD-F71A-4A2A-A74A-287B6E215ED2}"/>
            </a:ext>
          </a:extLst>
        </xdr:cNvPr>
        <xdr:cNvSpPr txBox="1"/>
      </xdr:nvSpPr>
      <xdr:spPr>
        <a:xfrm>
          <a:off x="16357600" y="1001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24638</xdr:rowOff>
    </xdr:from>
    <xdr:to>
      <xdr:col>81</xdr:col>
      <xdr:colOff>101600</xdr:colOff>
      <xdr:row>59</xdr:row>
      <xdr:rowOff>126238</xdr:rowOff>
    </xdr:to>
    <xdr:sp macro="" textlink="">
      <xdr:nvSpPr>
        <xdr:cNvPr id="650" name="楕円 649">
          <a:extLst>
            <a:ext uri="{FF2B5EF4-FFF2-40B4-BE49-F238E27FC236}">
              <a16:creationId xmlns:a16="http://schemas.microsoft.com/office/drawing/2014/main" id="{5A5FE5FD-7569-4B65-B378-5741706053CB}"/>
            </a:ext>
          </a:extLst>
        </xdr:cNvPr>
        <xdr:cNvSpPr/>
      </xdr:nvSpPr>
      <xdr:spPr>
        <a:xfrm>
          <a:off x="15430500" y="1014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75438</xdr:rowOff>
    </xdr:from>
    <xdr:to>
      <xdr:col>85</xdr:col>
      <xdr:colOff>127000</xdr:colOff>
      <xdr:row>59</xdr:row>
      <xdr:rowOff>98298</xdr:rowOff>
    </xdr:to>
    <xdr:cxnSp macro="">
      <xdr:nvCxnSpPr>
        <xdr:cNvPr id="651" name="直線コネクタ 650">
          <a:extLst>
            <a:ext uri="{FF2B5EF4-FFF2-40B4-BE49-F238E27FC236}">
              <a16:creationId xmlns:a16="http://schemas.microsoft.com/office/drawing/2014/main" id="{5110E41D-EF5C-42A1-8FB7-CDC0D05BE64D}"/>
            </a:ext>
          </a:extLst>
        </xdr:cNvPr>
        <xdr:cNvCxnSpPr/>
      </xdr:nvCxnSpPr>
      <xdr:spPr>
        <a:xfrm>
          <a:off x="15481300" y="1019098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154940</xdr:rowOff>
    </xdr:from>
    <xdr:to>
      <xdr:col>76</xdr:col>
      <xdr:colOff>165100</xdr:colOff>
      <xdr:row>59</xdr:row>
      <xdr:rowOff>85090</xdr:rowOff>
    </xdr:to>
    <xdr:sp macro="" textlink="">
      <xdr:nvSpPr>
        <xdr:cNvPr id="652" name="楕円 651">
          <a:extLst>
            <a:ext uri="{FF2B5EF4-FFF2-40B4-BE49-F238E27FC236}">
              <a16:creationId xmlns:a16="http://schemas.microsoft.com/office/drawing/2014/main" id="{C4CAFD7F-F674-4FEC-891E-CD9CD9AAE910}"/>
            </a:ext>
          </a:extLst>
        </xdr:cNvPr>
        <xdr:cNvSpPr/>
      </xdr:nvSpPr>
      <xdr:spPr>
        <a:xfrm>
          <a:off x="14541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34290</xdr:rowOff>
    </xdr:from>
    <xdr:to>
      <xdr:col>81</xdr:col>
      <xdr:colOff>50800</xdr:colOff>
      <xdr:row>59</xdr:row>
      <xdr:rowOff>75438</xdr:rowOff>
    </xdr:to>
    <xdr:cxnSp macro="">
      <xdr:nvCxnSpPr>
        <xdr:cNvPr id="653" name="直線コネクタ 652">
          <a:extLst>
            <a:ext uri="{FF2B5EF4-FFF2-40B4-BE49-F238E27FC236}">
              <a16:creationId xmlns:a16="http://schemas.microsoft.com/office/drawing/2014/main" id="{BCDE2775-3B0E-45BE-8B93-41C6FBE15E00}"/>
            </a:ext>
          </a:extLst>
        </xdr:cNvPr>
        <xdr:cNvCxnSpPr/>
      </xdr:nvCxnSpPr>
      <xdr:spPr>
        <a:xfrm>
          <a:off x="14592300" y="101498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106934</xdr:rowOff>
    </xdr:from>
    <xdr:to>
      <xdr:col>72</xdr:col>
      <xdr:colOff>38100</xdr:colOff>
      <xdr:row>59</xdr:row>
      <xdr:rowOff>37084</xdr:rowOff>
    </xdr:to>
    <xdr:sp macro="" textlink="">
      <xdr:nvSpPr>
        <xdr:cNvPr id="654" name="楕円 653">
          <a:extLst>
            <a:ext uri="{FF2B5EF4-FFF2-40B4-BE49-F238E27FC236}">
              <a16:creationId xmlns:a16="http://schemas.microsoft.com/office/drawing/2014/main" id="{A94F6740-41C9-4F6F-B4BC-970E3665AAB3}"/>
            </a:ext>
          </a:extLst>
        </xdr:cNvPr>
        <xdr:cNvSpPr/>
      </xdr:nvSpPr>
      <xdr:spPr>
        <a:xfrm>
          <a:off x="13652500" y="1005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157734</xdr:rowOff>
    </xdr:from>
    <xdr:to>
      <xdr:col>76</xdr:col>
      <xdr:colOff>114300</xdr:colOff>
      <xdr:row>59</xdr:row>
      <xdr:rowOff>34290</xdr:rowOff>
    </xdr:to>
    <xdr:cxnSp macro="">
      <xdr:nvCxnSpPr>
        <xdr:cNvPr id="655" name="直線コネクタ 654">
          <a:extLst>
            <a:ext uri="{FF2B5EF4-FFF2-40B4-BE49-F238E27FC236}">
              <a16:creationId xmlns:a16="http://schemas.microsoft.com/office/drawing/2014/main" id="{0C5158D4-C3E9-4648-8E76-583289A56911}"/>
            </a:ext>
          </a:extLst>
        </xdr:cNvPr>
        <xdr:cNvCxnSpPr/>
      </xdr:nvCxnSpPr>
      <xdr:spPr>
        <a:xfrm>
          <a:off x="13703300" y="1010183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54356</xdr:rowOff>
    </xdr:from>
    <xdr:to>
      <xdr:col>67</xdr:col>
      <xdr:colOff>101600</xdr:colOff>
      <xdr:row>58</xdr:row>
      <xdr:rowOff>155956</xdr:rowOff>
    </xdr:to>
    <xdr:sp macro="" textlink="">
      <xdr:nvSpPr>
        <xdr:cNvPr id="656" name="楕円 655">
          <a:extLst>
            <a:ext uri="{FF2B5EF4-FFF2-40B4-BE49-F238E27FC236}">
              <a16:creationId xmlns:a16="http://schemas.microsoft.com/office/drawing/2014/main" id="{1C6AE6BC-CA57-42A8-99DE-E4488A612720}"/>
            </a:ext>
          </a:extLst>
        </xdr:cNvPr>
        <xdr:cNvSpPr/>
      </xdr:nvSpPr>
      <xdr:spPr>
        <a:xfrm>
          <a:off x="12763500" y="999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105156</xdr:rowOff>
    </xdr:from>
    <xdr:to>
      <xdr:col>71</xdr:col>
      <xdr:colOff>177800</xdr:colOff>
      <xdr:row>58</xdr:row>
      <xdr:rowOff>157734</xdr:rowOff>
    </xdr:to>
    <xdr:cxnSp macro="">
      <xdr:nvCxnSpPr>
        <xdr:cNvPr id="657" name="直線コネクタ 656">
          <a:extLst>
            <a:ext uri="{FF2B5EF4-FFF2-40B4-BE49-F238E27FC236}">
              <a16:creationId xmlns:a16="http://schemas.microsoft.com/office/drawing/2014/main" id="{B81B200E-DA97-4A42-AFCF-82E2156D9F80}"/>
            </a:ext>
          </a:extLst>
        </xdr:cNvPr>
        <xdr:cNvCxnSpPr/>
      </xdr:nvCxnSpPr>
      <xdr:spPr>
        <a:xfrm>
          <a:off x="12814300" y="1004925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135653</xdr:rowOff>
    </xdr:from>
    <xdr:ext cx="405111" cy="259045"/>
    <xdr:sp macro="" textlink="">
      <xdr:nvSpPr>
        <xdr:cNvPr id="658" name="n_1aveValue【学校施設】&#10;有形固定資産減価償却率">
          <a:extLst>
            <a:ext uri="{FF2B5EF4-FFF2-40B4-BE49-F238E27FC236}">
              <a16:creationId xmlns:a16="http://schemas.microsoft.com/office/drawing/2014/main" id="{31340015-E6BC-4746-8AB1-DE377629E203}"/>
            </a:ext>
          </a:extLst>
        </xdr:cNvPr>
        <xdr:cNvSpPr txBox="1"/>
      </xdr:nvSpPr>
      <xdr:spPr>
        <a:xfrm>
          <a:off x="15266044" y="1025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124223</xdr:rowOff>
    </xdr:from>
    <xdr:ext cx="405111" cy="259045"/>
    <xdr:sp macro="" textlink="">
      <xdr:nvSpPr>
        <xdr:cNvPr id="659" name="n_2aveValue【学校施設】&#10;有形固定資産減価償却率">
          <a:extLst>
            <a:ext uri="{FF2B5EF4-FFF2-40B4-BE49-F238E27FC236}">
              <a16:creationId xmlns:a16="http://schemas.microsoft.com/office/drawing/2014/main" id="{2496A698-F5C1-42E9-92BF-142363912FF7}"/>
            </a:ext>
          </a:extLst>
        </xdr:cNvPr>
        <xdr:cNvSpPr txBox="1"/>
      </xdr:nvSpPr>
      <xdr:spPr>
        <a:xfrm>
          <a:off x="14389744" y="1023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108221</xdr:rowOff>
    </xdr:from>
    <xdr:ext cx="405111" cy="259045"/>
    <xdr:sp macro="" textlink="">
      <xdr:nvSpPr>
        <xdr:cNvPr id="660" name="n_3aveValue【学校施設】&#10;有形固定資産減価償却率">
          <a:extLst>
            <a:ext uri="{FF2B5EF4-FFF2-40B4-BE49-F238E27FC236}">
              <a16:creationId xmlns:a16="http://schemas.microsoft.com/office/drawing/2014/main" id="{6A146660-EE47-4607-ABD2-60C00A759B5E}"/>
            </a:ext>
          </a:extLst>
        </xdr:cNvPr>
        <xdr:cNvSpPr txBox="1"/>
      </xdr:nvSpPr>
      <xdr:spPr>
        <a:xfrm>
          <a:off x="13500744" y="1022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87647</xdr:rowOff>
    </xdr:from>
    <xdr:ext cx="405111" cy="259045"/>
    <xdr:sp macro="" textlink="">
      <xdr:nvSpPr>
        <xdr:cNvPr id="661" name="n_4aveValue【学校施設】&#10;有形固定資産減価償却率">
          <a:extLst>
            <a:ext uri="{FF2B5EF4-FFF2-40B4-BE49-F238E27FC236}">
              <a16:creationId xmlns:a16="http://schemas.microsoft.com/office/drawing/2014/main" id="{6D028F57-FCBF-44F3-89FD-D588BE1A95C9}"/>
            </a:ext>
          </a:extLst>
        </xdr:cNvPr>
        <xdr:cNvSpPr txBox="1"/>
      </xdr:nvSpPr>
      <xdr:spPr>
        <a:xfrm>
          <a:off x="126117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142765</xdr:rowOff>
    </xdr:from>
    <xdr:ext cx="405111" cy="259045"/>
    <xdr:sp macro="" textlink="">
      <xdr:nvSpPr>
        <xdr:cNvPr id="662" name="n_1mainValue【学校施設】&#10;有形固定資産減価償却率">
          <a:extLst>
            <a:ext uri="{FF2B5EF4-FFF2-40B4-BE49-F238E27FC236}">
              <a16:creationId xmlns:a16="http://schemas.microsoft.com/office/drawing/2014/main" id="{44062B0D-F059-425A-95CE-99C55F09A735}"/>
            </a:ext>
          </a:extLst>
        </xdr:cNvPr>
        <xdr:cNvSpPr txBox="1"/>
      </xdr:nvSpPr>
      <xdr:spPr>
        <a:xfrm>
          <a:off x="15266044" y="991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101617</xdr:rowOff>
    </xdr:from>
    <xdr:ext cx="405111" cy="259045"/>
    <xdr:sp macro="" textlink="">
      <xdr:nvSpPr>
        <xdr:cNvPr id="663" name="n_2mainValue【学校施設】&#10;有形固定資産減価償却率">
          <a:extLst>
            <a:ext uri="{FF2B5EF4-FFF2-40B4-BE49-F238E27FC236}">
              <a16:creationId xmlns:a16="http://schemas.microsoft.com/office/drawing/2014/main" id="{6F074958-A9DF-4981-87C5-8FCBA9A9A1F8}"/>
            </a:ext>
          </a:extLst>
        </xdr:cNvPr>
        <xdr:cNvSpPr txBox="1"/>
      </xdr:nvSpPr>
      <xdr:spPr>
        <a:xfrm>
          <a:off x="14389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53611</xdr:rowOff>
    </xdr:from>
    <xdr:ext cx="405111" cy="259045"/>
    <xdr:sp macro="" textlink="">
      <xdr:nvSpPr>
        <xdr:cNvPr id="664" name="n_3mainValue【学校施設】&#10;有形固定資産減価償却率">
          <a:extLst>
            <a:ext uri="{FF2B5EF4-FFF2-40B4-BE49-F238E27FC236}">
              <a16:creationId xmlns:a16="http://schemas.microsoft.com/office/drawing/2014/main" id="{87FACEA9-9E40-43D0-B20E-8EAE0E27BB07}"/>
            </a:ext>
          </a:extLst>
        </xdr:cNvPr>
        <xdr:cNvSpPr txBox="1"/>
      </xdr:nvSpPr>
      <xdr:spPr>
        <a:xfrm>
          <a:off x="135007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1033</xdr:rowOff>
    </xdr:from>
    <xdr:ext cx="405111" cy="259045"/>
    <xdr:sp macro="" textlink="">
      <xdr:nvSpPr>
        <xdr:cNvPr id="665" name="n_4mainValue【学校施設】&#10;有形固定資産減価償却率">
          <a:extLst>
            <a:ext uri="{FF2B5EF4-FFF2-40B4-BE49-F238E27FC236}">
              <a16:creationId xmlns:a16="http://schemas.microsoft.com/office/drawing/2014/main" id="{AE271B43-5428-4C5E-802B-83BA03B00E32}"/>
            </a:ext>
          </a:extLst>
        </xdr:cNvPr>
        <xdr:cNvSpPr txBox="1"/>
      </xdr:nvSpPr>
      <xdr:spPr>
        <a:xfrm>
          <a:off x="12611744" y="977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C671541D-2189-4F0A-9327-8DFDB77BB4E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E4351218-A79E-4D65-A700-49384756F1C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A153645F-3A16-446F-AE6C-F9EF2F1192D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F897C0C3-D7A5-494B-9CCB-1098B893D08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9053206B-4AC9-4D8D-9FC5-49EEE2C8C45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3DEE2E55-C025-4B75-817A-11D1CFE7FB1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D791E0B4-2997-4156-9AD6-E2F87ABEC5E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81C1C157-9958-495E-AE2A-8D50DEC78A6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365510B0-2DDD-4CDA-ABE8-C551060F873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D29BB651-3049-465A-A376-11D4417570B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6" name="テキスト ボックス 675">
          <a:extLst>
            <a:ext uri="{FF2B5EF4-FFF2-40B4-BE49-F238E27FC236}">
              <a16:creationId xmlns:a16="http://schemas.microsoft.com/office/drawing/2014/main" id="{0176A6BF-ABC3-4F93-9242-88AD16D254A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7" name="直線コネクタ 676">
          <a:extLst>
            <a:ext uri="{FF2B5EF4-FFF2-40B4-BE49-F238E27FC236}">
              <a16:creationId xmlns:a16="http://schemas.microsoft.com/office/drawing/2014/main" id="{7798F9DF-4F1C-41C3-A6DC-290B623F6AA3}"/>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8" name="テキスト ボックス 677">
          <a:extLst>
            <a:ext uri="{FF2B5EF4-FFF2-40B4-BE49-F238E27FC236}">
              <a16:creationId xmlns:a16="http://schemas.microsoft.com/office/drawing/2014/main" id="{BE05BB5C-79FF-48A4-8B6B-A9C5A6BCD5B6}"/>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9" name="直線コネクタ 678">
          <a:extLst>
            <a:ext uri="{FF2B5EF4-FFF2-40B4-BE49-F238E27FC236}">
              <a16:creationId xmlns:a16="http://schemas.microsoft.com/office/drawing/2014/main" id="{3FFB58A8-014C-47C7-A127-2726F39343CE}"/>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0" name="テキスト ボックス 679">
          <a:extLst>
            <a:ext uri="{FF2B5EF4-FFF2-40B4-BE49-F238E27FC236}">
              <a16:creationId xmlns:a16="http://schemas.microsoft.com/office/drawing/2014/main" id="{7BBBFDDF-4162-497B-8B15-421A7CF19346}"/>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1" name="直線コネクタ 680">
          <a:extLst>
            <a:ext uri="{FF2B5EF4-FFF2-40B4-BE49-F238E27FC236}">
              <a16:creationId xmlns:a16="http://schemas.microsoft.com/office/drawing/2014/main" id="{DFB716FC-FA26-4AD9-A91B-795AE3E49A6F}"/>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2" name="テキスト ボックス 681">
          <a:extLst>
            <a:ext uri="{FF2B5EF4-FFF2-40B4-BE49-F238E27FC236}">
              <a16:creationId xmlns:a16="http://schemas.microsoft.com/office/drawing/2014/main" id="{60E0D530-045B-4809-ACFA-9B6C810F1F3D}"/>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1FE6B17A-7B00-45D9-86C5-181A21DC15E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87D1FC53-BFD7-4078-B94B-B90D1761FBD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5" name="直線コネクタ 684">
          <a:extLst>
            <a:ext uri="{FF2B5EF4-FFF2-40B4-BE49-F238E27FC236}">
              <a16:creationId xmlns:a16="http://schemas.microsoft.com/office/drawing/2014/main" id="{F3195791-4900-4828-BD79-386C8D0CDD86}"/>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6" name="テキスト ボックス 685">
          <a:extLst>
            <a:ext uri="{FF2B5EF4-FFF2-40B4-BE49-F238E27FC236}">
              <a16:creationId xmlns:a16="http://schemas.microsoft.com/office/drawing/2014/main" id="{B32ACBB9-8368-4BF1-B820-F40D82A288AD}"/>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7" name="直線コネクタ 686">
          <a:extLst>
            <a:ext uri="{FF2B5EF4-FFF2-40B4-BE49-F238E27FC236}">
              <a16:creationId xmlns:a16="http://schemas.microsoft.com/office/drawing/2014/main" id="{7D87EFFF-BBD4-401B-A738-9CBB7D420FEC}"/>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8" name="テキスト ボックス 687">
          <a:extLst>
            <a:ext uri="{FF2B5EF4-FFF2-40B4-BE49-F238E27FC236}">
              <a16:creationId xmlns:a16="http://schemas.microsoft.com/office/drawing/2014/main" id="{AF019286-C79D-4F73-81BD-322B6936A9A1}"/>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9" name="直線コネクタ 688">
          <a:extLst>
            <a:ext uri="{FF2B5EF4-FFF2-40B4-BE49-F238E27FC236}">
              <a16:creationId xmlns:a16="http://schemas.microsoft.com/office/drawing/2014/main" id="{40EFEDCF-1651-402B-9571-152605FBAB20}"/>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90" name="テキスト ボックス 689">
          <a:extLst>
            <a:ext uri="{FF2B5EF4-FFF2-40B4-BE49-F238E27FC236}">
              <a16:creationId xmlns:a16="http://schemas.microsoft.com/office/drawing/2014/main" id="{1FD0D0B5-FA33-420A-91DA-9B65A554D6AA}"/>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34845AED-778D-4410-8086-30E1E7DD251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5D154DD7-3F89-426F-82D5-8D9DCD7C086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a:extLst>
            <a:ext uri="{FF2B5EF4-FFF2-40B4-BE49-F238E27FC236}">
              <a16:creationId xmlns:a16="http://schemas.microsoft.com/office/drawing/2014/main" id="{F8788C1B-5682-4CDC-B1C9-2D87F565DA0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18574</xdr:rowOff>
    </xdr:from>
    <xdr:to>
      <xdr:col>116</xdr:col>
      <xdr:colOff>62864</xdr:colOff>
      <xdr:row>63</xdr:row>
      <xdr:rowOff>161449</xdr:rowOff>
    </xdr:to>
    <xdr:cxnSp macro="">
      <xdr:nvCxnSpPr>
        <xdr:cNvPr id="694" name="直線コネクタ 693">
          <a:extLst>
            <a:ext uri="{FF2B5EF4-FFF2-40B4-BE49-F238E27FC236}">
              <a16:creationId xmlns:a16="http://schemas.microsoft.com/office/drawing/2014/main" id="{67EBF220-E1E5-4B3E-923C-1766C2D6C7D1}"/>
            </a:ext>
          </a:extLst>
        </xdr:cNvPr>
        <xdr:cNvCxnSpPr/>
      </xdr:nvCxnSpPr>
      <xdr:spPr>
        <a:xfrm flipV="1">
          <a:off x="22160864" y="9619774"/>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165276</xdr:rowOff>
    </xdr:from>
    <xdr:ext cx="469744" cy="259045"/>
    <xdr:sp macro="" textlink="">
      <xdr:nvSpPr>
        <xdr:cNvPr id="695" name="【学校施設】&#10;一人当たり面積最小値テキスト">
          <a:extLst>
            <a:ext uri="{FF2B5EF4-FFF2-40B4-BE49-F238E27FC236}">
              <a16:creationId xmlns:a16="http://schemas.microsoft.com/office/drawing/2014/main" id="{E41E0F6C-BAB1-45DD-8DA0-DB98912447C3}"/>
            </a:ext>
          </a:extLst>
        </xdr:cNvPr>
        <xdr:cNvSpPr txBox="1"/>
      </xdr:nvSpPr>
      <xdr:spPr>
        <a:xfrm>
          <a:off x="22199600" y="10966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161449</xdr:rowOff>
    </xdr:from>
    <xdr:to>
      <xdr:col>116</xdr:col>
      <xdr:colOff>152400</xdr:colOff>
      <xdr:row>63</xdr:row>
      <xdr:rowOff>161449</xdr:rowOff>
    </xdr:to>
    <xdr:cxnSp macro="">
      <xdr:nvCxnSpPr>
        <xdr:cNvPr id="696" name="直線コネクタ 695">
          <a:extLst>
            <a:ext uri="{FF2B5EF4-FFF2-40B4-BE49-F238E27FC236}">
              <a16:creationId xmlns:a16="http://schemas.microsoft.com/office/drawing/2014/main" id="{16B5E6BE-EBCA-4BA1-862B-4683BA88988A}"/>
            </a:ext>
          </a:extLst>
        </xdr:cNvPr>
        <xdr:cNvCxnSpPr/>
      </xdr:nvCxnSpPr>
      <xdr:spPr>
        <a:xfrm>
          <a:off x="22072600" y="1096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136701</xdr:rowOff>
    </xdr:from>
    <xdr:ext cx="469744" cy="259045"/>
    <xdr:sp macro="" textlink="">
      <xdr:nvSpPr>
        <xdr:cNvPr id="697" name="【学校施設】&#10;一人当たり面積最大値テキスト">
          <a:extLst>
            <a:ext uri="{FF2B5EF4-FFF2-40B4-BE49-F238E27FC236}">
              <a16:creationId xmlns:a16="http://schemas.microsoft.com/office/drawing/2014/main" id="{9680F1AD-1CFC-4434-B985-027922E9ABEB}"/>
            </a:ext>
          </a:extLst>
        </xdr:cNvPr>
        <xdr:cNvSpPr txBox="1"/>
      </xdr:nvSpPr>
      <xdr:spPr>
        <a:xfrm>
          <a:off x="22199600" y="939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18574</xdr:rowOff>
    </xdr:from>
    <xdr:to>
      <xdr:col>116</xdr:col>
      <xdr:colOff>152400</xdr:colOff>
      <xdr:row>56</xdr:row>
      <xdr:rowOff>18574</xdr:rowOff>
    </xdr:to>
    <xdr:cxnSp macro="">
      <xdr:nvCxnSpPr>
        <xdr:cNvPr id="698" name="直線コネクタ 697">
          <a:extLst>
            <a:ext uri="{FF2B5EF4-FFF2-40B4-BE49-F238E27FC236}">
              <a16:creationId xmlns:a16="http://schemas.microsoft.com/office/drawing/2014/main" id="{989DB96E-0A69-4F00-A5EE-1A8D0B2F1B4B}"/>
            </a:ext>
          </a:extLst>
        </xdr:cNvPr>
        <xdr:cNvCxnSpPr/>
      </xdr:nvCxnSpPr>
      <xdr:spPr>
        <a:xfrm>
          <a:off x="22072600" y="9619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64946</xdr:rowOff>
    </xdr:from>
    <xdr:ext cx="469744" cy="259045"/>
    <xdr:sp macro="" textlink="">
      <xdr:nvSpPr>
        <xdr:cNvPr id="699" name="【学校施設】&#10;一人当たり面積平均値テキスト">
          <a:extLst>
            <a:ext uri="{FF2B5EF4-FFF2-40B4-BE49-F238E27FC236}">
              <a16:creationId xmlns:a16="http://schemas.microsoft.com/office/drawing/2014/main" id="{D250515B-3EAB-4D3F-A995-A8FAD1216A68}"/>
            </a:ext>
          </a:extLst>
        </xdr:cNvPr>
        <xdr:cNvSpPr txBox="1"/>
      </xdr:nvSpPr>
      <xdr:spPr>
        <a:xfrm>
          <a:off x="22199600" y="10180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42069</xdr:rowOff>
    </xdr:from>
    <xdr:to>
      <xdr:col>116</xdr:col>
      <xdr:colOff>114300</xdr:colOff>
      <xdr:row>60</xdr:row>
      <xdr:rowOff>143669</xdr:rowOff>
    </xdr:to>
    <xdr:sp macro="" textlink="">
      <xdr:nvSpPr>
        <xdr:cNvPr id="700" name="フローチャート: 判断 699">
          <a:extLst>
            <a:ext uri="{FF2B5EF4-FFF2-40B4-BE49-F238E27FC236}">
              <a16:creationId xmlns:a16="http://schemas.microsoft.com/office/drawing/2014/main" id="{CA4C34C7-1D65-4952-B171-7941EA84CC0A}"/>
            </a:ext>
          </a:extLst>
        </xdr:cNvPr>
        <xdr:cNvSpPr/>
      </xdr:nvSpPr>
      <xdr:spPr>
        <a:xfrm>
          <a:off x="22110700" y="1032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54928</xdr:rowOff>
    </xdr:from>
    <xdr:to>
      <xdr:col>112</xdr:col>
      <xdr:colOff>38100</xdr:colOff>
      <xdr:row>60</xdr:row>
      <xdr:rowOff>156528</xdr:rowOff>
    </xdr:to>
    <xdr:sp macro="" textlink="">
      <xdr:nvSpPr>
        <xdr:cNvPr id="701" name="フローチャート: 判断 700">
          <a:extLst>
            <a:ext uri="{FF2B5EF4-FFF2-40B4-BE49-F238E27FC236}">
              <a16:creationId xmlns:a16="http://schemas.microsoft.com/office/drawing/2014/main" id="{38E76A54-2700-4BD5-96D5-DFBF5667FDEC}"/>
            </a:ext>
          </a:extLst>
        </xdr:cNvPr>
        <xdr:cNvSpPr/>
      </xdr:nvSpPr>
      <xdr:spPr>
        <a:xfrm>
          <a:off x="21272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67787</xdr:rowOff>
    </xdr:from>
    <xdr:to>
      <xdr:col>107</xdr:col>
      <xdr:colOff>101600</xdr:colOff>
      <xdr:row>60</xdr:row>
      <xdr:rowOff>169387</xdr:rowOff>
    </xdr:to>
    <xdr:sp macro="" textlink="">
      <xdr:nvSpPr>
        <xdr:cNvPr id="702" name="フローチャート: 判断 701">
          <a:extLst>
            <a:ext uri="{FF2B5EF4-FFF2-40B4-BE49-F238E27FC236}">
              <a16:creationId xmlns:a16="http://schemas.microsoft.com/office/drawing/2014/main" id="{B83D51DD-F57A-4508-86E3-20796BB6B614}"/>
            </a:ext>
          </a:extLst>
        </xdr:cNvPr>
        <xdr:cNvSpPr/>
      </xdr:nvSpPr>
      <xdr:spPr>
        <a:xfrm>
          <a:off x="20383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703" name="フローチャート: 判断 702">
          <a:extLst>
            <a:ext uri="{FF2B5EF4-FFF2-40B4-BE49-F238E27FC236}">
              <a16:creationId xmlns:a16="http://schemas.microsoft.com/office/drawing/2014/main" id="{12C7EC43-2A93-431E-BB54-98A3107E535D}"/>
            </a:ext>
          </a:extLst>
        </xdr:cNvPr>
        <xdr:cNvSpPr/>
      </xdr:nvSpPr>
      <xdr:spPr>
        <a:xfrm>
          <a:off x="19494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76359</xdr:rowOff>
    </xdr:from>
    <xdr:to>
      <xdr:col>98</xdr:col>
      <xdr:colOff>38100</xdr:colOff>
      <xdr:row>61</xdr:row>
      <xdr:rowOff>6509</xdr:rowOff>
    </xdr:to>
    <xdr:sp macro="" textlink="">
      <xdr:nvSpPr>
        <xdr:cNvPr id="704" name="フローチャート: 判断 703">
          <a:extLst>
            <a:ext uri="{FF2B5EF4-FFF2-40B4-BE49-F238E27FC236}">
              <a16:creationId xmlns:a16="http://schemas.microsoft.com/office/drawing/2014/main" id="{DB29A9C5-5112-4BF7-A334-7D44E3DB03D8}"/>
            </a:ext>
          </a:extLst>
        </xdr:cNvPr>
        <xdr:cNvSpPr/>
      </xdr:nvSpPr>
      <xdr:spPr>
        <a:xfrm>
          <a:off x="18605500" y="1036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FD42B230-762C-4FDE-ACB9-0F8FBAC522D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72682385-825E-4E25-965E-F0FDF165A93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B0D779DC-8B84-4F66-902A-01E6535E5DE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388049B9-F768-4D38-B928-022D545D9D0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2327D1CC-78F2-4BB3-AE03-FDF1DA68963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132080</xdr:rowOff>
    </xdr:from>
    <xdr:to>
      <xdr:col>116</xdr:col>
      <xdr:colOff>114300</xdr:colOff>
      <xdr:row>61</xdr:row>
      <xdr:rowOff>62230</xdr:rowOff>
    </xdr:to>
    <xdr:sp macro="" textlink="">
      <xdr:nvSpPr>
        <xdr:cNvPr id="710" name="楕円 709">
          <a:extLst>
            <a:ext uri="{FF2B5EF4-FFF2-40B4-BE49-F238E27FC236}">
              <a16:creationId xmlns:a16="http://schemas.microsoft.com/office/drawing/2014/main" id="{C270808F-AD40-4591-A05F-72F675CF9122}"/>
            </a:ext>
          </a:extLst>
        </xdr:cNvPr>
        <xdr:cNvSpPr/>
      </xdr:nvSpPr>
      <xdr:spPr>
        <a:xfrm>
          <a:off x="22110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110507</xdr:rowOff>
    </xdr:from>
    <xdr:ext cx="469744" cy="259045"/>
    <xdr:sp macro="" textlink="">
      <xdr:nvSpPr>
        <xdr:cNvPr id="711" name="【学校施設】&#10;一人当たり面積該当値テキスト">
          <a:extLst>
            <a:ext uri="{FF2B5EF4-FFF2-40B4-BE49-F238E27FC236}">
              <a16:creationId xmlns:a16="http://schemas.microsoft.com/office/drawing/2014/main" id="{79A1B60B-1818-49A4-9656-54631720CFD0}"/>
            </a:ext>
          </a:extLst>
        </xdr:cNvPr>
        <xdr:cNvSpPr txBox="1"/>
      </xdr:nvSpPr>
      <xdr:spPr>
        <a:xfrm>
          <a:off x="22199600"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143510</xdr:rowOff>
    </xdr:from>
    <xdr:to>
      <xdr:col>112</xdr:col>
      <xdr:colOff>38100</xdr:colOff>
      <xdr:row>61</xdr:row>
      <xdr:rowOff>73660</xdr:rowOff>
    </xdr:to>
    <xdr:sp macro="" textlink="">
      <xdr:nvSpPr>
        <xdr:cNvPr id="712" name="楕円 711">
          <a:extLst>
            <a:ext uri="{FF2B5EF4-FFF2-40B4-BE49-F238E27FC236}">
              <a16:creationId xmlns:a16="http://schemas.microsoft.com/office/drawing/2014/main" id="{0305ED3A-4644-4D6A-ACA7-743CF6A72B55}"/>
            </a:ext>
          </a:extLst>
        </xdr:cNvPr>
        <xdr:cNvSpPr/>
      </xdr:nvSpPr>
      <xdr:spPr>
        <a:xfrm>
          <a:off x="21272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11430</xdr:rowOff>
    </xdr:from>
    <xdr:to>
      <xdr:col>116</xdr:col>
      <xdr:colOff>63500</xdr:colOff>
      <xdr:row>61</xdr:row>
      <xdr:rowOff>22860</xdr:rowOff>
    </xdr:to>
    <xdr:cxnSp macro="">
      <xdr:nvCxnSpPr>
        <xdr:cNvPr id="713" name="直線コネクタ 712">
          <a:extLst>
            <a:ext uri="{FF2B5EF4-FFF2-40B4-BE49-F238E27FC236}">
              <a16:creationId xmlns:a16="http://schemas.microsoft.com/office/drawing/2014/main" id="{FA275A9B-C895-4053-A260-DF23308CC444}"/>
            </a:ext>
          </a:extLst>
        </xdr:cNvPr>
        <xdr:cNvCxnSpPr/>
      </xdr:nvCxnSpPr>
      <xdr:spPr>
        <a:xfrm flipV="1">
          <a:off x="21323300" y="104698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152082</xdr:rowOff>
    </xdr:from>
    <xdr:to>
      <xdr:col>107</xdr:col>
      <xdr:colOff>101600</xdr:colOff>
      <xdr:row>61</xdr:row>
      <xdr:rowOff>82232</xdr:rowOff>
    </xdr:to>
    <xdr:sp macro="" textlink="">
      <xdr:nvSpPr>
        <xdr:cNvPr id="714" name="楕円 713">
          <a:extLst>
            <a:ext uri="{FF2B5EF4-FFF2-40B4-BE49-F238E27FC236}">
              <a16:creationId xmlns:a16="http://schemas.microsoft.com/office/drawing/2014/main" id="{9CA69CDE-3395-4158-8B54-5404F41D718C}"/>
            </a:ext>
          </a:extLst>
        </xdr:cNvPr>
        <xdr:cNvSpPr/>
      </xdr:nvSpPr>
      <xdr:spPr>
        <a:xfrm>
          <a:off x="20383500" y="1043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22860</xdr:rowOff>
    </xdr:from>
    <xdr:to>
      <xdr:col>111</xdr:col>
      <xdr:colOff>177800</xdr:colOff>
      <xdr:row>61</xdr:row>
      <xdr:rowOff>31432</xdr:rowOff>
    </xdr:to>
    <xdr:cxnSp macro="">
      <xdr:nvCxnSpPr>
        <xdr:cNvPr id="715" name="直線コネクタ 714">
          <a:extLst>
            <a:ext uri="{FF2B5EF4-FFF2-40B4-BE49-F238E27FC236}">
              <a16:creationId xmlns:a16="http://schemas.microsoft.com/office/drawing/2014/main" id="{7ECD7B4E-56C8-40BA-B999-BF20E4A0B49F}"/>
            </a:ext>
          </a:extLst>
        </xdr:cNvPr>
        <xdr:cNvCxnSpPr/>
      </xdr:nvCxnSpPr>
      <xdr:spPr>
        <a:xfrm flipV="1">
          <a:off x="20434300" y="10481310"/>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159226</xdr:rowOff>
    </xdr:from>
    <xdr:to>
      <xdr:col>102</xdr:col>
      <xdr:colOff>165100</xdr:colOff>
      <xdr:row>61</xdr:row>
      <xdr:rowOff>89376</xdr:rowOff>
    </xdr:to>
    <xdr:sp macro="" textlink="">
      <xdr:nvSpPr>
        <xdr:cNvPr id="716" name="楕円 715">
          <a:extLst>
            <a:ext uri="{FF2B5EF4-FFF2-40B4-BE49-F238E27FC236}">
              <a16:creationId xmlns:a16="http://schemas.microsoft.com/office/drawing/2014/main" id="{88D8961A-6144-4F34-BFAF-53450DD9701B}"/>
            </a:ext>
          </a:extLst>
        </xdr:cNvPr>
        <xdr:cNvSpPr/>
      </xdr:nvSpPr>
      <xdr:spPr>
        <a:xfrm>
          <a:off x="19494500" y="1044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31432</xdr:rowOff>
    </xdr:from>
    <xdr:to>
      <xdr:col>107</xdr:col>
      <xdr:colOff>50800</xdr:colOff>
      <xdr:row>61</xdr:row>
      <xdr:rowOff>38576</xdr:rowOff>
    </xdr:to>
    <xdr:cxnSp macro="">
      <xdr:nvCxnSpPr>
        <xdr:cNvPr id="717" name="直線コネクタ 716">
          <a:extLst>
            <a:ext uri="{FF2B5EF4-FFF2-40B4-BE49-F238E27FC236}">
              <a16:creationId xmlns:a16="http://schemas.microsoft.com/office/drawing/2014/main" id="{FD57737E-23C1-48B8-B9F4-4B6680633E17}"/>
            </a:ext>
          </a:extLst>
        </xdr:cNvPr>
        <xdr:cNvCxnSpPr/>
      </xdr:nvCxnSpPr>
      <xdr:spPr>
        <a:xfrm flipV="1">
          <a:off x="19545300" y="10489882"/>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164941</xdr:rowOff>
    </xdr:from>
    <xdr:to>
      <xdr:col>98</xdr:col>
      <xdr:colOff>38100</xdr:colOff>
      <xdr:row>61</xdr:row>
      <xdr:rowOff>95091</xdr:rowOff>
    </xdr:to>
    <xdr:sp macro="" textlink="">
      <xdr:nvSpPr>
        <xdr:cNvPr id="718" name="楕円 717">
          <a:extLst>
            <a:ext uri="{FF2B5EF4-FFF2-40B4-BE49-F238E27FC236}">
              <a16:creationId xmlns:a16="http://schemas.microsoft.com/office/drawing/2014/main" id="{A7E5427A-1E3D-4ABF-B18D-6D9C3809AC73}"/>
            </a:ext>
          </a:extLst>
        </xdr:cNvPr>
        <xdr:cNvSpPr/>
      </xdr:nvSpPr>
      <xdr:spPr>
        <a:xfrm>
          <a:off x="18605500" y="1045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38576</xdr:rowOff>
    </xdr:from>
    <xdr:to>
      <xdr:col>102</xdr:col>
      <xdr:colOff>114300</xdr:colOff>
      <xdr:row>61</xdr:row>
      <xdr:rowOff>44291</xdr:rowOff>
    </xdr:to>
    <xdr:cxnSp macro="">
      <xdr:nvCxnSpPr>
        <xdr:cNvPr id="719" name="直線コネクタ 718">
          <a:extLst>
            <a:ext uri="{FF2B5EF4-FFF2-40B4-BE49-F238E27FC236}">
              <a16:creationId xmlns:a16="http://schemas.microsoft.com/office/drawing/2014/main" id="{11DA2002-A50A-4934-BBF5-DECE93F2480D}"/>
            </a:ext>
          </a:extLst>
        </xdr:cNvPr>
        <xdr:cNvCxnSpPr/>
      </xdr:nvCxnSpPr>
      <xdr:spPr>
        <a:xfrm flipV="1">
          <a:off x="18656300" y="10497026"/>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1605</xdr:rowOff>
    </xdr:from>
    <xdr:ext cx="469744" cy="259045"/>
    <xdr:sp macro="" textlink="">
      <xdr:nvSpPr>
        <xdr:cNvPr id="720" name="n_1aveValue【学校施設】&#10;一人当たり面積">
          <a:extLst>
            <a:ext uri="{FF2B5EF4-FFF2-40B4-BE49-F238E27FC236}">
              <a16:creationId xmlns:a16="http://schemas.microsoft.com/office/drawing/2014/main" id="{B8B76055-D13B-466F-94A3-758487D7B5FE}"/>
            </a:ext>
          </a:extLst>
        </xdr:cNvPr>
        <xdr:cNvSpPr txBox="1"/>
      </xdr:nvSpPr>
      <xdr:spPr>
        <a:xfrm>
          <a:off x="21075727" y="1011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14464</xdr:rowOff>
    </xdr:from>
    <xdr:ext cx="469744" cy="259045"/>
    <xdr:sp macro="" textlink="">
      <xdr:nvSpPr>
        <xdr:cNvPr id="721" name="n_2aveValue【学校施設】&#10;一人当たり面積">
          <a:extLst>
            <a:ext uri="{FF2B5EF4-FFF2-40B4-BE49-F238E27FC236}">
              <a16:creationId xmlns:a16="http://schemas.microsoft.com/office/drawing/2014/main" id="{AC6D4084-3D86-4EF1-B3D2-A367B0225595}"/>
            </a:ext>
          </a:extLst>
        </xdr:cNvPr>
        <xdr:cNvSpPr txBox="1"/>
      </xdr:nvSpPr>
      <xdr:spPr>
        <a:xfrm>
          <a:off x="20199427" y="1013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10177</xdr:rowOff>
    </xdr:from>
    <xdr:ext cx="469744" cy="259045"/>
    <xdr:sp macro="" textlink="">
      <xdr:nvSpPr>
        <xdr:cNvPr id="722" name="n_3aveValue【学校施設】&#10;一人当たり面積">
          <a:extLst>
            <a:ext uri="{FF2B5EF4-FFF2-40B4-BE49-F238E27FC236}">
              <a16:creationId xmlns:a16="http://schemas.microsoft.com/office/drawing/2014/main" id="{1CB9A3C8-0018-4F98-ADCE-B9B84B0529A5}"/>
            </a:ext>
          </a:extLst>
        </xdr:cNvPr>
        <xdr:cNvSpPr txBox="1"/>
      </xdr:nvSpPr>
      <xdr:spPr>
        <a:xfrm>
          <a:off x="19310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23036</xdr:rowOff>
    </xdr:from>
    <xdr:ext cx="469744" cy="259045"/>
    <xdr:sp macro="" textlink="">
      <xdr:nvSpPr>
        <xdr:cNvPr id="723" name="n_4aveValue【学校施設】&#10;一人当たり面積">
          <a:extLst>
            <a:ext uri="{FF2B5EF4-FFF2-40B4-BE49-F238E27FC236}">
              <a16:creationId xmlns:a16="http://schemas.microsoft.com/office/drawing/2014/main" id="{920EDA28-2710-4428-B9A7-B4E346700377}"/>
            </a:ext>
          </a:extLst>
        </xdr:cNvPr>
        <xdr:cNvSpPr txBox="1"/>
      </xdr:nvSpPr>
      <xdr:spPr>
        <a:xfrm>
          <a:off x="18421427" y="101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64787</xdr:rowOff>
    </xdr:from>
    <xdr:ext cx="469744" cy="259045"/>
    <xdr:sp macro="" textlink="">
      <xdr:nvSpPr>
        <xdr:cNvPr id="724" name="n_1mainValue【学校施設】&#10;一人当たり面積">
          <a:extLst>
            <a:ext uri="{FF2B5EF4-FFF2-40B4-BE49-F238E27FC236}">
              <a16:creationId xmlns:a16="http://schemas.microsoft.com/office/drawing/2014/main" id="{B245DE18-ECB3-431B-92B4-A414A6194DC3}"/>
            </a:ext>
          </a:extLst>
        </xdr:cNvPr>
        <xdr:cNvSpPr txBox="1"/>
      </xdr:nvSpPr>
      <xdr:spPr>
        <a:xfrm>
          <a:off x="21075727" y="1052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73359</xdr:rowOff>
    </xdr:from>
    <xdr:ext cx="469744" cy="259045"/>
    <xdr:sp macro="" textlink="">
      <xdr:nvSpPr>
        <xdr:cNvPr id="725" name="n_2mainValue【学校施設】&#10;一人当たり面積">
          <a:extLst>
            <a:ext uri="{FF2B5EF4-FFF2-40B4-BE49-F238E27FC236}">
              <a16:creationId xmlns:a16="http://schemas.microsoft.com/office/drawing/2014/main" id="{2BCD452D-732C-4339-9078-3421B6D2B2B9}"/>
            </a:ext>
          </a:extLst>
        </xdr:cNvPr>
        <xdr:cNvSpPr txBox="1"/>
      </xdr:nvSpPr>
      <xdr:spPr>
        <a:xfrm>
          <a:off x="20199427" y="1053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80503</xdr:rowOff>
    </xdr:from>
    <xdr:ext cx="469744" cy="259045"/>
    <xdr:sp macro="" textlink="">
      <xdr:nvSpPr>
        <xdr:cNvPr id="726" name="n_3mainValue【学校施設】&#10;一人当たり面積">
          <a:extLst>
            <a:ext uri="{FF2B5EF4-FFF2-40B4-BE49-F238E27FC236}">
              <a16:creationId xmlns:a16="http://schemas.microsoft.com/office/drawing/2014/main" id="{DAEDCF50-13F2-45B1-818C-AB82B7DA8713}"/>
            </a:ext>
          </a:extLst>
        </xdr:cNvPr>
        <xdr:cNvSpPr txBox="1"/>
      </xdr:nvSpPr>
      <xdr:spPr>
        <a:xfrm>
          <a:off x="19310427" y="1053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86218</xdr:rowOff>
    </xdr:from>
    <xdr:ext cx="469744" cy="259045"/>
    <xdr:sp macro="" textlink="">
      <xdr:nvSpPr>
        <xdr:cNvPr id="727" name="n_4mainValue【学校施設】&#10;一人当たり面積">
          <a:extLst>
            <a:ext uri="{FF2B5EF4-FFF2-40B4-BE49-F238E27FC236}">
              <a16:creationId xmlns:a16="http://schemas.microsoft.com/office/drawing/2014/main" id="{7566D441-5F31-49A4-8119-9C6FCD417EE7}"/>
            </a:ext>
          </a:extLst>
        </xdr:cNvPr>
        <xdr:cNvSpPr txBox="1"/>
      </xdr:nvSpPr>
      <xdr:spPr>
        <a:xfrm>
          <a:off x="18421427" y="10544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FDD9A330-03EF-4DA0-9BAD-692BC7405E8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8C057065-C665-4EED-9E7E-1312C46D6C6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8E346723-DD74-48DD-B68E-D950302F73A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EF6AA99D-406A-48BE-937D-49C3BF53B22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605BE734-21AA-4058-B745-E05C8463FE6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19432DE6-3947-41C9-9903-FEB26B4A773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DC087950-E3CA-4942-93C1-D1F1638DBD3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A0444906-004A-4435-907C-A6EE5FE495B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F7BEABF7-36C6-4FB1-8403-D332201C5E2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1858DDAF-2AF7-4E6D-8F3C-EB557C7A494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3AE480B8-C3D7-4C59-933B-C9098D442EE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9" name="直線コネクタ 738">
          <a:extLst>
            <a:ext uri="{FF2B5EF4-FFF2-40B4-BE49-F238E27FC236}">
              <a16:creationId xmlns:a16="http://schemas.microsoft.com/office/drawing/2014/main" id="{7A29942E-9303-44DD-8E15-1C8FDC1541F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0" name="テキスト ボックス 739">
          <a:extLst>
            <a:ext uri="{FF2B5EF4-FFF2-40B4-BE49-F238E27FC236}">
              <a16:creationId xmlns:a16="http://schemas.microsoft.com/office/drawing/2014/main" id="{EFF391A6-3019-48D2-ADFD-F528A4FD03A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1" name="直線コネクタ 740">
          <a:extLst>
            <a:ext uri="{FF2B5EF4-FFF2-40B4-BE49-F238E27FC236}">
              <a16:creationId xmlns:a16="http://schemas.microsoft.com/office/drawing/2014/main" id="{7CFE222B-EAE5-4E18-A500-0DE8A96C0B7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2" name="テキスト ボックス 741">
          <a:extLst>
            <a:ext uri="{FF2B5EF4-FFF2-40B4-BE49-F238E27FC236}">
              <a16:creationId xmlns:a16="http://schemas.microsoft.com/office/drawing/2014/main" id="{6B8ACDE7-E796-4485-8896-0429A080ABC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3" name="直線コネクタ 742">
          <a:extLst>
            <a:ext uri="{FF2B5EF4-FFF2-40B4-BE49-F238E27FC236}">
              <a16:creationId xmlns:a16="http://schemas.microsoft.com/office/drawing/2014/main" id="{34B4902C-BF65-46E5-97E7-DAA57421E92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4" name="テキスト ボックス 743">
          <a:extLst>
            <a:ext uri="{FF2B5EF4-FFF2-40B4-BE49-F238E27FC236}">
              <a16:creationId xmlns:a16="http://schemas.microsoft.com/office/drawing/2014/main" id="{CAAE4FFB-8BDF-49BE-A9D7-C3E57B3F2E8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5" name="直線コネクタ 744">
          <a:extLst>
            <a:ext uri="{FF2B5EF4-FFF2-40B4-BE49-F238E27FC236}">
              <a16:creationId xmlns:a16="http://schemas.microsoft.com/office/drawing/2014/main" id="{B033D566-676B-4659-9B44-823DFA73BDF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6" name="テキスト ボックス 745">
          <a:extLst>
            <a:ext uri="{FF2B5EF4-FFF2-40B4-BE49-F238E27FC236}">
              <a16:creationId xmlns:a16="http://schemas.microsoft.com/office/drawing/2014/main" id="{A815EB8A-D1C9-46B1-A52E-483469135FF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7" name="直線コネクタ 746">
          <a:extLst>
            <a:ext uri="{FF2B5EF4-FFF2-40B4-BE49-F238E27FC236}">
              <a16:creationId xmlns:a16="http://schemas.microsoft.com/office/drawing/2014/main" id="{FC57171C-E767-4FBF-9973-9A23EA37E5F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8" name="テキスト ボックス 747">
          <a:extLst>
            <a:ext uri="{FF2B5EF4-FFF2-40B4-BE49-F238E27FC236}">
              <a16:creationId xmlns:a16="http://schemas.microsoft.com/office/drawing/2014/main" id="{84E6E13E-4CD5-4AF1-9639-97F0F47C341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9" name="直線コネクタ 748">
          <a:extLst>
            <a:ext uri="{FF2B5EF4-FFF2-40B4-BE49-F238E27FC236}">
              <a16:creationId xmlns:a16="http://schemas.microsoft.com/office/drawing/2014/main" id="{D9C70516-1F30-4793-B75C-8479A84AFFE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0" name="テキスト ボックス 749">
          <a:extLst>
            <a:ext uri="{FF2B5EF4-FFF2-40B4-BE49-F238E27FC236}">
              <a16:creationId xmlns:a16="http://schemas.microsoft.com/office/drawing/2014/main" id="{857C4C1B-2C04-4BC1-888B-10CDA56929D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a:extLst>
            <a:ext uri="{FF2B5EF4-FFF2-40B4-BE49-F238E27FC236}">
              <a16:creationId xmlns:a16="http://schemas.microsoft.com/office/drawing/2014/main" id="{47A04E19-4363-42FE-9908-E0C5117D60B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2" name="【児童館】&#10;有形固定資産減価償却率グラフ枠">
          <a:extLst>
            <a:ext uri="{FF2B5EF4-FFF2-40B4-BE49-F238E27FC236}">
              <a16:creationId xmlns:a16="http://schemas.microsoft.com/office/drawing/2014/main" id="{7769D65A-3BAA-4063-889E-D28C92984F4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168729</xdr:rowOff>
    </xdr:to>
    <xdr:cxnSp macro="">
      <xdr:nvCxnSpPr>
        <xdr:cNvPr id="753" name="直線コネクタ 752">
          <a:extLst>
            <a:ext uri="{FF2B5EF4-FFF2-40B4-BE49-F238E27FC236}">
              <a16:creationId xmlns:a16="http://schemas.microsoft.com/office/drawing/2014/main" id="{9546F731-875E-439F-BE49-541CCD2D1189}"/>
            </a:ext>
          </a:extLst>
        </xdr:cNvPr>
        <xdr:cNvCxnSpPr/>
      </xdr:nvCxnSpPr>
      <xdr:spPr>
        <a:xfrm flipV="1">
          <a:off x="16318864" y="1346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4" name="【児童館】&#10;有形固定資産減価償却率最小値テキスト">
          <a:extLst>
            <a:ext uri="{FF2B5EF4-FFF2-40B4-BE49-F238E27FC236}">
              <a16:creationId xmlns:a16="http://schemas.microsoft.com/office/drawing/2014/main" id="{D549DD14-46AE-4F56-98BA-8892C86A366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5" name="直線コネクタ 754">
          <a:extLst>
            <a:ext uri="{FF2B5EF4-FFF2-40B4-BE49-F238E27FC236}">
              <a16:creationId xmlns:a16="http://schemas.microsoft.com/office/drawing/2014/main" id="{5C2797E0-D590-4802-A417-8B9263DEFD7C}"/>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756" name="【児童館】&#10;有形固定資産減価償却率最大値テキスト">
          <a:extLst>
            <a:ext uri="{FF2B5EF4-FFF2-40B4-BE49-F238E27FC236}">
              <a16:creationId xmlns:a16="http://schemas.microsoft.com/office/drawing/2014/main" id="{E45BFF4C-657E-457B-B155-0CBA3D367C96}"/>
            </a:ext>
          </a:extLst>
        </xdr:cNvPr>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757" name="直線コネクタ 756">
          <a:extLst>
            <a:ext uri="{FF2B5EF4-FFF2-40B4-BE49-F238E27FC236}">
              <a16:creationId xmlns:a16="http://schemas.microsoft.com/office/drawing/2014/main" id="{6DA2ADA9-646B-4F6F-ADF8-E16C92B61F01}"/>
            </a:ext>
          </a:extLst>
        </xdr:cNvPr>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124114</xdr:rowOff>
    </xdr:from>
    <xdr:ext cx="405111" cy="259045"/>
    <xdr:sp macro="" textlink="">
      <xdr:nvSpPr>
        <xdr:cNvPr id="758" name="【児童館】&#10;有形固定資産減価償却率平均値テキスト">
          <a:extLst>
            <a:ext uri="{FF2B5EF4-FFF2-40B4-BE49-F238E27FC236}">
              <a16:creationId xmlns:a16="http://schemas.microsoft.com/office/drawing/2014/main" id="{46A1B2D9-5B32-4C3C-A740-B0166E9A2CD6}"/>
            </a:ext>
          </a:extLst>
        </xdr:cNvPr>
        <xdr:cNvSpPr txBox="1"/>
      </xdr:nvSpPr>
      <xdr:spPr>
        <a:xfrm>
          <a:off x="16357600" y="141830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145687</xdr:rowOff>
    </xdr:from>
    <xdr:to>
      <xdr:col>85</xdr:col>
      <xdr:colOff>177800</xdr:colOff>
      <xdr:row>83</xdr:row>
      <xdr:rowOff>75837</xdr:rowOff>
    </xdr:to>
    <xdr:sp macro="" textlink="">
      <xdr:nvSpPr>
        <xdr:cNvPr id="759" name="フローチャート: 判断 758">
          <a:extLst>
            <a:ext uri="{FF2B5EF4-FFF2-40B4-BE49-F238E27FC236}">
              <a16:creationId xmlns:a16="http://schemas.microsoft.com/office/drawing/2014/main" id="{6D202118-C3FD-4386-B7CA-DB889E6C757C}"/>
            </a:ext>
          </a:extLst>
        </xdr:cNvPr>
        <xdr:cNvSpPr/>
      </xdr:nvSpPr>
      <xdr:spPr>
        <a:xfrm>
          <a:off x="162687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144055</xdr:rowOff>
    </xdr:from>
    <xdr:to>
      <xdr:col>81</xdr:col>
      <xdr:colOff>101600</xdr:colOff>
      <xdr:row>83</xdr:row>
      <xdr:rowOff>74205</xdr:rowOff>
    </xdr:to>
    <xdr:sp macro="" textlink="">
      <xdr:nvSpPr>
        <xdr:cNvPr id="760" name="フローチャート: 判断 759">
          <a:extLst>
            <a:ext uri="{FF2B5EF4-FFF2-40B4-BE49-F238E27FC236}">
              <a16:creationId xmlns:a16="http://schemas.microsoft.com/office/drawing/2014/main" id="{303DB3F9-A5AD-42AD-9010-4700D168F9FB}"/>
            </a:ext>
          </a:extLst>
        </xdr:cNvPr>
        <xdr:cNvSpPr/>
      </xdr:nvSpPr>
      <xdr:spPr>
        <a:xfrm>
          <a:off x="15430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1995</xdr:rowOff>
    </xdr:from>
    <xdr:to>
      <xdr:col>76</xdr:col>
      <xdr:colOff>165100</xdr:colOff>
      <xdr:row>83</xdr:row>
      <xdr:rowOff>103595</xdr:rowOff>
    </xdr:to>
    <xdr:sp macro="" textlink="">
      <xdr:nvSpPr>
        <xdr:cNvPr id="761" name="フローチャート: 判断 760">
          <a:extLst>
            <a:ext uri="{FF2B5EF4-FFF2-40B4-BE49-F238E27FC236}">
              <a16:creationId xmlns:a16="http://schemas.microsoft.com/office/drawing/2014/main" id="{30629C5E-F103-4E67-832E-78CE8C3E8667}"/>
            </a:ext>
          </a:extLst>
        </xdr:cNvPr>
        <xdr:cNvSpPr/>
      </xdr:nvSpPr>
      <xdr:spPr>
        <a:xfrm>
          <a:off x="14541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140788</xdr:rowOff>
    </xdr:from>
    <xdr:to>
      <xdr:col>72</xdr:col>
      <xdr:colOff>38100</xdr:colOff>
      <xdr:row>83</xdr:row>
      <xdr:rowOff>70938</xdr:rowOff>
    </xdr:to>
    <xdr:sp macro="" textlink="">
      <xdr:nvSpPr>
        <xdr:cNvPr id="762" name="フローチャート: 判断 761">
          <a:extLst>
            <a:ext uri="{FF2B5EF4-FFF2-40B4-BE49-F238E27FC236}">
              <a16:creationId xmlns:a16="http://schemas.microsoft.com/office/drawing/2014/main" id="{51CF0C02-9E7B-4A1F-BBA1-6874609DCA3D}"/>
            </a:ext>
          </a:extLst>
        </xdr:cNvPr>
        <xdr:cNvSpPr/>
      </xdr:nvSpPr>
      <xdr:spPr>
        <a:xfrm>
          <a:off x="13652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142421</xdr:rowOff>
    </xdr:from>
    <xdr:to>
      <xdr:col>67</xdr:col>
      <xdr:colOff>101600</xdr:colOff>
      <xdr:row>83</xdr:row>
      <xdr:rowOff>72571</xdr:rowOff>
    </xdr:to>
    <xdr:sp macro="" textlink="">
      <xdr:nvSpPr>
        <xdr:cNvPr id="763" name="フローチャート: 判断 762">
          <a:extLst>
            <a:ext uri="{FF2B5EF4-FFF2-40B4-BE49-F238E27FC236}">
              <a16:creationId xmlns:a16="http://schemas.microsoft.com/office/drawing/2014/main" id="{DBCC7925-6529-409A-BB02-57D1B12BFA4C}"/>
            </a:ext>
          </a:extLst>
        </xdr:cNvPr>
        <xdr:cNvSpPr/>
      </xdr:nvSpPr>
      <xdr:spPr>
        <a:xfrm>
          <a:off x="12763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6A0D6C42-991D-438A-9B25-68E9A903328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DEFDCF19-EBE7-4089-B26B-26F8F1F96FF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341E1703-458A-4A44-B1EA-F083757D9E8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D47208D6-F09D-4ED9-8F44-E1971CB578C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1868C70E-5B02-434A-B921-6FD47663224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165281</xdr:rowOff>
    </xdr:from>
    <xdr:to>
      <xdr:col>85</xdr:col>
      <xdr:colOff>177800</xdr:colOff>
      <xdr:row>81</xdr:row>
      <xdr:rowOff>95431</xdr:rowOff>
    </xdr:to>
    <xdr:sp macro="" textlink="">
      <xdr:nvSpPr>
        <xdr:cNvPr id="769" name="楕円 768">
          <a:extLst>
            <a:ext uri="{FF2B5EF4-FFF2-40B4-BE49-F238E27FC236}">
              <a16:creationId xmlns:a16="http://schemas.microsoft.com/office/drawing/2014/main" id="{05CFD9D4-C597-45BF-9B98-0AA62FFF43F5}"/>
            </a:ext>
          </a:extLst>
        </xdr:cNvPr>
        <xdr:cNvSpPr/>
      </xdr:nvSpPr>
      <xdr:spPr>
        <a:xfrm>
          <a:off x="16268700" y="1388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16708</xdr:rowOff>
    </xdr:from>
    <xdr:ext cx="405111" cy="259045"/>
    <xdr:sp macro="" textlink="">
      <xdr:nvSpPr>
        <xdr:cNvPr id="770" name="【児童館】&#10;有形固定資産減価償却率該当値テキスト">
          <a:extLst>
            <a:ext uri="{FF2B5EF4-FFF2-40B4-BE49-F238E27FC236}">
              <a16:creationId xmlns:a16="http://schemas.microsoft.com/office/drawing/2014/main" id="{6111ABF9-7789-486F-AABB-09DFE95C28F6}"/>
            </a:ext>
          </a:extLst>
        </xdr:cNvPr>
        <xdr:cNvSpPr txBox="1"/>
      </xdr:nvSpPr>
      <xdr:spPr>
        <a:xfrm>
          <a:off x="16357600" y="13732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127726</xdr:rowOff>
    </xdr:from>
    <xdr:to>
      <xdr:col>81</xdr:col>
      <xdr:colOff>101600</xdr:colOff>
      <xdr:row>81</xdr:row>
      <xdr:rowOff>57876</xdr:rowOff>
    </xdr:to>
    <xdr:sp macro="" textlink="">
      <xdr:nvSpPr>
        <xdr:cNvPr id="771" name="楕円 770">
          <a:extLst>
            <a:ext uri="{FF2B5EF4-FFF2-40B4-BE49-F238E27FC236}">
              <a16:creationId xmlns:a16="http://schemas.microsoft.com/office/drawing/2014/main" id="{74EC0C5E-3E02-4A0C-8A23-347D8CA2AF11}"/>
            </a:ext>
          </a:extLst>
        </xdr:cNvPr>
        <xdr:cNvSpPr/>
      </xdr:nvSpPr>
      <xdr:spPr>
        <a:xfrm>
          <a:off x="15430500" y="138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7076</xdr:rowOff>
    </xdr:from>
    <xdr:to>
      <xdr:col>85</xdr:col>
      <xdr:colOff>127000</xdr:colOff>
      <xdr:row>81</xdr:row>
      <xdr:rowOff>44631</xdr:rowOff>
    </xdr:to>
    <xdr:cxnSp macro="">
      <xdr:nvCxnSpPr>
        <xdr:cNvPr id="772" name="直線コネクタ 771">
          <a:extLst>
            <a:ext uri="{FF2B5EF4-FFF2-40B4-BE49-F238E27FC236}">
              <a16:creationId xmlns:a16="http://schemas.microsoft.com/office/drawing/2014/main" id="{5655AF3C-03FC-4ABF-AFC8-57687837617C}"/>
            </a:ext>
          </a:extLst>
        </xdr:cNvPr>
        <xdr:cNvCxnSpPr/>
      </xdr:nvCxnSpPr>
      <xdr:spPr>
        <a:xfrm>
          <a:off x="15481300" y="13894526"/>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88537</xdr:rowOff>
    </xdr:from>
    <xdr:to>
      <xdr:col>76</xdr:col>
      <xdr:colOff>165100</xdr:colOff>
      <xdr:row>81</xdr:row>
      <xdr:rowOff>18687</xdr:rowOff>
    </xdr:to>
    <xdr:sp macro="" textlink="">
      <xdr:nvSpPr>
        <xdr:cNvPr id="773" name="楕円 772">
          <a:extLst>
            <a:ext uri="{FF2B5EF4-FFF2-40B4-BE49-F238E27FC236}">
              <a16:creationId xmlns:a16="http://schemas.microsoft.com/office/drawing/2014/main" id="{7756D3E3-F55F-4AB8-88DD-4CD33512D4DB}"/>
            </a:ext>
          </a:extLst>
        </xdr:cNvPr>
        <xdr:cNvSpPr/>
      </xdr:nvSpPr>
      <xdr:spPr>
        <a:xfrm>
          <a:off x="14541500" y="1380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139337</xdr:rowOff>
    </xdr:from>
    <xdr:to>
      <xdr:col>81</xdr:col>
      <xdr:colOff>50800</xdr:colOff>
      <xdr:row>81</xdr:row>
      <xdr:rowOff>7076</xdr:rowOff>
    </xdr:to>
    <xdr:cxnSp macro="">
      <xdr:nvCxnSpPr>
        <xdr:cNvPr id="774" name="直線コネクタ 773">
          <a:extLst>
            <a:ext uri="{FF2B5EF4-FFF2-40B4-BE49-F238E27FC236}">
              <a16:creationId xmlns:a16="http://schemas.microsoft.com/office/drawing/2014/main" id="{3E87EFF1-4B61-4A9E-A596-06A579507D28}"/>
            </a:ext>
          </a:extLst>
        </xdr:cNvPr>
        <xdr:cNvCxnSpPr/>
      </xdr:nvCxnSpPr>
      <xdr:spPr>
        <a:xfrm>
          <a:off x="14592300" y="1385533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50981</xdr:rowOff>
    </xdr:from>
    <xdr:to>
      <xdr:col>72</xdr:col>
      <xdr:colOff>38100</xdr:colOff>
      <xdr:row>80</xdr:row>
      <xdr:rowOff>152581</xdr:rowOff>
    </xdr:to>
    <xdr:sp macro="" textlink="">
      <xdr:nvSpPr>
        <xdr:cNvPr id="775" name="楕円 774">
          <a:extLst>
            <a:ext uri="{FF2B5EF4-FFF2-40B4-BE49-F238E27FC236}">
              <a16:creationId xmlns:a16="http://schemas.microsoft.com/office/drawing/2014/main" id="{7A34204C-1256-4ED8-9F51-C910DBA5AEAB}"/>
            </a:ext>
          </a:extLst>
        </xdr:cNvPr>
        <xdr:cNvSpPr/>
      </xdr:nvSpPr>
      <xdr:spPr>
        <a:xfrm>
          <a:off x="13652500" y="137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101781</xdr:rowOff>
    </xdr:from>
    <xdr:to>
      <xdr:col>76</xdr:col>
      <xdr:colOff>114300</xdr:colOff>
      <xdr:row>80</xdr:row>
      <xdr:rowOff>139337</xdr:rowOff>
    </xdr:to>
    <xdr:cxnSp macro="">
      <xdr:nvCxnSpPr>
        <xdr:cNvPr id="776" name="直線コネクタ 775">
          <a:extLst>
            <a:ext uri="{FF2B5EF4-FFF2-40B4-BE49-F238E27FC236}">
              <a16:creationId xmlns:a16="http://schemas.microsoft.com/office/drawing/2014/main" id="{B90F2E82-BD82-489D-B42A-202AF0BDC1A7}"/>
            </a:ext>
          </a:extLst>
        </xdr:cNvPr>
        <xdr:cNvCxnSpPr/>
      </xdr:nvCxnSpPr>
      <xdr:spPr>
        <a:xfrm>
          <a:off x="13703300" y="1381778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13426</xdr:rowOff>
    </xdr:from>
    <xdr:to>
      <xdr:col>67</xdr:col>
      <xdr:colOff>101600</xdr:colOff>
      <xdr:row>80</xdr:row>
      <xdr:rowOff>115026</xdr:rowOff>
    </xdr:to>
    <xdr:sp macro="" textlink="">
      <xdr:nvSpPr>
        <xdr:cNvPr id="777" name="楕円 776">
          <a:extLst>
            <a:ext uri="{FF2B5EF4-FFF2-40B4-BE49-F238E27FC236}">
              <a16:creationId xmlns:a16="http://schemas.microsoft.com/office/drawing/2014/main" id="{7B388D0C-FE19-4A0E-992B-0C2EEAED89F0}"/>
            </a:ext>
          </a:extLst>
        </xdr:cNvPr>
        <xdr:cNvSpPr/>
      </xdr:nvSpPr>
      <xdr:spPr>
        <a:xfrm>
          <a:off x="12763500" y="137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64226</xdr:rowOff>
    </xdr:from>
    <xdr:to>
      <xdr:col>71</xdr:col>
      <xdr:colOff>177800</xdr:colOff>
      <xdr:row>80</xdr:row>
      <xdr:rowOff>101781</xdr:rowOff>
    </xdr:to>
    <xdr:cxnSp macro="">
      <xdr:nvCxnSpPr>
        <xdr:cNvPr id="778" name="直線コネクタ 777">
          <a:extLst>
            <a:ext uri="{FF2B5EF4-FFF2-40B4-BE49-F238E27FC236}">
              <a16:creationId xmlns:a16="http://schemas.microsoft.com/office/drawing/2014/main" id="{409256B4-D1C5-445E-BF73-DBEEFB8468A7}"/>
            </a:ext>
          </a:extLst>
        </xdr:cNvPr>
        <xdr:cNvCxnSpPr/>
      </xdr:nvCxnSpPr>
      <xdr:spPr>
        <a:xfrm>
          <a:off x="12814300" y="1378022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65332</xdr:rowOff>
    </xdr:from>
    <xdr:ext cx="405111" cy="259045"/>
    <xdr:sp macro="" textlink="">
      <xdr:nvSpPr>
        <xdr:cNvPr id="779" name="n_1aveValue【児童館】&#10;有形固定資産減価償却率">
          <a:extLst>
            <a:ext uri="{FF2B5EF4-FFF2-40B4-BE49-F238E27FC236}">
              <a16:creationId xmlns:a16="http://schemas.microsoft.com/office/drawing/2014/main" id="{C92A138C-5329-4F7C-A4AE-4A9028565BCF}"/>
            </a:ext>
          </a:extLst>
        </xdr:cNvPr>
        <xdr:cNvSpPr txBox="1"/>
      </xdr:nvSpPr>
      <xdr:spPr>
        <a:xfrm>
          <a:off x="152660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94722</xdr:rowOff>
    </xdr:from>
    <xdr:ext cx="405111" cy="259045"/>
    <xdr:sp macro="" textlink="">
      <xdr:nvSpPr>
        <xdr:cNvPr id="780" name="n_2aveValue【児童館】&#10;有形固定資産減価償却率">
          <a:extLst>
            <a:ext uri="{FF2B5EF4-FFF2-40B4-BE49-F238E27FC236}">
              <a16:creationId xmlns:a16="http://schemas.microsoft.com/office/drawing/2014/main" id="{D4270C1F-411F-472C-BE31-74C089D2A587}"/>
            </a:ext>
          </a:extLst>
        </xdr:cNvPr>
        <xdr:cNvSpPr txBox="1"/>
      </xdr:nvSpPr>
      <xdr:spPr>
        <a:xfrm>
          <a:off x="14389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62065</xdr:rowOff>
    </xdr:from>
    <xdr:ext cx="405111" cy="259045"/>
    <xdr:sp macro="" textlink="">
      <xdr:nvSpPr>
        <xdr:cNvPr id="781" name="n_3aveValue【児童館】&#10;有形固定資産減価償却率">
          <a:extLst>
            <a:ext uri="{FF2B5EF4-FFF2-40B4-BE49-F238E27FC236}">
              <a16:creationId xmlns:a16="http://schemas.microsoft.com/office/drawing/2014/main" id="{2E9E46C5-4121-4168-B36A-FAE6124DDEFE}"/>
            </a:ext>
          </a:extLst>
        </xdr:cNvPr>
        <xdr:cNvSpPr txBox="1"/>
      </xdr:nvSpPr>
      <xdr:spPr>
        <a:xfrm>
          <a:off x="13500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63698</xdr:rowOff>
    </xdr:from>
    <xdr:ext cx="405111" cy="259045"/>
    <xdr:sp macro="" textlink="">
      <xdr:nvSpPr>
        <xdr:cNvPr id="782" name="n_4aveValue【児童館】&#10;有形固定資産減価償却率">
          <a:extLst>
            <a:ext uri="{FF2B5EF4-FFF2-40B4-BE49-F238E27FC236}">
              <a16:creationId xmlns:a16="http://schemas.microsoft.com/office/drawing/2014/main" id="{E87321FD-2BD0-4F84-9B40-82C0E9B5004C}"/>
            </a:ext>
          </a:extLst>
        </xdr:cNvPr>
        <xdr:cNvSpPr txBox="1"/>
      </xdr:nvSpPr>
      <xdr:spPr>
        <a:xfrm>
          <a:off x="126117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74403</xdr:rowOff>
    </xdr:from>
    <xdr:ext cx="405111" cy="259045"/>
    <xdr:sp macro="" textlink="">
      <xdr:nvSpPr>
        <xdr:cNvPr id="783" name="n_1mainValue【児童館】&#10;有形固定資産減価償却率">
          <a:extLst>
            <a:ext uri="{FF2B5EF4-FFF2-40B4-BE49-F238E27FC236}">
              <a16:creationId xmlns:a16="http://schemas.microsoft.com/office/drawing/2014/main" id="{4525C969-0535-4C4D-92B9-4B15CEAC74AD}"/>
            </a:ext>
          </a:extLst>
        </xdr:cNvPr>
        <xdr:cNvSpPr txBox="1"/>
      </xdr:nvSpPr>
      <xdr:spPr>
        <a:xfrm>
          <a:off x="15266044" y="1361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35214</xdr:rowOff>
    </xdr:from>
    <xdr:ext cx="405111" cy="259045"/>
    <xdr:sp macro="" textlink="">
      <xdr:nvSpPr>
        <xdr:cNvPr id="784" name="n_2mainValue【児童館】&#10;有形固定資産減価償却率">
          <a:extLst>
            <a:ext uri="{FF2B5EF4-FFF2-40B4-BE49-F238E27FC236}">
              <a16:creationId xmlns:a16="http://schemas.microsoft.com/office/drawing/2014/main" id="{0CC8B3B4-5652-481F-BE81-0DDCA193EF05}"/>
            </a:ext>
          </a:extLst>
        </xdr:cNvPr>
        <xdr:cNvSpPr txBox="1"/>
      </xdr:nvSpPr>
      <xdr:spPr>
        <a:xfrm>
          <a:off x="14389744" y="1357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169108</xdr:rowOff>
    </xdr:from>
    <xdr:ext cx="405111" cy="259045"/>
    <xdr:sp macro="" textlink="">
      <xdr:nvSpPr>
        <xdr:cNvPr id="785" name="n_3mainValue【児童館】&#10;有形固定資産減価償却率">
          <a:extLst>
            <a:ext uri="{FF2B5EF4-FFF2-40B4-BE49-F238E27FC236}">
              <a16:creationId xmlns:a16="http://schemas.microsoft.com/office/drawing/2014/main" id="{F501F1D8-0FD5-4458-A940-76495E5F80F5}"/>
            </a:ext>
          </a:extLst>
        </xdr:cNvPr>
        <xdr:cNvSpPr txBox="1"/>
      </xdr:nvSpPr>
      <xdr:spPr>
        <a:xfrm>
          <a:off x="13500744" y="1354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131553</xdr:rowOff>
    </xdr:from>
    <xdr:ext cx="405111" cy="259045"/>
    <xdr:sp macro="" textlink="">
      <xdr:nvSpPr>
        <xdr:cNvPr id="786" name="n_4mainValue【児童館】&#10;有形固定資産減価償却率">
          <a:extLst>
            <a:ext uri="{FF2B5EF4-FFF2-40B4-BE49-F238E27FC236}">
              <a16:creationId xmlns:a16="http://schemas.microsoft.com/office/drawing/2014/main" id="{75289448-21F3-45B4-B558-9558A004D998}"/>
            </a:ext>
          </a:extLst>
        </xdr:cNvPr>
        <xdr:cNvSpPr txBox="1"/>
      </xdr:nvSpPr>
      <xdr:spPr>
        <a:xfrm>
          <a:off x="12611744" y="1350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2B3011C1-B899-47C7-A675-ED58D05D1DC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566F6949-413B-4E9D-8E41-7914DC7B133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2488A322-9B01-4626-969F-401C0C20FEB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8306AEC5-7635-4217-BC95-5A52B62094E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87EFCDF0-82DF-491A-B94E-6E694746554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6FA297C9-37C6-41FE-B0ED-F8DE586BAD9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02794F51-4E86-4CA6-A076-3EFEF6BAC91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14C43E89-F65B-49EE-98EB-ED2D857084C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F56F5E4D-852A-4BCC-921D-1617C58A3D7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D87C7745-50FF-4CFE-8C27-D6F778863E0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a:extLst>
            <a:ext uri="{FF2B5EF4-FFF2-40B4-BE49-F238E27FC236}">
              <a16:creationId xmlns:a16="http://schemas.microsoft.com/office/drawing/2014/main" id="{505A7B4F-BC34-44AD-B890-8841E00D446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a:extLst>
            <a:ext uri="{FF2B5EF4-FFF2-40B4-BE49-F238E27FC236}">
              <a16:creationId xmlns:a16="http://schemas.microsoft.com/office/drawing/2014/main" id="{D3BBF1F9-DF49-4E29-A004-831856FC5BF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a:extLst>
            <a:ext uri="{FF2B5EF4-FFF2-40B4-BE49-F238E27FC236}">
              <a16:creationId xmlns:a16="http://schemas.microsoft.com/office/drawing/2014/main" id="{77CBDCF3-21D6-45AF-99E8-BC59A2A2FBB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a:extLst>
            <a:ext uri="{FF2B5EF4-FFF2-40B4-BE49-F238E27FC236}">
              <a16:creationId xmlns:a16="http://schemas.microsoft.com/office/drawing/2014/main" id="{E4F00C8C-04AF-4677-A8BD-A8795BE8317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a:extLst>
            <a:ext uri="{FF2B5EF4-FFF2-40B4-BE49-F238E27FC236}">
              <a16:creationId xmlns:a16="http://schemas.microsoft.com/office/drawing/2014/main" id="{9B1C3B5D-759F-45E8-A20B-C670CD342E4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a:extLst>
            <a:ext uri="{FF2B5EF4-FFF2-40B4-BE49-F238E27FC236}">
              <a16:creationId xmlns:a16="http://schemas.microsoft.com/office/drawing/2014/main" id="{A2FA9138-EEB4-4B5B-8F4D-085858148F1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a:extLst>
            <a:ext uri="{FF2B5EF4-FFF2-40B4-BE49-F238E27FC236}">
              <a16:creationId xmlns:a16="http://schemas.microsoft.com/office/drawing/2014/main" id="{811F2C31-9475-4C6E-9BE8-0E1086ED9EE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a:extLst>
            <a:ext uri="{FF2B5EF4-FFF2-40B4-BE49-F238E27FC236}">
              <a16:creationId xmlns:a16="http://schemas.microsoft.com/office/drawing/2014/main" id="{95CD1BD4-2423-4E45-BE29-ECF8DD2CC1D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AF4C5BBB-8226-4C0A-88C5-EC03B55F920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9FCE9460-03FD-451C-B92E-4D1FE1EDB58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児童館】&#10;一人当たり面積グラフ枠">
          <a:extLst>
            <a:ext uri="{FF2B5EF4-FFF2-40B4-BE49-F238E27FC236}">
              <a16:creationId xmlns:a16="http://schemas.microsoft.com/office/drawing/2014/main" id="{38760A3A-FAC6-4A44-AC24-EE3D7DE76C0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83820</xdr:rowOff>
    </xdr:from>
    <xdr:to>
      <xdr:col>116</xdr:col>
      <xdr:colOff>62864</xdr:colOff>
      <xdr:row>86</xdr:row>
      <xdr:rowOff>15239</xdr:rowOff>
    </xdr:to>
    <xdr:cxnSp macro="">
      <xdr:nvCxnSpPr>
        <xdr:cNvPr id="808" name="直線コネクタ 807">
          <a:extLst>
            <a:ext uri="{FF2B5EF4-FFF2-40B4-BE49-F238E27FC236}">
              <a16:creationId xmlns:a16="http://schemas.microsoft.com/office/drawing/2014/main" id="{44D108EE-9A92-4EEA-8221-FB5E33DE2B79}"/>
            </a:ext>
          </a:extLst>
        </xdr:cNvPr>
        <xdr:cNvCxnSpPr/>
      </xdr:nvCxnSpPr>
      <xdr:spPr>
        <a:xfrm flipV="1">
          <a:off x="22160864" y="134569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9" name="【児童館】&#10;一人当たり面積最小値テキスト">
          <a:extLst>
            <a:ext uri="{FF2B5EF4-FFF2-40B4-BE49-F238E27FC236}">
              <a16:creationId xmlns:a16="http://schemas.microsoft.com/office/drawing/2014/main" id="{73812DBA-B280-41F5-BDF5-58E5F31F9DCB}"/>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10" name="直線コネクタ 809">
          <a:extLst>
            <a:ext uri="{FF2B5EF4-FFF2-40B4-BE49-F238E27FC236}">
              <a16:creationId xmlns:a16="http://schemas.microsoft.com/office/drawing/2014/main" id="{9DF10D37-6FD8-45E0-A88F-326D118191E0}"/>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30497</xdr:rowOff>
    </xdr:from>
    <xdr:ext cx="469744" cy="259045"/>
    <xdr:sp macro="" textlink="">
      <xdr:nvSpPr>
        <xdr:cNvPr id="811" name="【児童館】&#10;一人当たり面積最大値テキスト">
          <a:extLst>
            <a:ext uri="{FF2B5EF4-FFF2-40B4-BE49-F238E27FC236}">
              <a16:creationId xmlns:a16="http://schemas.microsoft.com/office/drawing/2014/main" id="{74BEB552-E603-4906-B334-865185F0A60D}"/>
            </a:ext>
          </a:extLst>
        </xdr:cNvPr>
        <xdr:cNvSpPr txBox="1"/>
      </xdr:nvSpPr>
      <xdr:spPr>
        <a:xfrm>
          <a:off x="22199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83820</xdr:rowOff>
    </xdr:from>
    <xdr:to>
      <xdr:col>116</xdr:col>
      <xdr:colOff>152400</xdr:colOff>
      <xdr:row>78</xdr:row>
      <xdr:rowOff>83820</xdr:rowOff>
    </xdr:to>
    <xdr:cxnSp macro="">
      <xdr:nvCxnSpPr>
        <xdr:cNvPr id="812" name="直線コネクタ 811">
          <a:extLst>
            <a:ext uri="{FF2B5EF4-FFF2-40B4-BE49-F238E27FC236}">
              <a16:creationId xmlns:a16="http://schemas.microsoft.com/office/drawing/2014/main" id="{3B29D099-35B0-4AC6-9071-AC614BD7F8F3}"/>
            </a:ext>
          </a:extLst>
        </xdr:cNvPr>
        <xdr:cNvCxnSpPr/>
      </xdr:nvCxnSpPr>
      <xdr:spPr>
        <a:xfrm>
          <a:off x="22072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813" name="【児童館】&#10;一人当たり面積平均値テキスト">
          <a:extLst>
            <a:ext uri="{FF2B5EF4-FFF2-40B4-BE49-F238E27FC236}">
              <a16:creationId xmlns:a16="http://schemas.microsoft.com/office/drawing/2014/main" id="{3B6CE02D-A0BD-4007-9A9A-B9E237905BC5}"/>
            </a:ext>
          </a:extLst>
        </xdr:cNvPr>
        <xdr:cNvSpPr txBox="1"/>
      </xdr:nvSpPr>
      <xdr:spPr>
        <a:xfrm>
          <a:off x="22199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14" name="フローチャート: 判断 813">
          <a:extLst>
            <a:ext uri="{FF2B5EF4-FFF2-40B4-BE49-F238E27FC236}">
              <a16:creationId xmlns:a16="http://schemas.microsoft.com/office/drawing/2014/main" id="{1D42524C-FAB1-4B0A-84E9-473C7C68EF95}"/>
            </a:ext>
          </a:extLst>
        </xdr:cNvPr>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815" name="フローチャート: 判断 814">
          <a:extLst>
            <a:ext uri="{FF2B5EF4-FFF2-40B4-BE49-F238E27FC236}">
              <a16:creationId xmlns:a16="http://schemas.microsoft.com/office/drawing/2014/main" id="{EDE823AA-46F5-4D42-9712-0C8937658814}"/>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55880</xdr:rowOff>
    </xdr:from>
    <xdr:to>
      <xdr:col>107</xdr:col>
      <xdr:colOff>101600</xdr:colOff>
      <xdr:row>84</xdr:row>
      <xdr:rowOff>157480</xdr:rowOff>
    </xdr:to>
    <xdr:sp macro="" textlink="">
      <xdr:nvSpPr>
        <xdr:cNvPr id="816" name="フローチャート: 判断 815">
          <a:extLst>
            <a:ext uri="{FF2B5EF4-FFF2-40B4-BE49-F238E27FC236}">
              <a16:creationId xmlns:a16="http://schemas.microsoft.com/office/drawing/2014/main" id="{63441AE7-A3DD-469D-AF3F-A9096AFE85B7}"/>
            </a:ext>
          </a:extLst>
        </xdr:cNvPr>
        <xdr:cNvSpPr/>
      </xdr:nvSpPr>
      <xdr:spPr>
        <a:xfrm>
          <a:off x="20383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17" name="フローチャート: 判断 816">
          <a:extLst>
            <a:ext uri="{FF2B5EF4-FFF2-40B4-BE49-F238E27FC236}">
              <a16:creationId xmlns:a16="http://schemas.microsoft.com/office/drawing/2014/main" id="{9FE4EEAA-3DFE-4B04-97D3-7EA3727AB265}"/>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33020</xdr:rowOff>
    </xdr:from>
    <xdr:to>
      <xdr:col>98</xdr:col>
      <xdr:colOff>38100</xdr:colOff>
      <xdr:row>84</xdr:row>
      <xdr:rowOff>134620</xdr:rowOff>
    </xdr:to>
    <xdr:sp macro="" textlink="">
      <xdr:nvSpPr>
        <xdr:cNvPr id="818" name="フローチャート: 判断 817">
          <a:extLst>
            <a:ext uri="{FF2B5EF4-FFF2-40B4-BE49-F238E27FC236}">
              <a16:creationId xmlns:a16="http://schemas.microsoft.com/office/drawing/2014/main" id="{5BC456E9-CD00-4DC5-A827-BE0A350D2AF5}"/>
            </a:ext>
          </a:extLst>
        </xdr:cNvPr>
        <xdr:cNvSpPr/>
      </xdr:nvSpPr>
      <xdr:spPr>
        <a:xfrm>
          <a:off x="18605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E71C050F-F3AE-47C2-BAA1-B58A48B2440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4488A78A-1A52-4915-8487-5E1EF3D3130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C1C8A501-4120-427D-BEBB-AD9122AD5BA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79DC0B0F-A636-4823-8F9D-B1321D3820F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2E75E02C-7945-481D-BCD9-5E79C6EC6B0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824" name="楕円 823">
          <a:extLst>
            <a:ext uri="{FF2B5EF4-FFF2-40B4-BE49-F238E27FC236}">
              <a16:creationId xmlns:a16="http://schemas.microsoft.com/office/drawing/2014/main" id="{EFFD8415-B43C-4BE5-A109-C9BAF5DFCBCB}"/>
            </a:ext>
          </a:extLst>
        </xdr:cNvPr>
        <xdr:cNvSpPr/>
      </xdr:nvSpPr>
      <xdr:spPr>
        <a:xfrm>
          <a:off x="22110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825" name="【児童館】&#10;一人当たり面積該当値テキスト">
          <a:extLst>
            <a:ext uri="{FF2B5EF4-FFF2-40B4-BE49-F238E27FC236}">
              <a16:creationId xmlns:a16="http://schemas.microsoft.com/office/drawing/2014/main" id="{06F407C2-93D0-49BD-87DF-23061ED14425}"/>
            </a:ext>
          </a:extLst>
        </xdr:cNvPr>
        <xdr:cNvSpPr txBox="1"/>
      </xdr:nvSpPr>
      <xdr:spPr>
        <a:xfrm>
          <a:off x="22199600"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826" name="楕円 825">
          <a:extLst>
            <a:ext uri="{FF2B5EF4-FFF2-40B4-BE49-F238E27FC236}">
              <a16:creationId xmlns:a16="http://schemas.microsoft.com/office/drawing/2014/main" id="{29876A30-DFA1-4C30-8E02-8563D03484B2}"/>
            </a:ext>
          </a:extLst>
        </xdr:cNvPr>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106680</xdr:rowOff>
    </xdr:to>
    <xdr:cxnSp macro="">
      <xdr:nvCxnSpPr>
        <xdr:cNvPr id="827" name="直線コネクタ 826">
          <a:extLst>
            <a:ext uri="{FF2B5EF4-FFF2-40B4-BE49-F238E27FC236}">
              <a16:creationId xmlns:a16="http://schemas.microsoft.com/office/drawing/2014/main" id="{0043DA57-5BF1-4F26-A39C-CA51FBBB58B9}"/>
            </a:ext>
          </a:extLst>
        </xdr:cNvPr>
        <xdr:cNvCxnSpPr/>
      </xdr:nvCxnSpPr>
      <xdr:spPr>
        <a:xfrm>
          <a:off x="21323300" y="1450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828" name="楕円 827">
          <a:extLst>
            <a:ext uri="{FF2B5EF4-FFF2-40B4-BE49-F238E27FC236}">
              <a16:creationId xmlns:a16="http://schemas.microsoft.com/office/drawing/2014/main" id="{7F34E55E-A954-41F8-93A2-2B3479D91E09}"/>
            </a:ext>
          </a:extLst>
        </xdr:cNvPr>
        <xdr:cNvSpPr/>
      </xdr:nvSpPr>
      <xdr:spPr>
        <a:xfrm>
          <a:off x="20383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106680</xdr:rowOff>
    </xdr:to>
    <xdr:cxnSp macro="">
      <xdr:nvCxnSpPr>
        <xdr:cNvPr id="829" name="直線コネクタ 828">
          <a:extLst>
            <a:ext uri="{FF2B5EF4-FFF2-40B4-BE49-F238E27FC236}">
              <a16:creationId xmlns:a16="http://schemas.microsoft.com/office/drawing/2014/main" id="{75125197-BB4A-4A5A-96F0-6366340CF4FF}"/>
            </a:ext>
          </a:extLst>
        </xdr:cNvPr>
        <xdr:cNvCxnSpPr/>
      </xdr:nvCxnSpPr>
      <xdr:spPr>
        <a:xfrm>
          <a:off x="20434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830" name="楕円 829">
          <a:extLst>
            <a:ext uri="{FF2B5EF4-FFF2-40B4-BE49-F238E27FC236}">
              <a16:creationId xmlns:a16="http://schemas.microsoft.com/office/drawing/2014/main" id="{CE4F7554-E609-43D5-B9C0-B69ED9926904}"/>
            </a:ext>
          </a:extLst>
        </xdr:cNvPr>
        <xdr:cNvSpPr/>
      </xdr:nvSpPr>
      <xdr:spPr>
        <a:xfrm>
          <a:off x="19494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106680</xdr:rowOff>
    </xdr:from>
    <xdr:to>
      <xdr:col>107</xdr:col>
      <xdr:colOff>50800</xdr:colOff>
      <xdr:row>84</xdr:row>
      <xdr:rowOff>106680</xdr:rowOff>
    </xdr:to>
    <xdr:cxnSp macro="">
      <xdr:nvCxnSpPr>
        <xdr:cNvPr id="831" name="直線コネクタ 830">
          <a:extLst>
            <a:ext uri="{FF2B5EF4-FFF2-40B4-BE49-F238E27FC236}">
              <a16:creationId xmlns:a16="http://schemas.microsoft.com/office/drawing/2014/main" id="{4EA3FDFC-9481-4892-8400-ADE19064B8A3}"/>
            </a:ext>
          </a:extLst>
        </xdr:cNvPr>
        <xdr:cNvCxnSpPr/>
      </xdr:nvCxnSpPr>
      <xdr:spPr>
        <a:xfrm>
          <a:off x="19545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32" name="楕円 831">
          <a:extLst>
            <a:ext uri="{FF2B5EF4-FFF2-40B4-BE49-F238E27FC236}">
              <a16:creationId xmlns:a16="http://schemas.microsoft.com/office/drawing/2014/main" id="{8D2B5EFD-D75D-4718-82CB-E3B621AE2F9C}"/>
            </a:ext>
          </a:extLst>
        </xdr:cNvPr>
        <xdr:cNvSpPr/>
      </xdr:nvSpPr>
      <xdr:spPr>
        <a:xfrm>
          <a:off x="18605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106680</xdr:rowOff>
    </xdr:from>
    <xdr:to>
      <xdr:col>102</xdr:col>
      <xdr:colOff>114300</xdr:colOff>
      <xdr:row>84</xdr:row>
      <xdr:rowOff>106680</xdr:rowOff>
    </xdr:to>
    <xdr:cxnSp macro="">
      <xdr:nvCxnSpPr>
        <xdr:cNvPr id="833" name="直線コネクタ 832">
          <a:extLst>
            <a:ext uri="{FF2B5EF4-FFF2-40B4-BE49-F238E27FC236}">
              <a16:creationId xmlns:a16="http://schemas.microsoft.com/office/drawing/2014/main" id="{B6C8F111-1292-4505-860F-6C5332062DE0}"/>
            </a:ext>
          </a:extLst>
        </xdr:cNvPr>
        <xdr:cNvCxnSpPr/>
      </xdr:nvCxnSpPr>
      <xdr:spPr>
        <a:xfrm>
          <a:off x="18656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834" name="n_1aveValue【児童館】&#10;一人当たり面積">
          <a:extLst>
            <a:ext uri="{FF2B5EF4-FFF2-40B4-BE49-F238E27FC236}">
              <a16:creationId xmlns:a16="http://schemas.microsoft.com/office/drawing/2014/main" id="{758E5111-ED5F-4329-880D-8A797EB148D0}"/>
            </a:ext>
          </a:extLst>
        </xdr:cNvPr>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835" name="n_2aveValue【児童館】&#10;一人当たり面積">
          <a:extLst>
            <a:ext uri="{FF2B5EF4-FFF2-40B4-BE49-F238E27FC236}">
              <a16:creationId xmlns:a16="http://schemas.microsoft.com/office/drawing/2014/main" id="{F1D94CC8-E266-4E2E-B0FD-12381F5DC25D}"/>
            </a:ext>
          </a:extLst>
        </xdr:cNvPr>
        <xdr:cNvSpPr txBox="1"/>
      </xdr:nvSpPr>
      <xdr:spPr>
        <a:xfrm>
          <a:off x="20199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836" name="n_3aveValue【児童館】&#10;一人当たり面積">
          <a:extLst>
            <a:ext uri="{FF2B5EF4-FFF2-40B4-BE49-F238E27FC236}">
              <a16:creationId xmlns:a16="http://schemas.microsoft.com/office/drawing/2014/main" id="{8CE99CA1-D991-4CCC-BAFB-0764EDC82761}"/>
            </a:ext>
          </a:extLst>
        </xdr:cNvPr>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151147</xdr:rowOff>
    </xdr:from>
    <xdr:ext cx="469744" cy="259045"/>
    <xdr:sp macro="" textlink="">
      <xdr:nvSpPr>
        <xdr:cNvPr id="837" name="n_4aveValue【児童館】&#10;一人当たり面積">
          <a:extLst>
            <a:ext uri="{FF2B5EF4-FFF2-40B4-BE49-F238E27FC236}">
              <a16:creationId xmlns:a16="http://schemas.microsoft.com/office/drawing/2014/main" id="{271D3BA8-A908-4B9A-9B98-BBF0CE0E8FE9}"/>
            </a:ext>
          </a:extLst>
        </xdr:cNvPr>
        <xdr:cNvSpPr txBox="1"/>
      </xdr:nvSpPr>
      <xdr:spPr>
        <a:xfrm>
          <a:off x="18421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838" name="n_1mainValue【児童館】&#10;一人当たり面積">
          <a:extLst>
            <a:ext uri="{FF2B5EF4-FFF2-40B4-BE49-F238E27FC236}">
              <a16:creationId xmlns:a16="http://schemas.microsoft.com/office/drawing/2014/main" id="{F6705951-2E82-4348-9114-905D2A5F3E8E}"/>
            </a:ext>
          </a:extLst>
        </xdr:cNvPr>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2557</xdr:rowOff>
    </xdr:from>
    <xdr:ext cx="469744" cy="259045"/>
    <xdr:sp macro="" textlink="">
      <xdr:nvSpPr>
        <xdr:cNvPr id="839" name="n_2mainValue【児童館】&#10;一人当たり面積">
          <a:extLst>
            <a:ext uri="{FF2B5EF4-FFF2-40B4-BE49-F238E27FC236}">
              <a16:creationId xmlns:a16="http://schemas.microsoft.com/office/drawing/2014/main" id="{36A98BD9-03EA-4A40-9E19-F7728DCE98B8}"/>
            </a:ext>
          </a:extLst>
        </xdr:cNvPr>
        <xdr:cNvSpPr txBox="1"/>
      </xdr:nvSpPr>
      <xdr:spPr>
        <a:xfrm>
          <a:off x="20199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840" name="n_3mainValue【児童館】&#10;一人当たり面積">
          <a:extLst>
            <a:ext uri="{FF2B5EF4-FFF2-40B4-BE49-F238E27FC236}">
              <a16:creationId xmlns:a16="http://schemas.microsoft.com/office/drawing/2014/main" id="{F0B455B1-DB13-4ACA-A3D3-CFCFA24F56DF}"/>
            </a:ext>
          </a:extLst>
        </xdr:cNvPr>
        <xdr:cNvSpPr txBox="1"/>
      </xdr:nvSpPr>
      <xdr:spPr>
        <a:xfrm>
          <a:off x="19310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841" name="n_4mainValue【児童館】&#10;一人当たり面積">
          <a:extLst>
            <a:ext uri="{FF2B5EF4-FFF2-40B4-BE49-F238E27FC236}">
              <a16:creationId xmlns:a16="http://schemas.microsoft.com/office/drawing/2014/main" id="{93BD7D7C-19D9-4D75-9AC9-ACCF2CCF6176}"/>
            </a:ext>
          </a:extLst>
        </xdr:cNvPr>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65E99EB3-5ED3-4F61-86F8-80FB6221A1C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0F10A499-140F-4CF2-8D25-6D04F356CD3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C5A3A688-D52E-42F0-A5D9-B1F8C59A2A1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138F8E1C-5BB9-40EF-8AE7-A407681FC2F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69DD6866-CB9D-4154-87AB-C3CF00BC32F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CEC03865-C638-4C67-9097-BB9FB8A65F4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5984825B-2FD9-4145-AE30-8390B9FEA3B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CB90FDCC-6DED-4B68-858B-1BE6F915C69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19FA3F61-4850-4EC5-9291-57C6572766B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43F42283-9123-4268-92ED-0BE939F8221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E9968632-7DFA-457D-A91C-F0C4EA30E3C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3" name="直線コネクタ 852">
          <a:extLst>
            <a:ext uri="{FF2B5EF4-FFF2-40B4-BE49-F238E27FC236}">
              <a16:creationId xmlns:a16="http://schemas.microsoft.com/office/drawing/2014/main" id="{D0080D4B-6C6E-4F45-99D6-913DB4C8B53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4" name="テキスト ボックス 853">
          <a:extLst>
            <a:ext uri="{FF2B5EF4-FFF2-40B4-BE49-F238E27FC236}">
              <a16:creationId xmlns:a16="http://schemas.microsoft.com/office/drawing/2014/main" id="{01FEDE6E-5B2C-4F4F-85E9-8C28505D0C7F}"/>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5" name="直線コネクタ 854">
          <a:extLst>
            <a:ext uri="{FF2B5EF4-FFF2-40B4-BE49-F238E27FC236}">
              <a16:creationId xmlns:a16="http://schemas.microsoft.com/office/drawing/2014/main" id="{A0F3183E-3450-49AA-89BF-6F93E5140F6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6" name="テキスト ボックス 855">
          <a:extLst>
            <a:ext uri="{FF2B5EF4-FFF2-40B4-BE49-F238E27FC236}">
              <a16:creationId xmlns:a16="http://schemas.microsoft.com/office/drawing/2014/main" id="{D5DE609C-C938-4006-907E-B21D654D570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7" name="直線コネクタ 856">
          <a:extLst>
            <a:ext uri="{FF2B5EF4-FFF2-40B4-BE49-F238E27FC236}">
              <a16:creationId xmlns:a16="http://schemas.microsoft.com/office/drawing/2014/main" id="{15DA6E73-32BA-4AEC-A73B-45ACEE3EB40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8" name="テキスト ボックス 857">
          <a:extLst>
            <a:ext uri="{FF2B5EF4-FFF2-40B4-BE49-F238E27FC236}">
              <a16:creationId xmlns:a16="http://schemas.microsoft.com/office/drawing/2014/main" id="{7DCBE4BF-F69F-4AA3-BA27-A7B0C2051DC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9" name="直線コネクタ 858">
          <a:extLst>
            <a:ext uri="{FF2B5EF4-FFF2-40B4-BE49-F238E27FC236}">
              <a16:creationId xmlns:a16="http://schemas.microsoft.com/office/drawing/2014/main" id="{B8DFECD8-3FCC-407C-8CB6-C8DC5E8BB83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0" name="テキスト ボックス 859">
          <a:extLst>
            <a:ext uri="{FF2B5EF4-FFF2-40B4-BE49-F238E27FC236}">
              <a16:creationId xmlns:a16="http://schemas.microsoft.com/office/drawing/2014/main" id="{EA15F867-D027-4DEE-BD3F-B891CE92230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1" name="直線コネクタ 860">
          <a:extLst>
            <a:ext uri="{FF2B5EF4-FFF2-40B4-BE49-F238E27FC236}">
              <a16:creationId xmlns:a16="http://schemas.microsoft.com/office/drawing/2014/main" id="{551D3D4C-920B-4AB6-A654-BD7194FA0E2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2" name="テキスト ボックス 861">
          <a:extLst>
            <a:ext uri="{FF2B5EF4-FFF2-40B4-BE49-F238E27FC236}">
              <a16:creationId xmlns:a16="http://schemas.microsoft.com/office/drawing/2014/main" id="{A74F0B08-B2D8-4720-A8F6-9BE605F21545}"/>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CCFC9A61-43C9-4496-A75A-D2A55910D37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4" name="テキスト ボックス 863">
          <a:extLst>
            <a:ext uri="{FF2B5EF4-FFF2-40B4-BE49-F238E27FC236}">
              <a16:creationId xmlns:a16="http://schemas.microsoft.com/office/drawing/2014/main" id="{B66D379D-BC43-4525-B0EA-142C402553F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5" name="【公民館】&#10;有形固定資産減価償却率グラフ枠">
          <a:extLst>
            <a:ext uri="{FF2B5EF4-FFF2-40B4-BE49-F238E27FC236}">
              <a16:creationId xmlns:a16="http://schemas.microsoft.com/office/drawing/2014/main" id="{14DFC223-8A17-4A54-BDA6-FF7212CA54E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108</xdr:row>
      <xdr:rowOff>152400</xdr:rowOff>
    </xdr:to>
    <xdr:cxnSp macro="">
      <xdr:nvCxnSpPr>
        <xdr:cNvPr id="866" name="直線コネクタ 865">
          <a:extLst>
            <a:ext uri="{FF2B5EF4-FFF2-40B4-BE49-F238E27FC236}">
              <a16:creationId xmlns:a16="http://schemas.microsoft.com/office/drawing/2014/main" id="{DE881E5A-38D1-4D6C-B5CC-98DA55A1901F}"/>
            </a:ext>
          </a:extLst>
        </xdr:cNvPr>
        <xdr:cNvCxnSpPr/>
      </xdr:nvCxnSpPr>
      <xdr:spPr>
        <a:xfrm flipV="1">
          <a:off x="16318864" y="1740027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7" name="【公民館】&#10;有形固定資産減価償却率最小値テキスト">
          <a:extLst>
            <a:ext uri="{FF2B5EF4-FFF2-40B4-BE49-F238E27FC236}">
              <a16:creationId xmlns:a16="http://schemas.microsoft.com/office/drawing/2014/main" id="{92B1C49F-8AA0-432B-9B70-91569F08BC12}"/>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8" name="直線コネクタ 867">
          <a:extLst>
            <a:ext uri="{FF2B5EF4-FFF2-40B4-BE49-F238E27FC236}">
              <a16:creationId xmlns:a16="http://schemas.microsoft.com/office/drawing/2014/main" id="{5458FE4B-61CE-48FB-A708-E5377A38926C}"/>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869" name="【公民館】&#10;有形固定資産減価償却率最大値テキスト">
          <a:extLst>
            <a:ext uri="{FF2B5EF4-FFF2-40B4-BE49-F238E27FC236}">
              <a16:creationId xmlns:a16="http://schemas.microsoft.com/office/drawing/2014/main" id="{5D5640DA-DD2B-4AFB-882F-BFF670E852D1}"/>
            </a:ext>
          </a:extLst>
        </xdr:cNvPr>
        <xdr:cNvSpPr txBox="1"/>
      </xdr:nvSpPr>
      <xdr:spPr>
        <a:xfrm>
          <a:off x="16357600" y="1717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870" name="直線コネクタ 869">
          <a:extLst>
            <a:ext uri="{FF2B5EF4-FFF2-40B4-BE49-F238E27FC236}">
              <a16:creationId xmlns:a16="http://schemas.microsoft.com/office/drawing/2014/main" id="{92378E35-3D54-43C8-81D0-FFB1FB557AA6}"/>
            </a:ext>
          </a:extLst>
        </xdr:cNvPr>
        <xdr:cNvCxnSpPr/>
      </xdr:nvCxnSpPr>
      <xdr:spPr>
        <a:xfrm>
          <a:off x="16230600" y="1740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129557</xdr:rowOff>
    </xdr:from>
    <xdr:ext cx="405111" cy="259045"/>
    <xdr:sp macro="" textlink="">
      <xdr:nvSpPr>
        <xdr:cNvPr id="871" name="【公民館】&#10;有形固定資産減価償却率平均値テキスト">
          <a:extLst>
            <a:ext uri="{FF2B5EF4-FFF2-40B4-BE49-F238E27FC236}">
              <a16:creationId xmlns:a16="http://schemas.microsoft.com/office/drawing/2014/main" id="{99BB6740-50E9-4A22-A52A-C64A0E26E1F5}"/>
            </a:ext>
          </a:extLst>
        </xdr:cNvPr>
        <xdr:cNvSpPr txBox="1"/>
      </xdr:nvSpPr>
      <xdr:spPr>
        <a:xfrm>
          <a:off x="16357600" y="1778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872" name="フローチャート: 判断 871">
          <a:extLst>
            <a:ext uri="{FF2B5EF4-FFF2-40B4-BE49-F238E27FC236}">
              <a16:creationId xmlns:a16="http://schemas.microsoft.com/office/drawing/2014/main" id="{4BC58DF1-48A3-475B-9D23-BBDF540004CC}"/>
            </a:ext>
          </a:extLst>
        </xdr:cNvPr>
        <xdr:cNvSpPr/>
      </xdr:nvSpPr>
      <xdr:spPr>
        <a:xfrm>
          <a:off x="16268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137795</xdr:rowOff>
    </xdr:from>
    <xdr:to>
      <xdr:col>81</xdr:col>
      <xdr:colOff>101600</xdr:colOff>
      <xdr:row>104</xdr:row>
      <xdr:rowOff>67945</xdr:rowOff>
    </xdr:to>
    <xdr:sp macro="" textlink="">
      <xdr:nvSpPr>
        <xdr:cNvPr id="873" name="フローチャート: 判断 872">
          <a:extLst>
            <a:ext uri="{FF2B5EF4-FFF2-40B4-BE49-F238E27FC236}">
              <a16:creationId xmlns:a16="http://schemas.microsoft.com/office/drawing/2014/main" id="{1C3A078F-DA9C-4AEA-BDA0-81FAD974F9C6}"/>
            </a:ext>
          </a:extLst>
        </xdr:cNvPr>
        <xdr:cNvSpPr/>
      </xdr:nvSpPr>
      <xdr:spPr>
        <a:xfrm>
          <a:off x="15430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122555</xdr:rowOff>
    </xdr:from>
    <xdr:to>
      <xdr:col>76</xdr:col>
      <xdr:colOff>165100</xdr:colOff>
      <xdr:row>104</xdr:row>
      <xdr:rowOff>52705</xdr:rowOff>
    </xdr:to>
    <xdr:sp macro="" textlink="">
      <xdr:nvSpPr>
        <xdr:cNvPr id="874" name="フローチャート: 判断 873">
          <a:extLst>
            <a:ext uri="{FF2B5EF4-FFF2-40B4-BE49-F238E27FC236}">
              <a16:creationId xmlns:a16="http://schemas.microsoft.com/office/drawing/2014/main" id="{9224B31F-CBC0-4FF8-8EDD-A9FA2268A134}"/>
            </a:ext>
          </a:extLst>
        </xdr:cNvPr>
        <xdr:cNvSpPr/>
      </xdr:nvSpPr>
      <xdr:spPr>
        <a:xfrm>
          <a:off x="14541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113030</xdr:rowOff>
    </xdr:from>
    <xdr:to>
      <xdr:col>72</xdr:col>
      <xdr:colOff>38100</xdr:colOff>
      <xdr:row>104</xdr:row>
      <xdr:rowOff>43180</xdr:rowOff>
    </xdr:to>
    <xdr:sp macro="" textlink="">
      <xdr:nvSpPr>
        <xdr:cNvPr id="875" name="フローチャート: 判断 874">
          <a:extLst>
            <a:ext uri="{FF2B5EF4-FFF2-40B4-BE49-F238E27FC236}">
              <a16:creationId xmlns:a16="http://schemas.microsoft.com/office/drawing/2014/main" id="{3B62CA79-9F0B-477D-AEA9-3D18C104C3F3}"/>
            </a:ext>
          </a:extLst>
        </xdr:cNvPr>
        <xdr:cNvSpPr/>
      </xdr:nvSpPr>
      <xdr:spPr>
        <a:xfrm>
          <a:off x="13652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103505</xdr:rowOff>
    </xdr:from>
    <xdr:to>
      <xdr:col>67</xdr:col>
      <xdr:colOff>101600</xdr:colOff>
      <xdr:row>104</xdr:row>
      <xdr:rowOff>33655</xdr:rowOff>
    </xdr:to>
    <xdr:sp macro="" textlink="">
      <xdr:nvSpPr>
        <xdr:cNvPr id="876" name="フローチャート: 判断 875">
          <a:extLst>
            <a:ext uri="{FF2B5EF4-FFF2-40B4-BE49-F238E27FC236}">
              <a16:creationId xmlns:a16="http://schemas.microsoft.com/office/drawing/2014/main" id="{D915E961-4BDC-4CD2-9356-60C9B4AACAA1}"/>
            </a:ext>
          </a:extLst>
        </xdr:cNvPr>
        <xdr:cNvSpPr/>
      </xdr:nvSpPr>
      <xdr:spPr>
        <a:xfrm>
          <a:off x="12763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315929A2-AFEF-4397-9598-E695EB15031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2C7C2EEB-2C1C-4AFB-BBEE-3BDBE413307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4ADC6B87-CB7E-4350-9A9F-8781B1A4068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5308E32E-D89D-4787-942C-3AB481131BE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90EF85F2-D9BB-458D-A7E0-00D546788C5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143511</xdr:rowOff>
    </xdr:from>
    <xdr:to>
      <xdr:col>85</xdr:col>
      <xdr:colOff>177800</xdr:colOff>
      <xdr:row>104</xdr:row>
      <xdr:rowOff>73661</xdr:rowOff>
    </xdr:to>
    <xdr:sp macro="" textlink="">
      <xdr:nvSpPr>
        <xdr:cNvPr id="882" name="楕円 881">
          <a:extLst>
            <a:ext uri="{FF2B5EF4-FFF2-40B4-BE49-F238E27FC236}">
              <a16:creationId xmlns:a16="http://schemas.microsoft.com/office/drawing/2014/main" id="{74FF3174-B554-4CB4-A78D-B43A6C9B26E1}"/>
            </a:ext>
          </a:extLst>
        </xdr:cNvPr>
        <xdr:cNvSpPr/>
      </xdr:nvSpPr>
      <xdr:spPr>
        <a:xfrm>
          <a:off x="162687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166388</xdr:rowOff>
    </xdr:from>
    <xdr:ext cx="405111" cy="259045"/>
    <xdr:sp macro="" textlink="">
      <xdr:nvSpPr>
        <xdr:cNvPr id="883" name="【公民館】&#10;有形固定資産減価償却率該当値テキスト">
          <a:extLst>
            <a:ext uri="{FF2B5EF4-FFF2-40B4-BE49-F238E27FC236}">
              <a16:creationId xmlns:a16="http://schemas.microsoft.com/office/drawing/2014/main" id="{04C430AC-0694-4DD8-B944-467D3F81261D}"/>
            </a:ext>
          </a:extLst>
        </xdr:cNvPr>
        <xdr:cNvSpPr txBox="1"/>
      </xdr:nvSpPr>
      <xdr:spPr>
        <a:xfrm>
          <a:off x="16357600"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2539</xdr:rowOff>
    </xdr:from>
    <xdr:to>
      <xdr:col>81</xdr:col>
      <xdr:colOff>101600</xdr:colOff>
      <xdr:row>104</xdr:row>
      <xdr:rowOff>104139</xdr:rowOff>
    </xdr:to>
    <xdr:sp macro="" textlink="">
      <xdr:nvSpPr>
        <xdr:cNvPr id="884" name="楕円 883">
          <a:extLst>
            <a:ext uri="{FF2B5EF4-FFF2-40B4-BE49-F238E27FC236}">
              <a16:creationId xmlns:a16="http://schemas.microsoft.com/office/drawing/2014/main" id="{451D922B-42E6-484C-ACFA-9267C99B15DE}"/>
            </a:ext>
          </a:extLst>
        </xdr:cNvPr>
        <xdr:cNvSpPr/>
      </xdr:nvSpPr>
      <xdr:spPr>
        <a:xfrm>
          <a:off x="15430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22861</xdr:rowOff>
    </xdr:from>
    <xdr:to>
      <xdr:col>85</xdr:col>
      <xdr:colOff>127000</xdr:colOff>
      <xdr:row>104</xdr:row>
      <xdr:rowOff>53339</xdr:rowOff>
    </xdr:to>
    <xdr:cxnSp macro="">
      <xdr:nvCxnSpPr>
        <xdr:cNvPr id="885" name="直線コネクタ 884">
          <a:extLst>
            <a:ext uri="{FF2B5EF4-FFF2-40B4-BE49-F238E27FC236}">
              <a16:creationId xmlns:a16="http://schemas.microsoft.com/office/drawing/2014/main" id="{096CFA7C-D41C-4FB7-9521-A20A3D1744E5}"/>
            </a:ext>
          </a:extLst>
        </xdr:cNvPr>
        <xdr:cNvCxnSpPr/>
      </xdr:nvCxnSpPr>
      <xdr:spPr>
        <a:xfrm flipV="1">
          <a:off x="15481300" y="178536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156845</xdr:rowOff>
    </xdr:from>
    <xdr:to>
      <xdr:col>76</xdr:col>
      <xdr:colOff>165100</xdr:colOff>
      <xdr:row>104</xdr:row>
      <xdr:rowOff>86995</xdr:rowOff>
    </xdr:to>
    <xdr:sp macro="" textlink="">
      <xdr:nvSpPr>
        <xdr:cNvPr id="886" name="楕円 885">
          <a:extLst>
            <a:ext uri="{FF2B5EF4-FFF2-40B4-BE49-F238E27FC236}">
              <a16:creationId xmlns:a16="http://schemas.microsoft.com/office/drawing/2014/main" id="{E4630872-DB9B-437F-96E3-772626C2ED3C}"/>
            </a:ext>
          </a:extLst>
        </xdr:cNvPr>
        <xdr:cNvSpPr/>
      </xdr:nvSpPr>
      <xdr:spPr>
        <a:xfrm>
          <a:off x="145415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36195</xdr:rowOff>
    </xdr:from>
    <xdr:to>
      <xdr:col>81</xdr:col>
      <xdr:colOff>50800</xdr:colOff>
      <xdr:row>104</xdr:row>
      <xdr:rowOff>53339</xdr:rowOff>
    </xdr:to>
    <xdr:cxnSp macro="">
      <xdr:nvCxnSpPr>
        <xdr:cNvPr id="887" name="直線コネクタ 886">
          <a:extLst>
            <a:ext uri="{FF2B5EF4-FFF2-40B4-BE49-F238E27FC236}">
              <a16:creationId xmlns:a16="http://schemas.microsoft.com/office/drawing/2014/main" id="{86584A48-8F45-458A-A45C-822C8962DD53}"/>
            </a:ext>
          </a:extLst>
        </xdr:cNvPr>
        <xdr:cNvCxnSpPr/>
      </xdr:nvCxnSpPr>
      <xdr:spPr>
        <a:xfrm>
          <a:off x="14592300" y="1786699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118745</xdr:rowOff>
    </xdr:from>
    <xdr:to>
      <xdr:col>72</xdr:col>
      <xdr:colOff>38100</xdr:colOff>
      <xdr:row>104</xdr:row>
      <xdr:rowOff>48895</xdr:rowOff>
    </xdr:to>
    <xdr:sp macro="" textlink="">
      <xdr:nvSpPr>
        <xdr:cNvPr id="888" name="楕円 887">
          <a:extLst>
            <a:ext uri="{FF2B5EF4-FFF2-40B4-BE49-F238E27FC236}">
              <a16:creationId xmlns:a16="http://schemas.microsoft.com/office/drawing/2014/main" id="{86C516CD-531D-429B-9906-2FBBE1939CFB}"/>
            </a:ext>
          </a:extLst>
        </xdr:cNvPr>
        <xdr:cNvSpPr/>
      </xdr:nvSpPr>
      <xdr:spPr>
        <a:xfrm>
          <a:off x="13652500"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169545</xdr:rowOff>
    </xdr:from>
    <xdr:to>
      <xdr:col>76</xdr:col>
      <xdr:colOff>114300</xdr:colOff>
      <xdr:row>104</xdr:row>
      <xdr:rowOff>36195</xdr:rowOff>
    </xdr:to>
    <xdr:cxnSp macro="">
      <xdr:nvCxnSpPr>
        <xdr:cNvPr id="889" name="直線コネクタ 888">
          <a:extLst>
            <a:ext uri="{FF2B5EF4-FFF2-40B4-BE49-F238E27FC236}">
              <a16:creationId xmlns:a16="http://schemas.microsoft.com/office/drawing/2014/main" id="{0271D602-7C1A-425A-A191-E57756C37DFF}"/>
            </a:ext>
          </a:extLst>
        </xdr:cNvPr>
        <xdr:cNvCxnSpPr/>
      </xdr:nvCxnSpPr>
      <xdr:spPr>
        <a:xfrm>
          <a:off x="13703300" y="178288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80645</xdr:rowOff>
    </xdr:from>
    <xdr:to>
      <xdr:col>67</xdr:col>
      <xdr:colOff>101600</xdr:colOff>
      <xdr:row>104</xdr:row>
      <xdr:rowOff>10795</xdr:rowOff>
    </xdr:to>
    <xdr:sp macro="" textlink="">
      <xdr:nvSpPr>
        <xdr:cNvPr id="890" name="楕円 889">
          <a:extLst>
            <a:ext uri="{FF2B5EF4-FFF2-40B4-BE49-F238E27FC236}">
              <a16:creationId xmlns:a16="http://schemas.microsoft.com/office/drawing/2014/main" id="{9AA4CEBC-A0E6-480D-A288-CD25C5EDFF7A}"/>
            </a:ext>
          </a:extLst>
        </xdr:cNvPr>
        <xdr:cNvSpPr/>
      </xdr:nvSpPr>
      <xdr:spPr>
        <a:xfrm>
          <a:off x="12763500" y="1773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131445</xdr:rowOff>
    </xdr:from>
    <xdr:to>
      <xdr:col>71</xdr:col>
      <xdr:colOff>177800</xdr:colOff>
      <xdr:row>103</xdr:row>
      <xdr:rowOff>169545</xdr:rowOff>
    </xdr:to>
    <xdr:cxnSp macro="">
      <xdr:nvCxnSpPr>
        <xdr:cNvPr id="891" name="直線コネクタ 890">
          <a:extLst>
            <a:ext uri="{FF2B5EF4-FFF2-40B4-BE49-F238E27FC236}">
              <a16:creationId xmlns:a16="http://schemas.microsoft.com/office/drawing/2014/main" id="{491015E5-08C3-4B96-9A1E-AD480B93E655}"/>
            </a:ext>
          </a:extLst>
        </xdr:cNvPr>
        <xdr:cNvCxnSpPr/>
      </xdr:nvCxnSpPr>
      <xdr:spPr>
        <a:xfrm>
          <a:off x="12814300" y="177907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84472</xdr:rowOff>
    </xdr:from>
    <xdr:ext cx="405111" cy="259045"/>
    <xdr:sp macro="" textlink="">
      <xdr:nvSpPr>
        <xdr:cNvPr id="892" name="n_1aveValue【公民館】&#10;有形固定資産減価償却率">
          <a:extLst>
            <a:ext uri="{FF2B5EF4-FFF2-40B4-BE49-F238E27FC236}">
              <a16:creationId xmlns:a16="http://schemas.microsoft.com/office/drawing/2014/main" id="{BBAC7BD7-8C2B-46DB-9F1D-2297E888FAFC}"/>
            </a:ext>
          </a:extLst>
        </xdr:cNvPr>
        <xdr:cNvSpPr txBox="1"/>
      </xdr:nvSpPr>
      <xdr:spPr>
        <a:xfrm>
          <a:off x="152660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69232</xdr:rowOff>
    </xdr:from>
    <xdr:ext cx="405111" cy="259045"/>
    <xdr:sp macro="" textlink="">
      <xdr:nvSpPr>
        <xdr:cNvPr id="893" name="n_2aveValue【公民館】&#10;有形固定資産減価償却率">
          <a:extLst>
            <a:ext uri="{FF2B5EF4-FFF2-40B4-BE49-F238E27FC236}">
              <a16:creationId xmlns:a16="http://schemas.microsoft.com/office/drawing/2014/main" id="{0911AB30-0A88-4719-8D6F-56F71E1A3951}"/>
            </a:ext>
          </a:extLst>
        </xdr:cNvPr>
        <xdr:cNvSpPr txBox="1"/>
      </xdr:nvSpPr>
      <xdr:spPr>
        <a:xfrm>
          <a:off x="143897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59707</xdr:rowOff>
    </xdr:from>
    <xdr:ext cx="405111" cy="259045"/>
    <xdr:sp macro="" textlink="">
      <xdr:nvSpPr>
        <xdr:cNvPr id="894" name="n_3aveValue【公民館】&#10;有形固定資産減価償却率">
          <a:extLst>
            <a:ext uri="{FF2B5EF4-FFF2-40B4-BE49-F238E27FC236}">
              <a16:creationId xmlns:a16="http://schemas.microsoft.com/office/drawing/2014/main" id="{B0612FBA-4008-44DB-96F9-D4C0B368D59E}"/>
            </a:ext>
          </a:extLst>
        </xdr:cNvPr>
        <xdr:cNvSpPr txBox="1"/>
      </xdr:nvSpPr>
      <xdr:spPr>
        <a:xfrm>
          <a:off x="13500744"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24782</xdr:rowOff>
    </xdr:from>
    <xdr:ext cx="405111" cy="259045"/>
    <xdr:sp macro="" textlink="">
      <xdr:nvSpPr>
        <xdr:cNvPr id="895" name="n_4aveValue【公民館】&#10;有形固定資産減価償却率">
          <a:extLst>
            <a:ext uri="{FF2B5EF4-FFF2-40B4-BE49-F238E27FC236}">
              <a16:creationId xmlns:a16="http://schemas.microsoft.com/office/drawing/2014/main" id="{B2926606-802F-4D7A-8758-2ACB5F55DBC4}"/>
            </a:ext>
          </a:extLst>
        </xdr:cNvPr>
        <xdr:cNvSpPr txBox="1"/>
      </xdr:nvSpPr>
      <xdr:spPr>
        <a:xfrm>
          <a:off x="12611744" y="1785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95266</xdr:rowOff>
    </xdr:from>
    <xdr:ext cx="405111" cy="259045"/>
    <xdr:sp macro="" textlink="">
      <xdr:nvSpPr>
        <xdr:cNvPr id="896" name="n_1mainValue【公民館】&#10;有形固定資産減価償却率">
          <a:extLst>
            <a:ext uri="{FF2B5EF4-FFF2-40B4-BE49-F238E27FC236}">
              <a16:creationId xmlns:a16="http://schemas.microsoft.com/office/drawing/2014/main" id="{295E9188-F4CF-4AA9-9630-92D3714F6BB2}"/>
            </a:ext>
          </a:extLst>
        </xdr:cNvPr>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78122</xdr:rowOff>
    </xdr:from>
    <xdr:ext cx="405111" cy="259045"/>
    <xdr:sp macro="" textlink="">
      <xdr:nvSpPr>
        <xdr:cNvPr id="897" name="n_2mainValue【公民館】&#10;有形固定資産減価償却率">
          <a:extLst>
            <a:ext uri="{FF2B5EF4-FFF2-40B4-BE49-F238E27FC236}">
              <a16:creationId xmlns:a16="http://schemas.microsoft.com/office/drawing/2014/main" id="{270CCF49-803D-421D-85D5-D1168891058B}"/>
            </a:ext>
          </a:extLst>
        </xdr:cNvPr>
        <xdr:cNvSpPr txBox="1"/>
      </xdr:nvSpPr>
      <xdr:spPr>
        <a:xfrm>
          <a:off x="14389744" y="1790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40022</xdr:rowOff>
    </xdr:from>
    <xdr:ext cx="405111" cy="259045"/>
    <xdr:sp macro="" textlink="">
      <xdr:nvSpPr>
        <xdr:cNvPr id="898" name="n_3mainValue【公民館】&#10;有形固定資産減価償却率">
          <a:extLst>
            <a:ext uri="{FF2B5EF4-FFF2-40B4-BE49-F238E27FC236}">
              <a16:creationId xmlns:a16="http://schemas.microsoft.com/office/drawing/2014/main" id="{A01C1C23-AE5B-495E-8BE1-B7069B14AB52}"/>
            </a:ext>
          </a:extLst>
        </xdr:cNvPr>
        <xdr:cNvSpPr txBox="1"/>
      </xdr:nvSpPr>
      <xdr:spPr>
        <a:xfrm>
          <a:off x="13500744" y="1787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27322</xdr:rowOff>
    </xdr:from>
    <xdr:ext cx="405111" cy="259045"/>
    <xdr:sp macro="" textlink="">
      <xdr:nvSpPr>
        <xdr:cNvPr id="899" name="n_4mainValue【公民館】&#10;有形固定資産減価償却率">
          <a:extLst>
            <a:ext uri="{FF2B5EF4-FFF2-40B4-BE49-F238E27FC236}">
              <a16:creationId xmlns:a16="http://schemas.microsoft.com/office/drawing/2014/main" id="{ED79B370-4333-414C-BAF3-D56DCA0732ED}"/>
            </a:ext>
          </a:extLst>
        </xdr:cNvPr>
        <xdr:cNvSpPr txBox="1"/>
      </xdr:nvSpPr>
      <xdr:spPr>
        <a:xfrm>
          <a:off x="126117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E113D138-2966-4D2F-B868-C016B777A39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6F145C36-70B5-4D9C-B8B1-5ED3C9A22A6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EAD7F828-700D-4F51-8A5C-C248F066BA8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73868B20-D8CA-4F9C-855D-E4CA1EFF3C1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FA0CAB7D-93EF-4B56-9055-037F9612F4A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6360C585-21CE-452B-88DD-19CE103FE20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E4AAA454-A7F6-4C5D-9D49-C18FE16298C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86DA6335-C391-4894-ABEA-D99E9A6B890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97614281-6AE5-4DBF-9C02-7A9A6C94AB2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DED07354-84B5-43D4-AFDF-5CF666FD225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a:extLst>
            <a:ext uri="{FF2B5EF4-FFF2-40B4-BE49-F238E27FC236}">
              <a16:creationId xmlns:a16="http://schemas.microsoft.com/office/drawing/2014/main" id="{9A5E0888-038D-452D-BB9B-F3192192FB5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a:extLst>
            <a:ext uri="{FF2B5EF4-FFF2-40B4-BE49-F238E27FC236}">
              <a16:creationId xmlns:a16="http://schemas.microsoft.com/office/drawing/2014/main" id="{F9B5F589-AF46-4BBD-8B2E-DEEA03209B0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a:extLst>
            <a:ext uri="{FF2B5EF4-FFF2-40B4-BE49-F238E27FC236}">
              <a16:creationId xmlns:a16="http://schemas.microsoft.com/office/drawing/2014/main" id="{8910C662-EC1E-4833-8EA9-AB8AE946BE8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a:extLst>
            <a:ext uri="{FF2B5EF4-FFF2-40B4-BE49-F238E27FC236}">
              <a16:creationId xmlns:a16="http://schemas.microsoft.com/office/drawing/2014/main" id="{8EEFA812-2FB1-473A-AC7B-6ABC12ED95B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016D9449-BD4B-486F-9730-807F0092A33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DE7E9EC9-83DB-4B21-B363-1B601CFB306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a:extLst>
            <a:ext uri="{FF2B5EF4-FFF2-40B4-BE49-F238E27FC236}">
              <a16:creationId xmlns:a16="http://schemas.microsoft.com/office/drawing/2014/main" id="{6905E5A3-CEFF-46B8-AD71-94AF70E9E85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a:extLst>
            <a:ext uri="{FF2B5EF4-FFF2-40B4-BE49-F238E27FC236}">
              <a16:creationId xmlns:a16="http://schemas.microsoft.com/office/drawing/2014/main" id="{1F43D14F-C686-4D4E-A5E5-AA7BDFCCA6F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a:extLst>
            <a:ext uri="{FF2B5EF4-FFF2-40B4-BE49-F238E27FC236}">
              <a16:creationId xmlns:a16="http://schemas.microsoft.com/office/drawing/2014/main" id="{55C8F079-3AAB-4842-9C72-20D1B597A54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a:extLst>
            <a:ext uri="{FF2B5EF4-FFF2-40B4-BE49-F238E27FC236}">
              <a16:creationId xmlns:a16="http://schemas.microsoft.com/office/drawing/2014/main" id="{E8F05166-12BA-448F-B8F1-13190BA4A9B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7C0F64EE-DA0B-4F04-92F1-4960A766687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CA6CF04D-4464-4DD5-8A6B-2426A75B2DB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公民館】&#10;一人当たり面積グラフ枠">
          <a:extLst>
            <a:ext uri="{FF2B5EF4-FFF2-40B4-BE49-F238E27FC236}">
              <a16:creationId xmlns:a16="http://schemas.microsoft.com/office/drawing/2014/main" id="{C767C541-8D8B-402B-A728-3015D626428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83820</xdr:rowOff>
    </xdr:from>
    <xdr:to>
      <xdr:col>116</xdr:col>
      <xdr:colOff>62864</xdr:colOff>
      <xdr:row>108</xdr:row>
      <xdr:rowOff>114300</xdr:rowOff>
    </xdr:to>
    <xdr:cxnSp macro="">
      <xdr:nvCxnSpPr>
        <xdr:cNvPr id="923" name="直線コネクタ 922">
          <a:extLst>
            <a:ext uri="{FF2B5EF4-FFF2-40B4-BE49-F238E27FC236}">
              <a16:creationId xmlns:a16="http://schemas.microsoft.com/office/drawing/2014/main" id="{245C1FC5-F38F-4A32-8254-2E41A34A3F1B}"/>
            </a:ext>
          </a:extLst>
        </xdr:cNvPr>
        <xdr:cNvCxnSpPr/>
      </xdr:nvCxnSpPr>
      <xdr:spPr>
        <a:xfrm flipV="1">
          <a:off x="22160864" y="172288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924" name="【公民館】&#10;一人当たり面積最小値テキスト">
          <a:extLst>
            <a:ext uri="{FF2B5EF4-FFF2-40B4-BE49-F238E27FC236}">
              <a16:creationId xmlns:a16="http://schemas.microsoft.com/office/drawing/2014/main" id="{0B257F15-BC77-48D9-BB60-9CFCE24D2FD0}"/>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25" name="直線コネクタ 924">
          <a:extLst>
            <a:ext uri="{FF2B5EF4-FFF2-40B4-BE49-F238E27FC236}">
              <a16:creationId xmlns:a16="http://schemas.microsoft.com/office/drawing/2014/main" id="{AC087C5B-E459-4050-B848-F9E65793BBA5}"/>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30497</xdr:rowOff>
    </xdr:from>
    <xdr:ext cx="469744" cy="259045"/>
    <xdr:sp macro="" textlink="">
      <xdr:nvSpPr>
        <xdr:cNvPr id="926" name="【公民館】&#10;一人当たり面積最大値テキスト">
          <a:extLst>
            <a:ext uri="{FF2B5EF4-FFF2-40B4-BE49-F238E27FC236}">
              <a16:creationId xmlns:a16="http://schemas.microsoft.com/office/drawing/2014/main" id="{C6FB8595-457F-4626-97DC-F2F0DC986865}"/>
            </a:ext>
          </a:extLst>
        </xdr:cNvPr>
        <xdr:cNvSpPr txBox="1"/>
      </xdr:nvSpPr>
      <xdr:spPr>
        <a:xfrm>
          <a:off x="22199600" y="1700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83820</xdr:rowOff>
    </xdr:from>
    <xdr:to>
      <xdr:col>116</xdr:col>
      <xdr:colOff>152400</xdr:colOff>
      <xdr:row>100</xdr:row>
      <xdr:rowOff>83820</xdr:rowOff>
    </xdr:to>
    <xdr:cxnSp macro="">
      <xdr:nvCxnSpPr>
        <xdr:cNvPr id="927" name="直線コネクタ 926">
          <a:extLst>
            <a:ext uri="{FF2B5EF4-FFF2-40B4-BE49-F238E27FC236}">
              <a16:creationId xmlns:a16="http://schemas.microsoft.com/office/drawing/2014/main" id="{02CB1301-0597-4058-8B03-39ACF2F1BBCD}"/>
            </a:ext>
          </a:extLst>
        </xdr:cNvPr>
        <xdr:cNvCxnSpPr/>
      </xdr:nvCxnSpPr>
      <xdr:spPr>
        <a:xfrm>
          <a:off x="22072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928" name="【公民館】&#10;一人当たり面積平均値テキスト">
          <a:extLst>
            <a:ext uri="{FF2B5EF4-FFF2-40B4-BE49-F238E27FC236}">
              <a16:creationId xmlns:a16="http://schemas.microsoft.com/office/drawing/2014/main" id="{800C59BD-47BC-4D54-90BC-D067F045C837}"/>
            </a:ext>
          </a:extLst>
        </xdr:cNvPr>
        <xdr:cNvSpPr txBox="1"/>
      </xdr:nvSpPr>
      <xdr:spPr>
        <a:xfrm>
          <a:off x="22199600" y="1792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29" name="フローチャート: 判断 928">
          <a:extLst>
            <a:ext uri="{FF2B5EF4-FFF2-40B4-BE49-F238E27FC236}">
              <a16:creationId xmlns:a16="http://schemas.microsoft.com/office/drawing/2014/main" id="{396621E5-03FC-408A-B74C-BD1CC2455DF8}"/>
            </a:ext>
          </a:extLst>
        </xdr:cNvPr>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30" name="フローチャート: 判断 929">
          <a:extLst>
            <a:ext uri="{FF2B5EF4-FFF2-40B4-BE49-F238E27FC236}">
              <a16:creationId xmlns:a16="http://schemas.microsoft.com/office/drawing/2014/main" id="{05676ADE-CEC0-4005-82A5-A5DF63109269}"/>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931" name="フローチャート: 判断 930">
          <a:extLst>
            <a:ext uri="{FF2B5EF4-FFF2-40B4-BE49-F238E27FC236}">
              <a16:creationId xmlns:a16="http://schemas.microsoft.com/office/drawing/2014/main" id="{D6F30B5D-D8C2-4680-844D-87465C672BC7}"/>
            </a:ext>
          </a:extLst>
        </xdr:cNvPr>
        <xdr:cNvSpPr/>
      </xdr:nvSpPr>
      <xdr:spPr>
        <a:xfrm>
          <a:off x="20383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932" name="フローチャート: 判断 931">
          <a:extLst>
            <a:ext uri="{FF2B5EF4-FFF2-40B4-BE49-F238E27FC236}">
              <a16:creationId xmlns:a16="http://schemas.microsoft.com/office/drawing/2014/main" id="{C659CDFA-7C06-45D2-A45B-8A24E3320750}"/>
            </a:ext>
          </a:extLst>
        </xdr:cNvPr>
        <xdr:cNvSpPr/>
      </xdr:nvSpPr>
      <xdr:spPr>
        <a:xfrm>
          <a:off x="19494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933" name="フローチャート: 判断 932">
          <a:extLst>
            <a:ext uri="{FF2B5EF4-FFF2-40B4-BE49-F238E27FC236}">
              <a16:creationId xmlns:a16="http://schemas.microsoft.com/office/drawing/2014/main" id="{2BED8DF6-BBFA-49B0-A77F-0A9EE8A223D6}"/>
            </a:ext>
          </a:extLst>
        </xdr:cNvPr>
        <xdr:cNvSpPr/>
      </xdr:nvSpPr>
      <xdr:spPr>
        <a:xfrm>
          <a:off x="18605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A5A451E7-90CD-4979-996B-24FF36B9AA4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948EA0A-8FA5-4DF8-B4FA-BF3275BC42E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33B1B036-8BEB-48D7-897D-E6344B82E66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8CE5820C-D5BB-40DC-879F-741F6A1336B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E37F64BD-F61A-44D9-BA35-06EED4C25A9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939" name="楕円 938">
          <a:extLst>
            <a:ext uri="{FF2B5EF4-FFF2-40B4-BE49-F238E27FC236}">
              <a16:creationId xmlns:a16="http://schemas.microsoft.com/office/drawing/2014/main" id="{357767F2-2821-4E10-AD58-3FC39C5DAE05}"/>
            </a:ext>
          </a:extLst>
        </xdr:cNvPr>
        <xdr:cNvSpPr/>
      </xdr:nvSpPr>
      <xdr:spPr>
        <a:xfrm>
          <a:off x="22110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129557</xdr:rowOff>
    </xdr:from>
    <xdr:ext cx="469744" cy="259045"/>
    <xdr:sp macro="" textlink="">
      <xdr:nvSpPr>
        <xdr:cNvPr id="940" name="【公民館】&#10;一人当たり面積該当値テキスト">
          <a:extLst>
            <a:ext uri="{FF2B5EF4-FFF2-40B4-BE49-F238E27FC236}">
              <a16:creationId xmlns:a16="http://schemas.microsoft.com/office/drawing/2014/main" id="{96407F08-9E39-4961-93C7-4DFF81B94EAA}"/>
            </a:ext>
          </a:extLst>
        </xdr:cNvPr>
        <xdr:cNvSpPr txBox="1"/>
      </xdr:nvSpPr>
      <xdr:spPr>
        <a:xfrm>
          <a:off x="22199600"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166370</xdr:rowOff>
    </xdr:from>
    <xdr:to>
      <xdr:col>112</xdr:col>
      <xdr:colOff>38100</xdr:colOff>
      <xdr:row>106</xdr:row>
      <xdr:rowOff>96520</xdr:rowOff>
    </xdr:to>
    <xdr:sp macro="" textlink="">
      <xdr:nvSpPr>
        <xdr:cNvPr id="941" name="楕円 940">
          <a:extLst>
            <a:ext uri="{FF2B5EF4-FFF2-40B4-BE49-F238E27FC236}">
              <a16:creationId xmlns:a16="http://schemas.microsoft.com/office/drawing/2014/main" id="{7B4A09C7-681E-4DFF-A045-8E2A52A254A2}"/>
            </a:ext>
          </a:extLst>
        </xdr:cNvPr>
        <xdr:cNvSpPr/>
      </xdr:nvSpPr>
      <xdr:spPr>
        <a:xfrm>
          <a:off x="21272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30480</xdr:rowOff>
    </xdr:from>
    <xdr:to>
      <xdr:col>116</xdr:col>
      <xdr:colOff>63500</xdr:colOff>
      <xdr:row>106</xdr:row>
      <xdr:rowOff>45720</xdr:rowOff>
    </xdr:to>
    <xdr:cxnSp macro="">
      <xdr:nvCxnSpPr>
        <xdr:cNvPr id="942" name="直線コネクタ 941">
          <a:extLst>
            <a:ext uri="{FF2B5EF4-FFF2-40B4-BE49-F238E27FC236}">
              <a16:creationId xmlns:a16="http://schemas.microsoft.com/office/drawing/2014/main" id="{E644836A-6348-4AE9-AD99-0DE8A0FB34C7}"/>
            </a:ext>
          </a:extLst>
        </xdr:cNvPr>
        <xdr:cNvCxnSpPr/>
      </xdr:nvCxnSpPr>
      <xdr:spPr>
        <a:xfrm flipV="1">
          <a:off x="21323300" y="182041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158750</xdr:rowOff>
    </xdr:from>
    <xdr:to>
      <xdr:col>107</xdr:col>
      <xdr:colOff>101600</xdr:colOff>
      <xdr:row>106</xdr:row>
      <xdr:rowOff>88900</xdr:rowOff>
    </xdr:to>
    <xdr:sp macro="" textlink="">
      <xdr:nvSpPr>
        <xdr:cNvPr id="943" name="楕円 942">
          <a:extLst>
            <a:ext uri="{FF2B5EF4-FFF2-40B4-BE49-F238E27FC236}">
              <a16:creationId xmlns:a16="http://schemas.microsoft.com/office/drawing/2014/main" id="{19931571-698C-4A97-B522-779A4EFDF6B7}"/>
            </a:ext>
          </a:extLst>
        </xdr:cNvPr>
        <xdr:cNvSpPr/>
      </xdr:nvSpPr>
      <xdr:spPr>
        <a:xfrm>
          <a:off x="20383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38100</xdr:rowOff>
    </xdr:from>
    <xdr:to>
      <xdr:col>111</xdr:col>
      <xdr:colOff>177800</xdr:colOff>
      <xdr:row>106</xdr:row>
      <xdr:rowOff>45720</xdr:rowOff>
    </xdr:to>
    <xdr:cxnSp macro="">
      <xdr:nvCxnSpPr>
        <xdr:cNvPr id="944" name="直線コネクタ 943">
          <a:extLst>
            <a:ext uri="{FF2B5EF4-FFF2-40B4-BE49-F238E27FC236}">
              <a16:creationId xmlns:a16="http://schemas.microsoft.com/office/drawing/2014/main" id="{C4937EEC-BF0D-4BCB-BF62-4138683DEBD3}"/>
            </a:ext>
          </a:extLst>
        </xdr:cNvPr>
        <xdr:cNvCxnSpPr/>
      </xdr:nvCxnSpPr>
      <xdr:spPr>
        <a:xfrm>
          <a:off x="20434300" y="18211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945" name="楕円 944">
          <a:extLst>
            <a:ext uri="{FF2B5EF4-FFF2-40B4-BE49-F238E27FC236}">
              <a16:creationId xmlns:a16="http://schemas.microsoft.com/office/drawing/2014/main" id="{19E274AD-16A0-447D-8103-1CE404B90D32}"/>
            </a:ext>
          </a:extLst>
        </xdr:cNvPr>
        <xdr:cNvSpPr/>
      </xdr:nvSpPr>
      <xdr:spPr>
        <a:xfrm>
          <a:off x="19494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38100</xdr:rowOff>
    </xdr:from>
    <xdr:to>
      <xdr:col>107</xdr:col>
      <xdr:colOff>50800</xdr:colOff>
      <xdr:row>106</xdr:row>
      <xdr:rowOff>45720</xdr:rowOff>
    </xdr:to>
    <xdr:cxnSp macro="">
      <xdr:nvCxnSpPr>
        <xdr:cNvPr id="946" name="直線コネクタ 945">
          <a:extLst>
            <a:ext uri="{FF2B5EF4-FFF2-40B4-BE49-F238E27FC236}">
              <a16:creationId xmlns:a16="http://schemas.microsoft.com/office/drawing/2014/main" id="{3A929C88-12F1-42FA-8D25-8783E83F8D9C}"/>
            </a:ext>
          </a:extLst>
        </xdr:cNvPr>
        <xdr:cNvCxnSpPr/>
      </xdr:nvCxnSpPr>
      <xdr:spPr>
        <a:xfrm flipV="1">
          <a:off x="19545300" y="18211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166370</xdr:rowOff>
    </xdr:from>
    <xdr:to>
      <xdr:col>98</xdr:col>
      <xdr:colOff>38100</xdr:colOff>
      <xdr:row>106</xdr:row>
      <xdr:rowOff>96520</xdr:rowOff>
    </xdr:to>
    <xdr:sp macro="" textlink="">
      <xdr:nvSpPr>
        <xdr:cNvPr id="947" name="楕円 946">
          <a:extLst>
            <a:ext uri="{FF2B5EF4-FFF2-40B4-BE49-F238E27FC236}">
              <a16:creationId xmlns:a16="http://schemas.microsoft.com/office/drawing/2014/main" id="{5522C216-B5FC-49D6-A1D9-72F46B38B2BF}"/>
            </a:ext>
          </a:extLst>
        </xdr:cNvPr>
        <xdr:cNvSpPr/>
      </xdr:nvSpPr>
      <xdr:spPr>
        <a:xfrm>
          <a:off x="18605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45720</xdr:rowOff>
    </xdr:from>
    <xdr:to>
      <xdr:col>102</xdr:col>
      <xdr:colOff>114300</xdr:colOff>
      <xdr:row>106</xdr:row>
      <xdr:rowOff>45720</xdr:rowOff>
    </xdr:to>
    <xdr:cxnSp macro="">
      <xdr:nvCxnSpPr>
        <xdr:cNvPr id="948" name="直線コネクタ 947">
          <a:extLst>
            <a:ext uri="{FF2B5EF4-FFF2-40B4-BE49-F238E27FC236}">
              <a16:creationId xmlns:a16="http://schemas.microsoft.com/office/drawing/2014/main" id="{1B0B4E24-C7E0-4F2C-88D3-A0BDF3805723}"/>
            </a:ext>
          </a:extLst>
        </xdr:cNvPr>
        <xdr:cNvCxnSpPr/>
      </xdr:nvCxnSpPr>
      <xdr:spPr>
        <a:xfrm>
          <a:off x="18656300" y="1821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49" name="n_1aveValue【公民館】&#10;一人当たり面積">
          <a:extLst>
            <a:ext uri="{FF2B5EF4-FFF2-40B4-BE49-F238E27FC236}">
              <a16:creationId xmlns:a16="http://schemas.microsoft.com/office/drawing/2014/main" id="{70CC0EF5-80C2-4F6F-969F-B386AFF3D299}"/>
            </a:ext>
          </a:extLst>
        </xdr:cNvPr>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950" name="n_2aveValue【公民館】&#10;一人当たり面積">
          <a:extLst>
            <a:ext uri="{FF2B5EF4-FFF2-40B4-BE49-F238E27FC236}">
              <a16:creationId xmlns:a16="http://schemas.microsoft.com/office/drawing/2014/main" id="{0CC98C66-FFD7-4909-9381-B84E0E446F84}"/>
            </a:ext>
          </a:extLst>
        </xdr:cNvPr>
        <xdr:cNvSpPr txBox="1"/>
      </xdr:nvSpPr>
      <xdr:spPr>
        <a:xfrm>
          <a:off x="20199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13988</xdr:rowOff>
    </xdr:from>
    <xdr:ext cx="469744" cy="259045"/>
    <xdr:sp macro="" textlink="">
      <xdr:nvSpPr>
        <xdr:cNvPr id="951" name="n_3aveValue【公民館】&#10;一人当たり面積">
          <a:extLst>
            <a:ext uri="{FF2B5EF4-FFF2-40B4-BE49-F238E27FC236}">
              <a16:creationId xmlns:a16="http://schemas.microsoft.com/office/drawing/2014/main" id="{347953DF-3259-4517-93F1-4E900052EC82}"/>
            </a:ext>
          </a:extLst>
        </xdr:cNvPr>
        <xdr:cNvSpPr txBox="1"/>
      </xdr:nvSpPr>
      <xdr:spPr>
        <a:xfrm>
          <a:off x="19310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36847</xdr:rowOff>
    </xdr:from>
    <xdr:ext cx="469744" cy="259045"/>
    <xdr:sp macro="" textlink="">
      <xdr:nvSpPr>
        <xdr:cNvPr id="952" name="n_4aveValue【公民館】&#10;一人当たり面積">
          <a:extLst>
            <a:ext uri="{FF2B5EF4-FFF2-40B4-BE49-F238E27FC236}">
              <a16:creationId xmlns:a16="http://schemas.microsoft.com/office/drawing/2014/main" id="{37FC99E5-1B59-40E1-9F79-2E9F2880691D}"/>
            </a:ext>
          </a:extLst>
        </xdr:cNvPr>
        <xdr:cNvSpPr txBox="1"/>
      </xdr:nvSpPr>
      <xdr:spPr>
        <a:xfrm>
          <a:off x="18421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87647</xdr:rowOff>
    </xdr:from>
    <xdr:ext cx="469744" cy="259045"/>
    <xdr:sp macro="" textlink="">
      <xdr:nvSpPr>
        <xdr:cNvPr id="953" name="n_1mainValue【公民館】&#10;一人当たり面積">
          <a:extLst>
            <a:ext uri="{FF2B5EF4-FFF2-40B4-BE49-F238E27FC236}">
              <a16:creationId xmlns:a16="http://schemas.microsoft.com/office/drawing/2014/main" id="{7D286D6D-FADF-4652-80DF-5E78855A2CB1}"/>
            </a:ext>
          </a:extLst>
        </xdr:cNvPr>
        <xdr:cNvSpPr txBox="1"/>
      </xdr:nvSpPr>
      <xdr:spPr>
        <a:xfrm>
          <a:off x="210757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80027</xdr:rowOff>
    </xdr:from>
    <xdr:ext cx="469744" cy="259045"/>
    <xdr:sp macro="" textlink="">
      <xdr:nvSpPr>
        <xdr:cNvPr id="954" name="n_2mainValue【公民館】&#10;一人当たり面積">
          <a:extLst>
            <a:ext uri="{FF2B5EF4-FFF2-40B4-BE49-F238E27FC236}">
              <a16:creationId xmlns:a16="http://schemas.microsoft.com/office/drawing/2014/main" id="{754482DC-1055-453D-91C0-3657A9165EBB}"/>
            </a:ext>
          </a:extLst>
        </xdr:cNvPr>
        <xdr:cNvSpPr txBox="1"/>
      </xdr:nvSpPr>
      <xdr:spPr>
        <a:xfrm>
          <a:off x="201994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87647</xdr:rowOff>
    </xdr:from>
    <xdr:ext cx="469744" cy="259045"/>
    <xdr:sp macro="" textlink="">
      <xdr:nvSpPr>
        <xdr:cNvPr id="955" name="n_3mainValue【公民館】&#10;一人当たり面積">
          <a:extLst>
            <a:ext uri="{FF2B5EF4-FFF2-40B4-BE49-F238E27FC236}">
              <a16:creationId xmlns:a16="http://schemas.microsoft.com/office/drawing/2014/main" id="{F975FEF3-B906-4E61-A0B7-DEB36C11A62E}"/>
            </a:ext>
          </a:extLst>
        </xdr:cNvPr>
        <xdr:cNvSpPr txBox="1"/>
      </xdr:nvSpPr>
      <xdr:spPr>
        <a:xfrm>
          <a:off x="19310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87647</xdr:rowOff>
    </xdr:from>
    <xdr:ext cx="469744" cy="259045"/>
    <xdr:sp macro="" textlink="">
      <xdr:nvSpPr>
        <xdr:cNvPr id="956" name="n_4mainValue【公民館】&#10;一人当たり面積">
          <a:extLst>
            <a:ext uri="{FF2B5EF4-FFF2-40B4-BE49-F238E27FC236}">
              <a16:creationId xmlns:a16="http://schemas.microsoft.com/office/drawing/2014/main" id="{1A6B6C16-D0D0-46D0-9D57-9FD5617A934A}"/>
            </a:ext>
          </a:extLst>
        </xdr:cNvPr>
        <xdr:cNvSpPr txBox="1"/>
      </xdr:nvSpPr>
      <xdr:spPr>
        <a:xfrm>
          <a:off x="18421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8A53F838-4610-48C6-A377-F2672AEFAF3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36779697-8EF6-4023-91A3-B7323790217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3944E541-248C-4AE6-8218-FBA2874F2FE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析表のとおり施設全体の有形固定資産減価償却率は類似団体平均よりも低い水準だが、類型別では「道路」「図書館」「体育館・プール」「保健センター・保健所」「福祉施設」「市民会館」「庁舎」で類似団体平均を上回ってい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年度に「道路施設維持管理計画」を策定</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していて、</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定期点検や普段の道路パトロール等を踏まえ必要に応じて計画の見直しを行いつつ、修繕等の対応に取り組むこととしている。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その他のハコモノ施設については、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月策定の「個別施設計画」に沿って老朽化等の対策に取り組むこととしている。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このうち「庁舎」は、築</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年超の建物もあり、近い時期に長寿命化や更新といった対応が必要になることから、現在、新庁舎整備に向けて検討を進めているところである。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また、「福祉施設」は、所要の時期に長寿命化や更新といった対応を進めるほか、民間事業者が受け皿となり得る施設は、公共での実施の必要性を整理し、施設廃止も含めて検討することにしている。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854513D-A183-4687-B363-575983065C6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800E142-C37F-4B53-819E-15F334B91DD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80C1DF2-2024-41E0-93E0-569304022A8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F983D99-B414-482B-A7C5-D854A4F9A25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941CAFC-ECC8-4C68-A6B1-43474A9ADBB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4292AB6-083D-4AEE-99B9-631CB45910D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96B15A7-4F13-41E8-B7A0-587768437A0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91181D3-D063-4720-827A-77B1EF44CA1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57DBAD6-C3DB-4FFE-9273-E66F2481ABE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4F5FD02-2AE0-46D7-8049-F2BC6490BA1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503,865
500,088
429.35
215,552,463
209,891,805
4,148,597
111,139,782
162,829,226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7389797-8E95-474A-A801-456CEE29EED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E75636-1E46-4FFF-920D-34A7788BF5D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1C24E74-1DEA-40AB-848F-01D9E3855EB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82E26C8-9717-429E-B09C-0DF57425531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6DD2580-4E98-4F28-90ED-4F6A48E01CF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1C74C7A-5BBF-4B19-9547-AB864CA44ED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A06D31C-D09E-4C13-9526-ED8C7FA3924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491FD88-5FFA-4F89-B384-1378F165EA8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173F0A8-8739-4BFC-AB4D-C2C6E0DD98C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2F742BB-E509-4B46-8CFA-753A85DBC2B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5F6A195-7939-4B2A-9B04-CD0D5F7FCE7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98FA73F-BCC0-4473-8175-836FC1019E3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8097D09-AEF4-49D0-AA6E-AB0F0CEBCC2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F649B58-A3B6-4080-B0F9-C6B05A08CF6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BD227B6-0EDF-4A24-A599-7117D7C4D2A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28766AE-FF54-48B8-87ED-62C6356195C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E5F0F41-3645-4FE1-A238-3D9C93F19C2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81EDCE0-A9E4-40AF-B071-1EA7F8CD40D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8B85603-63F0-4594-92FA-2050D3A18EE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AF7864D-AF41-4C46-A5D1-1959DD1C039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2E5A536-A1EC-4398-8E42-C87397F7D46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6E6D569-F31C-4776-BD35-E0294C59DDC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8550FCF-9FEA-4B37-894E-16F6CBDEBAC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B6FF2E6-511C-4778-8A69-DEDAA41BAE6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2DCA222-E701-40EA-8823-905B3A627AC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1D2982D-7C28-4988-9E81-6CD937329E1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919946C-5F59-453B-9D73-781E5EAEA3E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7A63EC7-B17B-4E3C-B995-37835FBC45E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4AE5C58-0F9A-4767-BD17-6F457F8C3F3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102DCB4-69A9-4C1A-973A-438B5438D52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FAA1536-F916-44B7-8277-BBAB3C93D87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49201A0-E87B-4D47-A2B1-91CBC21E1C5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F8E5AB2-7720-4639-843A-716BA27AD13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C09EFF6-8D3A-438E-A64E-8253ED4D7BCB}"/>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2DBA51D-F7DB-4A86-ADB6-C61A0E7F9C8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DE84C57-152F-46A1-8319-C193FFEEBF9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020C868-4A59-4005-B678-F8A852140D3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B3345A5-3C3D-4722-8D03-8E0BCC12DDD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ACDE664-9018-4391-85AB-CFCE2895B19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63DFD33-9751-4E56-A70E-A495DEBB224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E2426D5-924E-4078-8E79-531075D1F69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E1E2F14-A3DF-4860-A41C-B4DC53B07A4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25D0B56-A626-49E1-B59C-E11C8D6AD80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F19F04E-7A5E-432D-8F4B-9A21A89F3F1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CBE61A33-7C9A-43D3-B138-8601C486171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95250</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37276152-5037-4E11-85F4-656A519706A5}"/>
            </a:ext>
          </a:extLst>
        </xdr:cNvPr>
        <xdr:cNvCxnSpPr/>
      </xdr:nvCxnSpPr>
      <xdr:spPr>
        <a:xfrm flipV="1">
          <a:off x="4634865" y="5753100"/>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CF6F2312-D2AA-4B7F-853A-6AE8CE474208}"/>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72D7E5AF-0E68-4780-AC6C-6ADC711B1023}"/>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41927</xdr:rowOff>
    </xdr:from>
    <xdr:ext cx="405111" cy="259045"/>
    <xdr:sp macro="" textlink="">
      <xdr:nvSpPr>
        <xdr:cNvPr id="60" name="【図書館】&#10;有形固定資産減価償却率最大値テキスト">
          <a:extLst>
            <a:ext uri="{FF2B5EF4-FFF2-40B4-BE49-F238E27FC236}">
              <a16:creationId xmlns:a16="http://schemas.microsoft.com/office/drawing/2014/main" id="{0715B3F1-2B1A-4F3C-9775-5C2FBF82740E}"/>
            </a:ext>
          </a:extLst>
        </xdr:cNvPr>
        <xdr:cNvSpPr txBox="1"/>
      </xdr:nvSpPr>
      <xdr:spPr>
        <a:xfrm>
          <a:off x="46736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95250</xdr:rowOff>
    </xdr:from>
    <xdr:to>
      <xdr:col>24</xdr:col>
      <xdr:colOff>152400</xdr:colOff>
      <xdr:row>33</xdr:row>
      <xdr:rowOff>95250</xdr:rowOff>
    </xdr:to>
    <xdr:cxnSp macro="">
      <xdr:nvCxnSpPr>
        <xdr:cNvPr id="61" name="直線コネクタ 60">
          <a:extLst>
            <a:ext uri="{FF2B5EF4-FFF2-40B4-BE49-F238E27FC236}">
              <a16:creationId xmlns:a16="http://schemas.microsoft.com/office/drawing/2014/main" id="{DE59E681-1F52-4E52-B5F1-E9E51CC84480}"/>
            </a:ext>
          </a:extLst>
        </xdr:cNvPr>
        <xdr:cNvCxnSpPr/>
      </xdr:nvCxnSpPr>
      <xdr:spPr>
        <a:xfrm>
          <a:off x="4546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55897</xdr:rowOff>
    </xdr:from>
    <xdr:ext cx="405111" cy="259045"/>
    <xdr:sp macro="" textlink="">
      <xdr:nvSpPr>
        <xdr:cNvPr id="62" name="【図書館】&#10;有形固定資産減価償却率平均値テキスト">
          <a:extLst>
            <a:ext uri="{FF2B5EF4-FFF2-40B4-BE49-F238E27FC236}">
              <a16:creationId xmlns:a16="http://schemas.microsoft.com/office/drawing/2014/main" id="{32D7B514-1E7D-42D6-883E-B33D78CD96E9}"/>
            </a:ext>
          </a:extLst>
        </xdr:cNvPr>
        <xdr:cNvSpPr txBox="1"/>
      </xdr:nvSpPr>
      <xdr:spPr>
        <a:xfrm>
          <a:off x="4673600" y="6056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33020</xdr:rowOff>
    </xdr:from>
    <xdr:to>
      <xdr:col>24</xdr:col>
      <xdr:colOff>114300</xdr:colOff>
      <xdr:row>36</xdr:row>
      <xdr:rowOff>134620</xdr:rowOff>
    </xdr:to>
    <xdr:sp macro="" textlink="">
      <xdr:nvSpPr>
        <xdr:cNvPr id="63" name="フローチャート: 判断 62">
          <a:extLst>
            <a:ext uri="{FF2B5EF4-FFF2-40B4-BE49-F238E27FC236}">
              <a16:creationId xmlns:a16="http://schemas.microsoft.com/office/drawing/2014/main" id="{AAC999A8-9142-4881-9462-98763E8CF748}"/>
            </a:ext>
          </a:extLst>
        </xdr:cNvPr>
        <xdr:cNvSpPr/>
      </xdr:nvSpPr>
      <xdr:spPr>
        <a:xfrm>
          <a:off x="45847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2540</xdr:rowOff>
    </xdr:from>
    <xdr:to>
      <xdr:col>20</xdr:col>
      <xdr:colOff>38100</xdr:colOff>
      <xdr:row>36</xdr:row>
      <xdr:rowOff>104140</xdr:rowOff>
    </xdr:to>
    <xdr:sp macro="" textlink="">
      <xdr:nvSpPr>
        <xdr:cNvPr id="64" name="フローチャート: 判断 63">
          <a:extLst>
            <a:ext uri="{FF2B5EF4-FFF2-40B4-BE49-F238E27FC236}">
              <a16:creationId xmlns:a16="http://schemas.microsoft.com/office/drawing/2014/main" id="{A4D6B998-5AF7-4018-A11A-FCCFC773F6D7}"/>
            </a:ext>
          </a:extLst>
        </xdr:cNvPr>
        <xdr:cNvSpPr/>
      </xdr:nvSpPr>
      <xdr:spPr>
        <a:xfrm>
          <a:off x="3746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168275</xdr:rowOff>
    </xdr:from>
    <xdr:to>
      <xdr:col>15</xdr:col>
      <xdr:colOff>101600</xdr:colOff>
      <xdr:row>36</xdr:row>
      <xdr:rowOff>98425</xdr:rowOff>
    </xdr:to>
    <xdr:sp macro="" textlink="">
      <xdr:nvSpPr>
        <xdr:cNvPr id="65" name="フローチャート: 判断 64">
          <a:extLst>
            <a:ext uri="{FF2B5EF4-FFF2-40B4-BE49-F238E27FC236}">
              <a16:creationId xmlns:a16="http://schemas.microsoft.com/office/drawing/2014/main" id="{5DF98680-FDD8-40BE-B0D2-015D1BCEB513}"/>
            </a:ext>
          </a:extLst>
        </xdr:cNvPr>
        <xdr:cNvSpPr/>
      </xdr:nvSpPr>
      <xdr:spPr>
        <a:xfrm>
          <a:off x="2857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137795</xdr:rowOff>
    </xdr:from>
    <xdr:to>
      <xdr:col>10</xdr:col>
      <xdr:colOff>165100</xdr:colOff>
      <xdr:row>36</xdr:row>
      <xdr:rowOff>67945</xdr:rowOff>
    </xdr:to>
    <xdr:sp macro="" textlink="">
      <xdr:nvSpPr>
        <xdr:cNvPr id="66" name="フローチャート: 判断 65">
          <a:extLst>
            <a:ext uri="{FF2B5EF4-FFF2-40B4-BE49-F238E27FC236}">
              <a16:creationId xmlns:a16="http://schemas.microsoft.com/office/drawing/2014/main" id="{6CD80F63-E7B7-4D59-AC0E-89B3FD8195B8}"/>
            </a:ext>
          </a:extLst>
        </xdr:cNvPr>
        <xdr:cNvSpPr/>
      </xdr:nvSpPr>
      <xdr:spPr>
        <a:xfrm>
          <a:off x="1968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111125</xdr:rowOff>
    </xdr:from>
    <xdr:to>
      <xdr:col>6</xdr:col>
      <xdr:colOff>38100</xdr:colOff>
      <xdr:row>36</xdr:row>
      <xdr:rowOff>41275</xdr:rowOff>
    </xdr:to>
    <xdr:sp macro="" textlink="">
      <xdr:nvSpPr>
        <xdr:cNvPr id="67" name="フローチャート: 判断 66">
          <a:extLst>
            <a:ext uri="{FF2B5EF4-FFF2-40B4-BE49-F238E27FC236}">
              <a16:creationId xmlns:a16="http://schemas.microsoft.com/office/drawing/2014/main" id="{D9973A03-4C5F-4BDD-9A54-DB349866322B}"/>
            </a:ext>
          </a:extLst>
        </xdr:cNvPr>
        <xdr:cNvSpPr/>
      </xdr:nvSpPr>
      <xdr:spPr>
        <a:xfrm>
          <a:off x="1079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E0D58AD-798C-4EA8-9712-162ED290B3D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4A7CD79-3378-4AA7-A828-B4D49DE07D8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D3AA000-9482-450D-8C2B-8C99D56A029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D3C32A3-3591-42E3-9A9F-B0CB7422790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F7946C5-3353-445D-B727-AFBED96B5F9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73" name="楕円 72">
          <a:extLst>
            <a:ext uri="{FF2B5EF4-FFF2-40B4-BE49-F238E27FC236}">
              <a16:creationId xmlns:a16="http://schemas.microsoft.com/office/drawing/2014/main" id="{FCA30E25-57D4-4203-9373-E6A632E2EC47}"/>
            </a:ext>
          </a:extLst>
        </xdr:cNvPr>
        <xdr:cNvSpPr/>
      </xdr:nvSpPr>
      <xdr:spPr>
        <a:xfrm>
          <a:off x="45847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40022</xdr:rowOff>
    </xdr:from>
    <xdr:ext cx="405111" cy="259045"/>
    <xdr:sp macro="" textlink="">
      <xdr:nvSpPr>
        <xdr:cNvPr id="74" name="【図書館】&#10;有形固定資産減価償却率該当値テキスト">
          <a:extLst>
            <a:ext uri="{FF2B5EF4-FFF2-40B4-BE49-F238E27FC236}">
              <a16:creationId xmlns:a16="http://schemas.microsoft.com/office/drawing/2014/main" id="{9997F96C-5C30-4A13-8834-4E9E3A5EE9F1}"/>
            </a:ext>
          </a:extLst>
        </xdr:cNvPr>
        <xdr:cNvSpPr txBox="1"/>
      </xdr:nvSpPr>
      <xdr:spPr>
        <a:xfrm>
          <a:off x="4673600"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23495</xdr:rowOff>
    </xdr:from>
    <xdr:to>
      <xdr:col>20</xdr:col>
      <xdr:colOff>38100</xdr:colOff>
      <xdr:row>38</xdr:row>
      <xdr:rowOff>125095</xdr:rowOff>
    </xdr:to>
    <xdr:sp macro="" textlink="">
      <xdr:nvSpPr>
        <xdr:cNvPr id="75" name="楕円 74">
          <a:extLst>
            <a:ext uri="{FF2B5EF4-FFF2-40B4-BE49-F238E27FC236}">
              <a16:creationId xmlns:a16="http://schemas.microsoft.com/office/drawing/2014/main" id="{6D227882-57DB-4C3F-A50B-EE9F09D24AF0}"/>
            </a:ext>
          </a:extLst>
        </xdr:cNvPr>
        <xdr:cNvSpPr/>
      </xdr:nvSpPr>
      <xdr:spPr>
        <a:xfrm>
          <a:off x="3746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74295</xdr:rowOff>
    </xdr:from>
    <xdr:to>
      <xdr:col>24</xdr:col>
      <xdr:colOff>63500</xdr:colOff>
      <xdr:row>38</xdr:row>
      <xdr:rowOff>112395</xdr:rowOff>
    </xdr:to>
    <xdr:cxnSp macro="">
      <xdr:nvCxnSpPr>
        <xdr:cNvPr id="76" name="直線コネクタ 75">
          <a:extLst>
            <a:ext uri="{FF2B5EF4-FFF2-40B4-BE49-F238E27FC236}">
              <a16:creationId xmlns:a16="http://schemas.microsoft.com/office/drawing/2014/main" id="{224747A2-469E-4D9F-B404-048184122CCF}"/>
            </a:ext>
          </a:extLst>
        </xdr:cNvPr>
        <xdr:cNvCxnSpPr/>
      </xdr:nvCxnSpPr>
      <xdr:spPr>
        <a:xfrm>
          <a:off x="3797300" y="65893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156845</xdr:rowOff>
    </xdr:from>
    <xdr:to>
      <xdr:col>15</xdr:col>
      <xdr:colOff>101600</xdr:colOff>
      <xdr:row>38</xdr:row>
      <xdr:rowOff>86995</xdr:rowOff>
    </xdr:to>
    <xdr:sp macro="" textlink="">
      <xdr:nvSpPr>
        <xdr:cNvPr id="77" name="楕円 76">
          <a:extLst>
            <a:ext uri="{FF2B5EF4-FFF2-40B4-BE49-F238E27FC236}">
              <a16:creationId xmlns:a16="http://schemas.microsoft.com/office/drawing/2014/main" id="{AB67D7DF-5ADD-4D2C-A3A1-77B0FDD36921}"/>
            </a:ext>
          </a:extLst>
        </xdr:cNvPr>
        <xdr:cNvSpPr/>
      </xdr:nvSpPr>
      <xdr:spPr>
        <a:xfrm>
          <a:off x="2857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36195</xdr:rowOff>
    </xdr:from>
    <xdr:to>
      <xdr:col>19</xdr:col>
      <xdr:colOff>177800</xdr:colOff>
      <xdr:row>38</xdr:row>
      <xdr:rowOff>74295</xdr:rowOff>
    </xdr:to>
    <xdr:cxnSp macro="">
      <xdr:nvCxnSpPr>
        <xdr:cNvPr id="78" name="直線コネクタ 77">
          <a:extLst>
            <a:ext uri="{FF2B5EF4-FFF2-40B4-BE49-F238E27FC236}">
              <a16:creationId xmlns:a16="http://schemas.microsoft.com/office/drawing/2014/main" id="{FCF27E18-6A54-4350-A1A3-77C85EF3C56C}"/>
            </a:ext>
          </a:extLst>
        </xdr:cNvPr>
        <xdr:cNvCxnSpPr/>
      </xdr:nvCxnSpPr>
      <xdr:spPr>
        <a:xfrm>
          <a:off x="2908300" y="65512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116840</xdr:rowOff>
    </xdr:from>
    <xdr:to>
      <xdr:col>10</xdr:col>
      <xdr:colOff>165100</xdr:colOff>
      <xdr:row>38</xdr:row>
      <xdr:rowOff>46990</xdr:rowOff>
    </xdr:to>
    <xdr:sp macro="" textlink="">
      <xdr:nvSpPr>
        <xdr:cNvPr id="79" name="楕円 78">
          <a:extLst>
            <a:ext uri="{FF2B5EF4-FFF2-40B4-BE49-F238E27FC236}">
              <a16:creationId xmlns:a16="http://schemas.microsoft.com/office/drawing/2014/main" id="{89A7A06A-570B-4223-9A8E-E6C3973807CC}"/>
            </a:ext>
          </a:extLst>
        </xdr:cNvPr>
        <xdr:cNvSpPr/>
      </xdr:nvSpPr>
      <xdr:spPr>
        <a:xfrm>
          <a:off x="1968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167640</xdr:rowOff>
    </xdr:from>
    <xdr:to>
      <xdr:col>15</xdr:col>
      <xdr:colOff>50800</xdr:colOff>
      <xdr:row>38</xdr:row>
      <xdr:rowOff>36195</xdr:rowOff>
    </xdr:to>
    <xdr:cxnSp macro="">
      <xdr:nvCxnSpPr>
        <xdr:cNvPr id="80" name="直線コネクタ 79">
          <a:extLst>
            <a:ext uri="{FF2B5EF4-FFF2-40B4-BE49-F238E27FC236}">
              <a16:creationId xmlns:a16="http://schemas.microsoft.com/office/drawing/2014/main" id="{257696CF-6C33-46E9-823C-34269C0A18D5}"/>
            </a:ext>
          </a:extLst>
        </xdr:cNvPr>
        <xdr:cNvCxnSpPr/>
      </xdr:nvCxnSpPr>
      <xdr:spPr>
        <a:xfrm>
          <a:off x="2019300" y="65112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78740</xdr:rowOff>
    </xdr:from>
    <xdr:to>
      <xdr:col>6</xdr:col>
      <xdr:colOff>38100</xdr:colOff>
      <xdr:row>38</xdr:row>
      <xdr:rowOff>8890</xdr:rowOff>
    </xdr:to>
    <xdr:sp macro="" textlink="">
      <xdr:nvSpPr>
        <xdr:cNvPr id="81" name="楕円 80">
          <a:extLst>
            <a:ext uri="{FF2B5EF4-FFF2-40B4-BE49-F238E27FC236}">
              <a16:creationId xmlns:a16="http://schemas.microsoft.com/office/drawing/2014/main" id="{86ADEC5D-E2D8-42FE-9A79-962B4E7DFA84}"/>
            </a:ext>
          </a:extLst>
        </xdr:cNvPr>
        <xdr:cNvSpPr/>
      </xdr:nvSpPr>
      <xdr:spPr>
        <a:xfrm>
          <a:off x="1079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129540</xdr:rowOff>
    </xdr:from>
    <xdr:to>
      <xdr:col>10</xdr:col>
      <xdr:colOff>114300</xdr:colOff>
      <xdr:row>37</xdr:row>
      <xdr:rowOff>167640</xdr:rowOff>
    </xdr:to>
    <xdr:cxnSp macro="">
      <xdr:nvCxnSpPr>
        <xdr:cNvPr id="82" name="直線コネクタ 81">
          <a:extLst>
            <a:ext uri="{FF2B5EF4-FFF2-40B4-BE49-F238E27FC236}">
              <a16:creationId xmlns:a16="http://schemas.microsoft.com/office/drawing/2014/main" id="{E63E48D6-B057-4557-A812-93B5C76CF9B6}"/>
            </a:ext>
          </a:extLst>
        </xdr:cNvPr>
        <xdr:cNvCxnSpPr/>
      </xdr:nvCxnSpPr>
      <xdr:spPr>
        <a:xfrm>
          <a:off x="1130300" y="64731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120667</xdr:rowOff>
    </xdr:from>
    <xdr:ext cx="405111" cy="259045"/>
    <xdr:sp macro="" textlink="">
      <xdr:nvSpPr>
        <xdr:cNvPr id="83" name="n_1aveValue【図書館】&#10;有形固定資産減価償却率">
          <a:extLst>
            <a:ext uri="{FF2B5EF4-FFF2-40B4-BE49-F238E27FC236}">
              <a16:creationId xmlns:a16="http://schemas.microsoft.com/office/drawing/2014/main" id="{487AD515-D74B-4514-9020-61188E6164D9}"/>
            </a:ext>
          </a:extLst>
        </xdr:cNvPr>
        <xdr:cNvSpPr txBox="1"/>
      </xdr:nvSpPr>
      <xdr:spPr>
        <a:xfrm>
          <a:off x="35820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114952</xdr:rowOff>
    </xdr:from>
    <xdr:ext cx="405111" cy="259045"/>
    <xdr:sp macro="" textlink="">
      <xdr:nvSpPr>
        <xdr:cNvPr id="84" name="n_2aveValue【図書館】&#10;有形固定資産減価償却率">
          <a:extLst>
            <a:ext uri="{FF2B5EF4-FFF2-40B4-BE49-F238E27FC236}">
              <a16:creationId xmlns:a16="http://schemas.microsoft.com/office/drawing/2014/main" id="{F3F41503-3162-4F79-BE6B-7341D1262F97}"/>
            </a:ext>
          </a:extLst>
        </xdr:cNvPr>
        <xdr:cNvSpPr txBox="1"/>
      </xdr:nvSpPr>
      <xdr:spPr>
        <a:xfrm>
          <a:off x="27057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84472</xdr:rowOff>
    </xdr:from>
    <xdr:ext cx="405111" cy="259045"/>
    <xdr:sp macro="" textlink="">
      <xdr:nvSpPr>
        <xdr:cNvPr id="85" name="n_3aveValue【図書館】&#10;有形固定資産減価償却率">
          <a:extLst>
            <a:ext uri="{FF2B5EF4-FFF2-40B4-BE49-F238E27FC236}">
              <a16:creationId xmlns:a16="http://schemas.microsoft.com/office/drawing/2014/main" id="{0A0C5857-6C3C-4417-964E-20AD77100673}"/>
            </a:ext>
          </a:extLst>
        </xdr:cNvPr>
        <xdr:cNvSpPr txBox="1"/>
      </xdr:nvSpPr>
      <xdr:spPr>
        <a:xfrm>
          <a:off x="1816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57802</xdr:rowOff>
    </xdr:from>
    <xdr:ext cx="405111" cy="259045"/>
    <xdr:sp macro="" textlink="">
      <xdr:nvSpPr>
        <xdr:cNvPr id="86" name="n_4aveValue【図書館】&#10;有形固定資産減価償却率">
          <a:extLst>
            <a:ext uri="{FF2B5EF4-FFF2-40B4-BE49-F238E27FC236}">
              <a16:creationId xmlns:a16="http://schemas.microsoft.com/office/drawing/2014/main" id="{9172B325-2BB6-4C7E-A75D-04D120D9E986}"/>
            </a:ext>
          </a:extLst>
        </xdr:cNvPr>
        <xdr:cNvSpPr txBox="1"/>
      </xdr:nvSpPr>
      <xdr:spPr>
        <a:xfrm>
          <a:off x="927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116222</xdr:rowOff>
    </xdr:from>
    <xdr:ext cx="405111" cy="259045"/>
    <xdr:sp macro="" textlink="">
      <xdr:nvSpPr>
        <xdr:cNvPr id="87" name="n_1mainValue【図書館】&#10;有形固定資産減価償却率">
          <a:extLst>
            <a:ext uri="{FF2B5EF4-FFF2-40B4-BE49-F238E27FC236}">
              <a16:creationId xmlns:a16="http://schemas.microsoft.com/office/drawing/2014/main" id="{647F7BBA-92B5-4D09-83DB-2363EB1EC5C2}"/>
            </a:ext>
          </a:extLst>
        </xdr:cNvPr>
        <xdr:cNvSpPr txBox="1"/>
      </xdr:nvSpPr>
      <xdr:spPr>
        <a:xfrm>
          <a:off x="35820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78122</xdr:rowOff>
    </xdr:from>
    <xdr:ext cx="405111" cy="259045"/>
    <xdr:sp macro="" textlink="">
      <xdr:nvSpPr>
        <xdr:cNvPr id="88" name="n_2mainValue【図書館】&#10;有形固定資産減価償却率">
          <a:extLst>
            <a:ext uri="{FF2B5EF4-FFF2-40B4-BE49-F238E27FC236}">
              <a16:creationId xmlns:a16="http://schemas.microsoft.com/office/drawing/2014/main" id="{9F20DD4A-9150-4B25-ADE6-68A85E25FFFD}"/>
            </a:ext>
          </a:extLst>
        </xdr:cNvPr>
        <xdr:cNvSpPr txBox="1"/>
      </xdr:nvSpPr>
      <xdr:spPr>
        <a:xfrm>
          <a:off x="2705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38117</xdr:rowOff>
    </xdr:from>
    <xdr:ext cx="405111" cy="259045"/>
    <xdr:sp macro="" textlink="">
      <xdr:nvSpPr>
        <xdr:cNvPr id="89" name="n_3mainValue【図書館】&#10;有形固定資産減価償却率">
          <a:extLst>
            <a:ext uri="{FF2B5EF4-FFF2-40B4-BE49-F238E27FC236}">
              <a16:creationId xmlns:a16="http://schemas.microsoft.com/office/drawing/2014/main" id="{1DA479E9-8C32-4523-A99D-058DC80E7C9E}"/>
            </a:ext>
          </a:extLst>
        </xdr:cNvPr>
        <xdr:cNvSpPr txBox="1"/>
      </xdr:nvSpPr>
      <xdr:spPr>
        <a:xfrm>
          <a:off x="1816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xdr:rowOff>
    </xdr:from>
    <xdr:ext cx="405111" cy="259045"/>
    <xdr:sp macro="" textlink="">
      <xdr:nvSpPr>
        <xdr:cNvPr id="90" name="n_4mainValue【図書館】&#10;有形固定資産減価償却率">
          <a:extLst>
            <a:ext uri="{FF2B5EF4-FFF2-40B4-BE49-F238E27FC236}">
              <a16:creationId xmlns:a16="http://schemas.microsoft.com/office/drawing/2014/main" id="{7A0EB473-3D7F-497D-9A20-4EAAE4EA1E86}"/>
            </a:ext>
          </a:extLst>
        </xdr:cNvPr>
        <xdr:cNvSpPr txBox="1"/>
      </xdr:nvSpPr>
      <xdr:spPr>
        <a:xfrm>
          <a:off x="927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6584746-F191-43AA-80A9-2B19FA4145E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EA03B5B-65B7-4B9A-B52C-980DEA95969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8D07371-4306-4C1E-9ABD-4C9B9A586EA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5FD7C4A-BD78-4784-9906-096FE96B48C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D823364-A152-435C-94A7-7A01008FCAA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5F9CD3B-BA1C-4B81-ABF7-28E89180F32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7DFBA85-1D80-467B-9251-CCD3FBAA5D9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17D5BAE-B35F-4627-A86B-4ED0B93DA48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DFE907F8-F8D4-4457-A7D0-5C06172EFE2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6495591-420B-4954-A393-A3C1A7880FC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1" name="直線コネクタ 100">
          <a:extLst>
            <a:ext uri="{FF2B5EF4-FFF2-40B4-BE49-F238E27FC236}">
              <a16:creationId xmlns:a16="http://schemas.microsoft.com/office/drawing/2014/main" id="{EBE76112-6D24-4C89-BF99-681801F1FB5D}"/>
            </a:ext>
          </a:extLst>
        </xdr:cNvPr>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2" name="テキスト ボックス 101">
          <a:extLst>
            <a:ext uri="{FF2B5EF4-FFF2-40B4-BE49-F238E27FC236}">
              <a16:creationId xmlns:a16="http://schemas.microsoft.com/office/drawing/2014/main" id="{2A89113A-19CD-422F-BD2B-E607AB56CE7B}"/>
            </a:ext>
          </a:extLst>
        </xdr:cNvPr>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3" name="直線コネクタ 102">
          <a:extLst>
            <a:ext uri="{FF2B5EF4-FFF2-40B4-BE49-F238E27FC236}">
              <a16:creationId xmlns:a16="http://schemas.microsoft.com/office/drawing/2014/main" id="{2C692089-582A-4F52-815D-87AB9536181F}"/>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4" name="テキスト ボックス 103">
          <a:extLst>
            <a:ext uri="{FF2B5EF4-FFF2-40B4-BE49-F238E27FC236}">
              <a16:creationId xmlns:a16="http://schemas.microsoft.com/office/drawing/2014/main" id="{5E988925-E824-4331-9FB1-4CEF88995BBE}"/>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5" name="直線コネクタ 104">
          <a:extLst>
            <a:ext uri="{FF2B5EF4-FFF2-40B4-BE49-F238E27FC236}">
              <a16:creationId xmlns:a16="http://schemas.microsoft.com/office/drawing/2014/main" id="{E48EFC5D-D9CF-4C1A-B051-24E53131C926}"/>
            </a:ext>
          </a:extLst>
        </xdr:cNvPr>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6" name="テキスト ボックス 105">
          <a:extLst>
            <a:ext uri="{FF2B5EF4-FFF2-40B4-BE49-F238E27FC236}">
              <a16:creationId xmlns:a16="http://schemas.microsoft.com/office/drawing/2014/main" id="{EEE253AF-0734-42F4-834D-4F2B82506E9C}"/>
            </a:ext>
          </a:extLst>
        </xdr:cNvPr>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a:extLst>
            <a:ext uri="{FF2B5EF4-FFF2-40B4-BE49-F238E27FC236}">
              <a16:creationId xmlns:a16="http://schemas.microsoft.com/office/drawing/2014/main" id="{C2B2213D-8443-4818-8829-F39D4939DE6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8" name="テキスト ボックス 107">
          <a:extLst>
            <a:ext uri="{FF2B5EF4-FFF2-40B4-BE49-F238E27FC236}">
              <a16:creationId xmlns:a16="http://schemas.microsoft.com/office/drawing/2014/main" id="{76D7922A-24F8-4F8B-A4D6-EEBE693AE2E3}"/>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9" name="直線コネクタ 108">
          <a:extLst>
            <a:ext uri="{FF2B5EF4-FFF2-40B4-BE49-F238E27FC236}">
              <a16:creationId xmlns:a16="http://schemas.microsoft.com/office/drawing/2014/main" id="{B0A838CF-DA1D-4C32-83BE-46E2C6ECA17E}"/>
            </a:ext>
          </a:extLst>
        </xdr:cNvPr>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0" name="テキスト ボックス 109">
          <a:extLst>
            <a:ext uri="{FF2B5EF4-FFF2-40B4-BE49-F238E27FC236}">
              <a16:creationId xmlns:a16="http://schemas.microsoft.com/office/drawing/2014/main" id="{FE85226D-239F-4B16-8D15-D0CBC8FEAE4F}"/>
            </a:ext>
          </a:extLst>
        </xdr:cNvPr>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1" name="直線コネクタ 110">
          <a:extLst>
            <a:ext uri="{FF2B5EF4-FFF2-40B4-BE49-F238E27FC236}">
              <a16:creationId xmlns:a16="http://schemas.microsoft.com/office/drawing/2014/main" id="{F78690C7-6AFC-4792-AAAA-C21338E63418}"/>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2" name="テキスト ボックス 111">
          <a:extLst>
            <a:ext uri="{FF2B5EF4-FFF2-40B4-BE49-F238E27FC236}">
              <a16:creationId xmlns:a16="http://schemas.microsoft.com/office/drawing/2014/main" id="{8E65B865-8B05-4CD8-AC6A-BA6A18CE12C1}"/>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3" name="直線コネクタ 112">
          <a:extLst>
            <a:ext uri="{FF2B5EF4-FFF2-40B4-BE49-F238E27FC236}">
              <a16:creationId xmlns:a16="http://schemas.microsoft.com/office/drawing/2014/main" id="{ABB6B126-193D-426C-B5C2-25255892320B}"/>
            </a:ext>
          </a:extLst>
        </xdr:cNvPr>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4" name="テキスト ボックス 113">
          <a:extLst>
            <a:ext uri="{FF2B5EF4-FFF2-40B4-BE49-F238E27FC236}">
              <a16:creationId xmlns:a16="http://schemas.microsoft.com/office/drawing/2014/main" id="{C65DB077-C38A-4AFF-B00A-E12A1BF9E1D0}"/>
            </a:ext>
          </a:extLst>
        </xdr:cNvPr>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id="{89018DED-6517-472E-8F3F-08561242BF6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a:extLst>
            <a:ext uri="{FF2B5EF4-FFF2-40B4-BE49-F238E27FC236}">
              <a16:creationId xmlns:a16="http://schemas.microsoft.com/office/drawing/2014/main" id="{285DCEE1-5180-42DF-B0E2-FDFF9C9E86D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a:extLst>
            <a:ext uri="{FF2B5EF4-FFF2-40B4-BE49-F238E27FC236}">
              <a16:creationId xmlns:a16="http://schemas.microsoft.com/office/drawing/2014/main" id="{03C5D143-6E8E-4233-8D0E-2F45F8E7F3C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41</xdr:row>
      <xdr:rowOff>133350</xdr:rowOff>
    </xdr:to>
    <xdr:cxnSp macro="">
      <xdr:nvCxnSpPr>
        <xdr:cNvPr id="118" name="直線コネクタ 117">
          <a:extLst>
            <a:ext uri="{FF2B5EF4-FFF2-40B4-BE49-F238E27FC236}">
              <a16:creationId xmlns:a16="http://schemas.microsoft.com/office/drawing/2014/main" id="{AD96747D-5A09-4AE7-A786-9B671420AFBA}"/>
            </a:ext>
          </a:extLst>
        </xdr:cNvPr>
        <xdr:cNvCxnSpPr/>
      </xdr:nvCxnSpPr>
      <xdr:spPr>
        <a:xfrm flipV="1">
          <a:off x="10476865" y="579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9" name="【図書館】&#10;一人当たり面積最小値テキスト">
          <a:extLst>
            <a:ext uri="{FF2B5EF4-FFF2-40B4-BE49-F238E27FC236}">
              <a16:creationId xmlns:a16="http://schemas.microsoft.com/office/drawing/2014/main" id="{DC114CCD-3BEF-4390-AFF0-B1A2058AB158}"/>
            </a:ext>
          </a:extLst>
        </xdr:cNvPr>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20" name="直線コネクタ 119">
          <a:extLst>
            <a:ext uri="{FF2B5EF4-FFF2-40B4-BE49-F238E27FC236}">
              <a16:creationId xmlns:a16="http://schemas.microsoft.com/office/drawing/2014/main" id="{2EA5E31D-B4FE-438D-A857-A17013D1B683}"/>
            </a:ext>
          </a:extLst>
        </xdr:cNvPr>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1" name="【図書館】&#10;一人当たり面積最大値テキスト">
          <a:extLst>
            <a:ext uri="{FF2B5EF4-FFF2-40B4-BE49-F238E27FC236}">
              <a16:creationId xmlns:a16="http://schemas.microsoft.com/office/drawing/2014/main" id="{C7B5E1C0-3DD7-4025-A2B7-242D887CF5C9}"/>
            </a:ext>
          </a:extLst>
        </xdr:cNvPr>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2" name="直線コネクタ 121">
          <a:extLst>
            <a:ext uri="{FF2B5EF4-FFF2-40B4-BE49-F238E27FC236}">
              <a16:creationId xmlns:a16="http://schemas.microsoft.com/office/drawing/2014/main" id="{549118B3-1813-4DE6-AF1C-230D7D821DC8}"/>
            </a:ext>
          </a:extLst>
        </xdr:cNvPr>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23" name="【図書館】&#10;一人当たり面積平均値テキスト">
          <a:extLst>
            <a:ext uri="{FF2B5EF4-FFF2-40B4-BE49-F238E27FC236}">
              <a16:creationId xmlns:a16="http://schemas.microsoft.com/office/drawing/2014/main" id="{6567B9EB-9B4A-48A0-87FE-8538AF64AD9C}"/>
            </a:ext>
          </a:extLst>
        </xdr:cNvPr>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24" name="フローチャート: 判断 123">
          <a:extLst>
            <a:ext uri="{FF2B5EF4-FFF2-40B4-BE49-F238E27FC236}">
              <a16:creationId xmlns:a16="http://schemas.microsoft.com/office/drawing/2014/main" id="{B8C0B13F-5250-4B3F-B21E-6EB66ED38E21}"/>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5" name="フローチャート: 判断 124">
          <a:extLst>
            <a:ext uri="{FF2B5EF4-FFF2-40B4-BE49-F238E27FC236}">
              <a16:creationId xmlns:a16="http://schemas.microsoft.com/office/drawing/2014/main" id="{56AA68A7-F50E-4843-9361-E99FF8AE4228}"/>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6" name="フローチャート: 判断 125">
          <a:extLst>
            <a:ext uri="{FF2B5EF4-FFF2-40B4-BE49-F238E27FC236}">
              <a16:creationId xmlns:a16="http://schemas.microsoft.com/office/drawing/2014/main" id="{F88B1D73-BB0F-445F-89F1-F23D4EB53A78}"/>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53975</xdr:rowOff>
    </xdr:from>
    <xdr:to>
      <xdr:col>41</xdr:col>
      <xdr:colOff>101600</xdr:colOff>
      <xdr:row>38</xdr:row>
      <xdr:rowOff>155575</xdr:rowOff>
    </xdr:to>
    <xdr:sp macro="" textlink="">
      <xdr:nvSpPr>
        <xdr:cNvPr id="127" name="フローチャート: 判断 126">
          <a:extLst>
            <a:ext uri="{FF2B5EF4-FFF2-40B4-BE49-F238E27FC236}">
              <a16:creationId xmlns:a16="http://schemas.microsoft.com/office/drawing/2014/main" id="{1E3BDC58-B472-4EF4-8AB8-CD9D20785C5B}"/>
            </a:ext>
          </a:extLst>
        </xdr:cNvPr>
        <xdr:cNvSpPr/>
      </xdr:nvSpPr>
      <xdr:spPr>
        <a:xfrm>
          <a:off x="7810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53975</xdr:rowOff>
    </xdr:from>
    <xdr:to>
      <xdr:col>36</xdr:col>
      <xdr:colOff>165100</xdr:colOff>
      <xdr:row>38</xdr:row>
      <xdr:rowOff>155575</xdr:rowOff>
    </xdr:to>
    <xdr:sp macro="" textlink="">
      <xdr:nvSpPr>
        <xdr:cNvPr id="128" name="フローチャート: 判断 127">
          <a:extLst>
            <a:ext uri="{FF2B5EF4-FFF2-40B4-BE49-F238E27FC236}">
              <a16:creationId xmlns:a16="http://schemas.microsoft.com/office/drawing/2014/main" id="{EEF0B5F4-21E5-4AB8-901C-10AFE757E42A}"/>
            </a:ext>
          </a:extLst>
        </xdr:cNvPr>
        <xdr:cNvSpPr/>
      </xdr:nvSpPr>
      <xdr:spPr>
        <a:xfrm>
          <a:off x="6921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1860FEE-DDFE-4667-A0B6-D567FB92899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62483A2-086E-42A2-BD6C-96393E1D309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C806E9DA-9AB8-4DB8-89CC-37A421B9CDF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19977935-87BD-4648-8427-CAD2237FD66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EBDE0A8B-D49D-46DE-B246-01D1396BE74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139700</xdr:rowOff>
    </xdr:from>
    <xdr:to>
      <xdr:col>55</xdr:col>
      <xdr:colOff>50800</xdr:colOff>
      <xdr:row>40</xdr:row>
      <xdr:rowOff>69850</xdr:rowOff>
    </xdr:to>
    <xdr:sp macro="" textlink="">
      <xdr:nvSpPr>
        <xdr:cNvPr id="134" name="楕円 133">
          <a:extLst>
            <a:ext uri="{FF2B5EF4-FFF2-40B4-BE49-F238E27FC236}">
              <a16:creationId xmlns:a16="http://schemas.microsoft.com/office/drawing/2014/main" id="{22D54AC6-CA9B-405B-9E31-D44DC11EE5D9}"/>
            </a:ext>
          </a:extLst>
        </xdr:cNvPr>
        <xdr:cNvSpPr/>
      </xdr:nvSpPr>
      <xdr:spPr>
        <a:xfrm>
          <a:off x="104267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118127</xdr:rowOff>
    </xdr:from>
    <xdr:ext cx="469744" cy="259045"/>
    <xdr:sp macro="" textlink="">
      <xdr:nvSpPr>
        <xdr:cNvPr id="135" name="【図書館】&#10;一人当たり面積該当値テキスト">
          <a:extLst>
            <a:ext uri="{FF2B5EF4-FFF2-40B4-BE49-F238E27FC236}">
              <a16:creationId xmlns:a16="http://schemas.microsoft.com/office/drawing/2014/main" id="{F2CD6BCF-2BB2-4372-9C69-D983A6681233}"/>
            </a:ext>
          </a:extLst>
        </xdr:cNvPr>
        <xdr:cNvSpPr txBox="1"/>
      </xdr:nvSpPr>
      <xdr:spPr>
        <a:xfrm>
          <a:off x="10515600"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139700</xdr:rowOff>
    </xdr:from>
    <xdr:to>
      <xdr:col>50</xdr:col>
      <xdr:colOff>165100</xdr:colOff>
      <xdr:row>40</xdr:row>
      <xdr:rowOff>69850</xdr:rowOff>
    </xdr:to>
    <xdr:sp macro="" textlink="">
      <xdr:nvSpPr>
        <xdr:cNvPr id="136" name="楕円 135">
          <a:extLst>
            <a:ext uri="{FF2B5EF4-FFF2-40B4-BE49-F238E27FC236}">
              <a16:creationId xmlns:a16="http://schemas.microsoft.com/office/drawing/2014/main" id="{C6D18DF9-F0DC-4901-8CE8-599ED780E94E}"/>
            </a:ext>
          </a:extLst>
        </xdr:cNvPr>
        <xdr:cNvSpPr/>
      </xdr:nvSpPr>
      <xdr:spPr>
        <a:xfrm>
          <a:off x="9588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19050</xdr:rowOff>
    </xdr:from>
    <xdr:to>
      <xdr:col>55</xdr:col>
      <xdr:colOff>0</xdr:colOff>
      <xdr:row>40</xdr:row>
      <xdr:rowOff>19050</xdr:rowOff>
    </xdr:to>
    <xdr:cxnSp macro="">
      <xdr:nvCxnSpPr>
        <xdr:cNvPr id="137" name="直線コネクタ 136">
          <a:extLst>
            <a:ext uri="{FF2B5EF4-FFF2-40B4-BE49-F238E27FC236}">
              <a16:creationId xmlns:a16="http://schemas.microsoft.com/office/drawing/2014/main" id="{9A211A7A-DE5F-4BB0-8C01-9586CCCD2C5F}"/>
            </a:ext>
          </a:extLst>
        </xdr:cNvPr>
        <xdr:cNvCxnSpPr/>
      </xdr:nvCxnSpPr>
      <xdr:spPr>
        <a:xfrm>
          <a:off x="9639300" y="6877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139700</xdr:rowOff>
    </xdr:from>
    <xdr:to>
      <xdr:col>46</xdr:col>
      <xdr:colOff>38100</xdr:colOff>
      <xdr:row>40</xdr:row>
      <xdr:rowOff>69850</xdr:rowOff>
    </xdr:to>
    <xdr:sp macro="" textlink="">
      <xdr:nvSpPr>
        <xdr:cNvPr id="138" name="楕円 137">
          <a:extLst>
            <a:ext uri="{FF2B5EF4-FFF2-40B4-BE49-F238E27FC236}">
              <a16:creationId xmlns:a16="http://schemas.microsoft.com/office/drawing/2014/main" id="{9EEFD513-0E9D-40B6-B045-B9314C1D556F}"/>
            </a:ext>
          </a:extLst>
        </xdr:cNvPr>
        <xdr:cNvSpPr/>
      </xdr:nvSpPr>
      <xdr:spPr>
        <a:xfrm>
          <a:off x="8699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19050</xdr:rowOff>
    </xdr:from>
    <xdr:to>
      <xdr:col>50</xdr:col>
      <xdr:colOff>114300</xdr:colOff>
      <xdr:row>40</xdr:row>
      <xdr:rowOff>19050</xdr:rowOff>
    </xdr:to>
    <xdr:cxnSp macro="">
      <xdr:nvCxnSpPr>
        <xdr:cNvPr id="139" name="直線コネクタ 138">
          <a:extLst>
            <a:ext uri="{FF2B5EF4-FFF2-40B4-BE49-F238E27FC236}">
              <a16:creationId xmlns:a16="http://schemas.microsoft.com/office/drawing/2014/main" id="{0C557666-CB80-4CD6-A8C3-366E05CEA826}"/>
            </a:ext>
          </a:extLst>
        </xdr:cNvPr>
        <xdr:cNvCxnSpPr/>
      </xdr:nvCxnSpPr>
      <xdr:spPr>
        <a:xfrm>
          <a:off x="8750300" y="687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139700</xdr:rowOff>
    </xdr:from>
    <xdr:to>
      <xdr:col>41</xdr:col>
      <xdr:colOff>101600</xdr:colOff>
      <xdr:row>40</xdr:row>
      <xdr:rowOff>69850</xdr:rowOff>
    </xdr:to>
    <xdr:sp macro="" textlink="">
      <xdr:nvSpPr>
        <xdr:cNvPr id="140" name="楕円 139">
          <a:extLst>
            <a:ext uri="{FF2B5EF4-FFF2-40B4-BE49-F238E27FC236}">
              <a16:creationId xmlns:a16="http://schemas.microsoft.com/office/drawing/2014/main" id="{7164D2E4-B15B-4AAA-8871-BC88A6B774AE}"/>
            </a:ext>
          </a:extLst>
        </xdr:cNvPr>
        <xdr:cNvSpPr/>
      </xdr:nvSpPr>
      <xdr:spPr>
        <a:xfrm>
          <a:off x="7810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19050</xdr:rowOff>
    </xdr:from>
    <xdr:to>
      <xdr:col>45</xdr:col>
      <xdr:colOff>177800</xdr:colOff>
      <xdr:row>40</xdr:row>
      <xdr:rowOff>19050</xdr:rowOff>
    </xdr:to>
    <xdr:cxnSp macro="">
      <xdr:nvCxnSpPr>
        <xdr:cNvPr id="141" name="直線コネクタ 140">
          <a:extLst>
            <a:ext uri="{FF2B5EF4-FFF2-40B4-BE49-F238E27FC236}">
              <a16:creationId xmlns:a16="http://schemas.microsoft.com/office/drawing/2014/main" id="{BA0DC8AC-D5F4-487E-804C-EC06C9E64D84}"/>
            </a:ext>
          </a:extLst>
        </xdr:cNvPr>
        <xdr:cNvCxnSpPr/>
      </xdr:nvCxnSpPr>
      <xdr:spPr>
        <a:xfrm>
          <a:off x="7861300" y="687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139700</xdr:rowOff>
    </xdr:from>
    <xdr:to>
      <xdr:col>36</xdr:col>
      <xdr:colOff>165100</xdr:colOff>
      <xdr:row>40</xdr:row>
      <xdr:rowOff>69850</xdr:rowOff>
    </xdr:to>
    <xdr:sp macro="" textlink="">
      <xdr:nvSpPr>
        <xdr:cNvPr id="142" name="楕円 141">
          <a:extLst>
            <a:ext uri="{FF2B5EF4-FFF2-40B4-BE49-F238E27FC236}">
              <a16:creationId xmlns:a16="http://schemas.microsoft.com/office/drawing/2014/main" id="{B56D8EE7-D614-42A9-8D0F-30A3F4247BC3}"/>
            </a:ext>
          </a:extLst>
        </xdr:cNvPr>
        <xdr:cNvSpPr/>
      </xdr:nvSpPr>
      <xdr:spPr>
        <a:xfrm>
          <a:off x="6921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19050</xdr:rowOff>
    </xdr:from>
    <xdr:to>
      <xdr:col>41</xdr:col>
      <xdr:colOff>50800</xdr:colOff>
      <xdr:row>40</xdr:row>
      <xdr:rowOff>19050</xdr:rowOff>
    </xdr:to>
    <xdr:cxnSp macro="">
      <xdr:nvCxnSpPr>
        <xdr:cNvPr id="143" name="直線コネクタ 142">
          <a:extLst>
            <a:ext uri="{FF2B5EF4-FFF2-40B4-BE49-F238E27FC236}">
              <a16:creationId xmlns:a16="http://schemas.microsoft.com/office/drawing/2014/main" id="{EB4ABBCC-84FD-457C-B9AA-0A39B6FA98AB}"/>
            </a:ext>
          </a:extLst>
        </xdr:cNvPr>
        <xdr:cNvCxnSpPr/>
      </xdr:nvCxnSpPr>
      <xdr:spPr>
        <a:xfrm>
          <a:off x="6972300" y="687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44" name="n_1aveValue【図書館】&#10;一人当たり面積">
          <a:extLst>
            <a:ext uri="{FF2B5EF4-FFF2-40B4-BE49-F238E27FC236}">
              <a16:creationId xmlns:a16="http://schemas.microsoft.com/office/drawing/2014/main" id="{D9E3213F-1E93-485C-9E39-CE8B4CCC176C}"/>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45" name="n_2aveValue【図書館】&#10;一人当たり面積">
          <a:extLst>
            <a:ext uri="{FF2B5EF4-FFF2-40B4-BE49-F238E27FC236}">
              <a16:creationId xmlns:a16="http://schemas.microsoft.com/office/drawing/2014/main" id="{CF0713A5-9244-4550-9803-B597E3E03AFC}"/>
            </a:ext>
          </a:extLst>
        </xdr:cNvPr>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652</xdr:rowOff>
    </xdr:from>
    <xdr:ext cx="469744" cy="259045"/>
    <xdr:sp macro="" textlink="">
      <xdr:nvSpPr>
        <xdr:cNvPr id="146" name="n_3aveValue【図書館】&#10;一人当たり面積">
          <a:extLst>
            <a:ext uri="{FF2B5EF4-FFF2-40B4-BE49-F238E27FC236}">
              <a16:creationId xmlns:a16="http://schemas.microsoft.com/office/drawing/2014/main" id="{CBC70742-9F3A-468F-874D-08302C7AEF33}"/>
            </a:ext>
          </a:extLst>
        </xdr:cNvPr>
        <xdr:cNvSpPr txBox="1"/>
      </xdr:nvSpPr>
      <xdr:spPr>
        <a:xfrm>
          <a:off x="7626427"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652</xdr:rowOff>
    </xdr:from>
    <xdr:ext cx="469744" cy="259045"/>
    <xdr:sp macro="" textlink="">
      <xdr:nvSpPr>
        <xdr:cNvPr id="147" name="n_4aveValue【図書館】&#10;一人当たり面積">
          <a:extLst>
            <a:ext uri="{FF2B5EF4-FFF2-40B4-BE49-F238E27FC236}">
              <a16:creationId xmlns:a16="http://schemas.microsoft.com/office/drawing/2014/main" id="{868547BC-DCC8-425E-B25C-5FAFB2F067D3}"/>
            </a:ext>
          </a:extLst>
        </xdr:cNvPr>
        <xdr:cNvSpPr txBox="1"/>
      </xdr:nvSpPr>
      <xdr:spPr>
        <a:xfrm>
          <a:off x="6737427"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60977</xdr:rowOff>
    </xdr:from>
    <xdr:ext cx="469744" cy="259045"/>
    <xdr:sp macro="" textlink="">
      <xdr:nvSpPr>
        <xdr:cNvPr id="148" name="n_1mainValue【図書館】&#10;一人当たり面積">
          <a:extLst>
            <a:ext uri="{FF2B5EF4-FFF2-40B4-BE49-F238E27FC236}">
              <a16:creationId xmlns:a16="http://schemas.microsoft.com/office/drawing/2014/main" id="{E57C8B7F-6CD7-4C35-95D3-504A6629DF6B}"/>
            </a:ext>
          </a:extLst>
        </xdr:cNvPr>
        <xdr:cNvSpPr txBox="1"/>
      </xdr:nvSpPr>
      <xdr:spPr>
        <a:xfrm>
          <a:off x="93917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60977</xdr:rowOff>
    </xdr:from>
    <xdr:ext cx="469744" cy="259045"/>
    <xdr:sp macro="" textlink="">
      <xdr:nvSpPr>
        <xdr:cNvPr id="149" name="n_2mainValue【図書館】&#10;一人当たり面積">
          <a:extLst>
            <a:ext uri="{FF2B5EF4-FFF2-40B4-BE49-F238E27FC236}">
              <a16:creationId xmlns:a16="http://schemas.microsoft.com/office/drawing/2014/main" id="{CCA87C3E-F02D-44D0-93AC-064CAE09DC44}"/>
            </a:ext>
          </a:extLst>
        </xdr:cNvPr>
        <xdr:cNvSpPr txBox="1"/>
      </xdr:nvSpPr>
      <xdr:spPr>
        <a:xfrm>
          <a:off x="85154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60977</xdr:rowOff>
    </xdr:from>
    <xdr:ext cx="469744" cy="259045"/>
    <xdr:sp macro="" textlink="">
      <xdr:nvSpPr>
        <xdr:cNvPr id="150" name="n_3mainValue【図書館】&#10;一人当たり面積">
          <a:extLst>
            <a:ext uri="{FF2B5EF4-FFF2-40B4-BE49-F238E27FC236}">
              <a16:creationId xmlns:a16="http://schemas.microsoft.com/office/drawing/2014/main" id="{0B9799A5-D9FC-465F-BDCA-1401A64841DF}"/>
            </a:ext>
          </a:extLst>
        </xdr:cNvPr>
        <xdr:cNvSpPr txBox="1"/>
      </xdr:nvSpPr>
      <xdr:spPr>
        <a:xfrm>
          <a:off x="76264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60977</xdr:rowOff>
    </xdr:from>
    <xdr:ext cx="469744" cy="259045"/>
    <xdr:sp macro="" textlink="">
      <xdr:nvSpPr>
        <xdr:cNvPr id="151" name="n_4mainValue【図書館】&#10;一人当たり面積">
          <a:extLst>
            <a:ext uri="{FF2B5EF4-FFF2-40B4-BE49-F238E27FC236}">
              <a16:creationId xmlns:a16="http://schemas.microsoft.com/office/drawing/2014/main" id="{2CB5A2F3-8B96-4A67-8360-855E645BF302}"/>
            </a:ext>
          </a:extLst>
        </xdr:cNvPr>
        <xdr:cNvSpPr txBox="1"/>
      </xdr:nvSpPr>
      <xdr:spPr>
        <a:xfrm>
          <a:off x="67374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id="{C0D2B2E8-4B06-4CBB-8A15-BA09D39B3FA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id="{F3F6584D-95E5-438F-9EC0-A9D13B0BE6C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id="{AE792ADB-7282-4054-8387-A0103178106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id="{74D34B2B-5E28-415E-8369-39247DD2077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id="{5890DFBE-4F6A-4BED-B2E2-9FCB6FDC350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id="{C9BFB7FA-794B-42AE-BE3B-343871593D4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id="{AF8D3C4E-2946-439A-B3D8-DCE4F32C72A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id="{C2D1D26C-0911-4BFA-AF1E-A569C78D3AD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id="{3F40CF8B-587A-4EC0-B458-ED531528D08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id="{71122553-A473-4AF3-BFDC-06C2054D715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a:extLst>
            <a:ext uri="{FF2B5EF4-FFF2-40B4-BE49-F238E27FC236}">
              <a16:creationId xmlns:a16="http://schemas.microsoft.com/office/drawing/2014/main" id="{89C1561B-DF5E-46A4-97F6-EB119CA21F5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a:extLst>
            <a:ext uri="{FF2B5EF4-FFF2-40B4-BE49-F238E27FC236}">
              <a16:creationId xmlns:a16="http://schemas.microsoft.com/office/drawing/2014/main" id="{9CCEBF12-3C27-4889-86A9-F168DC65F0D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a:extLst>
            <a:ext uri="{FF2B5EF4-FFF2-40B4-BE49-F238E27FC236}">
              <a16:creationId xmlns:a16="http://schemas.microsoft.com/office/drawing/2014/main" id="{BCB46F5C-27B5-4EDD-8CCA-E14EAC51B73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a:extLst>
            <a:ext uri="{FF2B5EF4-FFF2-40B4-BE49-F238E27FC236}">
              <a16:creationId xmlns:a16="http://schemas.microsoft.com/office/drawing/2014/main" id="{C2CCCE98-8328-4891-B3DE-CE426D75E7F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a:extLst>
            <a:ext uri="{FF2B5EF4-FFF2-40B4-BE49-F238E27FC236}">
              <a16:creationId xmlns:a16="http://schemas.microsoft.com/office/drawing/2014/main" id="{AE04A05D-166F-4010-BF53-35CEAFDAF22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a:extLst>
            <a:ext uri="{FF2B5EF4-FFF2-40B4-BE49-F238E27FC236}">
              <a16:creationId xmlns:a16="http://schemas.microsoft.com/office/drawing/2014/main" id="{65C908ED-0B1F-4568-961F-43B38E04A29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a:extLst>
            <a:ext uri="{FF2B5EF4-FFF2-40B4-BE49-F238E27FC236}">
              <a16:creationId xmlns:a16="http://schemas.microsoft.com/office/drawing/2014/main" id="{58E62853-C092-4A10-BAB8-4444E742C5A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a:extLst>
            <a:ext uri="{FF2B5EF4-FFF2-40B4-BE49-F238E27FC236}">
              <a16:creationId xmlns:a16="http://schemas.microsoft.com/office/drawing/2014/main" id="{B0B1D52F-45B7-4B28-B7A1-342CF6A3CFF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a:extLst>
            <a:ext uri="{FF2B5EF4-FFF2-40B4-BE49-F238E27FC236}">
              <a16:creationId xmlns:a16="http://schemas.microsoft.com/office/drawing/2014/main" id="{252AD4F9-376F-4997-B73C-47472E774B7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a:extLst>
            <a:ext uri="{FF2B5EF4-FFF2-40B4-BE49-F238E27FC236}">
              <a16:creationId xmlns:a16="http://schemas.microsoft.com/office/drawing/2014/main" id="{A5E7E697-36C3-4D45-A917-FD2B8966C1C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a:extLst>
            <a:ext uri="{FF2B5EF4-FFF2-40B4-BE49-F238E27FC236}">
              <a16:creationId xmlns:a16="http://schemas.microsoft.com/office/drawing/2014/main" id="{0E3EDF3E-AAC8-4728-B42E-77C8DEF81D6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D3F6E48F-C59A-497A-967C-6FC245D51B5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a:extLst>
            <a:ext uri="{FF2B5EF4-FFF2-40B4-BE49-F238E27FC236}">
              <a16:creationId xmlns:a16="http://schemas.microsoft.com/office/drawing/2014/main" id="{7C6F5F34-0701-40F5-AD1F-B23452B6252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5D88E5DC-943E-4A41-9B4E-92F512B5350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85725</xdr:rowOff>
    </xdr:from>
    <xdr:to>
      <xdr:col>24</xdr:col>
      <xdr:colOff>62865</xdr:colOff>
      <xdr:row>64</xdr:row>
      <xdr:rowOff>57150</xdr:rowOff>
    </xdr:to>
    <xdr:cxnSp macro="">
      <xdr:nvCxnSpPr>
        <xdr:cNvPr id="176" name="直線コネクタ 175">
          <a:extLst>
            <a:ext uri="{FF2B5EF4-FFF2-40B4-BE49-F238E27FC236}">
              <a16:creationId xmlns:a16="http://schemas.microsoft.com/office/drawing/2014/main" id="{24577F44-BC23-4B36-A747-9BEF33EC08D7}"/>
            </a:ext>
          </a:extLst>
        </xdr:cNvPr>
        <xdr:cNvCxnSpPr/>
      </xdr:nvCxnSpPr>
      <xdr:spPr>
        <a:xfrm flipV="1">
          <a:off x="4634865" y="968692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7" name="【体育館・プール】&#10;有形固定資産減価償却率最小値テキスト">
          <a:extLst>
            <a:ext uri="{FF2B5EF4-FFF2-40B4-BE49-F238E27FC236}">
              <a16:creationId xmlns:a16="http://schemas.microsoft.com/office/drawing/2014/main" id="{B8F026A6-09B6-456A-97DA-7A2FC9023E42}"/>
            </a:ext>
          </a:extLst>
        </xdr:cNvPr>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8" name="直線コネクタ 177">
          <a:extLst>
            <a:ext uri="{FF2B5EF4-FFF2-40B4-BE49-F238E27FC236}">
              <a16:creationId xmlns:a16="http://schemas.microsoft.com/office/drawing/2014/main" id="{09CDE925-7A67-4CBF-846A-2F8FC8CCB816}"/>
            </a:ext>
          </a:extLst>
        </xdr:cNvPr>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32402</xdr:rowOff>
    </xdr:from>
    <xdr:ext cx="405111" cy="259045"/>
    <xdr:sp macro="" textlink="">
      <xdr:nvSpPr>
        <xdr:cNvPr id="179" name="【体育館・プール】&#10;有形固定資産減価償却率最大値テキスト">
          <a:extLst>
            <a:ext uri="{FF2B5EF4-FFF2-40B4-BE49-F238E27FC236}">
              <a16:creationId xmlns:a16="http://schemas.microsoft.com/office/drawing/2014/main" id="{9C2B6A77-2FB9-49E8-BAE5-A0505A30E0C8}"/>
            </a:ext>
          </a:extLst>
        </xdr:cNvPr>
        <xdr:cNvSpPr txBox="1"/>
      </xdr:nvSpPr>
      <xdr:spPr>
        <a:xfrm>
          <a:off x="4673600" y="946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85725</xdr:rowOff>
    </xdr:from>
    <xdr:to>
      <xdr:col>24</xdr:col>
      <xdr:colOff>152400</xdr:colOff>
      <xdr:row>56</xdr:row>
      <xdr:rowOff>85725</xdr:rowOff>
    </xdr:to>
    <xdr:cxnSp macro="">
      <xdr:nvCxnSpPr>
        <xdr:cNvPr id="180" name="直線コネクタ 179">
          <a:extLst>
            <a:ext uri="{FF2B5EF4-FFF2-40B4-BE49-F238E27FC236}">
              <a16:creationId xmlns:a16="http://schemas.microsoft.com/office/drawing/2014/main" id="{FA95A9C3-3E52-40E1-8BA3-7B182E0C9D87}"/>
            </a:ext>
          </a:extLst>
        </xdr:cNvPr>
        <xdr:cNvCxnSpPr/>
      </xdr:nvCxnSpPr>
      <xdr:spPr>
        <a:xfrm>
          <a:off x="4546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50182</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CE11EECD-328F-43EB-A59D-86670353C0DF}"/>
            </a:ext>
          </a:extLst>
        </xdr:cNvPr>
        <xdr:cNvSpPr txBox="1"/>
      </xdr:nvSpPr>
      <xdr:spPr>
        <a:xfrm>
          <a:off x="467360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27305</xdr:rowOff>
    </xdr:from>
    <xdr:to>
      <xdr:col>24</xdr:col>
      <xdr:colOff>114300</xdr:colOff>
      <xdr:row>59</xdr:row>
      <xdr:rowOff>128905</xdr:rowOff>
    </xdr:to>
    <xdr:sp macro="" textlink="">
      <xdr:nvSpPr>
        <xdr:cNvPr id="182" name="フローチャート: 判断 181">
          <a:extLst>
            <a:ext uri="{FF2B5EF4-FFF2-40B4-BE49-F238E27FC236}">
              <a16:creationId xmlns:a16="http://schemas.microsoft.com/office/drawing/2014/main" id="{63F1B87D-75FE-4B27-991C-29840B0D4644}"/>
            </a:ext>
          </a:extLst>
        </xdr:cNvPr>
        <xdr:cNvSpPr/>
      </xdr:nvSpPr>
      <xdr:spPr>
        <a:xfrm>
          <a:off x="4584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10160</xdr:rowOff>
    </xdr:from>
    <xdr:to>
      <xdr:col>20</xdr:col>
      <xdr:colOff>38100</xdr:colOff>
      <xdr:row>59</xdr:row>
      <xdr:rowOff>111760</xdr:rowOff>
    </xdr:to>
    <xdr:sp macro="" textlink="">
      <xdr:nvSpPr>
        <xdr:cNvPr id="183" name="フローチャート: 判断 182">
          <a:extLst>
            <a:ext uri="{FF2B5EF4-FFF2-40B4-BE49-F238E27FC236}">
              <a16:creationId xmlns:a16="http://schemas.microsoft.com/office/drawing/2014/main" id="{9FF2FE95-A79E-4035-8C6C-C8C9CD633199}"/>
            </a:ext>
          </a:extLst>
        </xdr:cNvPr>
        <xdr:cNvSpPr/>
      </xdr:nvSpPr>
      <xdr:spPr>
        <a:xfrm>
          <a:off x="3746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156845</xdr:rowOff>
    </xdr:from>
    <xdr:to>
      <xdr:col>15</xdr:col>
      <xdr:colOff>101600</xdr:colOff>
      <xdr:row>59</xdr:row>
      <xdr:rowOff>86995</xdr:rowOff>
    </xdr:to>
    <xdr:sp macro="" textlink="">
      <xdr:nvSpPr>
        <xdr:cNvPr id="184" name="フローチャート: 判断 183">
          <a:extLst>
            <a:ext uri="{FF2B5EF4-FFF2-40B4-BE49-F238E27FC236}">
              <a16:creationId xmlns:a16="http://schemas.microsoft.com/office/drawing/2014/main" id="{0403B7D2-4272-4ED9-8D74-35EF0A6D0D5D}"/>
            </a:ext>
          </a:extLst>
        </xdr:cNvPr>
        <xdr:cNvSpPr/>
      </xdr:nvSpPr>
      <xdr:spPr>
        <a:xfrm>
          <a:off x="2857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145415</xdr:rowOff>
    </xdr:from>
    <xdr:to>
      <xdr:col>10</xdr:col>
      <xdr:colOff>165100</xdr:colOff>
      <xdr:row>59</xdr:row>
      <xdr:rowOff>75565</xdr:rowOff>
    </xdr:to>
    <xdr:sp macro="" textlink="">
      <xdr:nvSpPr>
        <xdr:cNvPr id="185" name="フローチャート: 判断 184">
          <a:extLst>
            <a:ext uri="{FF2B5EF4-FFF2-40B4-BE49-F238E27FC236}">
              <a16:creationId xmlns:a16="http://schemas.microsoft.com/office/drawing/2014/main" id="{3DE271DE-D654-427B-995C-2E6759D450AA}"/>
            </a:ext>
          </a:extLst>
        </xdr:cNvPr>
        <xdr:cNvSpPr/>
      </xdr:nvSpPr>
      <xdr:spPr>
        <a:xfrm>
          <a:off x="1968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139700</xdr:rowOff>
    </xdr:from>
    <xdr:to>
      <xdr:col>6</xdr:col>
      <xdr:colOff>38100</xdr:colOff>
      <xdr:row>59</xdr:row>
      <xdr:rowOff>69850</xdr:rowOff>
    </xdr:to>
    <xdr:sp macro="" textlink="">
      <xdr:nvSpPr>
        <xdr:cNvPr id="186" name="フローチャート: 判断 185">
          <a:extLst>
            <a:ext uri="{FF2B5EF4-FFF2-40B4-BE49-F238E27FC236}">
              <a16:creationId xmlns:a16="http://schemas.microsoft.com/office/drawing/2014/main" id="{C60911C6-F28C-4B22-85C1-024121C24A73}"/>
            </a:ext>
          </a:extLst>
        </xdr:cNvPr>
        <xdr:cNvSpPr/>
      </xdr:nvSpPr>
      <xdr:spPr>
        <a:xfrm>
          <a:off x="1079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406A84C-B329-4195-979B-2DB52897924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9320826-5EFF-4AD5-9BC9-64AA048A928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9CE7AA84-111B-4F19-BD88-BE187BB8B7E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AC52429C-5077-4513-B69E-1AAE993A024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71A783-35A3-4668-A266-BF112A282E6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118745</xdr:rowOff>
    </xdr:from>
    <xdr:to>
      <xdr:col>24</xdr:col>
      <xdr:colOff>114300</xdr:colOff>
      <xdr:row>60</xdr:row>
      <xdr:rowOff>48895</xdr:rowOff>
    </xdr:to>
    <xdr:sp macro="" textlink="">
      <xdr:nvSpPr>
        <xdr:cNvPr id="192" name="楕円 191">
          <a:extLst>
            <a:ext uri="{FF2B5EF4-FFF2-40B4-BE49-F238E27FC236}">
              <a16:creationId xmlns:a16="http://schemas.microsoft.com/office/drawing/2014/main" id="{9C5F3A90-425A-47E8-812C-79EA3E02DB41}"/>
            </a:ext>
          </a:extLst>
        </xdr:cNvPr>
        <xdr:cNvSpPr/>
      </xdr:nvSpPr>
      <xdr:spPr>
        <a:xfrm>
          <a:off x="45847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97172</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9CF5075C-05C7-4956-9CF4-F3C0F69DC631}"/>
            </a:ext>
          </a:extLst>
        </xdr:cNvPr>
        <xdr:cNvSpPr txBox="1"/>
      </xdr:nvSpPr>
      <xdr:spPr>
        <a:xfrm>
          <a:off x="4673600" y="1021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74930</xdr:rowOff>
    </xdr:from>
    <xdr:to>
      <xdr:col>20</xdr:col>
      <xdr:colOff>38100</xdr:colOff>
      <xdr:row>60</xdr:row>
      <xdr:rowOff>5080</xdr:rowOff>
    </xdr:to>
    <xdr:sp macro="" textlink="">
      <xdr:nvSpPr>
        <xdr:cNvPr id="194" name="楕円 193">
          <a:extLst>
            <a:ext uri="{FF2B5EF4-FFF2-40B4-BE49-F238E27FC236}">
              <a16:creationId xmlns:a16="http://schemas.microsoft.com/office/drawing/2014/main" id="{7B63CD5F-BB9C-46E9-981F-A87D9DDEDA81}"/>
            </a:ext>
          </a:extLst>
        </xdr:cNvPr>
        <xdr:cNvSpPr/>
      </xdr:nvSpPr>
      <xdr:spPr>
        <a:xfrm>
          <a:off x="3746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125730</xdr:rowOff>
    </xdr:from>
    <xdr:to>
      <xdr:col>24</xdr:col>
      <xdr:colOff>63500</xdr:colOff>
      <xdr:row>59</xdr:row>
      <xdr:rowOff>169545</xdr:rowOff>
    </xdr:to>
    <xdr:cxnSp macro="">
      <xdr:nvCxnSpPr>
        <xdr:cNvPr id="195" name="直線コネクタ 194">
          <a:extLst>
            <a:ext uri="{FF2B5EF4-FFF2-40B4-BE49-F238E27FC236}">
              <a16:creationId xmlns:a16="http://schemas.microsoft.com/office/drawing/2014/main" id="{0F67E591-AEAE-4922-B914-F54EC03CBD30}"/>
            </a:ext>
          </a:extLst>
        </xdr:cNvPr>
        <xdr:cNvCxnSpPr/>
      </xdr:nvCxnSpPr>
      <xdr:spPr>
        <a:xfrm>
          <a:off x="3797300" y="1024128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27305</xdr:rowOff>
    </xdr:from>
    <xdr:to>
      <xdr:col>15</xdr:col>
      <xdr:colOff>101600</xdr:colOff>
      <xdr:row>59</xdr:row>
      <xdr:rowOff>128905</xdr:rowOff>
    </xdr:to>
    <xdr:sp macro="" textlink="">
      <xdr:nvSpPr>
        <xdr:cNvPr id="196" name="楕円 195">
          <a:extLst>
            <a:ext uri="{FF2B5EF4-FFF2-40B4-BE49-F238E27FC236}">
              <a16:creationId xmlns:a16="http://schemas.microsoft.com/office/drawing/2014/main" id="{29885532-F9E3-483E-981A-D298C23E81B3}"/>
            </a:ext>
          </a:extLst>
        </xdr:cNvPr>
        <xdr:cNvSpPr/>
      </xdr:nvSpPr>
      <xdr:spPr>
        <a:xfrm>
          <a:off x="2857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78105</xdr:rowOff>
    </xdr:from>
    <xdr:to>
      <xdr:col>19</xdr:col>
      <xdr:colOff>177800</xdr:colOff>
      <xdr:row>59</xdr:row>
      <xdr:rowOff>125730</xdr:rowOff>
    </xdr:to>
    <xdr:cxnSp macro="">
      <xdr:nvCxnSpPr>
        <xdr:cNvPr id="197" name="直線コネクタ 196">
          <a:extLst>
            <a:ext uri="{FF2B5EF4-FFF2-40B4-BE49-F238E27FC236}">
              <a16:creationId xmlns:a16="http://schemas.microsoft.com/office/drawing/2014/main" id="{ADC7567B-763F-437D-A8F9-97440E70AF39}"/>
            </a:ext>
          </a:extLst>
        </xdr:cNvPr>
        <xdr:cNvCxnSpPr/>
      </xdr:nvCxnSpPr>
      <xdr:spPr>
        <a:xfrm>
          <a:off x="2908300" y="101936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149225</xdr:rowOff>
    </xdr:from>
    <xdr:to>
      <xdr:col>10</xdr:col>
      <xdr:colOff>165100</xdr:colOff>
      <xdr:row>59</xdr:row>
      <xdr:rowOff>79375</xdr:rowOff>
    </xdr:to>
    <xdr:sp macro="" textlink="">
      <xdr:nvSpPr>
        <xdr:cNvPr id="198" name="楕円 197">
          <a:extLst>
            <a:ext uri="{FF2B5EF4-FFF2-40B4-BE49-F238E27FC236}">
              <a16:creationId xmlns:a16="http://schemas.microsoft.com/office/drawing/2014/main" id="{D2D37232-8CE2-4FD5-BDF0-8FAA99819661}"/>
            </a:ext>
          </a:extLst>
        </xdr:cNvPr>
        <xdr:cNvSpPr/>
      </xdr:nvSpPr>
      <xdr:spPr>
        <a:xfrm>
          <a:off x="1968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28575</xdr:rowOff>
    </xdr:from>
    <xdr:to>
      <xdr:col>15</xdr:col>
      <xdr:colOff>50800</xdr:colOff>
      <xdr:row>59</xdr:row>
      <xdr:rowOff>78105</xdr:rowOff>
    </xdr:to>
    <xdr:cxnSp macro="">
      <xdr:nvCxnSpPr>
        <xdr:cNvPr id="199" name="直線コネクタ 198">
          <a:extLst>
            <a:ext uri="{FF2B5EF4-FFF2-40B4-BE49-F238E27FC236}">
              <a16:creationId xmlns:a16="http://schemas.microsoft.com/office/drawing/2014/main" id="{682A3524-F3E3-4AA1-A866-2F4BD093AA0B}"/>
            </a:ext>
          </a:extLst>
        </xdr:cNvPr>
        <xdr:cNvCxnSpPr/>
      </xdr:nvCxnSpPr>
      <xdr:spPr>
        <a:xfrm>
          <a:off x="2019300" y="101441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101600</xdr:rowOff>
    </xdr:from>
    <xdr:to>
      <xdr:col>6</xdr:col>
      <xdr:colOff>38100</xdr:colOff>
      <xdr:row>59</xdr:row>
      <xdr:rowOff>31750</xdr:rowOff>
    </xdr:to>
    <xdr:sp macro="" textlink="">
      <xdr:nvSpPr>
        <xdr:cNvPr id="200" name="楕円 199">
          <a:extLst>
            <a:ext uri="{FF2B5EF4-FFF2-40B4-BE49-F238E27FC236}">
              <a16:creationId xmlns:a16="http://schemas.microsoft.com/office/drawing/2014/main" id="{CE2B48B6-39FD-4A4E-90DF-F9C757E5F938}"/>
            </a:ext>
          </a:extLst>
        </xdr:cNvPr>
        <xdr:cNvSpPr/>
      </xdr:nvSpPr>
      <xdr:spPr>
        <a:xfrm>
          <a:off x="1079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152400</xdr:rowOff>
    </xdr:from>
    <xdr:to>
      <xdr:col>10</xdr:col>
      <xdr:colOff>114300</xdr:colOff>
      <xdr:row>59</xdr:row>
      <xdr:rowOff>28575</xdr:rowOff>
    </xdr:to>
    <xdr:cxnSp macro="">
      <xdr:nvCxnSpPr>
        <xdr:cNvPr id="201" name="直線コネクタ 200">
          <a:extLst>
            <a:ext uri="{FF2B5EF4-FFF2-40B4-BE49-F238E27FC236}">
              <a16:creationId xmlns:a16="http://schemas.microsoft.com/office/drawing/2014/main" id="{B2FC0225-1934-4BCA-B20D-73C3B55BDB28}"/>
            </a:ext>
          </a:extLst>
        </xdr:cNvPr>
        <xdr:cNvCxnSpPr/>
      </xdr:nvCxnSpPr>
      <xdr:spPr>
        <a:xfrm>
          <a:off x="1130300" y="100965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128287</xdr:rowOff>
    </xdr:from>
    <xdr:ext cx="405111" cy="259045"/>
    <xdr:sp macro="" textlink="">
      <xdr:nvSpPr>
        <xdr:cNvPr id="202" name="n_1aveValue【体育館・プール】&#10;有形固定資産減価償却率">
          <a:extLst>
            <a:ext uri="{FF2B5EF4-FFF2-40B4-BE49-F238E27FC236}">
              <a16:creationId xmlns:a16="http://schemas.microsoft.com/office/drawing/2014/main" id="{4E0E0729-5E0A-4572-9A9D-30A754549A3E}"/>
            </a:ext>
          </a:extLst>
        </xdr:cNvPr>
        <xdr:cNvSpPr txBox="1"/>
      </xdr:nvSpPr>
      <xdr:spPr>
        <a:xfrm>
          <a:off x="35820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103522</xdr:rowOff>
    </xdr:from>
    <xdr:ext cx="405111" cy="259045"/>
    <xdr:sp macro="" textlink="">
      <xdr:nvSpPr>
        <xdr:cNvPr id="203" name="n_2aveValue【体育館・プール】&#10;有形固定資産減価償却率">
          <a:extLst>
            <a:ext uri="{FF2B5EF4-FFF2-40B4-BE49-F238E27FC236}">
              <a16:creationId xmlns:a16="http://schemas.microsoft.com/office/drawing/2014/main" id="{E0728F82-0D99-4CF8-BED1-8F33629750E2}"/>
            </a:ext>
          </a:extLst>
        </xdr:cNvPr>
        <xdr:cNvSpPr txBox="1"/>
      </xdr:nvSpPr>
      <xdr:spPr>
        <a:xfrm>
          <a:off x="2705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92092</xdr:rowOff>
    </xdr:from>
    <xdr:ext cx="405111" cy="259045"/>
    <xdr:sp macro="" textlink="">
      <xdr:nvSpPr>
        <xdr:cNvPr id="204" name="n_3aveValue【体育館・プール】&#10;有形固定資産減価償却率">
          <a:extLst>
            <a:ext uri="{FF2B5EF4-FFF2-40B4-BE49-F238E27FC236}">
              <a16:creationId xmlns:a16="http://schemas.microsoft.com/office/drawing/2014/main" id="{35D8FE97-E6DE-408A-943E-5E4F5D48505D}"/>
            </a:ext>
          </a:extLst>
        </xdr:cNvPr>
        <xdr:cNvSpPr txBox="1"/>
      </xdr:nvSpPr>
      <xdr:spPr>
        <a:xfrm>
          <a:off x="1816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60977</xdr:rowOff>
    </xdr:from>
    <xdr:ext cx="405111" cy="259045"/>
    <xdr:sp macro="" textlink="">
      <xdr:nvSpPr>
        <xdr:cNvPr id="205" name="n_4aveValue【体育館・プール】&#10;有形固定資産減価償却率">
          <a:extLst>
            <a:ext uri="{FF2B5EF4-FFF2-40B4-BE49-F238E27FC236}">
              <a16:creationId xmlns:a16="http://schemas.microsoft.com/office/drawing/2014/main" id="{D0358883-EF2C-4467-9934-F9605598E802}"/>
            </a:ext>
          </a:extLst>
        </xdr:cNvPr>
        <xdr:cNvSpPr txBox="1"/>
      </xdr:nvSpPr>
      <xdr:spPr>
        <a:xfrm>
          <a:off x="927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167657</xdr:rowOff>
    </xdr:from>
    <xdr:ext cx="405111" cy="259045"/>
    <xdr:sp macro="" textlink="">
      <xdr:nvSpPr>
        <xdr:cNvPr id="206" name="n_1mainValue【体育館・プール】&#10;有形固定資産減価償却率">
          <a:extLst>
            <a:ext uri="{FF2B5EF4-FFF2-40B4-BE49-F238E27FC236}">
              <a16:creationId xmlns:a16="http://schemas.microsoft.com/office/drawing/2014/main" id="{77340E92-CB5C-44B7-B56C-A8F6F54311D7}"/>
            </a:ext>
          </a:extLst>
        </xdr:cNvPr>
        <xdr:cNvSpPr txBox="1"/>
      </xdr:nvSpPr>
      <xdr:spPr>
        <a:xfrm>
          <a:off x="35820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120032</xdr:rowOff>
    </xdr:from>
    <xdr:ext cx="405111" cy="259045"/>
    <xdr:sp macro="" textlink="">
      <xdr:nvSpPr>
        <xdr:cNvPr id="207" name="n_2mainValue【体育館・プール】&#10;有形固定資産減価償却率">
          <a:extLst>
            <a:ext uri="{FF2B5EF4-FFF2-40B4-BE49-F238E27FC236}">
              <a16:creationId xmlns:a16="http://schemas.microsoft.com/office/drawing/2014/main" id="{3C174D16-A113-48FB-972A-0AEC70EF5218}"/>
            </a:ext>
          </a:extLst>
        </xdr:cNvPr>
        <xdr:cNvSpPr txBox="1"/>
      </xdr:nvSpPr>
      <xdr:spPr>
        <a:xfrm>
          <a:off x="2705744" y="1023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70502</xdr:rowOff>
    </xdr:from>
    <xdr:ext cx="405111" cy="259045"/>
    <xdr:sp macro="" textlink="">
      <xdr:nvSpPr>
        <xdr:cNvPr id="208" name="n_3mainValue【体育館・プール】&#10;有形固定資産減価償却率">
          <a:extLst>
            <a:ext uri="{FF2B5EF4-FFF2-40B4-BE49-F238E27FC236}">
              <a16:creationId xmlns:a16="http://schemas.microsoft.com/office/drawing/2014/main" id="{227C2122-D32C-4B32-B99B-7837ADBA41BA}"/>
            </a:ext>
          </a:extLst>
        </xdr:cNvPr>
        <xdr:cNvSpPr txBox="1"/>
      </xdr:nvSpPr>
      <xdr:spPr>
        <a:xfrm>
          <a:off x="1816744" y="1018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48277</xdr:rowOff>
    </xdr:from>
    <xdr:ext cx="405111" cy="259045"/>
    <xdr:sp macro="" textlink="">
      <xdr:nvSpPr>
        <xdr:cNvPr id="209" name="n_4mainValue【体育館・プール】&#10;有形固定資産減価償却率">
          <a:extLst>
            <a:ext uri="{FF2B5EF4-FFF2-40B4-BE49-F238E27FC236}">
              <a16:creationId xmlns:a16="http://schemas.microsoft.com/office/drawing/2014/main" id="{916C3340-3278-4E1D-AC75-15404C90A9BA}"/>
            </a:ext>
          </a:extLst>
        </xdr:cNvPr>
        <xdr:cNvSpPr txBox="1"/>
      </xdr:nvSpPr>
      <xdr:spPr>
        <a:xfrm>
          <a:off x="927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DEA82865-C8EB-448B-803E-E4CA478E099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3EAB2AB7-F00B-41AF-853A-A12934D4DEB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DA4EDBB8-3657-4513-B2E0-A80E111F5EF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CE7DF804-6FC1-40FF-868F-810D315657B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4041D8FD-0B58-4C6D-A7A6-80B350508EF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EC84DBC1-40BD-4C87-9F8E-7E737193B85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04CBBA97-CF49-4FCB-AD66-95A4721F95C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96767F42-93A3-4495-AA02-CADA1CEF1E7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70424B39-A100-4A8A-8BEE-7461A9A4239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100D363F-CA69-4CC8-BC0F-64A0EE7D735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20" name="直線コネクタ 219">
          <a:extLst>
            <a:ext uri="{FF2B5EF4-FFF2-40B4-BE49-F238E27FC236}">
              <a16:creationId xmlns:a16="http://schemas.microsoft.com/office/drawing/2014/main" id="{5C846466-7DA0-4777-BADF-455C3EAF22BA}"/>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21" name="テキスト ボックス 220">
          <a:extLst>
            <a:ext uri="{FF2B5EF4-FFF2-40B4-BE49-F238E27FC236}">
              <a16:creationId xmlns:a16="http://schemas.microsoft.com/office/drawing/2014/main" id="{A69B988C-751A-4A99-BCBB-C2BA5898CBA8}"/>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2" name="直線コネクタ 221">
          <a:extLst>
            <a:ext uri="{FF2B5EF4-FFF2-40B4-BE49-F238E27FC236}">
              <a16:creationId xmlns:a16="http://schemas.microsoft.com/office/drawing/2014/main" id="{8741DB42-E431-4EA2-BEAB-D7046930AE69}"/>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3" name="テキスト ボックス 222">
          <a:extLst>
            <a:ext uri="{FF2B5EF4-FFF2-40B4-BE49-F238E27FC236}">
              <a16:creationId xmlns:a16="http://schemas.microsoft.com/office/drawing/2014/main" id="{31C74CBC-C8FE-4732-B10B-BDD6DE8844A2}"/>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4" name="直線コネクタ 223">
          <a:extLst>
            <a:ext uri="{FF2B5EF4-FFF2-40B4-BE49-F238E27FC236}">
              <a16:creationId xmlns:a16="http://schemas.microsoft.com/office/drawing/2014/main" id="{1D4655E5-0D6E-49BE-8C0C-4FB2A83DAEAE}"/>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5" name="テキスト ボックス 224">
          <a:extLst>
            <a:ext uri="{FF2B5EF4-FFF2-40B4-BE49-F238E27FC236}">
              <a16:creationId xmlns:a16="http://schemas.microsoft.com/office/drawing/2014/main" id="{FC906505-4190-4472-B983-A32F5A669DA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6" name="直線コネクタ 225">
          <a:extLst>
            <a:ext uri="{FF2B5EF4-FFF2-40B4-BE49-F238E27FC236}">
              <a16:creationId xmlns:a16="http://schemas.microsoft.com/office/drawing/2014/main" id="{98D83299-2CD6-40A1-AFFE-CEF06B5770B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7" name="テキスト ボックス 226">
          <a:extLst>
            <a:ext uri="{FF2B5EF4-FFF2-40B4-BE49-F238E27FC236}">
              <a16:creationId xmlns:a16="http://schemas.microsoft.com/office/drawing/2014/main" id="{D7546FC6-AEB9-4D22-B8D4-E684D485CD7B}"/>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A4B7052C-E0B1-432C-8534-2F72328E4FE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8A04EDC1-7571-45E3-812A-799DA7E1861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D13CCDF0-4FE8-479F-92B7-44C0400A5C9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63</xdr:row>
      <xdr:rowOff>157734</xdr:rowOff>
    </xdr:to>
    <xdr:cxnSp macro="">
      <xdr:nvCxnSpPr>
        <xdr:cNvPr id="231" name="直線コネクタ 230">
          <a:extLst>
            <a:ext uri="{FF2B5EF4-FFF2-40B4-BE49-F238E27FC236}">
              <a16:creationId xmlns:a16="http://schemas.microsoft.com/office/drawing/2014/main" id="{A5217065-E2D5-452E-B232-83AEFA19ED9C}"/>
            </a:ext>
          </a:extLst>
        </xdr:cNvPr>
        <xdr:cNvCxnSpPr/>
      </xdr:nvCxnSpPr>
      <xdr:spPr>
        <a:xfrm flipV="1">
          <a:off x="10476865" y="9715500"/>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32" name="【体育館・プール】&#10;一人当たり面積最小値テキスト">
          <a:extLst>
            <a:ext uri="{FF2B5EF4-FFF2-40B4-BE49-F238E27FC236}">
              <a16:creationId xmlns:a16="http://schemas.microsoft.com/office/drawing/2014/main" id="{77A6917B-2359-44E1-A5C7-604CCD56B4C7}"/>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33" name="直線コネクタ 232">
          <a:extLst>
            <a:ext uri="{FF2B5EF4-FFF2-40B4-BE49-F238E27FC236}">
              <a16:creationId xmlns:a16="http://schemas.microsoft.com/office/drawing/2014/main" id="{35BED8BC-9E1F-4E91-A0D6-4CEA9A7029A3}"/>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234" name="【体育館・プール】&#10;一人当たり面積最大値テキスト">
          <a:extLst>
            <a:ext uri="{FF2B5EF4-FFF2-40B4-BE49-F238E27FC236}">
              <a16:creationId xmlns:a16="http://schemas.microsoft.com/office/drawing/2014/main" id="{0571FBA0-D7A7-4D36-A604-173581C60E43}"/>
            </a:ext>
          </a:extLst>
        </xdr:cNvPr>
        <xdr:cNvSpPr txBox="1"/>
      </xdr:nvSpPr>
      <xdr:spPr>
        <a:xfrm>
          <a:off x="10515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235" name="直線コネクタ 234">
          <a:extLst>
            <a:ext uri="{FF2B5EF4-FFF2-40B4-BE49-F238E27FC236}">
              <a16:creationId xmlns:a16="http://schemas.microsoft.com/office/drawing/2014/main" id="{3C2E1D12-A2D6-4495-ACEB-1514EC5E4677}"/>
            </a:ext>
          </a:extLst>
        </xdr:cNvPr>
        <xdr:cNvCxnSpPr/>
      </xdr:nvCxnSpPr>
      <xdr:spPr>
        <a:xfrm>
          <a:off x="10388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49801</xdr:rowOff>
    </xdr:from>
    <xdr:ext cx="469744" cy="259045"/>
    <xdr:sp macro="" textlink="">
      <xdr:nvSpPr>
        <xdr:cNvPr id="236" name="【体育館・プール】&#10;一人当たり面積平均値テキスト">
          <a:extLst>
            <a:ext uri="{FF2B5EF4-FFF2-40B4-BE49-F238E27FC236}">
              <a16:creationId xmlns:a16="http://schemas.microsoft.com/office/drawing/2014/main" id="{FA67A5E8-9F14-4896-A960-85D2479ED1A7}"/>
            </a:ext>
          </a:extLst>
        </xdr:cNvPr>
        <xdr:cNvSpPr txBox="1"/>
      </xdr:nvSpPr>
      <xdr:spPr>
        <a:xfrm>
          <a:off x="10515600" y="10508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26924</xdr:rowOff>
    </xdr:from>
    <xdr:to>
      <xdr:col>55</xdr:col>
      <xdr:colOff>50800</xdr:colOff>
      <xdr:row>62</xdr:row>
      <xdr:rowOff>128524</xdr:rowOff>
    </xdr:to>
    <xdr:sp macro="" textlink="">
      <xdr:nvSpPr>
        <xdr:cNvPr id="237" name="フローチャート: 判断 236">
          <a:extLst>
            <a:ext uri="{FF2B5EF4-FFF2-40B4-BE49-F238E27FC236}">
              <a16:creationId xmlns:a16="http://schemas.microsoft.com/office/drawing/2014/main" id="{EFA731A5-5FF5-4E6E-BE15-5A13E8476421}"/>
            </a:ext>
          </a:extLst>
        </xdr:cNvPr>
        <xdr:cNvSpPr/>
      </xdr:nvSpPr>
      <xdr:spPr>
        <a:xfrm>
          <a:off x="104267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29210</xdr:rowOff>
    </xdr:from>
    <xdr:to>
      <xdr:col>50</xdr:col>
      <xdr:colOff>165100</xdr:colOff>
      <xdr:row>62</xdr:row>
      <xdr:rowOff>130810</xdr:rowOff>
    </xdr:to>
    <xdr:sp macro="" textlink="">
      <xdr:nvSpPr>
        <xdr:cNvPr id="238" name="フローチャート: 判断 237">
          <a:extLst>
            <a:ext uri="{FF2B5EF4-FFF2-40B4-BE49-F238E27FC236}">
              <a16:creationId xmlns:a16="http://schemas.microsoft.com/office/drawing/2014/main" id="{776BB863-578A-41B8-826A-DA9144DDE912}"/>
            </a:ext>
          </a:extLst>
        </xdr:cNvPr>
        <xdr:cNvSpPr/>
      </xdr:nvSpPr>
      <xdr:spPr>
        <a:xfrm>
          <a:off x="9588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33782</xdr:rowOff>
    </xdr:from>
    <xdr:to>
      <xdr:col>46</xdr:col>
      <xdr:colOff>38100</xdr:colOff>
      <xdr:row>62</xdr:row>
      <xdr:rowOff>135382</xdr:rowOff>
    </xdr:to>
    <xdr:sp macro="" textlink="">
      <xdr:nvSpPr>
        <xdr:cNvPr id="239" name="フローチャート: 判断 238">
          <a:extLst>
            <a:ext uri="{FF2B5EF4-FFF2-40B4-BE49-F238E27FC236}">
              <a16:creationId xmlns:a16="http://schemas.microsoft.com/office/drawing/2014/main" id="{048D1238-237C-481B-8036-11DCA12EA32C}"/>
            </a:ext>
          </a:extLst>
        </xdr:cNvPr>
        <xdr:cNvSpPr/>
      </xdr:nvSpPr>
      <xdr:spPr>
        <a:xfrm>
          <a:off x="8699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40" name="フローチャート: 判断 239">
          <a:extLst>
            <a:ext uri="{FF2B5EF4-FFF2-40B4-BE49-F238E27FC236}">
              <a16:creationId xmlns:a16="http://schemas.microsoft.com/office/drawing/2014/main" id="{40E6A54F-16B5-4022-9E54-BE1901FD7240}"/>
            </a:ext>
          </a:extLst>
        </xdr:cNvPr>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41" name="フローチャート: 判断 240">
          <a:extLst>
            <a:ext uri="{FF2B5EF4-FFF2-40B4-BE49-F238E27FC236}">
              <a16:creationId xmlns:a16="http://schemas.microsoft.com/office/drawing/2014/main" id="{43585489-7F4E-4991-882D-4E08328EB68A}"/>
            </a:ext>
          </a:extLst>
        </xdr:cNvPr>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2DC8206-80B6-4CD7-93AE-529BB5DFB6F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AEE4611-3C99-49A9-882C-0DA253FAB2A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6F02417-A114-4C1D-A37A-D88144436D5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A2D6F87-FB81-4076-92F0-B4906A962DE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CB5FE3D-705D-45EC-9FAA-19090857574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122936</xdr:rowOff>
    </xdr:from>
    <xdr:to>
      <xdr:col>55</xdr:col>
      <xdr:colOff>50800</xdr:colOff>
      <xdr:row>63</xdr:row>
      <xdr:rowOff>53086</xdr:rowOff>
    </xdr:to>
    <xdr:sp macro="" textlink="">
      <xdr:nvSpPr>
        <xdr:cNvPr id="247" name="楕円 246">
          <a:extLst>
            <a:ext uri="{FF2B5EF4-FFF2-40B4-BE49-F238E27FC236}">
              <a16:creationId xmlns:a16="http://schemas.microsoft.com/office/drawing/2014/main" id="{CBD68897-0281-4C29-92DB-C31D08C3B5C5}"/>
            </a:ext>
          </a:extLst>
        </xdr:cNvPr>
        <xdr:cNvSpPr/>
      </xdr:nvSpPr>
      <xdr:spPr>
        <a:xfrm>
          <a:off x="10426700" y="107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101363</xdr:rowOff>
    </xdr:from>
    <xdr:ext cx="469744" cy="259045"/>
    <xdr:sp macro="" textlink="">
      <xdr:nvSpPr>
        <xdr:cNvPr id="248" name="【体育館・プール】&#10;一人当たり面積該当値テキスト">
          <a:extLst>
            <a:ext uri="{FF2B5EF4-FFF2-40B4-BE49-F238E27FC236}">
              <a16:creationId xmlns:a16="http://schemas.microsoft.com/office/drawing/2014/main" id="{12CFBE33-50DF-4440-9039-96F54551B2D0}"/>
            </a:ext>
          </a:extLst>
        </xdr:cNvPr>
        <xdr:cNvSpPr txBox="1"/>
      </xdr:nvSpPr>
      <xdr:spPr>
        <a:xfrm>
          <a:off x="10515600"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125222</xdr:rowOff>
    </xdr:from>
    <xdr:to>
      <xdr:col>50</xdr:col>
      <xdr:colOff>165100</xdr:colOff>
      <xdr:row>63</xdr:row>
      <xdr:rowOff>55372</xdr:rowOff>
    </xdr:to>
    <xdr:sp macro="" textlink="">
      <xdr:nvSpPr>
        <xdr:cNvPr id="249" name="楕円 248">
          <a:extLst>
            <a:ext uri="{FF2B5EF4-FFF2-40B4-BE49-F238E27FC236}">
              <a16:creationId xmlns:a16="http://schemas.microsoft.com/office/drawing/2014/main" id="{C4DF6073-00FA-4444-B7E6-688A7824627B}"/>
            </a:ext>
          </a:extLst>
        </xdr:cNvPr>
        <xdr:cNvSpPr/>
      </xdr:nvSpPr>
      <xdr:spPr>
        <a:xfrm>
          <a:off x="95885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2286</xdr:rowOff>
    </xdr:from>
    <xdr:to>
      <xdr:col>55</xdr:col>
      <xdr:colOff>0</xdr:colOff>
      <xdr:row>63</xdr:row>
      <xdr:rowOff>4572</xdr:rowOff>
    </xdr:to>
    <xdr:cxnSp macro="">
      <xdr:nvCxnSpPr>
        <xdr:cNvPr id="250" name="直線コネクタ 249">
          <a:extLst>
            <a:ext uri="{FF2B5EF4-FFF2-40B4-BE49-F238E27FC236}">
              <a16:creationId xmlns:a16="http://schemas.microsoft.com/office/drawing/2014/main" id="{2AB569CD-2335-4EC6-BC88-F4A3E7D7B08B}"/>
            </a:ext>
          </a:extLst>
        </xdr:cNvPr>
        <xdr:cNvCxnSpPr/>
      </xdr:nvCxnSpPr>
      <xdr:spPr>
        <a:xfrm flipV="1">
          <a:off x="9639300" y="1080363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125222</xdr:rowOff>
    </xdr:from>
    <xdr:to>
      <xdr:col>46</xdr:col>
      <xdr:colOff>38100</xdr:colOff>
      <xdr:row>63</xdr:row>
      <xdr:rowOff>55372</xdr:rowOff>
    </xdr:to>
    <xdr:sp macro="" textlink="">
      <xdr:nvSpPr>
        <xdr:cNvPr id="251" name="楕円 250">
          <a:extLst>
            <a:ext uri="{FF2B5EF4-FFF2-40B4-BE49-F238E27FC236}">
              <a16:creationId xmlns:a16="http://schemas.microsoft.com/office/drawing/2014/main" id="{17F11A8A-C848-4511-A3AC-3A8F651311E8}"/>
            </a:ext>
          </a:extLst>
        </xdr:cNvPr>
        <xdr:cNvSpPr/>
      </xdr:nvSpPr>
      <xdr:spPr>
        <a:xfrm>
          <a:off x="86995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4572</xdr:rowOff>
    </xdr:from>
    <xdr:to>
      <xdr:col>50</xdr:col>
      <xdr:colOff>114300</xdr:colOff>
      <xdr:row>63</xdr:row>
      <xdr:rowOff>4572</xdr:rowOff>
    </xdr:to>
    <xdr:cxnSp macro="">
      <xdr:nvCxnSpPr>
        <xdr:cNvPr id="252" name="直線コネクタ 251">
          <a:extLst>
            <a:ext uri="{FF2B5EF4-FFF2-40B4-BE49-F238E27FC236}">
              <a16:creationId xmlns:a16="http://schemas.microsoft.com/office/drawing/2014/main" id="{2081CE89-2468-412D-8B8C-B48612FE2BA3}"/>
            </a:ext>
          </a:extLst>
        </xdr:cNvPr>
        <xdr:cNvCxnSpPr/>
      </xdr:nvCxnSpPr>
      <xdr:spPr>
        <a:xfrm>
          <a:off x="8750300" y="10805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125222</xdr:rowOff>
    </xdr:from>
    <xdr:to>
      <xdr:col>41</xdr:col>
      <xdr:colOff>101600</xdr:colOff>
      <xdr:row>63</xdr:row>
      <xdr:rowOff>55372</xdr:rowOff>
    </xdr:to>
    <xdr:sp macro="" textlink="">
      <xdr:nvSpPr>
        <xdr:cNvPr id="253" name="楕円 252">
          <a:extLst>
            <a:ext uri="{FF2B5EF4-FFF2-40B4-BE49-F238E27FC236}">
              <a16:creationId xmlns:a16="http://schemas.microsoft.com/office/drawing/2014/main" id="{C190A45E-1972-484B-AB72-4B1C67C87648}"/>
            </a:ext>
          </a:extLst>
        </xdr:cNvPr>
        <xdr:cNvSpPr/>
      </xdr:nvSpPr>
      <xdr:spPr>
        <a:xfrm>
          <a:off x="78105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4572</xdr:rowOff>
    </xdr:from>
    <xdr:to>
      <xdr:col>45</xdr:col>
      <xdr:colOff>177800</xdr:colOff>
      <xdr:row>63</xdr:row>
      <xdr:rowOff>4572</xdr:rowOff>
    </xdr:to>
    <xdr:cxnSp macro="">
      <xdr:nvCxnSpPr>
        <xdr:cNvPr id="254" name="直線コネクタ 253">
          <a:extLst>
            <a:ext uri="{FF2B5EF4-FFF2-40B4-BE49-F238E27FC236}">
              <a16:creationId xmlns:a16="http://schemas.microsoft.com/office/drawing/2014/main" id="{FE09DDE0-EE6B-4E61-A403-8305F832574A}"/>
            </a:ext>
          </a:extLst>
        </xdr:cNvPr>
        <xdr:cNvCxnSpPr/>
      </xdr:nvCxnSpPr>
      <xdr:spPr>
        <a:xfrm>
          <a:off x="7861300" y="10805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125222</xdr:rowOff>
    </xdr:from>
    <xdr:to>
      <xdr:col>36</xdr:col>
      <xdr:colOff>165100</xdr:colOff>
      <xdr:row>63</xdr:row>
      <xdr:rowOff>55372</xdr:rowOff>
    </xdr:to>
    <xdr:sp macro="" textlink="">
      <xdr:nvSpPr>
        <xdr:cNvPr id="255" name="楕円 254">
          <a:extLst>
            <a:ext uri="{FF2B5EF4-FFF2-40B4-BE49-F238E27FC236}">
              <a16:creationId xmlns:a16="http://schemas.microsoft.com/office/drawing/2014/main" id="{A3300E99-FD5D-47C3-B1F0-666546A45CEB}"/>
            </a:ext>
          </a:extLst>
        </xdr:cNvPr>
        <xdr:cNvSpPr/>
      </xdr:nvSpPr>
      <xdr:spPr>
        <a:xfrm>
          <a:off x="69215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4572</xdr:rowOff>
    </xdr:from>
    <xdr:to>
      <xdr:col>41</xdr:col>
      <xdr:colOff>50800</xdr:colOff>
      <xdr:row>63</xdr:row>
      <xdr:rowOff>4572</xdr:rowOff>
    </xdr:to>
    <xdr:cxnSp macro="">
      <xdr:nvCxnSpPr>
        <xdr:cNvPr id="256" name="直線コネクタ 255">
          <a:extLst>
            <a:ext uri="{FF2B5EF4-FFF2-40B4-BE49-F238E27FC236}">
              <a16:creationId xmlns:a16="http://schemas.microsoft.com/office/drawing/2014/main" id="{49DD8AA9-C317-49D1-B678-FC26E6A330C8}"/>
            </a:ext>
          </a:extLst>
        </xdr:cNvPr>
        <xdr:cNvCxnSpPr/>
      </xdr:nvCxnSpPr>
      <xdr:spPr>
        <a:xfrm>
          <a:off x="6972300" y="10805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147337</xdr:rowOff>
    </xdr:from>
    <xdr:ext cx="469744" cy="259045"/>
    <xdr:sp macro="" textlink="">
      <xdr:nvSpPr>
        <xdr:cNvPr id="257" name="n_1aveValue【体育館・プール】&#10;一人当たり面積">
          <a:extLst>
            <a:ext uri="{FF2B5EF4-FFF2-40B4-BE49-F238E27FC236}">
              <a16:creationId xmlns:a16="http://schemas.microsoft.com/office/drawing/2014/main" id="{C20F16CA-BCB8-451D-B8FE-7F742E3CA3CF}"/>
            </a:ext>
          </a:extLst>
        </xdr:cNvPr>
        <xdr:cNvSpPr txBox="1"/>
      </xdr:nvSpPr>
      <xdr:spPr>
        <a:xfrm>
          <a:off x="93917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151909</xdr:rowOff>
    </xdr:from>
    <xdr:ext cx="469744" cy="259045"/>
    <xdr:sp macro="" textlink="">
      <xdr:nvSpPr>
        <xdr:cNvPr id="258" name="n_2aveValue【体育館・プール】&#10;一人当たり面積">
          <a:extLst>
            <a:ext uri="{FF2B5EF4-FFF2-40B4-BE49-F238E27FC236}">
              <a16:creationId xmlns:a16="http://schemas.microsoft.com/office/drawing/2014/main" id="{872C8F4E-F845-48D9-BBE9-19A0A795ABDA}"/>
            </a:ext>
          </a:extLst>
        </xdr:cNvPr>
        <xdr:cNvSpPr txBox="1"/>
      </xdr:nvSpPr>
      <xdr:spPr>
        <a:xfrm>
          <a:off x="8515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9" name="n_3aveValue【体育館・プール】&#10;一人当たり面積">
          <a:extLst>
            <a:ext uri="{FF2B5EF4-FFF2-40B4-BE49-F238E27FC236}">
              <a16:creationId xmlns:a16="http://schemas.microsoft.com/office/drawing/2014/main" id="{CD8F879C-46DD-4608-B77B-CAE2B6359682}"/>
            </a:ext>
          </a:extLst>
        </xdr:cNvPr>
        <xdr:cNvSpPr txBox="1"/>
      </xdr:nvSpPr>
      <xdr:spPr>
        <a:xfrm>
          <a:off x="7626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60" name="n_4aveValue【体育館・プール】&#10;一人当たり面積">
          <a:extLst>
            <a:ext uri="{FF2B5EF4-FFF2-40B4-BE49-F238E27FC236}">
              <a16:creationId xmlns:a16="http://schemas.microsoft.com/office/drawing/2014/main" id="{3044245D-8984-4752-A20D-9956B526FF9A}"/>
            </a:ext>
          </a:extLst>
        </xdr:cNvPr>
        <xdr:cNvSpPr txBox="1"/>
      </xdr:nvSpPr>
      <xdr:spPr>
        <a:xfrm>
          <a:off x="6737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46499</xdr:rowOff>
    </xdr:from>
    <xdr:ext cx="469744" cy="259045"/>
    <xdr:sp macro="" textlink="">
      <xdr:nvSpPr>
        <xdr:cNvPr id="261" name="n_1mainValue【体育館・プール】&#10;一人当たり面積">
          <a:extLst>
            <a:ext uri="{FF2B5EF4-FFF2-40B4-BE49-F238E27FC236}">
              <a16:creationId xmlns:a16="http://schemas.microsoft.com/office/drawing/2014/main" id="{C0EC275F-754F-411E-A467-B33FEF154FFA}"/>
            </a:ext>
          </a:extLst>
        </xdr:cNvPr>
        <xdr:cNvSpPr txBox="1"/>
      </xdr:nvSpPr>
      <xdr:spPr>
        <a:xfrm>
          <a:off x="9391727" y="1084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46499</xdr:rowOff>
    </xdr:from>
    <xdr:ext cx="469744" cy="259045"/>
    <xdr:sp macro="" textlink="">
      <xdr:nvSpPr>
        <xdr:cNvPr id="262" name="n_2mainValue【体育館・プール】&#10;一人当たり面積">
          <a:extLst>
            <a:ext uri="{FF2B5EF4-FFF2-40B4-BE49-F238E27FC236}">
              <a16:creationId xmlns:a16="http://schemas.microsoft.com/office/drawing/2014/main" id="{EE718E17-7B5A-41E7-B3BE-A2C23A3FB996}"/>
            </a:ext>
          </a:extLst>
        </xdr:cNvPr>
        <xdr:cNvSpPr txBox="1"/>
      </xdr:nvSpPr>
      <xdr:spPr>
        <a:xfrm>
          <a:off x="8515427" y="1084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46499</xdr:rowOff>
    </xdr:from>
    <xdr:ext cx="469744" cy="259045"/>
    <xdr:sp macro="" textlink="">
      <xdr:nvSpPr>
        <xdr:cNvPr id="263" name="n_3mainValue【体育館・プール】&#10;一人当たり面積">
          <a:extLst>
            <a:ext uri="{FF2B5EF4-FFF2-40B4-BE49-F238E27FC236}">
              <a16:creationId xmlns:a16="http://schemas.microsoft.com/office/drawing/2014/main" id="{C6C2225C-A0B6-4002-AE16-C0384B10F3EC}"/>
            </a:ext>
          </a:extLst>
        </xdr:cNvPr>
        <xdr:cNvSpPr txBox="1"/>
      </xdr:nvSpPr>
      <xdr:spPr>
        <a:xfrm>
          <a:off x="7626427" y="1084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46499</xdr:rowOff>
    </xdr:from>
    <xdr:ext cx="469744" cy="259045"/>
    <xdr:sp macro="" textlink="">
      <xdr:nvSpPr>
        <xdr:cNvPr id="264" name="n_4mainValue【体育館・プール】&#10;一人当たり面積">
          <a:extLst>
            <a:ext uri="{FF2B5EF4-FFF2-40B4-BE49-F238E27FC236}">
              <a16:creationId xmlns:a16="http://schemas.microsoft.com/office/drawing/2014/main" id="{B6D6B583-8850-407D-91A0-3DDA734E2A65}"/>
            </a:ext>
          </a:extLst>
        </xdr:cNvPr>
        <xdr:cNvSpPr txBox="1"/>
      </xdr:nvSpPr>
      <xdr:spPr>
        <a:xfrm>
          <a:off x="6737427" y="1084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82132FC0-D035-4231-8A71-2E262974085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B124AD5-04CE-43EF-BD29-EC1E1B3F2C3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EB0F40F-917D-49CE-81C7-CE27C486D41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E38B32D9-06E0-43FF-869C-CD17CBF696A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1118810A-4A5B-4086-AC11-78908CCA7CC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691C9B59-9546-49B3-8CC3-75F5F0F87D5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ADD236D5-1D84-4245-8416-4223B20C957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17828510-F057-47A9-B9F7-AC3AACFCF78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1E5D35F6-6F20-4447-B5CA-0BC73998777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F19213A5-E428-4C68-830A-2583D72E7CC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3E7315E3-DBC6-4DEF-9267-EBBF650F364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id="{76D414CA-1FF1-4811-A4B8-D4989F705FDE}"/>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a:extLst>
            <a:ext uri="{FF2B5EF4-FFF2-40B4-BE49-F238E27FC236}">
              <a16:creationId xmlns:a16="http://schemas.microsoft.com/office/drawing/2014/main" id="{CC81276A-B87C-4F57-8708-48817A4CB212}"/>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id="{D19AE2C7-899B-4D89-9EAC-D9E827FCD943}"/>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a:extLst>
            <a:ext uri="{FF2B5EF4-FFF2-40B4-BE49-F238E27FC236}">
              <a16:creationId xmlns:a16="http://schemas.microsoft.com/office/drawing/2014/main" id="{67397985-41F5-410D-AF54-786AC7D5099D}"/>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id="{485FDF69-54F6-46CD-84D9-E0E8D5E0A8A2}"/>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a:extLst>
            <a:ext uri="{FF2B5EF4-FFF2-40B4-BE49-F238E27FC236}">
              <a16:creationId xmlns:a16="http://schemas.microsoft.com/office/drawing/2014/main" id="{82654878-AADE-4C93-8692-B28E97F588CB}"/>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id="{4E6280BA-C1B3-4229-BC6A-207E7390DE44}"/>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a:extLst>
            <a:ext uri="{FF2B5EF4-FFF2-40B4-BE49-F238E27FC236}">
              <a16:creationId xmlns:a16="http://schemas.microsoft.com/office/drawing/2014/main" id="{08F8B3B0-D4B4-4CF0-956F-8E05E49E10DD}"/>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31175982-A636-4FD7-B2AF-96A1EAA4F43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3EF053C5-EE0E-4D97-BEEB-BDAD11D5279F}"/>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A069226A-3662-4400-BB3A-751DFCC51FC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33528</xdr:rowOff>
    </xdr:to>
    <xdr:cxnSp macro="">
      <xdr:nvCxnSpPr>
        <xdr:cNvPr id="287" name="直線コネクタ 286">
          <a:extLst>
            <a:ext uri="{FF2B5EF4-FFF2-40B4-BE49-F238E27FC236}">
              <a16:creationId xmlns:a16="http://schemas.microsoft.com/office/drawing/2014/main" id="{8882CF0E-2086-4797-8A02-5555C36FE35C}"/>
            </a:ext>
          </a:extLst>
        </xdr:cNvPr>
        <xdr:cNvCxnSpPr/>
      </xdr:nvCxnSpPr>
      <xdr:spPr>
        <a:xfrm flipV="1">
          <a:off x="4634865" y="13319761"/>
          <a:ext cx="0" cy="128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37355</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1C5FA993-882B-4E1F-92DB-C79B634D906C}"/>
            </a:ext>
          </a:extLst>
        </xdr:cNvPr>
        <xdr:cNvSpPr txBox="1"/>
      </xdr:nvSpPr>
      <xdr:spPr>
        <a:xfrm>
          <a:off x="4673600" y="1461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33528</xdr:rowOff>
    </xdr:from>
    <xdr:to>
      <xdr:col>24</xdr:col>
      <xdr:colOff>152400</xdr:colOff>
      <xdr:row>85</xdr:row>
      <xdr:rowOff>33528</xdr:rowOff>
    </xdr:to>
    <xdr:cxnSp macro="">
      <xdr:nvCxnSpPr>
        <xdr:cNvPr id="289" name="直線コネクタ 288">
          <a:extLst>
            <a:ext uri="{FF2B5EF4-FFF2-40B4-BE49-F238E27FC236}">
              <a16:creationId xmlns:a16="http://schemas.microsoft.com/office/drawing/2014/main" id="{437E8CD9-A9D5-460B-B082-0AEAE07BD26B}"/>
            </a:ext>
          </a:extLst>
        </xdr:cNvPr>
        <xdr:cNvCxnSpPr/>
      </xdr:nvCxnSpPr>
      <xdr:spPr>
        <a:xfrm>
          <a:off x="4546600" y="14606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7310DEC4-E594-4FEE-A7FE-F9B7BFFCBA0C}"/>
            </a:ext>
          </a:extLst>
        </xdr:cNvPr>
        <xdr:cNvSpPr txBox="1"/>
      </xdr:nvSpPr>
      <xdr:spPr>
        <a:xfrm>
          <a:off x="46736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1" name="直線コネクタ 290">
          <a:extLst>
            <a:ext uri="{FF2B5EF4-FFF2-40B4-BE49-F238E27FC236}">
              <a16:creationId xmlns:a16="http://schemas.microsoft.com/office/drawing/2014/main" id="{EA2EDD69-1799-445E-9BCA-CC68062E4ECD}"/>
            </a:ext>
          </a:extLst>
        </xdr:cNvPr>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62755</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E50596EC-AB00-4E55-951E-F1882D784467}"/>
            </a:ext>
          </a:extLst>
        </xdr:cNvPr>
        <xdr:cNvSpPr txBox="1"/>
      </xdr:nvSpPr>
      <xdr:spPr>
        <a:xfrm>
          <a:off x="4673600" y="136073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39878</xdr:rowOff>
    </xdr:from>
    <xdr:to>
      <xdr:col>24</xdr:col>
      <xdr:colOff>114300</xdr:colOff>
      <xdr:row>80</xdr:row>
      <xdr:rowOff>141478</xdr:rowOff>
    </xdr:to>
    <xdr:sp macro="" textlink="">
      <xdr:nvSpPr>
        <xdr:cNvPr id="293" name="フローチャート: 判断 292">
          <a:extLst>
            <a:ext uri="{FF2B5EF4-FFF2-40B4-BE49-F238E27FC236}">
              <a16:creationId xmlns:a16="http://schemas.microsoft.com/office/drawing/2014/main" id="{5E51257D-F375-4E0D-BCCB-E0293EF2370A}"/>
            </a:ext>
          </a:extLst>
        </xdr:cNvPr>
        <xdr:cNvSpPr/>
      </xdr:nvSpPr>
      <xdr:spPr>
        <a:xfrm>
          <a:off x="45847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xdr:rowOff>
    </xdr:from>
    <xdr:to>
      <xdr:col>20</xdr:col>
      <xdr:colOff>38100</xdr:colOff>
      <xdr:row>80</xdr:row>
      <xdr:rowOff>114046</xdr:rowOff>
    </xdr:to>
    <xdr:sp macro="" textlink="">
      <xdr:nvSpPr>
        <xdr:cNvPr id="294" name="フローチャート: 判断 293">
          <a:extLst>
            <a:ext uri="{FF2B5EF4-FFF2-40B4-BE49-F238E27FC236}">
              <a16:creationId xmlns:a16="http://schemas.microsoft.com/office/drawing/2014/main" id="{4ECB4A04-21F4-48BA-A317-EAE060A0D257}"/>
            </a:ext>
          </a:extLst>
        </xdr:cNvPr>
        <xdr:cNvSpPr/>
      </xdr:nvSpPr>
      <xdr:spPr>
        <a:xfrm>
          <a:off x="3746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147320</xdr:rowOff>
    </xdr:from>
    <xdr:to>
      <xdr:col>15</xdr:col>
      <xdr:colOff>101600</xdr:colOff>
      <xdr:row>80</xdr:row>
      <xdr:rowOff>77470</xdr:rowOff>
    </xdr:to>
    <xdr:sp macro="" textlink="">
      <xdr:nvSpPr>
        <xdr:cNvPr id="295" name="フローチャート: 判断 294">
          <a:extLst>
            <a:ext uri="{FF2B5EF4-FFF2-40B4-BE49-F238E27FC236}">
              <a16:creationId xmlns:a16="http://schemas.microsoft.com/office/drawing/2014/main" id="{74566774-1B7A-4297-9278-41FAB3D3709F}"/>
            </a:ext>
          </a:extLst>
        </xdr:cNvPr>
        <xdr:cNvSpPr/>
      </xdr:nvSpPr>
      <xdr:spPr>
        <a:xfrm>
          <a:off x="2857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110744</xdr:rowOff>
    </xdr:from>
    <xdr:to>
      <xdr:col>10</xdr:col>
      <xdr:colOff>165100</xdr:colOff>
      <xdr:row>80</xdr:row>
      <xdr:rowOff>40894</xdr:rowOff>
    </xdr:to>
    <xdr:sp macro="" textlink="">
      <xdr:nvSpPr>
        <xdr:cNvPr id="296" name="フローチャート: 判断 295">
          <a:extLst>
            <a:ext uri="{FF2B5EF4-FFF2-40B4-BE49-F238E27FC236}">
              <a16:creationId xmlns:a16="http://schemas.microsoft.com/office/drawing/2014/main" id="{101F78CA-B3D0-4E1C-8894-956F45F50C02}"/>
            </a:ext>
          </a:extLst>
        </xdr:cNvPr>
        <xdr:cNvSpPr/>
      </xdr:nvSpPr>
      <xdr:spPr>
        <a:xfrm>
          <a:off x="1968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90170</xdr:rowOff>
    </xdr:from>
    <xdr:to>
      <xdr:col>6</xdr:col>
      <xdr:colOff>38100</xdr:colOff>
      <xdr:row>80</xdr:row>
      <xdr:rowOff>20320</xdr:rowOff>
    </xdr:to>
    <xdr:sp macro="" textlink="">
      <xdr:nvSpPr>
        <xdr:cNvPr id="297" name="フローチャート: 判断 296">
          <a:extLst>
            <a:ext uri="{FF2B5EF4-FFF2-40B4-BE49-F238E27FC236}">
              <a16:creationId xmlns:a16="http://schemas.microsoft.com/office/drawing/2014/main" id="{8B6D3DA5-5F3B-49E8-A5A6-EC4DF5549DBC}"/>
            </a:ext>
          </a:extLst>
        </xdr:cNvPr>
        <xdr:cNvSpPr/>
      </xdr:nvSpPr>
      <xdr:spPr>
        <a:xfrm>
          <a:off x="1079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64DD79F-EC2E-4105-93BE-D90F4D04839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D0F8985-7652-4C5C-A37D-21276765861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5AA59C2-1C98-4EDE-A993-CF4D00FD761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2C2A974-4A1E-474D-BFC5-D33FD16D1F0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B521824-28EE-4CD0-A718-E73E5EC4E25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35306</xdr:rowOff>
    </xdr:from>
    <xdr:to>
      <xdr:col>24</xdr:col>
      <xdr:colOff>114300</xdr:colOff>
      <xdr:row>82</xdr:row>
      <xdr:rowOff>136906</xdr:rowOff>
    </xdr:to>
    <xdr:sp macro="" textlink="">
      <xdr:nvSpPr>
        <xdr:cNvPr id="303" name="楕円 302">
          <a:extLst>
            <a:ext uri="{FF2B5EF4-FFF2-40B4-BE49-F238E27FC236}">
              <a16:creationId xmlns:a16="http://schemas.microsoft.com/office/drawing/2014/main" id="{773E777F-C3E3-4097-91F3-4C474A13CCE8}"/>
            </a:ext>
          </a:extLst>
        </xdr:cNvPr>
        <xdr:cNvSpPr/>
      </xdr:nvSpPr>
      <xdr:spPr>
        <a:xfrm>
          <a:off x="4584700" y="1409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13733</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172A2D0C-FA79-4EDC-BBDE-E31B0AD7DBCC}"/>
            </a:ext>
          </a:extLst>
        </xdr:cNvPr>
        <xdr:cNvSpPr txBox="1"/>
      </xdr:nvSpPr>
      <xdr:spPr>
        <a:xfrm>
          <a:off x="4673600" y="1407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7874</xdr:rowOff>
    </xdr:from>
    <xdr:to>
      <xdr:col>20</xdr:col>
      <xdr:colOff>38100</xdr:colOff>
      <xdr:row>82</xdr:row>
      <xdr:rowOff>109474</xdr:rowOff>
    </xdr:to>
    <xdr:sp macro="" textlink="">
      <xdr:nvSpPr>
        <xdr:cNvPr id="305" name="楕円 304">
          <a:extLst>
            <a:ext uri="{FF2B5EF4-FFF2-40B4-BE49-F238E27FC236}">
              <a16:creationId xmlns:a16="http://schemas.microsoft.com/office/drawing/2014/main" id="{E83EEE2C-3787-411F-A3E0-C14E04068FAE}"/>
            </a:ext>
          </a:extLst>
        </xdr:cNvPr>
        <xdr:cNvSpPr/>
      </xdr:nvSpPr>
      <xdr:spPr>
        <a:xfrm>
          <a:off x="3746500" y="1406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58674</xdr:rowOff>
    </xdr:from>
    <xdr:to>
      <xdr:col>24</xdr:col>
      <xdr:colOff>63500</xdr:colOff>
      <xdr:row>82</xdr:row>
      <xdr:rowOff>86106</xdr:rowOff>
    </xdr:to>
    <xdr:cxnSp macro="">
      <xdr:nvCxnSpPr>
        <xdr:cNvPr id="306" name="直線コネクタ 305">
          <a:extLst>
            <a:ext uri="{FF2B5EF4-FFF2-40B4-BE49-F238E27FC236}">
              <a16:creationId xmlns:a16="http://schemas.microsoft.com/office/drawing/2014/main" id="{B7685C09-C97E-4C0D-8AFF-6770ADAD12C8}"/>
            </a:ext>
          </a:extLst>
        </xdr:cNvPr>
        <xdr:cNvCxnSpPr/>
      </xdr:nvCxnSpPr>
      <xdr:spPr>
        <a:xfrm>
          <a:off x="3797300" y="1411757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154178</xdr:rowOff>
    </xdr:from>
    <xdr:to>
      <xdr:col>15</xdr:col>
      <xdr:colOff>101600</xdr:colOff>
      <xdr:row>82</xdr:row>
      <xdr:rowOff>84328</xdr:rowOff>
    </xdr:to>
    <xdr:sp macro="" textlink="">
      <xdr:nvSpPr>
        <xdr:cNvPr id="307" name="楕円 306">
          <a:extLst>
            <a:ext uri="{FF2B5EF4-FFF2-40B4-BE49-F238E27FC236}">
              <a16:creationId xmlns:a16="http://schemas.microsoft.com/office/drawing/2014/main" id="{33B166DB-9605-45DF-B88D-CB74DBCDFBC6}"/>
            </a:ext>
          </a:extLst>
        </xdr:cNvPr>
        <xdr:cNvSpPr/>
      </xdr:nvSpPr>
      <xdr:spPr>
        <a:xfrm>
          <a:off x="2857500" y="1404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33528</xdr:rowOff>
    </xdr:from>
    <xdr:to>
      <xdr:col>19</xdr:col>
      <xdr:colOff>177800</xdr:colOff>
      <xdr:row>82</xdr:row>
      <xdr:rowOff>58674</xdr:rowOff>
    </xdr:to>
    <xdr:cxnSp macro="">
      <xdr:nvCxnSpPr>
        <xdr:cNvPr id="308" name="直線コネクタ 307">
          <a:extLst>
            <a:ext uri="{FF2B5EF4-FFF2-40B4-BE49-F238E27FC236}">
              <a16:creationId xmlns:a16="http://schemas.microsoft.com/office/drawing/2014/main" id="{0293B423-9E77-4831-B8B4-DE37FBFD05DC}"/>
            </a:ext>
          </a:extLst>
        </xdr:cNvPr>
        <xdr:cNvCxnSpPr/>
      </xdr:nvCxnSpPr>
      <xdr:spPr>
        <a:xfrm>
          <a:off x="2908300" y="1409242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115315</xdr:rowOff>
    </xdr:from>
    <xdr:to>
      <xdr:col>10</xdr:col>
      <xdr:colOff>165100</xdr:colOff>
      <xdr:row>82</xdr:row>
      <xdr:rowOff>45465</xdr:rowOff>
    </xdr:to>
    <xdr:sp macro="" textlink="">
      <xdr:nvSpPr>
        <xdr:cNvPr id="309" name="楕円 308">
          <a:extLst>
            <a:ext uri="{FF2B5EF4-FFF2-40B4-BE49-F238E27FC236}">
              <a16:creationId xmlns:a16="http://schemas.microsoft.com/office/drawing/2014/main" id="{375EEC31-E2A8-423F-95C7-9484B71B2694}"/>
            </a:ext>
          </a:extLst>
        </xdr:cNvPr>
        <xdr:cNvSpPr/>
      </xdr:nvSpPr>
      <xdr:spPr>
        <a:xfrm>
          <a:off x="1968500" y="140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166115</xdr:rowOff>
    </xdr:from>
    <xdr:to>
      <xdr:col>15</xdr:col>
      <xdr:colOff>50800</xdr:colOff>
      <xdr:row>82</xdr:row>
      <xdr:rowOff>33528</xdr:rowOff>
    </xdr:to>
    <xdr:cxnSp macro="">
      <xdr:nvCxnSpPr>
        <xdr:cNvPr id="310" name="直線コネクタ 309">
          <a:extLst>
            <a:ext uri="{FF2B5EF4-FFF2-40B4-BE49-F238E27FC236}">
              <a16:creationId xmlns:a16="http://schemas.microsoft.com/office/drawing/2014/main" id="{3687A14E-622C-4175-99E9-394D57F0622C}"/>
            </a:ext>
          </a:extLst>
        </xdr:cNvPr>
        <xdr:cNvCxnSpPr/>
      </xdr:nvCxnSpPr>
      <xdr:spPr>
        <a:xfrm>
          <a:off x="2019300" y="14053565"/>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51308</xdr:rowOff>
    </xdr:from>
    <xdr:to>
      <xdr:col>6</xdr:col>
      <xdr:colOff>38100</xdr:colOff>
      <xdr:row>81</xdr:row>
      <xdr:rowOff>152908</xdr:rowOff>
    </xdr:to>
    <xdr:sp macro="" textlink="">
      <xdr:nvSpPr>
        <xdr:cNvPr id="311" name="楕円 310">
          <a:extLst>
            <a:ext uri="{FF2B5EF4-FFF2-40B4-BE49-F238E27FC236}">
              <a16:creationId xmlns:a16="http://schemas.microsoft.com/office/drawing/2014/main" id="{5408898E-B82A-4C76-8EC9-1CBDC984477D}"/>
            </a:ext>
          </a:extLst>
        </xdr:cNvPr>
        <xdr:cNvSpPr/>
      </xdr:nvSpPr>
      <xdr:spPr>
        <a:xfrm>
          <a:off x="1079500" y="1393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102108</xdr:rowOff>
    </xdr:from>
    <xdr:to>
      <xdr:col>10</xdr:col>
      <xdr:colOff>114300</xdr:colOff>
      <xdr:row>81</xdr:row>
      <xdr:rowOff>166115</xdr:rowOff>
    </xdr:to>
    <xdr:cxnSp macro="">
      <xdr:nvCxnSpPr>
        <xdr:cNvPr id="312" name="直線コネクタ 311">
          <a:extLst>
            <a:ext uri="{FF2B5EF4-FFF2-40B4-BE49-F238E27FC236}">
              <a16:creationId xmlns:a16="http://schemas.microsoft.com/office/drawing/2014/main" id="{EEA7A769-BC8C-4107-8374-84FA3A787CB3}"/>
            </a:ext>
          </a:extLst>
        </xdr:cNvPr>
        <xdr:cNvCxnSpPr/>
      </xdr:nvCxnSpPr>
      <xdr:spPr>
        <a:xfrm>
          <a:off x="1130300" y="13989558"/>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130573</xdr:rowOff>
    </xdr:from>
    <xdr:ext cx="405111" cy="259045"/>
    <xdr:sp macro="" textlink="">
      <xdr:nvSpPr>
        <xdr:cNvPr id="313" name="n_1aveValue【福祉施設】&#10;有形固定資産減価償却率">
          <a:extLst>
            <a:ext uri="{FF2B5EF4-FFF2-40B4-BE49-F238E27FC236}">
              <a16:creationId xmlns:a16="http://schemas.microsoft.com/office/drawing/2014/main" id="{A90E5D20-AA0C-4F2B-8064-CCBA7C30297D}"/>
            </a:ext>
          </a:extLst>
        </xdr:cNvPr>
        <xdr:cNvSpPr txBox="1"/>
      </xdr:nvSpPr>
      <xdr:spPr>
        <a:xfrm>
          <a:off x="3582044" y="1350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93997</xdr:rowOff>
    </xdr:from>
    <xdr:ext cx="405111" cy="259045"/>
    <xdr:sp macro="" textlink="">
      <xdr:nvSpPr>
        <xdr:cNvPr id="314" name="n_2aveValue【福祉施設】&#10;有形固定資産減価償却率">
          <a:extLst>
            <a:ext uri="{FF2B5EF4-FFF2-40B4-BE49-F238E27FC236}">
              <a16:creationId xmlns:a16="http://schemas.microsoft.com/office/drawing/2014/main" id="{4D08AA29-A4DA-48AC-9185-3DC95BBCAEA4}"/>
            </a:ext>
          </a:extLst>
        </xdr:cNvPr>
        <xdr:cNvSpPr txBox="1"/>
      </xdr:nvSpPr>
      <xdr:spPr>
        <a:xfrm>
          <a:off x="2705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57421</xdr:rowOff>
    </xdr:from>
    <xdr:ext cx="405111" cy="259045"/>
    <xdr:sp macro="" textlink="">
      <xdr:nvSpPr>
        <xdr:cNvPr id="315" name="n_3aveValue【福祉施設】&#10;有形固定資産減価償却率">
          <a:extLst>
            <a:ext uri="{FF2B5EF4-FFF2-40B4-BE49-F238E27FC236}">
              <a16:creationId xmlns:a16="http://schemas.microsoft.com/office/drawing/2014/main" id="{77B54D02-09AD-4B0E-A5F8-77273D8C7A53}"/>
            </a:ext>
          </a:extLst>
        </xdr:cNvPr>
        <xdr:cNvSpPr txBox="1"/>
      </xdr:nvSpPr>
      <xdr:spPr>
        <a:xfrm>
          <a:off x="18167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36847</xdr:rowOff>
    </xdr:from>
    <xdr:ext cx="405111" cy="259045"/>
    <xdr:sp macro="" textlink="">
      <xdr:nvSpPr>
        <xdr:cNvPr id="316" name="n_4aveValue【福祉施設】&#10;有形固定資産減価償却率">
          <a:extLst>
            <a:ext uri="{FF2B5EF4-FFF2-40B4-BE49-F238E27FC236}">
              <a16:creationId xmlns:a16="http://schemas.microsoft.com/office/drawing/2014/main" id="{282B5324-A2E9-4AD1-B666-88DE9C494E17}"/>
            </a:ext>
          </a:extLst>
        </xdr:cNvPr>
        <xdr:cNvSpPr txBox="1"/>
      </xdr:nvSpPr>
      <xdr:spPr>
        <a:xfrm>
          <a:off x="927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100601</xdr:rowOff>
    </xdr:from>
    <xdr:ext cx="405111" cy="259045"/>
    <xdr:sp macro="" textlink="">
      <xdr:nvSpPr>
        <xdr:cNvPr id="317" name="n_1mainValue【福祉施設】&#10;有形固定資産減価償却率">
          <a:extLst>
            <a:ext uri="{FF2B5EF4-FFF2-40B4-BE49-F238E27FC236}">
              <a16:creationId xmlns:a16="http://schemas.microsoft.com/office/drawing/2014/main" id="{C241D708-16CC-4052-8064-0AF6102D3E75}"/>
            </a:ext>
          </a:extLst>
        </xdr:cNvPr>
        <xdr:cNvSpPr txBox="1"/>
      </xdr:nvSpPr>
      <xdr:spPr>
        <a:xfrm>
          <a:off x="3582044" y="1415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75455</xdr:rowOff>
    </xdr:from>
    <xdr:ext cx="405111" cy="259045"/>
    <xdr:sp macro="" textlink="">
      <xdr:nvSpPr>
        <xdr:cNvPr id="318" name="n_2mainValue【福祉施設】&#10;有形固定資産減価償却率">
          <a:extLst>
            <a:ext uri="{FF2B5EF4-FFF2-40B4-BE49-F238E27FC236}">
              <a16:creationId xmlns:a16="http://schemas.microsoft.com/office/drawing/2014/main" id="{0755C366-8C70-4121-B202-CA8B1CCEF5C9}"/>
            </a:ext>
          </a:extLst>
        </xdr:cNvPr>
        <xdr:cNvSpPr txBox="1"/>
      </xdr:nvSpPr>
      <xdr:spPr>
        <a:xfrm>
          <a:off x="27057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36592</xdr:rowOff>
    </xdr:from>
    <xdr:ext cx="405111" cy="259045"/>
    <xdr:sp macro="" textlink="">
      <xdr:nvSpPr>
        <xdr:cNvPr id="319" name="n_3mainValue【福祉施設】&#10;有形固定資産減価償却率">
          <a:extLst>
            <a:ext uri="{FF2B5EF4-FFF2-40B4-BE49-F238E27FC236}">
              <a16:creationId xmlns:a16="http://schemas.microsoft.com/office/drawing/2014/main" id="{958E17CD-30DB-4993-8C66-F520419F1E89}"/>
            </a:ext>
          </a:extLst>
        </xdr:cNvPr>
        <xdr:cNvSpPr txBox="1"/>
      </xdr:nvSpPr>
      <xdr:spPr>
        <a:xfrm>
          <a:off x="1816744" y="1409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144035</xdr:rowOff>
    </xdr:from>
    <xdr:ext cx="405111" cy="259045"/>
    <xdr:sp macro="" textlink="">
      <xdr:nvSpPr>
        <xdr:cNvPr id="320" name="n_4mainValue【福祉施設】&#10;有形固定資産減価償却率">
          <a:extLst>
            <a:ext uri="{FF2B5EF4-FFF2-40B4-BE49-F238E27FC236}">
              <a16:creationId xmlns:a16="http://schemas.microsoft.com/office/drawing/2014/main" id="{44A399DE-049A-4B80-8FEB-8273992CBE6E}"/>
            </a:ext>
          </a:extLst>
        </xdr:cNvPr>
        <xdr:cNvSpPr txBox="1"/>
      </xdr:nvSpPr>
      <xdr:spPr>
        <a:xfrm>
          <a:off x="927744" y="1403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64027A2-1E77-4236-8434-EC226CBF213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1E0B4C10-E412-4615-9C5B-475CE7AFAD6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5F0B739F-B01E-47BD-91BC-939A7D5216D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2187726A-6D23-4628-B37B-2A91AFF665C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6DF66094-3432-4B75-9341-D1EFFA1C995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9C03C5D1-4DB2-40C4-AEE1-017D11A8913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5F758EEF-9894-484D-90FA-BE32BD6D964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9CD091D0-2C56-43D9-A639-05090DE4D10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D0CB44F9-612B-4BEE-A071-846ECFAD730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1A666E93-72B2-4577-AB45-2CEF09D2BB6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3B11D413-CBB8-413A-B006-0B3753ADE7AC}"/>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A268642B-1106-4672-ABD8-D87F666A15C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F7E424AC-3C0C-4C4E-B091-B4145685BA57}"/>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B3943E5F-F704-450A-9428-706C317D52FE}"/>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0C77949A-FA58-4514-9FA1-913FE8AE398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A516BE65-0224-4A48-8ACE-EC88F9A7B957}"/>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D4386F25-F921-4F45-BD17-D8A218A193C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817A561D-3207-4EB3-9991-FC9BF1AFA298}"/>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F7BA7C40-47B2-4CE0-8C7C-283639B4BCCA}"/>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846F05B1-F064-47C4-A75F-4E9501B8754E}"/>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E20A7DCB-7CCD-4672-AF86-2FB8843FCDB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3ACF62A8-178D-40F8-8402-C9FF30561334}"/>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B5CF9AA8-D132-45B0-974C-BAFDFD27E9A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CD4DD893-6284-40DD-B3A8-2EE7FB8B032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6231957F-C1CA-4568-A4DE-75852403C52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48986</xdr:rowOff>
    </xdr:from>
    <xdr:to>
      <xdr:col>54</xdr:col>
      <xdr:colOff>189865</xdr:colOff>
      <xdr:row>86</xdr:row>
      <xdr:rowOff>81643</xdr:rowOff>
    </xdr:to>
    <xdr:cxnSp macro="">
      <xdr:nvCxnSpPr>
        <xdr:cNvPr id="346" name="直線コネクタ 345">
          <a:extLst>
            <a:ext uri="{FF2B5EF4-FFF2-40B4-BE49-F238E27FC236}">
              <a16:creationId xmlns:a16="http://schemas.microsoft.com/office/drawing/2014/main" id="{54E83C39-C7A9-45CC-99DD-C8AFB01E0679}"/>
            </a:ext>
          </a:extLst>
        </xdr:cNvPr>
        <xdr:cNvCxnSpPr/>
      </xdr:nvCxnSpPr>
      <xdr:spPr>
        <a:xfrm flipV="1">
          <a:off x="10476865" y="13422086"/>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7" name="【福祉施設】&#10;一人当たり面積最小値テキスト">
          <a:extLst>
            <a:ext uri="{FF2B5EF4-FFF2-40B4-BE49-F238E27FC236}">
              <a16:creationId xmlns:a16="http://schemas.microsoft.com/office/drawing/2014/main" id="{129331D7-71BF-4B28-BCA3-29943F4F094E}"/>
            </a:ext>
          </a:extLst>
        </xdr:cNvPr>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8" name="直線コネクタ 347">
          <a:extLst>
            <a:ext uri="{FF2B5EF4-FFF2-40B4-BE49-F238E27FC236}">
              <a16:creationId xmlns:a16="http://schemas.microsoft.com/office/drawing/2014/main" id="{13B31B89-F893-4AA9-B5C5-BCD417FEADF5}"/>
            </a:ext>
          </a:extLst>
        </xdr:cNvPr>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167113</xdr:rowOff>
    </xdr:from>
    <xdr:ext cx="469744" cy="259045"/>
    <xdr:sp macro="" textlink="">
      <xdr:nvSpPr>
        <xdr:cNvPr id="349" name="【福祉施設】&#10;一人当たり面積最大値テキスト">
          <a:extLst>
            <a:ext uri="{FF2B5EF4-FFF2-40B4-BE49-F238E27FC236}">
              <a16:creationId xmlns:a16="http://schemas.microsoft.com/office/drawing/2014/main" id="{EA5FEFF3-56CA-4233-B259-1D607536241F}"/>
            </a:ext>
          </a:extLst>
        </xdr:cNvPr>
        <xdr:cNvSpPr txBox="1"/>
      </xdr:nvSpPr>
      <xdr:spPr>
        <a:xfrm>
          <a:off x="10515600"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48986</xdr:rowOff>
    </xdr:from>
    <xdr:to>
      <xdr:col>55</xdr:col>
      <xdr:colOff>88900</xdr:colOff>
      <xdr:row>78</xdr:row>
      <xdr:rowOff>48986</xdr:rowOff>
    </xdr:to>
    <xdr:cxnSp macro="">
      <xdr:nvCxnSpPr>
        <xdr:cNvPr id="350" name="直線コネクタ 349">
          <a:extLst>
            <a:ext uri="{FF2B5EF4-FFF2-40B4-BE49-F238E27FC236}">
              <a16:creationId xmlns:a16="http://schemas.microsoft.com/office/drawing/2014/main" id="{301E8ECD-CEC7-4A15-B802-125B13F455B1}"/>
            </a:ext>
          </a:extLst>
        </xdr:cNvPr>
        <xdr:cNvCxnSpPr/>
      </xdr:nvCxnSpPr>
      <xdr:spPr>
        <a:xfrm>
          <a:off x="10388600" y="1342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78213</xdr:rowOff>
    </xdr:from>
    <xdr:ext cx="469744" cy="259045"/>
    <xdr:sp macro="" textlink="">
      <xdr:nvSpPr>
        <xdr:cNvPr id="351" name="【福祉施設】&#10;一人当たり面積平均値テキスト">
          <a:extLst>
            <a:ext uri="{FF2B5EF4-FFF2-40B4-BE49-F238E27FC236}">
              <a16:creationId xmlns:a16="http://schemas.microsoft.com/office/drawing/2014/main" id="{D77A6B77-DD6B-4922-A200-DD87BAB41BE2}"/>
            </a:ext>
          </a:extLst>
        </xdr:cNvPr>
        <xdr:cNvSpPr txBox="1"/>
      </xdr:nvSpPr>
      <xdr:spPr>
        <a:xfrm>
          <a:off x="10515600" y="14137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55336</xdr:rowOff>
    </xdr:from>
    <xdr:to>
      <xdr:col>55</xdr:col>
      <xdr:colOff>50800</xdr:colOff>
      <xdr:row>83</xdr:row>
      <xdr:rowOff>156936</xdr:rowOff>
    </xdr:to>
    <xdr:sp macro="" textlink="">
      <xdr:nvSpPr>
        <xdr:cNvPr id="352" name="フローチャート: 判断 351">
          <a:extLst>
            <a:ext uri="{FF2B5EF4-FFF2-40B4-BE49-F238E27FC236}">
              <a16:creationId xmlns:a16="http://schemas.microsoft.com/office/drawing/2014/main" id="{FDFF8552-2BFD-46D7-B82C-6063A93ED940}"/>
            </a:ext>
          </a:extLst>
        </xdr:cNvPr>
        <xdr:cNvSpPr/>
      </xdr:nvSpPr>
      <xdr:spPr>
        <a:xfrm>
          <a:off x="104267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53" name="フローチャート: 判断 352">
          <a:extLst>
            <a:ext uri="{FF2B5EF4-FFF2-40B4-BE49-F238E27FC236}">
              <a16:creationId xmlns:a16="http://schemas.microsoft.com/office/drawing/2014/main" id="{6C842278-4CBB-4205-B721-46CAA4B1BC03}"/>
            </a:ext>
          </a:extLst>
        </xdr:cNvPr>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77107</xdr:rowOff>
    </xdr:from>
    <xdr:to>
      <xdr:col>46</xdr:col>
      <xdr:colOff>38100</xdr:colOff>
      <xdr:row>84</xdr:row>
      <xdr:rowOff>7257</xdr:rowOff>
    </xdr:to>
    <xdr:sp macro="" textlink="">
      <xdr:nvSpPr>
        <xdr:cNvPr id="354" name="フローチャート: 判断 353">
          <a:extLst>
            <a:ext uri="{FF2B5EF4-FFF2-40B4-BE49-F238E27FC236}">
              <a16:creationId xmlns:a16="http://schemas.microsoft.com/office/drawing/2014/main" id="{1BF31628-80C9-46E1-92F8-9EA6B30CB966}"/>
            </a:ext>
          </a:extLst>
        </xdr:cNvPr>
        <xdr:cNvSpPr/>
      </xdr:nvSpPr>
      <xdr:spPr>
        <a:xfrm>
          <a:off x="8699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55" name="フローチャート: 判断 354">
          <a:extLst>
            <a:ext uri="{FF2B5EF4-FFF2-40B4-BE49-F238E27FC236}">
              <a16:creationId xmlns:a16="http://schemas.microsoft.com/office/drawing/2014/main" id="{A52EA33E-496A-4044-8839-453FE5D45E96}"/>
            </a:ext>
          </a:extLst>
        </xdr:cNvPr>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87993</xdr:rowOff>
    </xdr:from>
    <xdr:to>
      <xdr:col>36</xdr:col>
      <xdr:colOff>165100</xdr:colOff>
      <xdr:row>84</xdr:row>
      <xdr:rowOff>18143</xdr:rowOff>
    </xdr:to>
    <xdr:sp macro="" textlink="">
      <xdr:nvSpPr>
        <xdr:cNvPr id="356" name="フローチャート: 判断 355">
          <a:extLst>
            <a:ext uri="{FF2B5EF4-FFF2-40B4-BE49-F238E27FC236}">
              <a16:creationId xmlns:a16="http://schemas.microsoft.com/office/drawing/2014/main" id="{2A70F819-AFE3-4899-81DC-7DD3A0C31B53}"/>
            </a:ext>
          </a:extLst>
        </xdr:cNvPr>
        <xdr:cNvSpPr/>
      </xdr:nvSpPr>
      <xdr:spPr>
        <a:xfrm>
          <a:off x="6921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8768D46-F6FA-4ADC-95B7-258F53E67F5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0BA2D98-0E96-4CD4-ADB7-B225E41FEF5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855A9B5-7B80-48CE-AEEC-1F7305E4533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798A077-82D2-4324-A835-5B0B07665FA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CE8C498-7ABE-4DB4-B354-C8BCFA12CAE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98879</xdr:rowOff>
    </xdr:from>
    <xdr:to>
      <xdr:col>55</xdr:col>
      <xdr:colOff>50800</xdr:colOff>
      <xdr:row>84</xdr:row>
      <xdr:rowOff>29029</xdr:rowOff>
    </xdr:to>
    <xdr:sp macro="" textlink="">
      <xdr:nvSpPr>
        <xdr:cNvPr id="362" name="楕円 361">
          <a:extLst>
            <a:ext uri="{FF2B5EF4-FFF2-40B4-BE49-F238E27FC236}">
              <a16:creationId xmlns:a16="http://schemas.microsoft.com/office/drawing/2014/main" id="{A8A36F07-0D55-4963-ADFC-8375163B73A5}"/>
            </a:ext>
          </a:extLst>
        </xdr:cNvPr>
        <xdr:cNvSpPr/>
      </xdr:nvSpPr>
      <xdr:spPr>
        <a:xfrm>
          <a:off x="10426700" y="143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77306</xdr:rowOff>
    </xdr:from>
    <xdr:ext cx="469744" cy="259045"/>
    <xdr:sp macro="" textlink="">
      <xdr:nvSpPr>
        <xdr:cNvPr id="363" name="【福祉施設】&#10;一人当たり面積該当値テキスト">
          <a:extLst>
            <a:ext uri="{FF2B5EF4-FFF2-40B4-BE49-F238E27FC236}">
              <a16:creationId xmlns:a16="http://schemas.microsoft.com/office/drawing/2014/main" id="{1698C4F2-DE42-417B-9C06-41298FA34B7E}"/>
            </a:ext>
          </a:extLst>
        </xdr:cNvPr>
        <xdr:cNvSpPr txBox="1"/>
      </xdr:nvSpPr>
      <xdr:spPr>
        <a:xfrm>
          <a:off x="10515600" y="1430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98879</xdr:rowOff>
    </xdr:from>
    <xdr:to>
      <xdr:col>50</xdr:col>
      <xdr:colOff>165100</xdr:colOff>
      <xdr:row>84</xdr:row>
      <xdr:rowOff>29029</xdr:rowOff>
    </xdr:to>
    <xdr:sp macro="" textlink="">
      <xdr:nvSpPr>
        <xdr:cNvPr id="364" name="楕円 363">
          <a:extLst>
            <a:ext uri="{FF2B5EF4-FFF2-40B4-BE49-F238E27FC236}">
              <a16:creationId xmlns:a16="http://schemas.microsoft.com/office/drawing/2014/main" id="{7A9C0D0B-C90E-4FC3-945C-B004D1F5A36A}"/>
            </a:ext>
          </a:extLst>
        </xdr:cNvPr>
        <xdr:cNvSpPr/>
      </xdr:nvSpPr>
      <xdr:spPr>
        <a:xfrm>
          <a:off x="9588500" y="143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149679</xdr:rowOff>
    </xdr:from>
    <xdr:to>
      <xdr:col>55</xdr:col>
      <xdr:colOff>0</xdr:colOff>
      <xdr:row>83</xdr:row>
      <xdr:rowOff>149679</xdr:rowOff>
    </xdr:to>
    <xdr:cxnSp macro="">
      <xdr:nvCxnSpPr>
        <xdr:cNvPr id="365" name="直線コネクタ 364">
          <a:extLst>
            <a:ext uri="{FF2B5EF4-FFF2-40B4-BE49-F238E27FC236}">
              <a16:creationId xmlns:a16="http://schemas.microsoft.com/office/drawing/2014/main" id="{10E01FA1-5B09-4AAC-8657-0E86942693B2}"/>
            </a:ext>
          </a:extLst>
        </xdr:cNvPr>
        <xdr:cNvCxnSpPr/>
      </xdr:nvCxnSpPr>
      <xdr:spPr>
        <a:xfrm>
          <a:off x="9639300" y="143800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98879</xdr:rowOff>
    </xdr:from>
    <xdr:to>
      <xdr:col>46</xdr:col>
      <xdr:colOff>38100</xdr:colOff>
      <xdr:row>84</xdr:row>
      <xdr:rowOff>29029</xdr:rowOff>
    </xdr:to>
    <xdr:sp macro="" textlink="">
      <xdr:nvSpPr>
        <xdr:cNvPr id="366" name="楕円 365">
          <a:extLst>
            <a:ext uri="{FF2B5EF4-FFF2-40B4-BE49-F238E27FC236}">
              <a16:creationId xmlns:a16="http://schemas.microsoft.com/office/drawing/2014/main" id="{9B091AA4-A4A8-4A04-9ED6-A4FB5AF7EA12}"/>
            </a:ext>
          </a:extLst>
        </xdr:cNvPr>
        <xdr:cNvSpPr/>
      </xdr:nvSpPr>
      <xdr:spPr>
        <a:xfrm>
          <a:off x="8699500" y="143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149679</xdr:rowOff>
    </xdr:from>
    <xdr:to>
      <xdr:col>50</xdr:col>
      <xdr:colOff>114300</xdr:colOff>
      <xdr:row>83</xdr:row>
      <xdr:rowOff>149679</xdr:rowOff>
    </xdr:to>
    <xdr:cxnSp macro="">
      <xdr:nvCxnSpPr>
        <xdr:cNvPr id="367" name="直線コネクタ 366">
          <a:extLst>
            <a:ext uri="{FF2B5EF4-FFF2-40B4-BE49-F238E27FC236}">
              <a16:creationId xmlns:a16="http://schemas.microsoft.com/office/drawing/2014/main" id="{0AEAD379-F8B4-4C83-A931-0A02BEC98196}"/>
            </a:ext>
          </a:extLst>
        </xdr:cNvPr>
        <xdr:cNvCxnSpPr/>
      </xdr:nvCxnSpPr>
      <xdr:spPr>
        <a:xfrm>
          <a:off x="8750300" y="143800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98879</xdr:rowOff>
    </xdr:from>
    <xdr:to>
      <xdr:col>41</xdr:col>
      <xdr:colOff>101600</xdr:colOff>
      <xdr:row>84</xdr:row>
      <xdr:rowOff>29029</xdr:rowOff>
    </xdr:to>
    <xdr:sp macro="" textlink="">
      <xdr:nvSpPr>
        <xdr:cNvPr id="368" name="楕円 367">
          <a:extLst>
            <a:ext uri="{FF2B5EF4-FFF2-40B4-BE49-F238E27FC236}">
              <a16:creationId xmlns:a16="http://schemas.microsoft.com/office/drawing/2014/main" id="{A2EEAEE1-4734-4A38-8DB6-C54BD75CA6A4}"/>
            </a:ext>
          </a:extLst>
        </xdr:cNvPr>
        <xdr:cNvSpPr/>
      </xdr:nvSpPr>
      <xdr:spPr>
        <a:xfrm>
          <a:off x="7810500" y="143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149679</xdr:rowOff>
    </xdr:from>
    <xdr:to>
      <xdr:col>45</xdr:col>
      <xdr:colOff>177800</xdr:colOff>
      <xdr:row>83</xdr:row>
      <xdr:rowOff>149679</xdr:rowOff>
    </xdr:to>
    <xdr:cxnSp macro="">
      <xdr:nvCxnSpPr>
        <xdr:cNvPr id="369" name="直線コネクタ 368">
          <a:extLst>
            <a:ext uri="{FF2B5EF4-FFF2-40B4-BE49-F238E27FC236}">
              <a16:creationId xmlns:a16="http://schemas.microsoft.com/office/drawing/2014/main" id="{18A8E631-0F59-43FE-AA7B-22D5F882E519}"/>
            </a:ext>
          </a:extLst>
        </xdr:cNvPr>
        <xdr:cNvCxnSpPr/>
      </xdr:nvCxnSpPr>
      <xdr:spPr>
        <a:xfrm>
          <a:off x="7861300" y="143800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109764</xdr:rowOff>
    </xdr:from>
    <xdr:to>
      <xdr:col>36</xdr:col>
      <xdr:colOff>165100</xdr:colOff>
      <xdr:row>84</xdr:row>
      <xdr:rowOff>39914</xdr:rowOff>
    </xdr:to>
    <xdr:sp macro="" textlink="">
      <xdr:nvSpPr>
        <xdr:cNvPr id="370" name="楕円 369">
          <a:extLst>
            <a:ext uri="{FF2B5EF4-FFF2-40B4-BE49-F238E27FC236}">
              <a16:creationId xmlns:a16="http://schemas.microsoft.com/office/drawing/2014/main" id="{908C053D-6A6F-4ACF-9E1E-2FBA5E9CEBA1}"/>
            </a:ext>
          </a:extLst>
        </xdr:cNvPr>
        <xdr:cNvSpPr/>
      </xdr:nvSpPr>
      <xdr:spPr>
        <a:xfrm>
          <a:off x="6921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149679</xdr:rowOff>
    </xdr:from>
    <xdr:to>
      <xdr:col>41</xdr:col>
      <xdr:colOff>50800</xdr:colOff>
      <xdr:row>83</xdr:row>
      <xdr:rowOff>160564</xdr:rowOff>
    </xdr:to>
    <xdr:cxnSp macro="">
      <xdr:nvCxnSpPr>
        <xdr:cNvPr id="371" name="直線コネクタ 370">
          <a:extLst>
            <a:ext uri="{FF2B5EF4-FFF2-40B4-BE49-F238E27FC236}">
              <a16:creationId xmlns:a16="http://schemas.microsoft.com/office/drawing/2014/main" id="{CAFE10F0-A7E5-4764-B6C6-CB24CBC21A79}"/>
            </a:ext>
          </a:extLst>
        </xdr:cNvPr>
        <xdr:cNvCxnSpPr/>
      </xdr:nvCxnSpPr>
      <xdr:spPr>
        <a:xfrm flipV="1">
          <a:off x="6972300" y="143800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72" name="n_1aveValue【福祉施設】&#10;一人当たり面積">
          <a:extLst>
            <a:ext uri="{FF2B5EF4-FFF2-40B4-BE49-F238E27FC236}">
              <a16:creationId xmlns:a16="http://schemas.microsoft.com/office/drawing/2014/main" id="{B4F1ACA7-6A74-44D7-913A-96B32EA7DE10}"/>
            </a:ext>
          </a:extLst>
        </xdr:cNvPr>
        <xdr:cNvSpPr txBox="1"/>
      </xdr:nvSpPr>
      <xdr:spPr>
        <a:xfrm>
          <a:off x="93917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23784</xdr:rowOff>
    </xdr:from>
    <xdr:ext cx="469744" cy="259045"/>
    <xdr:sp macro="" textlink="">
      <xdr:nvSpPr>
        <xdr:cNvPr id="373" name="n_2aveValue【福祉施設】&#10;一人当たり面積">
          <a:extLst>
            <a:ext uri="{FF2B5EF4-FFF2-40B4-BE49-F238E27FC236}">
              <a16:creationId xmlns:a16="http://schemas.microsoft.com/office/drawing/2014/main" id="{CA7BE260-16E1-42BD-8825-3C4397F66ACE}"/>
            </a:ext>
          </a:extLst>
        </xdr:cNvPr>
        <xdr:cNvSpPr txBox="1"/>
      </xdr:nvSpPr>
      <xdr:spPr>
        <a:xfrm>
          <a:off x="8515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74" name="n_3aveValue【福祉施設】&#10;一人当たり面積">
          <a:extLst>
            <a:ext uri="{FF2B5EF4-FFF2-40B4-BE49-F238E27FC236}">
              <a16:creationId xmlns:a16="http://schemas.microsoft.com/office/drawing/2014/main" id="{52BBAEDB-A7F8-4496-BECD-E99BA4F9FCC4}"/>
            </a:ext>
          </a:extLst>
        </xdr:cNvPr>
        <xdr:cNvSpPr txBox="1"/>
      </xdr:nvSpPr>
      <xdr:spPr>
        <a:xfrm>
          <a:off x="7626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34670</xdr:rowOff>
    </xdr:from>
    <xdr:ext cx="469744" cy="259045"/>
    <xdr:sp macro="" textlink="">
      <xdr:nvSpPr>
        <xdr:cNvPr id="375" name="n_4aveValue【福祉施設】&#10;一人当たり面積">
          <a:extLst>
            <a:ext uri="{FF2B5EF4-FFF2-40B4-BE49-F238E27FC236}">
              <a16:creationId xmlns:a16="http://schemas.microsoft.com/office/drawing/2014/main" id="{5ABB988E-6EF0-4C09-8621-DBE2ECA66D49}"/>
            </a:ext>
          </a:extLst>
        </xdr:cNvPr>
        <xdr:cNvSpPr txBox="1"/>
      </xdr:nvSpPr>
      <xdr:spPr>
        <a:xfrm>
          <a:off x="6737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20156</xdr:rowOff>
    </xdr:from>
    <xdr:ext cx="469744" cy="259045"/>
    <xdr:sp macro="" textlink="">
      <xdr:nvSpPr>
        <xdr:cNvPr id="376" name="n_1mainValue【福祉施設】&#10;一人当たり面積">
          <a:extLst>
            <a:ext uri="{FF2B5EF4-FFF2-40B4-BE49-F238E27FC236}">
              <a16:creationId xmlns:a16="http://schemas.microsoft.com/office/drawing/2014/main" id="{BE96E257-1F3B-4737-AC7A-A7568D2946DF}"/>
            </a:ext>
          </a:extLst>
        </xdr:cNvPr>
        <xdr:cNvSpPr txBox="1"/>
      </xdr:nvSpPr>
      <xdr:spPr>
        <a:xfrm>
          <a:off x="93917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20156</xdr:rowOff>
    </xdr:from>
    <xdr:ext cx="469744" cy="259045"/>
    <xdr:sp macro="" textlink="">
      <xdr:nvSpPr>
        <xdr:cNvPr id="377" name="n_2mainValue【福祉施設】&#10;一人当たり面積">
          <a:extLst>
            <a:ext uri="{FF2B5EF4-FFF2-40B4-BE49-F238E27FC236}">
              <a16:creationId xmlns:a16="http://schemas.microsoft.com/office/drawing/2014/main" id="{DA49735E-55B3-4565-9EB9-6D642A406C87}"/>
            </a:ext>
          </a:extLst>
        </xdr:cNvPr>
        <xdr:cNvSpPr txBox="1"/>
      </xdr:nvSpPr>
      <xdr:spPr>
        <a:xfrm>
          <a:off x="8515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20156</xdr:rowOff>
    </xdr:from>
    <xdr:ext cx="469744" cy="259045"/>
    <xdr:sp macro="" textlink="">
      <xdr:nvSpPr>
        <xdr:cNvPr id="378" name="n_3mainValue【福祉施設】&#10;一人当たり面積">
          <a:extLst>
            <a:ext uri="{FF2B5EF4-FFF2-40B4-BE49-F238E27FC236}">
              <a16:creationId xmlns:a16="http://schemas.microsoft.com/office/drawing/2014/main" id="{63821DA4-3948-4CD2-B162-A67837862C66}"/>
            </a:ext>
          </a:extLst>
        </xdr:cNvPr>
        <xdr:cNvSpPr txBox="1"/>
      </xdr:nvSpPr>
      <xdr:spPr>
        <a:xfrm>
          <a:off x="7626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31041</xdr:rowOff>
    </xdr:from>
    <xdr:ext cx="469744" cy="259045"/>
    <xdr:sp macro="" textlink="">
      <xdr:nvSpPr>
        <xdr:cNvPr id="379" name="n_4mainValue【福祉施設】&#10;一人当たり面積">
          <a:extLst>
            <a:ext uri="{FF2B5EF4-FFF2-40B4-BE49-F238E27FC236}">
              <a16:creationId xmlns:a16="http://schemas.microsoft.com/office/drawing/2014/main" id="{AC7BB55D-D361-4124-8F54-0676BAF66826}"/>
            </a:ext>
          </a:extLst>
        </xdr:cNvPr>
        <xdr:cNvSpPr txBox="1"/>
      </xdr:nvSpPr>
      <xdr:spPr>
        <a:xfrm>
          <a:off x="6737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426A7C13-29D4-414E-AC86-62062211EDD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E340A0F2-E4AC-493F-8EC0-3D04A111C18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7D43E001-9318-49DA-9D8D-538A0BB9E0B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8C1C5772-EE70-4503-A1EB-10BEFA4365B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A605FF21-F43D-422C-AEA7-8A7BE0DE561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596A1096-E16A-4D92-8F97-7DBA820B589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421B7479-F679-4460-9847-1BC5355DE33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391CEB4A-008B-44DD-8EFA-A8BF6AAC364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44624FD8-F5F4-4058-AE6F-ADF7D5A3270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8E8F5BF7-2E5C-4103-8313-FC0EFE44834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ED2E0672-5AC6-4291-8382-B23F914E891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D278EC4F-66DC-4C14-AA07-0C584BEB174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7E1B26D7-5D36-4CD6-B9BB-D7AB89544E7C}"/>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4AFE6A2C-FD95-470C-8E3C-388027FB934A}"/>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1F123C1B-84B3-4F5B-B8AA-8210EB805ED2}"/>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59ED0023-1793-4F5A-99A3-6056E64FE3EE}"/>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0B8BF3DA-8361-4909-8001-858F360480A7}"/>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590D3618-80CB-47C5-BB04-DC11C7AE24BA}"/>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EFB88E74-4318-4915-B2B6-06E0A8DED4B3}"/>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AFDC1147-0B5F-4515-8304-FE89FEC4753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51370D2E-5F2B-4ABA-A60A-2BCE26402D9E}"/>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D3625AEF-865C-4BCC-86F3-76F7119F139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2AA20B14-6BE3-4E79-8F6A-D1C467899CC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45261252-9C89-4BDF-B7D9-EF1973448FE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152400</xdr:rowOff>
    </xdr:to>
    <xdr:cxnSp macro="">
      <xdr:nvCxnSpPr>
        <xdr:cNvPr id="404" name="直線コネクタ 403">
          <a:extLst>
            <a:ext uri="{FF2B5EF4-FFF2-40B4-BE49-F238E27FC236}">
              <a16:creationId xmlns:a16="http://schemas.microsoft.com/office/drawing/2014/main" id="{5AEC45B6-458A-43FF-93DA-55D736F44030}"/>
            </a:ext>
          </a:extLst>
        </xdr:cNvPr>
        <xdr:cNvCxnSpPr/>
      </xdr:nvCxnSpPr>
      <xdr:spPr>
        <a:xfrm flipV="1">
          <a:off x="4634865" y="1714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5270E2C0-04B7-49FB-875D-D995AAFC0DC5}"/>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6" name="直線コネクタ 405">
          <a:extLst>
            <a:ext uri="{FF2B5EF4-FFF2-40B4-BE49-F238E27FC236}">
              <a16:creationId xmlns:a16="http://schemas.microsoft.com/office/drawing/2014/main" id="{1F1EA793-9D2F-41F5-8A70-B53CEBBC7252}"/>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E261B1F8-9F25-4CF7-B352-788AB69F9A53}"/>
            </a:ext>
          </a:extLst>
        </xdr:cNvPr>
        <xdr:cNvSpPr txBox="1"/>
      </xdr:nvSpPr>
      <xdr:spPr>
        <a:xfrm>
          <a:off x="4673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8" name="直線コネクタ 407">
          <a:extLst>
            <a:ext uri="{FF2B5EF4-FFF2-40B4-BE49-F238E27FC236}">
              <a16:creationId xmlns:a16="http://schemas.microsoft.com/office/drawing/2014/main" id="{86100E4B-F800-4A19-AF23-7008F449B34E}"/>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36847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8D9476A2-39C1-4691-B2C9-2A2F02F7B8AC}"/>
            </a:ext>
          </a:extLst>
        </xdr:cNvPr>
        <xdr:cNvSpPr txBox="1"/>
      </xdr:nvSpPr>
      <xdr:spPr>
        <a:xfrm>
          <a:off x="4673600" y="1752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410" name="フローチャート: 判断 409">
          <a:extLst>
            <a:ext uri="{FF2B5EF4-FFF2-40B4-BE49-F238E27FC236}">
              <a16:creationId xmlns:a16="http://schemas.microsoft.com/office/drawing/2014/main" id="{B79D2C37-A17B-4E2C-9B3C-1AE4C8CBF3AA}"/>
            </a:ext>
          </a:extLst>
        </xdr:cNvPr>
        <xdr:cNvSpPr/>
      </xdr:nvSpPr>
      <xdr:spPr>
        <a:xfrm>
          <a:off x="4584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25400</xdr:rowOff>
    </xdr:from>
    <xdr:to>
      <xdr:col>20</xdr:col>
      <xdr:colOff>38100</xdr:colOff>
      <xdr:row>103</xdr:row>
      <xdr:rowOff>127000</xdr:rowOff>
    </xdr:to>
    <xdr:sp macro="" textlink="">
      <xdr:nvSpPr>
        <xdr:cNvPr id="411" name="フローチャート: 判断 410">
          <a:extLst>
            <a:ext uri="{FF2B5EF4-FFF2-40B4-BE49-F238E27FC236}">
              <a16:creationId xmlns:a16="http://schemas.microsoft.com/office/drawing/2014/main" id="{060C3A5B-0B99-4740-8731-BDEAFFBA3542}"/>
            </a:ext>
          </a:extLst>
        </xdr:cNvPr>
        <xdr:cNvSpPr/>
      </xdr:nvSpPr>
      <xdr:spPr>
        <a:xfrm>
          <a:off x="3746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23495</xdr:rowOff>
    </xdr:from>
    <xdr:to>
      <xdr:col>15</xdr:col>
      <xdr:colOff>101600</xdr:colOff>
      <xdr:row>103</xdr:row>
      <xdr:rowOff>125095</xdr:rowOff>
    </xdr:to>
    <xdr:sp macro="" textlink="">
      <xdr:nvSpPr>
        <xdr:cNvPr id="412" name="フローチャート: 判断 411">
          <a:extLst>
            <a:ext uri="{FF2B5EF4-FFF2-40B4-BE49-F238E27FC236}">
              <a16:creationId xmlns:a16="http://schemas.microsoft.com/office/drawing/2014/main" id="{A5E4E941-11FC-4E39-9EA4-0BFBD07205DB}"/>
            </a:ext>
          </a:extLst>
        </xdr:cNvPr>
        <xdr:cNvSpPr/>
      </xdr:nvSpPr>
      <xdr:spPr>
        <a:xfrm>
          <a:off x="2857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170180</xdr:rowOff>
    </xdr:from>
    <xdr:to>
      <xdr:col>10</xdr:col>
      <xdr:colOff>165100</xdr:colOff>
      <xdr:row>103</xdr:row>
      <xdr:rowOff>100330</xdr:rowOff>
    </xdr:to>
    <xdr:sp macro="" textlink="">
      <xdr:nvSpPr>
        <xdr:cNvPr id="413" name="フローチャート: 判断 412">
          <a:extLst>
            <a:ext uri="{FF2B5EF4-FFF2-40B4-BE49-F238E27FC236}">
              <a16:creationId xmlns:a16="http://schemas.microsoft.com/office/drawing/2014/main" id="{572F5D2D-EA5D-42EA-910D-4A677ED06390}"/>
            </a:ext>
          </a:extLst>
        </xdr:cNvPr>
        <xdr:cNvSpPr/>
      </xdr:nvSpPr>
      <xdr:spPr>
        <a:xfrm>
          <a:off x="1968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52070</xdr:rowOff>
    </xdr:from>
    <xdr:to>
      <xdr:col>6</xdr:col>
      <xdr:colOff>38100</xdr:colOff>
      <xdr:row>103</xdr:row>
      <xdr:rowOff>153670</xdr:rowOff>
    </xdr:to>
    <xdr:sp macro="" textlink="">
      <xdr:nvSpPr>
        <xdr:cNvPr id="414" name="フローチャート: 判断 413">
          <a:extLst>
            <a:ext uri="{FF2B5EF4-FFF2-40B4-BE49-F238E27FC236}">
              <a16:creationId xmlns:a16="http://schemas.microsoft.com/office/drawing/2014/main" id="{FAF0154F-2BA8-4E8A-BF45-780805AD94E0}"/>
            </a:ext>
          </a:extLst>
        </xdr:cNvPr>
        <xdr:cNvSpPr/>
      </xdr:nvSpPr>
      <xdr:spPr>
        <a:xfrm>
          <a:off x="1079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1F4734A-195A-4FF3-90D3-68E3F3A0B24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ACE5D0C3-ABC0-4C07-A4B2-855B6716509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22BC1E58-4F71-4126-8F7D-7C0296163F0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6BB6E7DC-9BA9-4792-8067-2804CB35974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4D99707-6F05-45D8-AEB8-363483B97D5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84455</xdr:rowOff>
    </xdr:from>
    <xdr:to>
      <xdr:col>24</xdr:col>
      <xdr:colOff>114300</xdr:colOff>
      <xdr:row>105</xdr:row>
      <xdr:rowOff>14605</xdr:rowOff>
    </xdr:to>
    <xdr:sp macro="" textlink="">
      <xdr:nvSpPr>
        <xdr:cNvPr id="420" name="楕円 419">
          <a:extLst>
            <a:ext uri="{FF2B5EF4-FFF2-40B4-BE49-F238E27FC236}">
              <a16:creationId xmlns:a16="http://schemas.microsoft.com/office/drawing/2014/main" id="{678D3320-0B5F-4F6C-86C7-5A8983AE90DA}"/>
            </a:ext>
          </a:extLst>
        </xdr:cNvPr>
        <xdr:cNvSpPr/>
      </xdr:nvSpPr>
      <xdr:spPr>
        <a:xfrm>
          <a:off x="45847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62882</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49AAA5FB-6550-433D-A73B-3233CFD4F7B9}"/>
            </a:ext>
          </a:extLst>
        </xdr:cNvPr>
        <xdr:cNvSpPr txBox="1"/>
      </xdr:nvSpPr>
      <xdr:spPr>
        <a:xfrm>
          <a:off x="4673600"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44450</xdr:rowOff>
    </xdr:from>
    <xdr:to>
      <xdr:col>20</xdr:col>
      <xdr:colOff>38100</xdr:colOff>
      <xdr:row>104</xdr:row>
      <xdr:rowOff>146050</xdr:rowOff>
    </xdr:to>
    <xdr:sp macro="" textlink="">
      <xdr:nvSpPr>
        <xdr:cNvPr id="422" name="楕円 421">
          <a:extLst>
            <a:ext uri="{FF2B5EF4-FFF2-40B4-BE49-F238E27FC236}">
              <a16:creationId xmlns:a16="http://schemas.microsoft.com/office/drawing/2014/main" id="{BB304836-DB28-4A36-8188-88DC0855A5EC}"/>
            </a:ext>
          </a:extLst>
        </xdr:cNvPr>
        <xdr:cNvSpPr/>
      </xdr:nvSpPr>
      <xdr:spPr>
        <a:xfrm>
          <a:off x="37465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95250</xdr:rowOff>
    </xdr:from>
    <xdr:to>
      <xdr:col>24</xdr:col>
      <xdr:colOff>63500</xdr:colOff>
      <xdr:row>104</xdr:row>
      <xdr:rowOff>135255</xdr:rowOff>
    </xdr:to>
    <xdr:cxnSp macro="">
      <xdr:nvCxnSpPr>
        <xdr:cNvPr id="423" name="直線コネクタ 422">
          <a:extLst>
            <a:ext uri="{FF2B5EF4-FFF2-40B4-BE49-F238E27FC236}">
              <a16:creationId xmlns:a16="http://schemas.microsoft.com/office/drawing/2014/main" id="{5B92C68B-130C-4E37-9BF0-31131D00D396}"/>
            </a:ext>
          </a:extLst>
        </xdr:cNvPr>
        <xdr:cNvCxnSpPr/>
      </xdr:nvCxnSpPr>
      <xdr:spPr>
        <a:xfrm>
          <a:off x="3797300" y="179260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4445</xdr:rowOff>
    </xdr:from>
    <xdr:to>
      <xdr:col>15</xdr:col>
      <xdr:colOff>101600</xdr:colOff>
      <xdr:row>104</xdr:row>
      <xdr:rowOff>106045</xdr:rowOff>
    </xdr:to>
    <xdr:sp macro="" textlink="">
      <xdr:nvSpPr>
        <xdr:cNvPr id="424" name="楕円 423">
          <a:extLst>
            <a:ext uri="{FF2B5EF4-FFF2-40B4-BE49-F238E27FC236}">
              <a16:creationId xmlns:a16="http://schemas.microsoft.com/office/drawing/2014/main" id="{F43AA600-9128-42BB-A7F0-202DFF5EB5B5}"/>
            </a:ext>
          </a:extLst>
        </xdr:cNvPr>
        <xdr:cNvSpPr/>
      </xdr:nvSpPr>
      <xdr:spPr>
        <a:xfrm>
          <a:off x="28575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55245</xdr:rowOff>
    </xdr:from>
    <xdr:to>
      <xdr:col>19</xdr:col>
      <xdr:colOff>177800</xdr:colOff>
      <xdr:row>104</xdr:row>
      <xdr:rowOff>95250</xdr:rowOff>
    </xdr:to>
    <xdr:cxnSp macro="">
      <xdr:nvCxnSpPr>
        <xdr:cNvPr id="425" name="直線コネクタ 424">
          <a:extLst>
            <a:ext uri="{FF2B5EF4-FFF2-40B4-BE49-F238E27FC236}">
              <a16:creationId xmlns:a16="http://schemas.microsoft.com/office/drawing/2014/main" id="{C2246EA4-DE19-45AA-9F2A-9690C30B096B}"/>
            </a:ext>
          </a:extLst>
        </xdr:cNvPr>
        <xdr:cNvCxnSpPr/>
      </xdr:nvCxnSpPr>
      <xdr:spPr>
        <a:xfrm>
          <a:off x="2908300" y="178860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139700</xdr:rowOff>
    </xdr:from>
    <xdr:to>
      <xdr:col>10</xdr:col>
      <xdr:colOff>165100</xdr:colOff>
      <xdr:row>104</xdr:row>
      <xdr:rowOff>69850</xdr:rowOff>
    </xdr:to>
    <xdr:sp macro="" textlink="">
      <xdr:nvSpPr>
        <xdr:cNvPr id="426" name="楕円 425">
          <a:extLst>
            <a:ext uri="{FF2B5EF4-FFF2-40B4-BE49-F238E27FC236}">
              <a16:creationId xmlns:a16="http://schemas.microsoft.com/office/drawing/2014/main" id="{9F9B1C67-23EA-46AE-BDA7-3B97B0359901}"/>
            </a:ext>
          </a:extLst>
        </xdr:cNvPr>
        <xdr:cNvSpPr/>
      </xdr:nvSpPr>
      <xdr:spPr>
        <a:xfrm>
          <a:off x="1968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19050</xdr:rowOff>
    </xdr:from>
    <xdr:to>
      <xdr:col>15</xdr:col>
      <xdr:colOff>50800</xdr:colOff>
      <xdr:row>104</xdr:row>
      <xdr:rowOff>55245</xdr:rowOff>
    </xdr:to>
    <xdr:cxnSp macro="">
      <xdr:nvCxnSpPr>
        <xdr:cNvPr id="427" name="直線コネクタ 426">
          <a:extLst>
            <a:ext uri="{FF2B5EF4-FFF2-40B4-BE49-F238E27FC236}">
              <a16:creationId xmlns:a16="http://schemas.microsoft.com/office/drawing/2014/main" id="{8C90679B-2E82-4088-B9AD-84D5AB68AF8A}"/>
            </a:ext>
          </a:extLst>
        </xdr:cNvPr>
        <xdr:cNvCxnSpPr/>
      </xdr:nvCxnSpPr>
      <xdr:spPr>
        <a:xfrm>
          <a:off x="2019300" y="178498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46355</xdr:rowOff>
    </xdr:from>
    <xdr:to>
      <xdr:col>6</xdr:col>
      <xdr:colOff>38100</xdr:colOff>
      <xdr:row>104</xdr:row>
      <xdr:rowOff>147955</xdr:rowOff>
    </xdr:to>
    <xdr:sp macro="" textlink="">
      <xdr:nvSpPr>
        <xdr:cNvPr id="428" name="楕円 427">
          <a:extLst>
            <a:ext uri="{FF2B5EF4-FFF2-40B4-BE49-F238E27FC236}">
              <a16:creationId xmlns:a16="http://schemas.microsoft.com/office/drawing/2014/main" id="{DB10A605-DA8C-4CB8-B408-9BBEDFEF5AEB}"/>
            </a:ext>
          </a:extLst>
        </xdr:cNvPr>
        <xdr:cNvSpPr/>
      </xdr:nvSpPr>
      <xdr:spPr>
        <a:xfrm>
          <a:off x="10795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19050</xdr:rowOff>
    </xdr:from>
    <xdr:to>
      <xdr:col>10</xdr:col>
      <xdr:colOff>114300</xdr:colOff>
      <xdr:row>104</xdr:row>
      <xdr:rowOff>97155</xdr:rowOff>
    </xdr:to>
    <xdr:cxnSp macro="">
      <xdr:nvCxnSpPr>
        <xdr:cNvPr id="429" name="直線コネクタ 428">
          <a:extLst>
            <a:ext uri="{FF2B5EF4-FFF2-40B4-BE49-F238E27FC236}">
              <a16:creationId xmlns:a16="http://schemas.microsoft.com/office/drawing/2014/main" id="{53C586A9-CAC3-4CEA-AE3A-19759000D982}"/>
            </a:ext>
          </a:extLst>
        </xdr:cNvPr>
        <xdr:cNvCxnSpPr/>
      </xdr:nvCxnSpPr>
      <xdr:spPr>
        <a:xfrm flipV="1">
          <a:off x="1130300" y="1784985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143527</xdr:rowOff>
    </xdr:from>
    <xdr:ext cx="405111" cy="259045"/>
    <xdr:sp macro="" textlink="">
      <xdr:nvSpPr>
        <xdr:cNvPr id="430" name="n_1aveValue【市民会館】&#10;有形固定資産減価償却率">
          <a:extLst>
            <a:ext uri="{FF2B5EF4-FFF2-40B4-BE49-F238E27FC236}">
              <a16:creationId xmlns:a16="http://schemas.microsoft.com/office/drawing/2014/main" id="{8A8977ED-69B6-4A5A-AAFA-578BD60159B1}"/>
            </a:ext>
          </a:extLst>
        </xdr:cNvPr>
        <xdr:cNvSpPr txBox="1"/>
      </xdr:nvSpPr>
      <xdr:spPr>
        <a:xfrm>
          <a:off x="35820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141622</xdr:rowOff>
    </xdr:from>
    <xdr:ext cx="405111" cy="259045"/>
    <xdr:sp macro="" textlink="">
      <xdr:nvSpPr>
        <xdr:cNvPr id="431" name="n_2aveValue【市民会館】&#10;有形固定資産減価償却率">
          <a:extLst>
            <a:ext uri="{FF2B5EF4-FFF2-40B4-BE49-F238E27FC236}">
              <a16:creationId xmlns:a16="http://schemas.microsoft.com/office/drawing/2014/main" id="{15A6B7B6-631F-4146-B674-AF305C54B8CD}"/>
            </a:ext>
          </a:extLst>
        </xdr:cNvPr>
        <xdr:cNvSpPr txBox="1"/>
      </xdr:nvSpPr>
      <xdr:spPr>
        <a:xfrm>
          <a:off x="27057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116857</xdr:rowOff>
    </xdr:from>
    <xdr:ext cx="405111" cy="259045"/>
    <xdr:sp macro="" textlink="">
      <xdr:nvSpPr>
        <xdr:cNvPr id="432" name="n_3aveValue【市民会館】&#10;有形固定資産減価償却率">
          <a:extLst>
            <a:ext uri="{FF2B5EF4-FFF2-40B4-BE49-F238E27FC236}">
              <a16:creationId xmlns:a16="http://schemas.microsoft.com/office/drawing/2014/main" id="{33AD9BE0-A55E-4F13-8829-8FB9FBC25F76}"/>
            </a:ext>
          </a:extLst>
        </xdr:cNvPr>
        <xdr:cNvSpPr txBox="1"/>
      </xdr:nvSpPr>
      <xdr:spPr>
        <a:xfrm>
          <a:off x="18167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170197</xdr:rowOff>
    </xdr:from>
    <xdr:ext cx="405111" cy="259045"/>
    <xdr:sp macro="" textlink="">
      <xdr:nvSpPr>
        <xdr:cNvPr id="433" name="n_4aveValue【市民会館】&#10;有形固定資産減価償却率">
          <a:extLst>
            <a:ext uri="{FF2B5EF4-FFF2-40B4-BE49-F238E27FC236}">
              <a16:creationId xmlns:a16="http://schemas.microsoft.com/office/drawing/2014/main" id="{FFD70632-B48C-4AF2-B206-9F17DEF3C685}"/>
            </a:ext>
          </a:extLst>
        </xdr:cNvPr>
        <xdr:cNvSpPr txBox="1"/>
      </xdr:nvSpPr>
      <xdr:spPr>
        <a:xfrm>
          <a:off x="927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137177</xdr:rowOff>
    </xdr:from>
    <xdr:ext cx="405111" cy="259045"/>
    <xdr:sp macro="" textlink="">
      <xdr:nvSpPr>
        <xdr:cNvPr id="434" name="n_1mainValue【市民会館】&#10;有形固定資産減価償却率">
          <a:extLst>
            <a:ext uri="{FF2B5EF4-FFF2-40B4-BE49-F238E27FC236}">
              <a16:creationId xmlns:a16="http://schemas.microsoft.com/office/drawing/2014/main" id="{D13A29BE-E651-4085-8B6F-3192BE79926F}"/>
            </a:ext>
          </a:extLst>
        </xdr:cNvPr>
        <xdr:cNvSpPr txBox="1"/>
      </xdr:nvSpPr>
      <xdr:spPr>
        <a:xfrm>
          <a:off x="35820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97172</xdr:rowOff>
    </xdr:from>
    <xdr:ext cx="405111" cy="259045"/>
    <xdr:sp macro="" textlink="">
      <xdr:nvSpPr>
        <xdr:cNvPr id="435" name="n_2mainValue【市民会館】&#10;有形固定資産減価償却率">
          <a:extLst>
            <a:ext uri="{FF2B5EF4-FFF2-40B4-BE49-F238E27FC236}">
              <a16:creationId xmlns:a16="http://schemas.microsoft.com/office/drawing/2014/main" id="{530248CF-C5D8-458E-929E-196F6AF34D38}"/>
            </a:ext>
          </a:extLst>
        </xdr:cNvPr>
        <xdr:cNvSpPr txBox="1"/>
      </xdr:nvSpPr>
      <xdr:spPr>
        <a:xfrm>
          <a:off x="2705744" y="1792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60977</xdr:rowOff>
    </xdr:from>
    <xdr:ext cx="405111" cy="259045"/>
    <xdr:sp macro="" textlink="">
      <xdr:nvSpPr>
        <xdr:cNvPr id="436" name="n_3mainValue【市民会館】&#10;有形固定資産減価償却率">
          <a:extLst>
            <a:ext uri="{FF2B5EF4-FFF2-40B4-BE49-F238E27FC236}">
              <a16:creationId xmlns:a16="http://schemas.microsoft.com/office/drawing/2014/main" id="{B3B150EE-4E94-4F96-A114-89C52F415931}"/>
            </a:ext>
          </a:extLst>
        </xdr:cNvPr>
        <xdr:cNvSpPr txBox="1"/>
      </xdr:nvSpPr>
      <xdr:spPr>
        <a:xfrm>
          <a:off x="18167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139082</xdr:rowOff>
    </xdr:from>
    <xdr:ext cx="405111" cy="259045"/>
    <xdr:sp macro="" textlink="">
      <xdr:nvSpPr>
        <xdr:cNvPr id="437" name="n_4mainValue【市民会館】&#10;有形固定資産減価償却率">
          <a:extLst>
            <a:ext uri="{FF2B5EF4-FFF2-40B4-BE49-F238E27FC236}">
              <a16:creationId xmlns:a16="http://schemas.microsoft.com/office/drawing/2014/main" id="{D5479ABB-77C4-4E54-9782-9EAF1312192C}"/>
            </a:ext>
          </a:extLst>
        </xdr:cNvPr>
        <xdr:cNvSpPr txBox="1"/>
      </xdr:nvSpPr>
      <xdr:spPr>
        <a:xfrm>
          <a:off x="9277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8103F4F1-D7A1-4E19-BD16-AE012CD63AA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CD9202B7-C397-461C-B16D-4247EF89E55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ABACAD3A-922F-497A-8213-D2149C054E0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DE531219-30EB-4216-B3C1-4A8E47EC100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D746BAEE-4647-45F8-B572-7DD7469CA6E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7FE3D972-F168-4B84-8B7D-2A220719C82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AD81CD52-73E7-4C44-94C3-13FA0D91E69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1A9D9C03-26FA-4079-BE77-80021023861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55B6F6E0-3D07-4C49-8BC3-4FBE248A44A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6C57C8D3-C34A-4F6B-8118-E7D59CEB0B9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8" name="直線コネクタ 447">
          <a:extLst>
            <a:ext uri="{FF2B5EF4-FFF2-40B4-BE49-F238E27FC236}">
              <a16:creationId xmlns:a16="http://schemas.microsoft.com/office/drawing/2014/main" id="{4ACFFAA2-4BD7-461D-B5AF-98B5917488A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9" name="テキスト ボックス 448">
          <a:extLst>
            <a:ext uri="{FF2B5EF4-FFF2-40B4-BE49-F238E27FC236}">
              <a16:creationId xmlns:a16="http://schemas.microsoft.com/office/drawing/2014/main" id="{1C695126-08A8-4EFD-9E82-7007DEB75D13}"/>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945E57C7-1F2B-4EE6-982A-7BE56DCB789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76C5BD29-6449-4872-B0EA-BC8753604BE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2" name="直線コネクタ 451">
          <a:extLst>
            <a:ext uri="{FF2B5EF4-FFF2-40B4-BE49-F238E27FC236}">
              <a16:creationId xmlns:a16="http://schemas.microsoft.com/office/drawing/2014/main" id="{38889A3E-9FC7-4908-8F17-6843557609EB}"/>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53" name="テキスト ボックス 452">
          <a:extLst>
            <a:ext uri="{FF2B5EF4-FFF2-40B4-BE49-F238E27FC236}">
              <a16:creationId xmlns:a16="http://schemas.microsoft.com/office/drawing/2014/main" id="{51016A7A-88BD-4598-A16C-CECE15D74312}"/>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2DAE4B3D-F1C2-471A-ABD1-075965F3B12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01AFFDC5-4434-4242-ADB9-3B3903B7CE3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CFDC06CE-6828-4C40-91EC-59A8D402C59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104775</xdr:rowOff>
    </xdr:from>
    <xdr:to>
      <xdr:col>54</xdr:col>
      <xdr:colOff>189865</xdr:colOff>
      <xdr:row>107</xdr:row>
      <xdr:rowOff>104775</xdr:rowOff>
    </xdr:to>
    <xdr:cxnSp macro="">
      <xdr:nvCxnSpPr>
        <xdr:cNvPr id="457" name="直線コネクタ 456">
          <a:extLst>
            <a:ext uri="{FF2B5EF4-FFF2-40B4-BE49-F238E27FC236}">
              <a16:creationId xmlns:a16="http://schemas.microsoft.com/office/drawing/2014/main" id="{0D639F2A-B5E6-43E9-BC68-F99C7C448C0C}"/>
            </a:ext>
          </a:extLst>
        </xdr:cNvPr>
        <xdr:cNvCxnSpPr/>
      </xdr:nvCxnSpPr>
      <xdr:spPr>
        <a:xfrm flipV="1">
          <a:off x="10476865" y="1724977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8" name="【市民会館】&#10;一人当たり面積最小値テキスト">
          <a:extLst>
            <a:ext uri="{FF2B5EF4-FFF2-40B4-BE49-F238E27FC236}">
              <a16:creationId xmlns:a16="http://schemas.microsoft.com/office/drawing/2014/main" id="{7595E0CE-FFD8-473F-A6FE-A49D72A94A18}"/>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9" name="直線コネクタ 458">
          <a:extLst>
            <a:ext uri="{FF2B5EF4-FFF2-40B4-BE49-F238E27FC236}">
              <a16:creationId xmlns:a16="http://schemas.microsoft.com/office/drawing/2014/main" id="{65E24930-3BD4-4271-978E-2EE2244B4538}"/>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51452</xdr:rowOff>
    </xdr:from>
    <xdr:ext cx="469744" cy="259045"/>
    <xdr:sp macro="" textlink="">
      <xdr:nvSpPr>
        <xdr:cNvPr id="460" name="【市民会館】&#10;一人当たり面積最大値テキスト">
          <a:extLst>
            <a:ext uri="{FF2B5EF4-FFF2-40B4-BE49-F238E27FC236}">
              <a16:creationId xmlns:a16="http://schemas.microsoft.com/office/drawing/2014/main" id="{51659C89-2571-4A9B-9386-A2BDFE6976D2}"/>
            </a:ext>
          </a:extLst>
        </xdr:cNvPr>
        <xdr:cNvSpPr txBox="1"/>
      </xdr:nvSpPr>
      <xdr:spPr>
        <a:xfrm>
          <a:off x="10515600" y="1702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104775</xdr:rowOff>
    </xdr:from>
    <xdr:to>
      <xdr:col>55</xdr:col>
      <xdr:colOff>88900</xdr:colOff>
      <xdr:row>100</xdr:row>
      <xdr:rowOff>104775</xdr:rowOff>
    </xdr:to>
    <xdr:cxnSp macro="">
      <xdr:nvCxnSpPr>
        <xdr:cNvPr id="461" name="直線コネクタ 460">
          <a:extLst>
            <a:ext uri="{FF2B5EF4-FFF2-40B4-BE49-F238E27FC236}">
              <a16:creationId xmlns:a16="http://schemas.microsoft.com/office/drawing/2014/main" id="{1C7BD61D-E5D0-443A-A712-E4A859653D31}"/>
            </a:ext>
          </a:extLst>
        </xdr:cNvPr>
        <xdr:cNvCxnSpPr/>
      </xdr:nvCxnSpPr>
      <xdr:spPr>
        <a:xfrm>
          <a:off x="10388600" y="1724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62" name="【市民会館】&#10;一人当たり面積平均値テキスト">
          <a:extLst>
            <a:ext uri="{FF2B5EF4-FFF2-40B4-BE49-F238E27FC236}">
              <a16:creationId xmlns:a16="http://schemas.microsoft.com/office/drawing/2014/main" id="{1ABAE49E-A604-403F-8101-05BF356D919E}"/>
            </a:ext>
          </a:extLst>
        </xdr:cNvPr>
        <xdr:cNvSpPr txBox="1"/>
      </xdr:nvSpPr>
      <xdr:spPr>
        <a:xfrm>
          <a:off x="10515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3" name="フローチャート: 判断 462">
          <a:extLst>
            <a:ext uri="{FF2B5EF4-FFF2-40B4-BE49-F238E27FC236}">
              <a16:creationId xmlns:a16="http://schemas.microsoft.com/office/drawing/2014/main" id="{2B065E6F-1542-4E5B-9457-EE26F5BFF482}"/>
            </a:ext>
          </a:extLst>
        </xdr:cNvPr>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64" name="フローチャート: 判断 463">
          <a:extLst>
            <a:ext uri="{FF2B5EF4-FFF2-40B4-BE49-F238E27FC236}">
              <a16:creationId xmlns:a16="http://schemas.microsoft.com/office/drawing/2014/main" id="{3B10FA96-A32B-4493-8071-DAD119A208B0}"/>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65" name="フローチャート: 判断 464">
          <a:extLst>
            <a:ext uri="{FF2B5EF4-FFF2-40B4-BE49-F238E27FC236}">
              <a16:creationId xmlns:a16="http://schemas.microsoft.com/office/drawing/2014/main" id="{B7A9BF00-D48E-4B83-B307-FC77B13B132B}"/>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6" name="フローチャート: 判断 465">
          <a:extLst>
            <a:ext uri="{FF2B5EF4-FFF2-40B4-BE49-F238E27FC236}">
              <a16:creationId xmlns:a16="http://schemas.microsoft.com/office/drawing/2014/main" id="{07638E7A-2ADC-4F34-A865-F93611FDADAE}"/>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67" name="フローチャート: 判断 466">
          <a:extLst>
            <a:ext uri="{FF2B5EF4-FFF2-40B4-BE49-F238E27FC236}">
              <a16:creationId xmlns:a16="http://schemas.microsoft.com/office/drawing/2014/main" id="{D8D89423-6530-41BD-8E48-BCF38FF133E8}"/>
            </a:ext>
          </a:extLst>
        </xdr:cNvPr>
        <xdr:cNvSpPr/>
      </xdr:nvSpPr>
      <xdr:spPr>
        <a:xfrm>
          <a:off x="6921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95D439A8-7AB9-4074-BE44-6A2AA0C7FCC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2F25CE3E-A955-4BEF-8046-C2A08FA0F16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557295E0-A5CD-4FC9-99C0-09CABE7BD85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FA7144A0-0382-44A6-B972-9E084E5FCDA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B0FAE7FD-FDB9-404D-BC6B-C1005C65630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73" name="楕円 472">
          <a:extLst>
            <a:ext uri="{FF2B5EF4-FFF2-40B4-BE49-F238E27FC236}">
              <a16:creationId xmlns:a16="http://schemas.microsoft.com/office/drawing/2014/main" id="{84A0C97C-39DC-48A3-8B24-21AE33735576}"/>
            </a:ext>
          </a:extLst>
        </xdr:cNvPr>
        <xdr:cNvSpPr/>
      </xdr:nvSpPr>
      <xdr:spPr>
        <a:xfrm>
          <a:off x="104267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38116</xdr:rowOff>
    </xdr:from>
    <xdr:ext cx="469744" cy="259045"/>
    <xdr:sp macro="" textlink="">
      <xdr:nvSpPr>
        <xdr:cNvPr id="474" name="【市民会館】&#10;一人当たり面積該当値テキスト">
          <a:extLst>
            <a:ext uri="{FF2B5EF4-FFF2-40B4-BE49-F238E27FC236}">
              <a16:creationId xmlns:a16="http://schemas.microsoft.com/office/drawing/2014/main" id="{89E6DF00-1E29-4F6D-B1B0-C23D805E0185}"/>
            </a:ext>
          </a:extLst>
        </xdr:cNvPr>
        <xdr:cNvSpPr txBox="1"/>
      </xdr:nvSpPr>
      <xdr:spPr>
        <a:xfrm>
          <a:off x="10515600"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59689</xdr:rowOff>
    </xdr:from>
    <xdr:to>
      <xdr:col>50</xdr:col>
      <xdr:colOff>165100</xdr:colOff>
      <xdr:row>105</xdr:row>
      <xdr:rowOff>161289</xdr:rowOff>
    </xdr:to>
    <xdr:sp macro="" textlink="">
      <xdr:nvSpPr>
        <xdr:cNvPr id="475" name="楕円 474">
          <a:extLst>
            <a:ext uri="{FF2B5EF4-FFF2-40B4-BE49-F238E27FC236}">
              <a16:creationId xmlns:a16="http://schemas.microsoft.com/office/drawing/2014/main" id="{8B8423E1-60D6-4ECB-80FE-EB64B05202C1}"/>
            </a:ext>
          </a:extLst>
        </xdr:cNvPr>
        <xdr:cNvSpPr/>
      </xdr:nvSpPr>
      <xdr:spPr>
        <a:xfrm>
          <a:off x="9588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110489</xdr:rowOff>
    </xdr:from>
    <xdr:to>
      <xdr:col>55</xdr:col>
      <xdr:colOff>0</xdr:colOff>
      <xdr:row>105</xdr:row>
      <xdr:rowOff>110489</xdr:rowOff>
    </xdr:to>
    <xdr:cxnSp macro="">
      <xdr:nvCxnSpPr>
        <xdr:cNvPr id="476" name="直線コネクタ 475">
          <a:extLst>
            <a:ext uri="{FF2B5EF4-FFF2-40B4-BE49-F238E27FC236}">
              <a16:creationId xmlns:a16="http://schemas.microsoft.com/office/drawing/2014/main" id="{6664D704-1B9F-42F0-B706-5C4FBA02E338}"/>
            </a:ext>
          </a:extLst>
        </xdr:cNvPr>
        <xdr:cNvCxnSpPr/>
      </xdr:nvCxnSpPr>
      <xdr:spPr>
        <a:xfrm>
          <a:off x="9639300" y="181127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65405</xdr:rowOff>
    </xdr:from>
    <xdr:to>
      <xdr:col>46</xdr:col>
      <xdr:colOff>38100</xdr:colOff>
      <xdr:row>105</xdr:row>
      <xdr:rowOff>167005</xdr:rowOff>
    </xdr:to>
    <xdr:sp macro="" textlink="">
      <xdr:nvSpPr>
        <xdr:cNvPr id="477" name="楕円 476">
          <a:extLst>
            <a:ext uri="{FF2B5EF4-FFF2-40B4-BE49-F238E27FC236}">
              <a16:creationId xmlns:a16="http://schemas.microsoft.com/office/drawing/2014/main" id="{23741142-3015-4A78-B515-30A40B48844F}"/>
            </a:ext>
          </a:extLst>
        </xdr:cNvPr>
        <xdr:cNvSpPr/>
      </xdr:nvSpPr>
      <xdr:spPr>
        <a:xfrm>
          <a:off x="8699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110489</xdr:rowOff>
    </xdr:from>
    <xdr:to>
      <xdr:col>50</xdr:col>
      <xdr:colOff>114300</xdr:colOff>
      <xdr:row>105</xdr:row>
      <xdr:rowOff>116205</xdr:rowOff>
    </xdr:to>
    <xdr:cxnSp macro="">
      <xdr:nvCxnSpPr>
        <xdr:cNvPr id="478" name="直線コネクタ 477">
          <a:extLst>
            <a:ext uri="{FF2B5EF4-FFF2-40B4-BE49-F238E27FC236}">
              <a16:creationId xmlns:a16="http://schemas.microsoft.com/office/drawing/2014/main" id="{9200ED87-4740-429C-AD69-703242F7CB3D}"/>
            </a:ext>
          </a:extLst>
        </xdr:cNvPr>
        <xdr:cNvCxnSpPr/>
      </xdr:nvCxnSpPr>
      <xdr:spPr>
        <a:xfrm flipV="1">
          <a:off x="8750300" y="181127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65405</xdr:rowOff>
    </xdr:from>
    <xdr:to>
      <xdr:col>41</xdr:col>
      <xdr:colOff>101600</xdr:colOff>
      <xdr:row>105</xdr:row>
      <xdr:rowOff>167005</xdr:rowOff>
    </xdr:to>
    <xdr:sp macro="" textlink="">
      <xdr:nvSpPr>
        <xdr:cNvPr id="479" name="楕円 478">
          <a:extLst>
            <a:ext uri="{FF2B5EF4-FFF2-40B4-BE49-F238E27FC236}">
              <a16:creationId xmlns:a16="http://schemas.microsoft.com/office/drawing/2014/main" id="{41DE97F3-1521-417B-AA83-7329E31520C8}"/>
            </a:ext>
          </a:extLst>
        </xdr:cNvPr>
        <xdr:cNvSpPr/>
      </xdr:nvSpPr>
      <xdr:spPr>
        <a:xfrm>
          <a:off x="7810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116205</xdr:rowOff>
    </xdr:from>
    <xdr:to>
      <xdr:col>45</xdr:col>
      <xdr:colOff>177800</xdr:colOff>
      <xdr:row>105</xdr:row>
      <xdr:rowOff>116205</xdr:rowOff>
    </xdr:to>
    <xdr:cxnSp macro="">
      <xdr:nvCxnSpPr>
        <xdr:cNvPr id="480" name="直線コネクタ 479">
          <a:extLst>
            <a:ext uri="{FF2B5EF4-FFF2-40B4-BE49-F238E27FC236}">
              <a16:creationId xmlns:a16="http://schemas.microsoft.com/office/drawing/2014/main" id="{DA22EBE1-2E8A-43ED-80DF-68B9A3C65264}"/>
            </a:ext>
          </a:extLst>
        </xdr:cNvPr>
        <xdr:cNvCxnSpPr/>
      </xdr:nvCxnSpPr>
      <xdr:spPr>
        <a:xfrm>
          <a:off x="7861300" y="18118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65405</xdr:rowOff>
    </xdr:from>
    <xdr:to>
      <xdr:col>36</xdr:col>
      <xdr:colOff>165100</xdr:colOff>
      <xdr:row>105</xdr:row>
      <xdr:rowOff>167005</xdr:rowOff>
    </xdr:to>
    <xdr:sp macro="" textlink="">
      <xdr:nvSpPr>
        <xdr:cNvPr id="481" name="楕円 480">
          <a:extLst>
            <a:ext uri="{FF2B5EF4-FFF2-40B4-BE49-F238E27FC236}">
              <a16:creationId xmlns:a16="http://schemas.microsoft.com/office/drawing/2014/main" id="{7AF76D07-0211-45B0-80BA-B33E58A1C635}"/>
            </a:ext>
          </a:extLst>
        </xdr:cNvPr>
        <xdr:cNvSpPr/>
      </xdr:nvSpPr>
      <xdr:spPr>
        <a:xfrm>
          <a:off x="6921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116205</xdr:rowOff>
    </xdr:from>
    <xdr:to>
      <xdr:col>41</xdr:col>
      <xdr:colOff>50800</xdr:colOff>
      <xdr:row>105</xdr:row>
      <xdr:rowOff>116205</xdr:rowOff>
    </xdr:to>
    <xdr:cxnSp macro="">
      <xdr:nvCxnSpPr>
        <xdr:cNvPr id="482" name="直線コネクタ 481">
          <a:extLst>
            <a:ext uri="{FF2B5EF4-FFF2-40B4-BE49-F238E27FC236}">
              <a16:creationId xmlns:a16="http://schemas.microsoft.com/office/drawing/2014/main" id="{38349ABD-1866-4392-9D91-51AE750C0003}"/>
            </a:ext>
          </a:extLst>
        </xdr:cNvPr>
        <xdr:cNvCxnSpPr/>
      </xdr:nvCxnSpPr>
      <xdr:spPr>
        <a:xfrm>
          <a:off x="6972300" y="18118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83" name="n_1aveValue【市民会館】&#10;一人当たり面積">
          <a:extLst>
            <a:ext uri="{FF2B5EF4-FFF2-40B4-BE49-F238E27FC236}">
              <a16:creationId xmlns:a16="http://schemas.microsoft.com/office/drawing/2014/main" id="{D91C9215-15CF-4161-974E-2D755DA3469D}"/>
            </a:ext>
          </a:extLst>
        </xdr:cNvPr>
        <xdr:cNvSpPr txBox="1"/>
      </xdr:nvSpPr>
      <xdr:spPr>
        <a:xfrm>
          <a:off x="9391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84" name="n_2aveValue【市民会館】&#10;一人当たり面積">
          <a:extLst>
            <a:ext uri="{FF2B5EF4-FFF2-40B4-BE49-F238E27FC236}">
              <a16:creationId xmlns:a16="http://schemas.microsoft.com/office/drawing/2014/main" id="{815D74CB-B302-4455-B7E8-B29C8CDEE4B8}"/>
            </a:ext>
          </a:extLst>
        </xdr:cNvPr>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85" name="n_3aveValue【市民会館】&#10;一人当たり面積">
          <a:extLst>
            <a:ext uri="{FF2B5EF4-FFF2-40B4-BE49-F238E27FC236}">
              <a16:creationId xmlns:a16="http://schemas.microsoft.com/office/drawing/2014/main" id="{2CDD2A94-CC45-4131-AF9E-FD09FA6B28C6}"/>
            </a:ext>
          </a:extLst>
        </xdr:cNvPr>
        <xdr:cNvSpPr txBox="1"/>
      </xdr:nvSpPr>
      <xdr:spPr>
        <a:xfrm>
          <a:off x="7626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137813</xdr:rowOff>
    </xdr:from>
    <xdr:ext cx="469744" cy="259045"/>
    <xdr:sp macro="" textlink="">
      <xdr:nvSpPr>
        <xdr:cNvPr id="486" name="n_4aveValue【市民会館】&#10;一人当たり面積">
          <a:extLst>
            <a:ext uri="{FF2B5EF4-FFF2-40B4-BE49-F238E27FC236}">
              <a16:creationId xmlns:a16="http://schemas.microsoft.com/office/drawing/2014/main" id="{F2F8F790-A4E4-4284-87E9-773147983E7E}"/>
            </a:ext>
          </a:extLst>
        </xdr:cNvPr>
        <xdr:cNvSpPr txBox="1"/>
      </xdr:nvSpPr>
      <xdr:spPr>
        <a:xfrm>
          <a:off x="6737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152416</xdr:rowOff>
    </xdr:from>
    <xdr:ext cx="469744" cy="259045"/>
    <xdr:sp macro="" textlink="">
      <xdr:nvSpPr>
        <xdr:cNvPr id="487" name="n_1mainValue【市民会館】&#10;一人当たり面積">
          <a:extLst>
            <a:ext uri="{FF2B5EF4-FFF2-40B4-BE49-F238E27FC236}">
              <a16:creationId xmlns:a16="http://schemas.microsoft.com/office/drawing/2014/main" id="{76BBABB0-3716-4372-9325-1122793C7184}"/>
            </a:ext>
          </a:extLst>
        </xdr:cNvPr>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158132</xdr:rowOff>
    </xdr:from>
    <xdr:ext cx="469744" cy="259045"/>
    <xdr:sp macro="" textlink="">
      <xdr:nvSpPr>
        <xdr:cNvPr id="488" name="n_2mainValue【市民会館】&#10;一人当たり面積">
          <a:extLst>
            <a:ext uri="{FF2B5EF4-FFF2-40B4-BE49-F238E27FC236}">
              <a16:creationId xmlns:a16="http://schemas.microsoft.com/office/drawing/2014/main" id="{36F32592-B8D3-4892-A0EB-5D19AC671E1B}"/>
            </a:ext>
          </a:extLst>
        </xdr:cNvPr>
        <xdr:cNvSpPr txBox="1"/>
      </xdr:nvSpPr>
      <xdr:spPr>
        <a:xfrm>
          <a:off x="85154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158132</xdr:rowOff>
    </xdr:from>
    <xdr:ext cx="469744" cy="259045"/>
    <xdr:sp macro="" textlink="">
      <xdr:nvSpPr>
        <xdr:cNvPr id="489" name="n_3mainValue【市民会館】&#10;一人当たり面積">
          <a:extLst>
            <a:ext uri="{FF2B5EF4-FFF2-40B4-BE49-F238E27FC236}">
              <a16:creationId xmlns:a16="http://schemas.microsoft.com/office/drawing/2014/main" id="{5ACE39F9-19FD-4402-AF76-60F1DF9024AA}"/>
            </a:ext>
          </a:extLst>
        </xdr:cNvPr>
        <xdr:cNvSpPr txBox="1"/>
      </xdr:nvSpPr>
      <xdr:spPr>
        <a:xfrm>
          <a:off x="76264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158132</xdr:rowOff>
    </xdr:from>
    <xdr:ext cx="469744" cy="259045"/>
    <xdr:sp macro="" textlink="">
      <xdr:nvSpPr>
        <xdr:cNvPr id="490" name="n_4mainValue【市民会館】&#10;一人当たり面積">
          <a:extLst>
            <a:ext uri="{FF2B5EF4-FFF2-40B4-BE49-F238E27FC236}">
              <a16:creationId xmlns:a16="http://schemas.microsoft.com/office/drawing/2014/main" id="{53B4AA23-598E-4AD6-A63C-852A35D46F57}"/>
            </a:ext>
          </a:extLst>
        </xdr:cNvPr>
        <xdr:cNvSpPr txBox="1"/>
      </xdr:nvSpPr>
      <xdr:spPr>
        <a:xfrm>
          <a:off x="67374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7234398E-CBB7-4120-99FF-42EAB51ADB2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68F618B5-49D7-4AB3-900D-62DE2409E7F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AB0C1F56-A9C8-4452-BC57-E68E5ECB203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9A354C33-B229-4E03-9422-207CFFBBBEF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A2FD73AB-1400-472A-834E-58BF83DAF0A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2073C141-0CD8-492D-9774-42B82710D51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82988C75-A6D7-4982-B511-30523F0B33F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635DFB29-E390-4D6B-BB80-848F8D1231E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F66D6ED1-BD5D-4A38-BF47-F80F4647A03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A6A28D5-F8C8-477E-BAB7-FFEFE053C8E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477BD008-48A2-4A61-9537-B5B79532563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6A0A2BDA-5218-4463-8409-6D9433F89D6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EE496608-C0FA-4347-8E50-45D8A549C52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612BB6D9-79F9-46A3-B137-D785FE342C2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EF3DAD19-9F71-4A8D-9831-41C11F51B34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94004B64-EE96-4F81-B460-76810284C83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886F81EF-8EED-44A8-ACCC-284ADE39DB2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D33F073C-6075-4494-B4F4-88AD3239B34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0D1CFDD2-D112-4FCE-95D2-9FF727B9A29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C5337072-8B11-44E0-84C1-17A42E939B7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2D254262-AE32-4A04-A20E-8FA756554B0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80532370-F618-4AFE-BAEB-6695D2AE7ED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FDF3B79E-6496-4BA4-9A51-F970504F6A0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83ACACB5-B59D-4780-BB7D-3DAC82B4027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xdr:rowOff>
    </xdr:from>
    <xdr:to>
      <xdr:col>85</xdr:col>
      <xdr:colOff>126364</xdr:colOff>
      <xdr:row>41</xdr:row>
      <xdr:rowOff>97155</xdr:rowOff>
    </xdr:to>
    <xdr:cxnSp macro="">
      <xdr:nvCxnSpPr>
        <xdr:cNvPr id="515" name="直線コネクタ 514">
          <a:extLst>
            <a:ext uri="{FF2B5EF4-FFF2-40B4-BE49-F238E27FC236}">
              <a16:creationId xmlns:a16="http://schemas.microsoft.com/office/drawing/2014/main" id="{14C84C34-7339-4D3C-9960-0C6DD57B50B7}"/>
            </a:ext>
          </a:extLst>
        </xdr:cNvPr>
        <xdr:cNvCxnSpPr/>
      </xdr:nvCxnSpPr>
      <xdr:spPr>
        <a:xfrm flipV="1">
          <a:off x="16318864" y="566737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100982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DE1F0DF4-EF8C-4AC3-9E08-5A3832739838}"/>
            </a:ext>
          </a:extLst>
        </xdr:cNvPr>
        <xdr:cNvSpPr txBox="1"/>
      </xdr:nvSpPr>
      <xdr:spPr>
        <a:xfrm>
          <a:off x="16357600" y="713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97155</xdr:rowOff>
    </xdr:from>
    <xdr:to>
      <xdr:col>86</xdr:col>
      <xdr:colOff>25400</xdr:colOff>
      <xdr:row>41</xdr:row>
      <xdr:rowOff>97155</xdr:rowOff>
    </xdr:to>
    <xdr:cxnSp macro="">
      <xdr:nvCxnSpPr>
        <xdr:cNvPr id="517" name="直線コネクタ 516">
          <a:extLst>
            <a:ext uri="{FF2B5EF4-FFF2-40B4-BE49-F238E27FC236}">
              <a16:creationId xmlns:a16="http://schemas.microsoft.com/office/drawing/2014/main" id="{8102BBFA-2EE0-4D82-80D0-6DA96F79370F}"/>
            </a:ext>
          </a:extLst>
        </xdr:cNvPr>
        <xdr:cNvCxnSpPr/>
      </xdr:nvCxnSpPr>
      <xdr:spPr>
        <a:xfrm>
          <a:off x="16230600" y="7126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127652</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DED95D19-6E34-470B-8ADF-CBC066929896}"/>
            </a:ext>
          </a:extLst>
        </xdr:cNvPr>
        <xdr:cNvSpPr txBox="1"/>
      </xdr:nvSpPr>
      <xdr:spPr>
        <a:xfrm>
          <a:off x="16357600" y="544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xdr:rowOff>
    </xdr:from>
    <xdr:to>
      <xdr:col>86</xdr:col>
      <xdr:colOff>25400</xdr:colOff>
      <xdr:row>33</xdr:row>
      <xdr:rowOff>9525</xdr:rowOff>
    </xdr:to>
    <xdr:cxnSp macro="">
      <xdr:nvCxnSpPr>
        <xdr:cNvPr id="519" name="直線コネクタ 518">
          <a:extLst>
            <a:ext uri="{FF2B5EF4-FFF2-40B4-BE49-F238E27FC236}">
              <a16:creationId xmlns:a16="http://schemas.microsoft.com/office/drawing/2014/main" id="{49BC0686-3B78-4E77-9163-D52348C91CAC}"/>
            </a:ext>
          </a:extLst>
        </xdr:cNvPr>
        <xdr:cNvCxnSpPr/>
      </xdr:nvCxnSpPr>
      <xdr:spPr>
        <a:xfrm>
          <a:off x="16230600" y="56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62882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7498169F-C6FE-4E88-AC21-064D81CA9288}"/>
            </a:ext>
          </a:extLst>
        </xdr:cNvPr>
        <xdr:cNvSpPr txBox="1"/>
      </xdr:nvSpPr>
      <xdr:spPr>
        <a:xfrm>
          <a:off x="16357600" y="640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84455</xdr:rowOff>
    </xdr:from>
    <xdr:to>
      <xdr:col>85</xdr:col>
      <xdr:colOff>177800</xdr:colOff>
      <xdr:row>38</xdr:row>
      <xdr:rowOff>14605</xdr:rowOff>
    </xdr:to>
    <xdr:sp macro="" textlink="">
      <xdr:nvSpPr>
        <xdr:cNvPr id="521" name="フローチャート: 判断 520">
          <a:extLst>
            <a:ext uri="{FF2B5EF4-FFF2-40B4-BE49-F238E27FC236}">
              <a16:creationId xmlns:a16="http://schemas.microsoft.com/office/drawing/2014/main" id="{F0255AAD-82ED-42C8-BFEC-40682A0BE03E}"/>
            </a:ext>
          </a:extLst>
        </xdr:cNvPr>
        <xdr:cNvSpPr/>
      </xdr:nvSpPr>
      <xdr:spPr>
        <a:xfrm>
          <a:off x="162687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59690</xdr:rowOff>
    </xdr:from>
    <xdr:to>
      <xdr:col>81</xdr:col>
      <xdr:colOff>101600</xdr:colOff>
      <xdr:row>37</xdr:row>
      <xdr:rowOff>161290</xdr:rowOff>
    </xdr:to>
    <xdr:sp macro="" textlink="">
      <xdr:nvSpPr>
        <xdr:cNvPr id="522" name="フローチャート: 判断 521">
          <a:extLst>
            <a:ext uri="{FF2B5EF4-FFF2-40B4-BE49-F238E27FC236}">
              <a16:creationId xmlns:a16="http://schemas.microsoft.com/office/drawing/2014/main" id="{65E8FBE2-DA78-49D1-A033-2216D19F17D6}"/>
            </a:ext>
          </a:extLst>
        </xdr:cNvPr>
        <xdr:cNvSpPr/>
      </xdr:nvSpPr>
      <xdr:spPr>
        <a:xfrm>
          <a:off x="15430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44450</xdr:rowOff>
    </xdr:from>
    <xdr:to>
      <xdr:col>76</xdr:col>
      <xdr:colOff>165100</xdr:colOff>
      <xdr:row>37</xdr:row>
      <xdr:rowOff>146050</xdr:rowOff>
    </xdr:to>
    <xdr:sp macro="" textlink="">
      <xdr:nvSpPr>
        <xdr:cNvPr id="523" name="フローチャート: 判断 522">
          <a:extLst>
            <a:ext uri="{FF2B5EF4-FFF2-40B4-BE49-F238E27FC236}">
              <a16:creationId xmlns:a16="http://schemas.microsoft.com/office/drawing/2014/main" id="{68335C83-F33E-476E-8134-22696F73E456}"/>
            </a:ext>
          </a:extLst>
        </xdr:cNvPr>
        <xdr:cNvSpPr/>
      </xdr:nvSpPr>
      <xdr:spPr>
        <a:xfrm>
          <a:off x="14541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24" name="フローチャート: 判断 523">
          <a:extLst>
            <a:ext uri="{FF2B5EF4-FFF2-40B4-BE49-F238E27FC236}">
              <a16:creationId xmlns:a16="http://schemas.microsoft.com/office/drawing/2014/main" id="{FA2A2AFB-0848-45D9-A353-CFF9774D1EE7}"/>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525" name="フローチャート: 判断 524">
          <a:extLst>
            <a:ext uri="{FF2B5EF4-FFF2-40B4-BE49-F238E27FC236}">
              <a16:creationId xmlns:a16="http://schemas.microsoft.com/office/drawing/2014/main" id="{1D6711A5-4985-4EAD-AC90-EB2CDD483B6A}"/>
            </a:ext>
          </a:extLst>
        </xdr:cNvPr>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A61659D9-9F7B-4429-9D13-56AFBB7141F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BE46EE9-E728-454C-BFFF-20836B2BF20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BC45654-8E9B-4E5F-A92B-ADE01059DD8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10D25DAF-737C-4914-A033-48204E4A644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198CA2D5-F0B7-480D-9341-D05A40240EB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19685</xdr:rowOff>
    </xdr:from>
    <xdr:to>
      <xdr:col>85</xdr:col>
      <xdr:colOff>177800</xdr:colOff>
      <xdr:row>36</xdr:row>
      <xdr:rowOff>121285</xdr:rowOff>
    </xdr:to>
    <xdr:sp macro="" textlink="">
      <xdr:nvSpPr>
        <xdr:cNvPr id="531" name="楕円 530">
          <a:extLst>
            <a:ext uri="{FF2B5EF4-FFF2-40B4-BE49-F238E27FC236}">
              <a16:creationId xmlns:a16="http://schemas.microsoft.com/office/drawing/2014/main" id="{63D80D9F-9962-4413-A414-BF4164F1B59E}"/>
            </a:ext>
          </a:extLst>
        </xdr:cNvPr>
        <xdr:cNvSpPr/>
      </xdr:nvSpPr>
      <xdr:spPr>
        <a:xfrm>
          <a:off x="16268700" y="61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42562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8B863B23-D5F6-4A07-9820-03560BB814E0}"/>
            </a:ext>
          </a:extLst>
        </xdr:cNvPr>
        <xdr:cNvSpPr txBox="1"/>
      </xdr:nvSpPr>
      <xdr:spPr>
        <a:xfrm>
          <a:off x="16357600"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124460</xdr:rowOff>
    </xdr:from>
    <xdr:to>
      <xdr:col>81</xdr:col>
      <xdr:colOff>101600</xdr:colOff>
      <xdr:row>36</xdr:row>
      <xdr:rowOff>54610</xdr:rowOff>
    </xdr:to>
    <xdr:sp macro="" textlink="">
      <xdr:nvSpPr>
        <xdr:cNvPr id="533" name="楕円 532">
          <a:extLst>
            <a:ext uri="{FF2B5EF4-FFF2-40B4-BE49-F238E27FC236}">
              <a16:creationId xmlns:a16="http://schemas.microsoft.com/office/drawing/2014/main" id="{65B3F7B5-4A67-4D27-813D-3A3F50307571}"/>
            </a:ext>
          </a:extLst>
        </xdr:cNvPr>
        <xdr:cNvSpPr/>
      </xdr:nvSpPr>
      <xdr:spPr>
        <a:xfrm>
          <a:off x="154305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3810</xdr:rowOff>
    </xdr:from>
    <xdr:to>
      <xdr:col>85</xdr:col>
      <xdr:colOff>127000</xdr:colOff>
      <xdr:row>36</xdr:row>
      <xdr:rowOff>70485</xdr:rowOff>
    </xdr:to>
    <xdr:cxnSp macro="">
      <xdr:nvCxnSpPr>
        <xdr:cNvPr id="534" name="直線コネクタ 533">
          <a:extLst>
            <a:ext uri="{FF2B5EF4-FFF2-40B4-BE49-F238E27FC236}">
              <a16:creationId xmlns:a16="http://schemas.microsoft.com/office/drawing/2014/main" id="{CAADC977-C5EF-45AD-A8A0-B853EF643DE3}"/>
            </a:ext>
          </a:extLst>
        </xdr:cNvPr>
        <xdr:cNvCxnSpPr/>
      </xdr:nvCxnSpPr>
      <xdr:spPr>
        <a:xfrm>
          <a:off x="15481300" y="617601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74930</xdr:rowOff>
    </xdr:from>
    <xdr:to>
      <xdr:col>76</xdr:col>
      <xdr:colOff>165100</xdr:colOff>
      <xdr:row>36</xdr:row>
      <xdr:rowOff>5080</xdr:rowOff>
    </xdr:to>
    <xdr:sp macro="" textlink="">
      <xdr:nvSpPr>
        <xdr:cNvPr id="535" name="楕円 534">
          <a:extLst>
            <a:ext uri="{FF2B5EF4-FFF2-40B4-BE49-F238E27FC236}">
              <a16:creationId xmlns:a16="http://schemas.microsoft.com/office/drawing/2014/main" id="{71990CF5-3759-42F7-A772-F7EB9C6B0548}"/>
            </a:ext>
          </a:extLst>
        </xdr:cNvPr>
        <xdr:cNvSpPr/>
      </xdr:nvSpPr>
      <xdr:spPr>
        <a:xfrm>
          <a:off x="14541500" y="60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125730</xdr:rowOff>
    </xdr:from>
    <xdr:to>
      <xdr:col>81</xdr:col>
      <xdr:colOff>50800</xdr:colOff>
      <xdr:row>36</xdr:row>
      <xdr:rowOff>3810</xdr:rowOff>
    </xdr:to>
    <xdr:cxnSp macro="">
      <xdr:nvCxnSpPr>
        <xdr:cNvPr id="536" name="直線コネクタ 535">
          <a:extLst>
            <a:ext uri="{FF2B5EF4-FFF2-40B4-BE49-F238E27FC236}">
              <a16:creationId xmlns:a16="http://schemas.microsoft.com/office/drawing/2014/main" id="{7A2D50AE-B88D-4186-94F8-522B57DE7E11}"/>
            </a:ext>
          </a:extLst>
        </xdr:cNvPr>
        <xdr:cNvCxnSpPr/>
      </xdr:nvCxnSpPr>
      <xdr:spPr>
        <a:xfrm>
          <a:off x="14592300" y="61264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34925</xdr:rowOff>
    </xdr:from>
    <xdr:to>
      <xdr:col>72</xdr:col>
      <xdr:colOff>38100</xdr:colOff>
      <xdr:row>35</xdr:row>
      <xdr:rowOff>136525</xdr:rowOff>
    </xdr:to>
    <xdr:sp macro="" textlink="">
      <xdr:nvSpPr>
        <xdr:cNvPr id="537" name="楕円 536">
          <a:extLst>
            <a:ext uri="{FF2B5EF4-FFF2-40B4-BE49-F238E27FC236}">
              <a16:creationId xmlns:a16="http://schemas.microsoft.com/office/drawing/2014/main" id="{21D8E2B0-526F-4C8D-B749-9CCF1A64EE70}"/>
            </a:ext>
          </a:extLst>
        </xdr:cNvPr>
        <xdr:cNvSpPr/>
      </xdr:nvSpPr>
      <xdr:spPr>
        <a:xfrm>
          <a:off x="13652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85725</xdr:rowOff>
    </xdr:from>
    <xdr:to>
      <xdr:col>76</xdr:col>
      <xdr:colOff>114300</xdr:colOff>
      <xdr:row>35</xdr:row>
      <xdr:rowOff>125730</xdr:rowOff>
    </xdr:to>
    <xdr:cxnSp macro="">
      <xdr:nvCxnSpPr>
        <xdr:cNvPr id="538" name="直線コネクタ 537">
          <a:extLst>
            <a:ext uri="{FF2B5EF4-FFF2-40B4-BE49-F238E27FC236}">
              <a16:creationId xmlns:a16="http://schemas.microsoft.com/office/drawing/2014/main" id="{A8083283-BB76-44A6-B024-5ABF216035CD}"/>
            </a:ext>
          </a:extLst>
        </xdr:cNvPr>
        <xdr:cNvCxnSpPr/>
      </xdr:nvCxnSpPr>
      <xdr:spPr>
        <a:xfrm>
          <a:off x="13703300" y="60864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19685</xdr:rowOff>
    </xdr:from>
    <xdr:to>
      <xdr:col>67</xdr:col>
      <xdr:colOff>101600</xdr:colOff>
      <xdr:row>35</xdr:row>
      <xdr:rowOff>121285</xdr:rowOff>
    </xdr:to>
    <xdr:sp macro="" textlink="">
      <xdr:nvSpPr>
        <xdr:cNvPr id="539" name="楕円 538">
          <a:extLst>
            <a:ext uri="{FF2B5EF4-FFF2-40B4-BE49-F238E27FC236}">
              <a16:creationId xmlns:a16="http://schemas.microsoft.com/office/drawing/2014/main" id="{F727ECD8-1609-4AC7-A029-A0F65641F53B}"/>
            </a:ext>
          </a:extLst>
        </xdr:cNvPr>
        <xdr:cNvSpPr/>
      </xdr:nvSpPr>
      <xdr:spPr>
        <a:xfrm>
          <a:off x="12763500" y="60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70485</xdr:rowOff>
    </xdr:from>
    <xdr:to>
      <xdr:col>71</xdr:col>
      <xdr:colOff>177800</xdr:colOff>
      <xdr:row>35</xdr:row>
      <xdr:rowOff>85725</xdr:rowOff>
    </xdr:to>
    <xdr:cxnSp macro="">
      <xdr:nvCxnSpPr>
        <xdr:cNvPr id="540" name="直線コネクタ 539">
          <a:extLst>
            <a:ext uri="{FF2B5EF4-FFF2-40B4-BE49-F238E27FC236}">
              <a16:creationId xmlns:a16="http://schemas.microsoft.com/office/drawing/2014/main" id="{D3FA7416-8CC4-4F8E-9E8D-5D2360F8589E}"/>
            </a:ext>
          </a:extLst>
        </xdr:cNvPr>
        <xdr:cNvCxnSpPr/>
      </xdr:nvCxnSpPr>
      <xdr:spPr>
        <a:xfrm>
          <a:off x="12814300" y="607123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152417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8416884B-3C2D-4724-831D-2740BB708A99}"/>
            </a:ext>
          </a:extLst>
        </xdr:cNvPr>
        <xdr:cNvSpPr txBox="1"/>
      </xdr:nvSpPr>
      <xdr:spPr>
        <a:xfrm>
          <a:off x="152660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137177</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61A6BDF8-ECE1-4602-BCDB-5A6F31CF657B}"/>
            </a:ext>
          </a:extLst>
        </xdr:cNvPr>
        <xdr:cNvSpPr txBox="1"/>
      </xdr:nvSpPr>
      <xdr:spPr>
        <a:xfrm>
          <a:off x="143897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125747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A2475693-2B28-4205-93FC-45263CAAED90}"/>
            </a:ext>
          </a:extLst>
        </xdr:cNvPr>
        <xdr:cNvSpPr txBox="1"/>
      </xdr:nvSpPr>
      <xdr:spPr>
        <a:xfrm>
          <a:off x="13500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154322</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BF4EB3AC-AAF7-4AD3-A100-23A0AC90B527}"/>
            </a:ext>
          </a:extLst>
        </xdr:cNvPr>
        <xdr:cNvSpPr txBox="1"/>
      </xdr:nvSpPr>
      <xdr:spPr>
        <a:xfrm>
          <a:off x="12611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71137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13D64480-0AC1-423F-B2E4-0373C31C20E6}"/>
            </a:ext>
          </a:extLst>
        </xdr:cNvPr>
        <xdr:cNvSpPr txBox="1"/>
      </xdr:nvSpPr>
      <xdr:spPr>
        <a:xfrm>
          <a:off x="15266044"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21607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E9802AA3-50D0-4098-ACBE-5D986A9A8783}"/>
            </a:ext>
          </a:extLst>
        </xdr:cNvPr>
        <xdr:cNvSpPr txBox="1"/>
      </xdr:nvSpPr>
      <xdr:spPr>
        <a:xfrm>
          <a:off x="14389744" y="58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153052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27CB9BEA-FCED-4F4C-83D4-1C5C4FC1E0A5}"/>
            </a:ext>
          </a:extLst>
        </xdr:cNvPr>
        <xdr:cNvSpPr txBox="1"/>
      </xdr:nvSpPr>
      <xdr:spPr>
        <a:xfrm>
          <a:off x="13500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137812</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56539748-2048-4F1F-B00B-004FFE0CCF1F}"/>
            </a:ext>
          </a:extLst>
        </xdr:cNvPr>
        <xdr:cNvSpPr txBox="1"/>
      </xdr:nvSpPr>
      <xdr:spPr>
        <a:xfrm>
          <a:off x="12611744" y="579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5D9B298B-5EF5-4DFD-BD0A-0CCCFAC64E1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703FB682-7D14-4BC2-A1AC-6C260161D2B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AF41EDF0-C5F0-4AAD-8F4E-E23C44416DA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F29F942F-8FBB-4BDF-A4B7-81359A43DE4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FDE7D032-CA04-40A2-BC8E-C93492F4FF5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B7C37A0A-A5E2-43D9-AE6B-88B57CBCF78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3E152D2B-614A-4791-A69A-93E893E242B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4364781E-FDE8-4DE3-9329-C86B6571E11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6032678A-7B1E-4EDB-B5F2-B0C6928A3D3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1F7C1A82-E8C2-49F1-9F13-A43E6C66FD7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EA00C55E-EA65-4D25-BBD2-7B725B0F0C8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0762615F-A509-4A0B-864B-1CB1D9E2327E}"/>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E814201A-1E79-4463-ACDC-BE2299151B7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2" name="テキスト ボックス 561">
          <a:extLst>
            <a:ext uri="{FF2B5EF4-FFF2-40B4-BE49-F238E27FC236}">
              <a16:creationId xmlns:a16="http://schemas.microsoft.com/office/drawing/2014/main" id="{21F1BACA-652A-4537-838F-2111FE50FA9A}"/>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BCDB54B6-E0FB-4DE6-9BC8-F02C65DF355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B1361739-85C2-4D9F-8D54-CB3BA5DB200F}"/>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6B68D88E-0DE7-4175-9ABC-38336376827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4315E406-3F31-4BFD-ACCB-4F839D0BAF5F}"/>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86B88998-399A-4FC5-B9E6-738B35970F8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7445625D-5A11-4588-A2A9-0E31FFCE3D32}"/>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61BD25C3-08AC-47B3-9CD8-3BB473D148A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787AEE1E-BA71-472B-85E5-FC1D4672E74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B4655CC2-768E-487E-9F54-0694613363F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66987</xdr:rowOff>
    </xdr:from>
    <xdr:to>
      <xdr:col>116</xdr:col>
      <xdr:colOff>62864</xdr:colOff>
      <xdr:row>42</xdr:row>
      <xdr:rowOff>17419</xdr:rowOff>
    </xdr:to>
    <xdr:cxnSp macro="">
      <xdr:nvCxnSpPr>
        <xdr:cNvPr id="572" name="直線コネクタ 571">
          <a:extLst>
            <a:ext uri="{FF2B5EF4-FFF2-40B4-BE49-F238E27FC236}">
              <a16:creationId xmlns:a16="http://schemas.microsoft.com/office/drawing/2014/main" id="{C5410129-D876-45F1-A2C9-6EC8D6A827F7}"/>
            </a:ext>
          </a:extLst>
        </xdr:cNvPr>
        <xdr:cNvCxnSpPr/>
      </xdr:nvCxnSpPr>
      <xdr:spPr>
        <a:xfrm flipV="1">
          <a:off x="22160864" y="5724837"/>
          <a:ext cx="0" cy="149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21246</xdr:rowOff>
    </xdr:from>
    <xdr:ext cx="469744" cy="259045"/>
    <xdr:sp macro="" textlink="">
      <xdr:nvSpPr>
        <xdr:cNvPr id="573" name="【一般廃棄物処理施設】&#10;一人当たり有形固定資産（償却資産）額最小値テキスト">
          <a:extLst>
            <a:ext uri="{FF2B5EF4-FFF2-40B4-BE49-F238E27FC236}">
              <a16:creationId xmlns:a16="http://schemas.microsoft.com/office/drawing/2014/main" id="{B3935C93-6AA9-4241-B128-AAD0F224A2B6}"/>
            </a:ext>
          </a:extLst>
        </xdr:cNvPr>
        <xdr:cNvSpPr txBox="1"/>
      </xdr:nvSpPr>
      <xdr:spPr>
        <a:xfrm>
          <a:off x="22199600" y="722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17419</xdr:rowOff>
    </xdr:from>
    <xdr:to>
      <xdr:col>116</xdr:col>
      <xdr:colOff>152400</xdr:colOff>
      <xdr:row>42</xdr:row>
      <xdr:rowOff>17419</xdr:rowOff>
    </xdr:to>
    <xdr:cxnSp macro="">
      <xdr:nvCxnSpPr>
        <xdr:cNvPr id="574" name="直線コネクタ 573">
          <a:extLst>
            <a:ext uri="{FF2B5EF4-FFF2-40B4-BE49-F238E27FC236}">
              <a16:creationId xmlns:a16="http://schemas.microsoft.com/office/drawing/2014/main" id="{C4FD67B1-8696-4AA9-8E61-AC1D0667D8AE}"/>
            </a:ext>
          </a:extLst>
        </xdr:cNvPr>
        <xdr:cNvCxnSpPr/>
      </xdr:nvCxnSpPr>
      <xdr:spPr>
        <a:xfrm>
          <a:off x="22072600" y="721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13664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A9936B2E-75DA-4CC4-AB79-E9AA471FEA3B}"/>
            </a:ext>
          </a:extLst>
        </xdr:cNvPr>
        <xdr:cNvSpPr txBox="1"/>
      </xdr:nvSpPr>
      <xdr:spPr>
        <a:xfrm>
          <a:off x="22199600" y="5500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66987</xdr:rowOff>
    </xdr:from>
    <xdr:to>
      <xdr:col>116</xdr:col>
      <xdr:colOff>152400</xdr:colOff>
      <xdr:row>33</xdr:row>
      <xdr:rowOff>66987</xdr:rowOff>
    </xdr:to>
    <xdr:cxnSp macro="">
      <xdr:nvCxnSpPr>
        <xdr:cNvPr id="576" name="直線コネクタ 575">
          <a:extLst>
            <a:ext uri="{FF2B5EF4-FFF2-40B4-BE49-F238E27FC236}">
              <a16:creationId xmlns:a16="http://schemas.microsoft.com/office/drawing/2014/main" id="{1C5E9174-A092-49B9-A3A8-683AE4C833FE}"/>
            </a:ext>
          </a:extLst>
        </xdr:cNvPr>
        <xdr:cNvCxnSpPr/>
      </xdr:nvCxnSpPr>
      <xdr:spPr>
        <a:xfrm>
          <a:off x="22072600" y="5724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78929</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A817BBB8-5DF3-4D3D-9794-A236EF60A50E}"/>
            </a:ext>
          </a:extLst>
        </xdr:cNvPr>
        <xdr:cNvSpPr txBox="1"/>
      </xdr:nvSpPr>
      <xdr:spPr>
        <a:xfrm>
          <a:off x="22199600" y="6594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100502</xdr:rowOff>
    </xdr:from>
    <xdr:to>
      <xdr:col>116</xdr:col>
      <xdr:colOff>114300</xdr:colOff>
      <xdr:row>39</xdr:row>
      <xdr:rowOff>30652</xdr:rowOff>
    </xdr:to>
    <xdr:sp macro="" textlink="">
      <xdr:nvSpPr>
        <xdr:cNvPr id="578" name="フローチャート: 判断 577">
          <a:extLst>
            <a:ext uri="{FF2B5EF4-FFF2-40B4-BE49-F238E27FC236}">
              <a16:creationId xmlns:a16="http://schemas.microsoft.com/office/drawing/2014/main" id="{2C9BE27A-138E-4133-92F4-EFC4B5C428DA}"/>
            </a:ext>
          </a:extLst>
        </xdr:cNvPr>
        <xdr:cNvSpPr/>
      </xdr:nvSpPr>
      <xdr:spPr>
        <a:xfrm>
          <a:off x="22110700" y="661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110683</xdr:rowOff>
    </xdr:from>
    <xdr:to>
      <xdr:col>112</xdr:col>
      <xdr:colOff>38100</xdr:colOff>
      <xdr:row>39</xdr:row>
      <xdr:rowOff>40833</xdr:rowOff>
    </xdr:to>
    <xdr:sp macro="" textlink="">
      <xdr:nvSpPr>
        <xdr:cNvPr id="579" name="フローチャート: 判断 578">
          <a:extLst>
            <a:ext uri="{FF2B5EF4-FFF2-40B4-BE49-F238E27FC236}">
              <a16:creationId xmlns:a16="http://schemas.microsoft.com/office/drawing/2014/main" id="{1A7AA74E-A3F4-47DC-8BC1-4CF4BCD27A17}"/>
            </a:ext>
          </a:extLst>
        </xdr:cNvPr>
        <xdr:cNvSpPr/>
      </xdr:nvSpPr>
      <xdr:spPr>
        <a:xfrm>
          <a:off x="21272500" y="662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129596</xdr:rowOff>
    </xdr:from>
    <xdr:to>
      <xdr:col>107</xdr:col>
      <xdr:colOff>101600</xdr:colOff>
      <xdr:row>39</xdr:row>
      <xdr:rowOff>59746</xdr:rowOff>
    </xdr:to>
    <xdr:sp macro="" textlink="">
      <xdr:nvSpPr>
        <xdr:cNvPr id="580" name="フローチャート: 判断 579">
          <a:extLst>
            <a:ext uri="{FF2B5EF4-FFF2-40B4-BE49-F238E27FC236}">
              <a16:creationId xmlns:a16="http://schemas.microsoft.com/office/drawing/2014/main" id="{BB301429-E396-4255-AB58-C3C36700BCA1}"/>
            </a:ext>
          </a:extLst>
        </xdr:cNvPr>
        <xdr:cNvSpPr/>
      </xdr:nvSpPr>
      <xdr:spPr>
        <a:xfrm>
          <a:off x="20383500" y="664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143190</xdr:rowOff>
    </xdr:from>
    <xdr:to>
      <xdr:col>102</xdr:col>
      <xdr:colOff>165100</xdr:colOff>
      <xdr:row>39</xdr:row>
      <xdr:rowOff>73340</xdr:rowOff>
    </xdr:to>
    <xdr:sp macro="" textlink="">
      <xdr:nvSpPr>
        <xdr:cNvPr id="581" name="フローチャート: 判断 580">
          <a:extLst>
            <a:ext uri="{FF2B5EF4-FFF2-40B4-BE49-F238E27FC236}">
              <a16:creationId xmlns:a16="http://schemas.microsoft.com/office/drawing/2014/main" id="{99C81C57-9220-4379-B2F4-62C4A2C5C8CF}"/>
            </a:ext>
          </a:extLst>
        </xdr:cNvPr>
        <xdr:cNvSpPr/>
      </xdr:nvSpPr>
      <xdr:spPr>
        <a:xfrm>
          <a:off x="19494500" y="665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168671</xdr:rowOff>
    </xdr:from>
    <xdr:to>
      <xdr:col>98</xdr:col>
      <xdr:colOff>38100</xdr:colOff>
      <xdr:row>39</xdr:row>
      <xdr:rowOff>98821</xdr:rowOff>
    </xdr:to>
    <xdr:sp macro="" textlink="">
      <xdr:nvSpPr>
        <xdr:cNvPr id="582" name="フローチャート: 判断 581">
          <a:extLst>
            <a:ext uri="{FF2B5EF4-FFF2-40B4-BE49-F238E27FC236}">
              <a16:creationId xmlns:a16="http://schemas.microsoft.com/office/drawing/2014/main" id="{62A075BE-7169-4521-8811-727309D824B4}"/>
            </a:ext>
          </a:extLst>
        </xdr:cNvPr>
        <xdr:cNvSpPr/>
      </xdr:nvSpPr>
      <xdr:spPr>
        <a:xfrm>
          <a:off x="18605500" y="668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178D4603-CAF0-454A-B675-016A3349A64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410A6029-9F2E-4689-8188-F6A174618E5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5C01E0FA-2198-427C-9417-73C713774D5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EE3CF5C3-0B70-4C15-9835-41A20E4E0B0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E1399322-51BE-46C8-87CB-AD1CE780F64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23266</xdr:rowOff>
    </xdr:from>
    <xdr:to>
      <xdr:col>116</xdr:col>
      <xdr:colOff>114300</xdr:colOff>
      <xdr:row>37</xdr:row>
      <xdr:rowOff>124866</xdr:rowOff>
    </xdr:to>
    <xdr:sp macro="" textlink="">
      <xdr:nvSpPr>
        <xdr:cNvPr id="588" name="楕円 587">
          <a:extLst>
            <a:ext uri="{FF2B5EF4-FFF2-40B4-BE49-F238E27FC236}">
              <a16:creationId xmlns:a16="http://schemas.microsoft.com/office/drawing/2014/main" id="{C9D2F462-5E23-4F1C-9D45-DF4F57BDD463}"/>
            </a:ext>
          </a:extLst>
        </xdr:cNvPr>
        <xdr:cNvSpPr/>
      </xdr:nvSpPr>
      <xdr:spPr>
        <a:xfrm>
          <a:off x="22110700" y="636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46143</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80C11C81-BDCA-4B93-BB81-8C7F3C5ECC04}"/>
            </a:ext>
          </a:extLst>
        </xdr:cNvPr>
        <xdr:cNvSpPr txBox="1"/>
      </xdr:nvSpPr>
      <xdr:spPr>
        <a:xfrm>
          <a:off x="22199600" y="6218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26955</xdr:rowOff>
    </xdr:from>
    <xdr:to>
      <xdr:col>112</xdr:col>
      <xdr:colOff>38100</xdr:colOff>
      <xdr:row>37</xdr:row>
      <xdr:rowOff>128555</xdr:rowOff>
    </xdr:to>
    <xdr:sp macro="" textlink="">
      <xdr:nvSpPr>
        <xdr:cNvPr id="590" name="楕円 589">
          <a:extLst>
            <a:ext uri="{FF2B5EF4-FFF2-40B4-BE49-F238E27FC236}">
              <a16:creationId xmlns:a16="http://schemas.microsoft.com/office/drawing/2014/main" id="{69594DF6-0F54-4B89-9F58-3F9A8F0A4AAF}"/>
            </a:ext>
          </a:extLst>
        </xdr:cNvPr>
        <xdr:cNvSpPr/>
      </xdr:nvSpPr>
      <xdr:spPr>
        <a:xfrm>
          <a:off x="21272500" y="637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74066</xdr:rowOff>
    </xdr:from>
    <xdr:to>
      <xdr:col>116</xdr:col>
      <xdr:colOff>63500</xdr:colOff>
      <xdr:row>37</xdr:row>
      <xdr:rowOff>77755</xdr:rowOff>
    </xdr:to>
    <xdr:cxnSp macro="">
      <xdr:nvCxnSpPr>
        <xdr:cNvPr id="591" name="直線コネクタ 590">
          <a:extLst>
            <a:ext uri="{FF2B5EF4-FFF2-40B4-BE49-F238E27FC236}">
              <a16:creationId xmlns:a16="http://schemas.microsoft.com/office/drawing/2014/main" id="{990984C2-271A-4590-A79A-6CB41D71757A}"/>
            </a:ext>
          </a:extLst>
        </xdr:cNvPr>
        <xdr:cNvCxnSpPr/>
      </xdr:nvCxnSpPr>
      <xdr:spPr>
        <a:xfrm flipV="1">
          <a:off x="21323300" y="6417716"/>
          <a:ext cx="838200" cy="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31389</xdr:rowOff>
    </xdr:from>
    <xdr:to>
      <xdr:col>107</xdr:col>
      <xdr:colOff>101600</xdr:colOff>
      <xdr:row>37</xdr:row>
      <xdr:rowOff>132989</xdr:rowOff>
    </xdr:to>
    <xdr:sp macro="" textlink="">
      <xdr:nvSpPr>
        <xdr:cNvPr id="592" name="楕円 591">
          <a:extLst>
            <a:ext uri="{FF2B5EF4-FFF2-40B4-BE49-F238E27FC236}">
              <a16:creationId xmlns:a16="http://schemas.microsoft.com/office/drawing/2014/main" id="{7A27D887-E083-4773-9FAE-AB90A378F249}"/>
            </a:ext>
          </a:extLst>
        </xdr:cNvPr>
        <xdr:cNvSpPr/>
      </xdr:nvSpPr>
      <xdr:spPr>
        <a:xfrm>
          <a:off x="20383500" y="637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77755</xdr:rowOff>
    </xdr:from>
    <xdr:to>
      <xdr:col>111</xdr:col>
      <xdr:colOff>177800</xdr:colOff>
      <xdr:row>37</xdr:row>
      <xdr:rowOff>82189</xdr:rowOff>
    </xdr:to>
    <xdr:cxnSp macro="">
      <xdr:nvCxnSpPr>
        <xdr:cNvPr id="593" name="直線コネクタ 592">
          <a:extLst>
            <a:ext uri="{FF2B5EF4-FFF2-40B4-BE49-F238E27FC236}">
              <a16:creationId xmlns:a16="http://schemas.microsoft.com/office/drawing/2014/main" id="{837701B4-DAB9-4E21-AE82-65FFE870911D}"/>
            </a:ext>
          </a:extLst>
        </xdr:cNvPr>
        <xdr:cNvCxnSpPr/>
      </xdr:nvCxnSpPr>
      <xdr:spPr>
        <a:xfrm flipV="1">
          <a:off x="20434300" y="6421405"/>
          <a:ext cx="889000" cy="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37432</xdr:rowOff>
    </xdr:from>
    <xdr:to>
      <xdr:col>102</xdr:col>
      <xdr:colOff>165100</xdr:colOff>
      <xdr:row>37</xdr:row>
      <xdr:rowOff>139032</xdr:rowOff>
    </xdr:to>
    <xdr:sp macro="" textlink="">
      <xdr:nvSpPr>
        <xdr:cNvPr id="594" name="楕円 593">
          <a:extLst>
            <a:ext uri="{FF2B5EF4-FFF2-40B4-BE49-F238E27FC236}">
              <a16:creationId xmlns:a16="http://schemas.microsoft.com/office/drawing/2014/main" id="{1AAD65E9-4AC2-41DB-919A-158D3111042A}"/>
            </a:ext>
          </a:extLst>
        </xdr:cNvPr>
        <xdr:cNvSpPr/>
      </xdr:nvSpPr>
      <xdr:spPr>
        <a:xfrm>
          <a:off x="19494500" y="638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82189</xdr:rowOff>
    </xdr:from>
    <xdr:to>
      <xdr:col>107</xdr:col>
      <xdr:colOff>50800</xdr:colOff>
      <xdr:row>37</xdr:row>
      <xdr:rowOff>88232</xdr:rowOff>
    </xdr:to>
    <xdr:cxnSp macro="">
      <xdr:nvCxnSpPr>
        <xdr:cNvPr id="595" name="直線コネクタ 594">
          <a:extLst>
            <a:ext uri="{FF2B5EF4-FFF2-40B4-BE49-F238E27FC236}">
              <a16:creationId xmlns:a16="http://schemas.microsoft.com/office/drawing/2014/main" id="{CED84D25-D33B-41F2-8A51-FA43DC0F66F3}"/>
            </a:ext>
          </a:extLst>
        </xdr:cNvPr>
        <xdr:cNvCxnSpPr/>
      </xdr:nvCxnSpPr>
      <xdr:spPr>
        <a:xfrm flipV="1">
          <a:off x="19545300" y="6425839"/>
          <a:ext cx="889000" cy="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12035</xdr:rowOff>
    </xdr:from>
    <xdr:to>
      <xdr:col>98</xdr:col>
      <xdr:colOff>38100</xdr:colOff>
      <xdr:row>37</xdr:row>
      <xdr:rowOff>113635</xdr:rowOff>
    </xdr:to>
    <xdr:sp macro="" textlink="">
      <xdr:nvSpPr>
        <xdr:cNvPr id="596" name="楕円 595">
          <a:extLst>
            <a:ext uri="{FF2B5EF4-FFF2-40B4-BE49-F238E27FC236}">
              <a16:creationId xmlns:a16="http://schemas.microsoft.com/office/drawing/2014/main" id="{DF257C0C-62DB-4E3C-89C8-72F852005DBC}"/>
            </a:ext>
          </a:extLst>
        </xdr:cNvPr>
        <xdr:cNvSpPr/>
      </xdr:nvSpPr>
      <xdr:spPr>
        <a:xfrm>
          <a:off x="18605500" y="635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62835</xdr:rowOff>
    </xdr:from>
    <xdr:to>
      <xdr:col>102</xdr:col>
      <xdr:colOff>114300</xdr:colOff>
      <xdr:row>37</xdr:row>
      <xdr:rowOff>88232</xdr:rowOff>
    </xdr:to>
    <xdr:cxnSp macro="">
      <xdr:nvCxnSpPr>
        <xdr:cNvPr id="597" name="直線コネクタ 596">
          <a:extLst>
            <a:ext uri="{FF2B5EF4-FFF2-40B4-BE49-F238E27FC236}">
              <a16:creationId xmlns:a16="http://schemas.microsoft.com/office/drawing/2014/main" id="{F32F3B3D-A0AB-4DE9-8F01-123A9F58B926}"/>
            </a:ext>
          </a:extLst>
        </xdr:cNvPr>
        <xdr:cNvCxnSpPr/>
      </xdr:nvCxnSpPr>
      <xdr:spPr>
        <a:xfrm>
          <a:off x="18656300" y="6406485"/>
          <a:ext cx="889000" cy="2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31960</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8CE6DF88-D10F-4D17-BBB0-ABEACC5FAA67}"/>
            </a:ext>
          </a:extLst>
        </xdr:cNvPr>
        <xdr:cNvSpPr txBox="1"/>
      </xdr:nvSpPr>
      <xdr:spPr>
        <a:xfrm>
          <a:off x="21043411" y="671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50873</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2049FE36-3184-4C75-A43B-F47AD172A2DE}"/>
            </a:ext>
          </a:extLst>
        </xdr:cNvPr>
        <xdr:cNvSpPr txBox="1"/>
      </xdr:nvSpPr>
      <xdr:spPr>
        <a:xfrm>
          <a:off x="20167111" y="673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64467</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31A40D92-9696-4262-9EF7-1E6FB370FF73}"/>
            </a:ext>
          </a:extLst>
        </xdr:cNvPr>
        <xdr:cNvSpPr txBox="1"/>
      </xdr:nvSpPr>
      <xdr:spPr>
        <a:xfrm>
          <a:off x="19278111" y="675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89948</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C9F983CE-8E8C-498A-8996-912AAEE591EF}"/>
            </a:ext>
          </a:extLst>
        </xdr:cNvPr>
        <xdr:cNvSpPr txBox="1"/>
      </xdr:nvSpPr>
      <xdr:spPr>
        <a:xfrm>
          <a:off x="18389111" y="677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145082</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73497049-7F7E-4728-BBFE-F692CA8AA95F}"/>
            </a:ext>
          </a:extLst>
        </xdr:cNvPr>
        <xdr:cNvSpPr txBox="1"/>
      </xdr:nvSpPr>
      <xdr:spPr>
        <a:xfrm>
          <a:off x="21011095" y="6145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149516</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B4FA6F2A-4458-421D-929C-9BC4C62A9F54}"/>
            </a:ext>
          </a:extLst>
        </xdr:cNvPr>
        <xdr:cNvSpPr txBox="1"/>
      </xdr:nvSpPr>
      <xdr:spPr>
        <a:xfrm>
          <a:off x="20134795" y="6150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155559</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494880BE-A1C6-4A35-8CE3-C30DECB0AD26}"/>
            </a:ext>
          </a:extLst>
        </xdr:cNvPr>
        <xdr:cNvSpPr txBox="1"/>
      </xdr:nvSpPr>
      <xdr:spPr>
        <a:xfrm>
          <a:off x="19245795" y="6156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130162</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97B66AFE-A1EA-4FC2-9276-43707090BFE5}"/>
            </a:ext>
          </a:extLst>
        </xdr:cNvPr>
        <xdr:cNvSpPr txBox="1"/>
      </xdr:nvSpPr>
      <xdr:spPr>
        <a:xfrm>
          <a:off x="18356795" y="613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1B744832-F2FA-4276-A535-D5F7A96FE14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BF9E1B96-ACCE-416F-ACA1-560CBD8DBBD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BEC1A7A3-B75B-4F0B-9CA0-E289DD65D14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A31F3DFE-2436-498A-A29D-B7A88BB5766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C9146701-72F2-419D-AA08-8D921FDB2BC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A22CF60F-1776-4C4E-8B16-0B0115B1EA7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466B787D-3CFA-4E9F-B918-06EF947126F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DF88AB6F-57B8-4F36-AC9E-0D7B01248A9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E979D4A4-22A4-4F6E-97FE-478D10A037D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E91CA561-89D4-412C-A8CB-6B51D832984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24B701CE-95AE-47C1-92E7-348204AA36A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D03AC6BE-4162-40D3-87C1-0E617582CBB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8" name="テキスト ボックス 617">
          <a:extLst>
            <a:ext uri="{FF2B5EF4-FFF2-40B4-BE49-F238E27FC236}">
              <a16:creationId xmlns:a16="http://schemas.microsoft.com/office/drawing/2014/main" id="{18DAA815-A0A3-4736-81CF-9F394D73289E}"/>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206858BF-4E45-4FCB-BF8C-8B2B2E8DC0E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DFA80E8E-B3B4-48A6-92AE-B0BFB779E52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C5571E92-0621-4336-B362-50500EC924E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7A6F6231-4676-4092-B8D5-2AB3BD34C64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11A87959-0D65-4260-8C69-847238DFDB0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F83EF3F3-2F11-45E6-B69D-2EFE5E9953C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CE089A47-7F2D-4A36-AE92-6D5AF976F46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6" name="テキスト ボックス 625">
          <a:extLst>
            <a:ext uri="{FF2B5EF4-FFF2-40B4-BE49-F238E27FC236}">
              <a16:creationId xmlns:a16="http://schemas.microsoft.com/office/drawing/2014/main" id="{8A0BBE6C-DA13-4408-AE36-0F19F2415086}"/>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090A2A1E-4F22-4FC5-9A39-7717B0036A1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92DAB99B-9E26-431E-A288-BEF9B1AA80B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100965</xdr:rowOff>
    </xdr:from>
    <xdr:to>
      <xdr:col>85</xdr:col>
      <xdr:colOff>126364</xdr:colOff>
      <xdr:row>63</xdr:row>
      <xdr:rowOff>57150</xdr:rowOff>
    </xdr:to>
    <xdr:cxnSp macro="">
      <xdr:nvCxnSpPr>
        <xdr:cNvPr id="629" name="直線コネクタ 628">
          <a:extLst>
            <a:ext uri="{FF2B5EF4-FFF2-40B4-BE49-F238E27FC236}">
              <a16:creationId xmlns:a16="http://schemas.microsoft.com/office/drawing/2014/main" id="{82F60B7C-4591-4345-A243-CC3F686EBBB4}"/>
            </a:ext>
          </a:extLst>
        </xdr:cNvPr>
        <xdr:cNvCxnSpPr/>
      </xdr:nvCxnSpPr>
      <xdr:spPr>
        <a:xfrm flipV="1">
          <a:off x="16318864" y="970216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60977</xdr:rowOff>
    </xdr:from>
    <xdr:ext cx="405111" cy="259045"/>
    <xdr:sp macro="" textlink="">
      <xdr:nvSpPr>
        <xdr:cNvPr id="630" name="【保健センター・保健所】&#10;有形固定資産減価償却率最小値テキスト">
          <a:extLst>
            <a:ext uri="{FF2B5EF4-FFF2-40B4-BE49-F238E27FC236}">
              <a16:creationId xmlns:a16="http://schemas.microsoft.com/office/drawing/2014/main" id="{67B7BA41-D5F1-463A-AE6B-CA09CCE7064D}"/>
            </a:ext>
          </a:extLst>
        </xdr:cNvPr>
        <xdr:cNvSpPr txBox="1"/>
      </xdr:nvSpPr>
      <xdr:spPr>
        <a:xfrm>
          <a:off x="16357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57150</xdr:rowOff>
    </xdr:from>
    <xdr:to>
      <xdr:col>86</xdr:col>
      <xdr:colOff>25400</xdr:colOff>
      <xdr:row>63</xdr:row>
      <xdr:rowOff>57150</xdr:rowOff>
    </xdr:to>
    <xdr:cxnSp macro="">
      <xdr:nvCxnSpPr>
        <xdr:cNvPr id="631" name="直線コネクタ 630">
          <a:extLst>
            <a:ext uri="{FF2B5EF4-FFF2-40B4-BE49-F238E27FC236}">
              <a16:creationId xmlns:a16="http://schemas.microsoft.com/office/drawing/2014/main" id="{70346DA8-DC35-46B7-8BFB-DC9912F6BA20}"/>
            </a:ext>
          </a:extLst>
        </xdr:cNvPr>
        <xdr:cNvCxnSpPr/>
      </xdr:nvCxnSpPr>
      <xdr:spPr>
        <a:xfrm>
          <a:off x="16230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47642</xdr:rowOff>
    </xdr:from>
    <xdr:ext cx="340478" cy="259045"/>
    <xdr:sp macro="" textlink="">
      <xdr:nvSpPr>
        <xdr:cNvPr id="632" name="【保健センター・保健所】&#10;有形固定資産減価償却率最大値テキスト">
          <a:extLst>
            <a:ext uri="{FF2B5EF4-FFF2-40B4-BE49-F238E27FC236}">
              <a16:creationId xmlns:a16="http://schemas.microsoft.com/office/drawing/2014/main" id="{779394AC-80FD-47A5-A10E-3301AC4F48CC}"/>
            </a:ext>
          </a:extLst>
        </xdr:cNvPr>
        <xdr:cNvSpPr txBox="1"/>
      </xdr:nvSpPr>
      <xdr:spPr>
        <a:xfrm>
          <a:off x="16357600" y="94773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100965</xdr:rowOff>
    </xdr:from>
    <xdr:to>
      <xdr:col>86</xdr:col>
      <xdr:colOff>25400</xdr:colOff>
      <xdr:row>56</xdr:row>
      <xdr:rowOff>100965</xdr:rowOff>
    </xdr:to>
    <xdr:cxnSp macro="">
      <xdr:nvCxnSpPr>
        <xdr:cNvPr id="633" name="直線コネクタ 632">
          <a:extLst>
            <a:ext uri="{FF2B5EF4-FFF2-40B4-BE49-F238E27FC236}">
              <a16:creationId xmlns:a16="http://schemas.microsoft.com/office/drawing/2014/main" id="{6011DD2B-716F-4653-B8A9-7DAC95721FEC}"/>
            </a:ext>
          </a:extLst>
        </xdr:cNvPr>
        <xdr:cNvCxnSpPr/>
      </xdr:nvCxnSpPr>
      <xdr:spPr>
        <a:xfrm>
          <a:off x="16230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55897</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1720562E-A81E-4629-903E-0BA66CC199E9}"/>
            </a:ext>
          </a:extLst>
        </xdr:cNvPr>
        <xdr:cNvSpPr txBox="1"/>
      </xdr:nvSpPr>
      <xdr:spPr>
        <a:xfrm>
          <a:off x="16357600" y="1017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635" name="フローチャート: 判断 634">
          <a:extLst>
            <a:ext uri="{FF2B5EF4-FFF2-40B4-BE49-F238E27FC236}">
              <a16:creationId xmlns:a16="http://schemas.microsoft.com/office/drawing/2014/main" id="{D352B1FC-4B71-4667-990B-4FB463D5D284}"/>
            </a:ext>
          </a:extLst>
        </xdr:cNvPr>
        <xdr:cNvSpPr/>
      </xdr:nvSpPr>
      <xdr:spPr>
        <a:xfrm>
          <a:off x="16268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29210</xdr:rowOff>
    </xdr:from>
    <xdr:to>
      <xdr:col>81</xdr:col>
      <xdr:colOff>101600</xdr:colOff>
      <xdr:row>60</xdr:row>
      <xdr:rowOff>130810</xdr:rowOff>
    </xdr:to>
    <xdr:sp macro="" textlink="">
      <xdr:nvSpPr>
        <xdr:cNvPr id="636" name="フローチャート: 判断 635">
          <a:extLst>
            <a:ext uri="{FF2B5EF4-FFF2-40B4-BE49-F238E27FC236}">
              <a16:creationId xmlns:a16="http://schemas.microsoft.com/office/drawing/2014/main" id="{AAD63AC5-9CD2-4129-9B3A-C809DB70C215}"/>
            </a:ext>
          </a:extLst>
        </xdr:cNvPr>
        <xdr:cNvSpPr/>
      </xdr:nvSpPr>
      <xdr:spPr>
        <a:xfrm>
          <a:off x="15430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37" name="フローチャート: 判断 636">
          <a:extLst>
            <a:ext uri="{FF2B5EF4-FFF2-40B4-BE49-F238E27FC236}">
              <a16:creationId xmlns:a16="http://schemas.microsoft.com/office/drawing/2014/main" id="{EA775431-8B3D-4B17-95BF-F7891F58E29D}"/>
            </a:ext>
          </a:extLst>
        </xdr:cNvPr>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638" name="フローチャート: 判断 637">
          <a:extLst>
            <a:ext uri="{FF2B5EF4-FFF2-40B4-BE49-F238E27FC236}">
              <a16:creationId xmlns:a16="http://schemas.microsoft.com/office/drawing/2014/main" id="{B2EB82DF-47D2-4C41-840E-E7161DEBB9BB}"/>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639" name="フローチャート: 判断 638">
          <a:extLst>
            <a:ext uri="{FF2B5EF4-FFF2-40B4-BE49-F238E27FC236}">
              <a16:creationId xmlns:a16="http://schemas.microsoft.com/office/drawing/2014/main" id="{752C405C-3CCC-4D99-8C33-0DC2D494E44B}"/>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A77202A7-44B8-49B3-BDD9-4AFA95E7259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D5E32937-6288-490A-A437-9C4925AA20B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BE5D0AA-8B12-4D19-902B-302BF659636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2873D625-CB8E-4DB7-BCDA-80F297C0D75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40283211-89C8-4DC6-9634-57CE4954182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139700</xdr:rowOff>
    </xdr:from>
    <xdr:to>
      <xdr:col>85</xdr:col>
      <xdr:colOff>177800</xdr:colOff>
      <xdr:row>61</xdr:row>
      <xdr:rowOff>69850</xdr:rowOff>
    </xdr:to>
    <xdr:sp macro="" textlink="">
      <xdr:nvSpPr>
        <xdr:cNvPr id="645" name="楕円 644">
          <a:extLst>
            <a:ext uri="{FF2B5EF4-FFF2-40B4-BE49-F238E27FC236}">
              <a16:creationId xmlns:a16="http://schemas.microsoft.com/office/drawing/2014/main" id="{18FE6FEF-9E47-4F0B-900A-F2D36F7B69FF}"/>
            </a:ext>
          </a:extLst>
        </xdr:cNvPr>
        <xdr:cNvSpPr/>
      </xdr:nvSpPr>
      <xdr:spPr>
        <a:xfrm>
          <a:off x="162687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118127</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AD9C1991-9FE5-4471-AAF4-6D0873919589}"/>
            </a:ext>
          </a:extLst>
        </xdr:cNvPr>
        <xdr:cNvSpPr txBox="1"/>
      </xdr:nvSpPr>
      <xdr:spPr>
        <a:xfrm>
          <a:off x="16357600"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93980</xdr:rowOff>
    </xdr:from>
    <xdr:to>
      <xdr:col>81</xdr:col>
      <xdr:colOff>101600</xdr:colOff>
      <xdr:row>61</xdr:row>
      <xdr:rowOff>24130</xdr:rowOff>
    </xdr:to>
    <xdr:sp macro="" textlink="">
      <xdr:nvSpPr>
        <xdr:cNvPr id="647" name="楕円 646">
          <a:extLst>
            <a:ext uri="{FF2B5EF4-FFF2-40B4-BE49-F238E27FC236}">
              <a16:creationId xmlns:a16="http://schemas.microsoft.com/office/drawing/2014/main" id="{8FC999FF-DF1F-409B-8920-912EF851D3A6}"/>
            </a:ext>
          </a:extLst>
        </xdr:cNvPr>
        <xdr:cNvSpPr/>
      </xdr:nvSpPr>
      <xdr:spPr>
        <a:xfrm>
          <a:off x="15430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144780</xdr:rowOff>
    </xdr:from>
    <xdr:to>
      <xdr:col>85</xdr:col>
      <xdr:colOff>127000</xdr:colOff>
      <xdr:row>61</xdr:row>
      <xdr:rowOff>19050</xdr:rowOff>
    </xdr:to>
    <xdr:cxnSp macro="">
      <xdr:nvCxnSpPr>
        <xdr:cNvPr id="648" name="直線コネクタ 647">
          <a:extLst>
            <a:ext uri="{FF2B5EF4-FFF2-40B4-BE49-F238E27FC236}">
              <a16:creationId xmlns:a16="http://schemas.microsoft.com/office/drawing/2014/main" id="{EE44DE58-7142-4DAC-BEDF-57EFFC5E8098}"/>
            </a:ext>
          </a:extLst>
        </xdr:cNvPr>
        <xdr:cNvCxnSpPr/>
      </xdr:nvCxnSpPr>
      <xdr:spPr>
        <a:xfrm>
          <a:off x="15481300" y="10431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67310</xdr:rowOff>
    </xdr:from>
    <xdr:to>
      <xdr:col>76</xdr:col>
      <xdr:colOff>165100</xdr:colOff>
      <xdr:row>60</xdr:row>
      <xdr:rowOff>168910</xdr:rowOff>
    </xdr:to>
    <xdr:sp macro="" textlink="">
      <xdr:nvSpPr>
        <xdr:cNvPr id="649" name="楕円 648">
          <a:extLst>
            <a:ext uri="{FF2B5EF4-FFF2-40B4-BE49-F238E27FC236}">
              <a16:creationId xmlns:a16="http://schemas.microsoft.com/office/drawing/2014/main" id="{A6A82870-6E23-4895-AC78-EA8DBF30454C}"/>
            </a:ext>
          </a:extLst>
        </xdr:cNvPr>
        <xdr:cNvSpPr/>
      </xdr:nvSpPr>
      <xdr:spPr>
        <a:xfrm>
          <a:off x="14541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118110</xdr:rowOff>
    </xdr:from>
    <xdr:to>
      <xdr:col>81</xdr:col>
      <xdr:colOff>50800</xdr:colOff>
      <xdr:row>60</xdr:row>
      <xdr:rowOff>144780</xdr:rowOff>
    </xdr:to>
    <xdr:cxnSp macro="">
      <xdr:nvCxnSpPr>
        <xdr:cNvPr id="650" name="直線コネクタ 649">
          <a:extLst>
            <a:ext uri="{FF2B5EF4-FFF2-40B4-BE49-F238E27FC236}">
              <a16:creationId xmlns:a16="http://schemas.microsoft.com/office/drawing/2014/main" id="{AE9ACF31-AF3B-4B26-8B43-0EABC355CA0A}"/>
            </a:ext>
          </a:extLst>
        </xdr:cNvPr>
        <xdr:cNvCxnSpPr/>
      </xdr:nvCxnSpPr>
      <xdr:spPr>
        <a:xfrm>
          <a:off x="14592300" y="104051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29210</xdr:rowOff>
    </xdr:from>
    <xdr:to>
      <xdr:col>72</xdr:col>
      <xdr:colOff>38100</xdr:colOff>
      <xdr:row>60</xdr:row>
      <xdr:rowOff>130810</xdr:rowOff>
    </xdr:to>
    <xdr:sp macro="" textlink="">
      <xdr:nvSpPr>
        <xdr:cNvPr id="651" name="楕円 650">
          <a:extLst>
            <a:ext uri="{FF2B5EF4-FFF2-40B4-BE49-F238E27FC236}">
              <a16:creationId xmlns:a16="http://schemas.microsoft.com/office/drawing/2014/main" id="{BEAEB557-8D2C-48F3-A7B6-A899E67A52C6}"/>
            </a:ext>
          </a:extLst>
        </xdr:cNvPr>
        <xdr:cNvSpPr/>
      </xdr:nvSpPr>
      <xdr:spPr>
        <a:xfrm>
          <a:off x="13652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80010</xdr:rowOff>
    </xdr:from>
    <xdr:to>
      <xdr:col>76</xdr:col>
      <xdr:colOff>114300</xdr:colOff>
      <xdr:row>60</xdr:row>
      <xdr:rowOff>118110</xdr:rowOff>
    </xdr:to>
    <xdr:cxnSp macro="">
      <xdr:nvCxnSpPr>
        <xdr:cNvPr id="652" name="直線コネクタ 651">
          <a:extLst>
            <a:ext uri="{FF2B5EF4-FFF2-40B4-BE49-F238E27FC236}">
              <a16:creationId xmlns:a16="http://schemas.microsoft.com/office/drawing/2014/main" id="{11F88665-6F19-4675-AF79-A07BEFAFEE59}"/>
            </a:ext>
          </a:extLst>
        </xdr:cNvPr>
        <xdr:cNvCxnSpPr/>
      </xdr:nvCxnSpPr>
      <xdr:spPr>
        <a:xfrm>
          <a:off x="13703300" y="103670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162560</xdr:rowOff>
    </xdr:from>
    <xdr:to>
      <xdr:col>67</xdr:col>
      <xdr:colOff>101600</xdr:colOff>
      <xdr:row>60</xdr:row>
      <xdr:rowOff>92710</xdr:rowOff>
    </xdr:to>
    <xdr:sp macro="" textlink="">
      <xdr:nvSpPr>
        <xdr:cNvPr id="653" name="楕円 652">
          <a:extLst>
            <a:ext uri="{FF2B5EF4-FFF2-40B4-BE49-F238E27FC236}">
              <a16:creationId xmlns:a16="http://schemas.microsoft.com/office/drawing/2014/main" id="{057972FC-48D8-40FC-88E9-FA6B9429D1CF}"/>
            </a:ext>
          </a:extLst>
        </xdr:cNvPr>
        <xdr:cNvSpPr/>
      </xdr:nvSpPr>
      <xdr:spPr>
        <a:xfrm>
          <a:off x="12763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41910</xdr:rowOff>
    </xdr:from>
    <xdr:to>
      <xdr:col>71</xdr:col>
      <xdr:colOff>177800</xdr:colOff>
      <xdr:row>60</xdr:row>
      <xdr:rowOff>80010</xdr:rowOff>
    </xdr:to>
    <xdr:cxnSp macro="">
      <xdr:nvCxnSpPr>
        <xdr:cNvPr id="654" name="直線コネクタ 653">
          <a:extLst>
            <a:ext uri="{FF2B5EF4-FFF2-40B4-BE49-F238E27FC236}">
              <a16:creationId xmlns:a16="http://schemas.microsoft.com/office/drawing/2014/main" id="{765A444E-7EC0-4720-AA70-83B3742917AF}"/>
            </a:ext>
          </a:extLst>
        </xdr:cNvPr>
        <xdr:cNvCxnSpPr/>
      </xdr:nvCxnSpPr>
      <xdr:spPr>
        <a:xfrm>
          <a:off x="12814300" y="103289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147337</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4BE2D2FC-D907-4C75-BE8C-413235F29C95}"/>
            </a:ext>
          </a:extLst>
        </xdr:cNvPr>
        <xdr:cNvSpPr txBox="1"/>
      </xdr:nvSpPr>
      <xdr:spPr>
        <a:xfrm>
          <a:off x="15266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3E9F834E-DE84-482D-A651-5D0CF748B9E5}"/>
            </a:ext>
          </a:extLst>
        </xdr:cNvPr>
        <xdr:cNvSpPr txBox="1"/>
      </xdr:nvSpPr>
      <xdr:spPr>
        <a:xfrm>
          <a:off x="14389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0FD8E1D1-100A-42B7-9EC7-3577722BA09A}"/>
            </a:ext>
          </a:extLst>
        </xdr:cNvPr>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93B20628-B427-4E58-AC28-BECD4EF8BA99}"/>
            </a:ext>
          </a:extLst>
        </xdr:cNvPr>
        <xdr:cNvSpPr txBox="1"/>
      </xdr:nvSpPr>
      <xdr:spPr>
        <a:xfrm>
          <a:off x="12611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15257</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FA14C097-3EC4-46C7-B356-1C30553B7AB2}"/>
            </a:ext>
          </a:extLst>
        </xdr:cNvPr>
        <xdr:cNvSpPr txBox="1"/>
      </xdr:nvSpPr>
      <xdr:spPr>
        <a:xfrm>
          <a:off x="152660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160037</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480F711D-F029-4A3F-9632-EF8021A3CF23}"/>
            </a:ext>
          </a:extLst>
        </xdr:cNvPr>
        <xdr:cNvSpPr txBox="1"/>
      </xdr:nvSpPr>
      <xdr:spPr>
        <a:xfrm>
          <a:off x="14389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121937</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62DCE120-C7C5-4CDE-B33A-F52C4A9B2710}"/>
            </a:ext>
          </a:extLst>
        </xdr:cNvPr>
        <xdr:cNvSpPr txBox="1"/>
      </xdr:nvSpPr>
      <xdr:spPr>
        <a:xfrm>
          <a:off x="13500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83837</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7509412A-5F7F-4898-9B03-19E6D41FFB68}"/>
            </a:ext>
          </a:extLst>
        </xdr:cNvPr>
        <xdr:cNvSpPr txBox="1"/>
      </xdr:nvSpPr>
      <xdr:spPr>
        <a:xfrm>
          <a:off x="12611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3C7ED89B-3BD1-459F-A1B2-EF97DB4D528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492DEF7A-94D4-44F4-A0A7-DAB09A6B77F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8700899C-D1DA-4C89-98CC-A3D66023678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EB20CAD5-97FA-4032-9D13-725C2E3A7EA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31FA47F6-24DA-416F-BC75-125F77259EF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693A61E7-DFD1-43B9-AFFB-DCBE4380E22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191FA7C1-CAED-4FF7-9C96-E0184182BA8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C783E628-4D7E-473C-BD80-E6E0EFDA6E4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72F643A0-E1B9-466E-8A41-BE945E9EDFE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1F2BC5F6-7F58-4EDF-B2DB-A1B36EBB768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3" name="直線コネクタ 672">
          <a:extLst>
            <a:ext uri="{FF2B5EF4-FFF2-40B4-BE49-F238E27FC236}">
              <a16:creationId xmlns:a16="http://schemas.microsoft.com/office/drawing/2014/main" id="{2BFFB797-CF7B-4BAC-9CB9-8F7821C87FD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a:extLst>
            <a:ext uri="{FF2B5EF4-FFF2-40B4-BE49-F238E27FC236}">
              <a16:creationId xmlns:a16="http://schemas.microsoft.com/office/drawing/2014/main" id="{857C17D5-A155-4C8F-B95E-FB324FC77934}"/>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a:extLst>
            <a:ext uri="{FF2B5EF4-FFF2-40B4-BE49-F238E27FC236}">
              <a16:creationId xmlns:a16="http://schemas.microsoft.com/office/drawing/2014/main" id="{04A15187-FD50-46F9-BC71-9621D6A5E65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a:extLst>
            <a:ext uri="{FF2B5EF4-FFF2-40B4-BE49-F238E27FC236}">
              <a16:creationId xmlns:a16="http://schemas.microsoft.com/office/drawing/2014/main" id="{FA9DAC95-2F36-4C0F-B9F1-B4D93F895F2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a:extLst>
            <a:ext uri="{FF2B5EF4-FFF2-40B4-BE49-F238E27FC236}">
              <a16:creationId xmlns:a16="http://schemas.microsoft.com/office/drawing/2014/main" id="{42B99545-B582-42E3-A0EA-9472B17A106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a:extLst>
            <a:ext uri="{FF2B5EF4-FFF2-40B4-BE49-F238E27FC236}">
              <a16:creationId xmlns:a16="http://schemas.microsoft.com/office/drawing/2014/main" id="{6D43786A-69C4-46F0-ADB4-EEBF6351F57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a:extLst>
            <a:ext uri="{FF2B5EF4-FFF2-40B4-BE49-F238E27FC236}">
              <a16:creationId xmlns:a16="http://schemas.microsoft.com/office/drawing/2014/main" id="{48495A86-D793-48BA-B364-DCF4EC881A5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a:extLst>
            <a:ext uri="{FF2B5EF4-FFF2-40B4-BE49-F238E27FC236}">
              <a16:creationId xmlns:a16="http://schemas.microsoft.com/office/drawing/2014/main" id="{8C1B3F48-A195-4FAB-AA1E-343B5A1841D2}"/>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4D3400CD-679C-4E98-A667-859368A2837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a:extLst>
            <a:ext uri="{FF2B5EF4-FFF2-40B4-BE49-F238E27FC236}">
              <a16:creationId xmlns:a16="http://schemas.microsoft.com/office/drawing/2014/main" id="{739EEE9F-2A6A-4514-8631-915506236B0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a:extLst>
            <a:ext uri="{FF2B5EF4-FFF2-40B4-BE49-F238E27FC236}">
              <a16:creationId xmlns:a16="http://schemas.microsoft.com/office/drawing/2014/main" id="{4B2D506F-A1D0-4985-A708-AB44AFCA26B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70866</xdr:rowOff>
    </xdr:from>
    <xdr:to>
      <xdr:col>116</xdr:col>
      <xdr:colOff>62864</xdr:colOff>
      <xdr:row>63</xdr:row>
      <xdr:rowOff>153162</xdr:rowOff>
    </xdr:to>
    <xdr:cxnSp macro="">
      <xdr:nvCxnSpPr>
        <xdr:cNvPr id="684" name="直線コネクタ 683">
          <a:extLst>
            <a:ext uri="{FF2B5EF4-FFF2-40B4-BE49-F238E27FC236}">
              <a16:creationId xmlns:a16="http://schemas.microsoft.com/office/drawing/2014/main" id="{DD818533-DC29-4364-82DD-A487603BC18A}"/>
            </a:ext>
          </a:extLst>
        </xdr:cNvPr>
        <xdr:cNvCxnSpPr/>
      </xdr:nvCxnSpPr>
      <xdr:spPr>
        <a:xfrm flipV="1">
          <a:off x="22160864" y="9500616"/>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5" name="【保健センター・保健所】&#10;一人当たり面積最小値テキスト">
          <a:extLst>
            <a:ext uri="{FF2B5EF4-FFF2-40B4-BE49-F238E27FC236}">
              <a16:creationId xmlns:a16="http://schemas.microsoft.com/office/drawing/2014/main" id="{81625B58-B3F5-445C-B2AD-4D3A279023E7}"/>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6" name="直線コネクタ 685">
          <a:extLst>
            <a:ext uri="{FF2B5EF4-FFF2-40B4-BE49-F238E27FC236}">
              <a16:creationId xmlns:a16="http://schemas.microsoft.com/office/drawing/2014/main" id="{DB632DD8-AF04-4897-B3C7-C3154904E6EC}"/>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17543</xdr:rowOff>
    </xdr:from>
    <xdr:ext cx="469744" cy="259045"/>
    <xdr:sp macro="" textlink="">
      <xdr:nvSpPr>
        <xdr:cNvPr id="687" name="【保健センター・保健所】&#10;一人当たり面積最大値テキスト">
          <a:extLst>
            <a:ext uri="{FF2B5EF4-FFF2-40B4-BE49-F238E27FC236}">
              <a16:creationId xmlns:a16="http://schemas.microsoft.com/office/drawing/2014/main" id="{47FB6580-32DE-4981-BA5E-0C254950077D}"/>
            </a:ext>
          </a:extLst>
        </xdr:cNvPr>
        <xdr:cNvSpPr txBox="1"/>
      </xdr:nvSpPr>
      <xdr:spPr>
        <a:xfrm>
          <a:off x="22199600" y="927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70866</xdr:rowOff>
    </xdr:from>
    <xdr:to>
      <xdr:col>116</xdr:col>
      <xdr:colOff>152400</xdr:colOff>
      <xdr:row>55</xdr:row>
      <xdr:rowOff>70866</xdr:rowOff>
    </xdr:to>
    <xdr:cxnSp macro="">
      <xdr:nvCxnSpPr>
        <xdr:cNvPr id="688" name="直線コネクタ 687">
          <a:extLst>
            <a:ext uri="{FF2B5EF4-FFF2-40B4-BE49-F238E27FC236}">
              <a16:creationId xmlns:a16="http://schemas.microsoft.com/office/drawing/2014/main" id="{CB7D0D95-CB0A-4FCA-B482-94BA50165517}"/>
            </a:ext>
          </a:extLst>
        </xdr:cNvPr>
        <xdr:cNvCxnSpPr/>
      </xdr:nvCxnSpPr>
      <xdr:spPr>
        <a:xfrm>
          <a:off x="22072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68089</xdr:rowOff>
    </xdr:from>
    <xdr:ext cx="469744" cy="259045"/>
    <xdr:sp macro="" textlink="">
      <xdr:nvSpPr>
        <xdr:cNvPr id="689" name="【保健センター・保健所】&#10;一人当たり面積平均値テキスト">
          <a:extLst>
            <a:ext uri="{FF2B5EF4-FFF2-40B4-BE49-F238E27FC236}">
              <a16:creationId xmlns:a16="http://schemas.microsoft.com/office/drawing/2014/main" id="{1DED709C-EF61-4B61-93D2-244BFE157FA4}"/>
            </a:ext>
          </a:extLst>
        </xdr:cNvPr>
        <xdr:cNvSpPr txBox="1"/>
      </xdr:nvSpPr>
      <xdr:spPr>
        <a:xfrm>
          <a:off x="22199600" y="105265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45212</xdr:rowOff>
    </xdr:from>
    <xdr:to>
      <xdr:col>116</xdr:col>
      <xdr:colOff>114300</xdr:colOff>
      <xdr:row>62</xdr:row>
      <xdr:rowOff>146812</xdr:rowOff>
    </xdr:to>
    <xdr:sp macro="" textlink="">
      <xdr:nvSpPr>
        <xdr:cNvPr id="690" name="フローチャート: 判断 689">
          <a:extLst>
            <a:ext uri="{FF2B5EF4-FFF2-40B4-BE49-F238E27FC236}">
              <a16:creationId xmlns:a16="http://schemas.microsoft.com/office/drawing/2014/main" id="{DCCB4A49-C496-4833-9906-93330D12B0A8}"/>
            </a:ext>
          </a:extLst>
        </xdr:cNvPr>
        <xdr:cNvSpPr/>
      </xdr:nvSpPr>
      <xdr:spPr>
        <a:xfrm>
          <a:off x="221107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91" name="フローチャート: 判断 690">
          <a:extLst>
            <a:ext uri="{FF2B5EF4-FFF2-40B4-BE49-F238E27FC236}">
              <a16:creationId xmlns:a16="http://schemas.microsoft.com/office/drawing/2014/main" id="{3186A375-0591-4B13-8AD2-742FB4141AAD}"/>
            </a:ext>
          </a:extLst>
        </xdr:cNvPr>
        <xdr:cNvSpPr/>
      </xdr:nvSpPr>
      <xdr:spPr>
        <a:xfrm>
          <a:off x="21272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92" name="フローチャート: 判断 691">
          <a:extLst>
            <a:ext uri="{FF2B5EF4-FFF2-40B4-BE49-F238E27FC236}">
              <a16:creationId xmlns:a16="http://schemas.microsoft.com/office/drawing/2014/main" id="{88B9300B-8A83-48CA-9222-8A0772B49100}"/>
            </a:ext>
          </a:extLst>
        </xdr:cNvPr>
        <xdr:cNvSpPr/>
      </xdr:nvSpPr>
      <xdr:spPr>
        <a:xfrm>
          <a:off x="20383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93" name="フローチャート: 判断 692">
          <a:extLst>
            <a:ext uri="{FF2B5EF4-FFF2-40B4-BE49-F238E27FC236}">
              <a16:creationId xmlns:a16="http://schemas.microsoft.com/office/drawing/2014/main" id="{873F03B8-B294-4D30-9BA1-3EC331BB820F}"/>
            </a:ext>
          </a:extLst>
        </xdr:cNvPr>
        <xdr:cNvSpPr/>
      </xdr:nvSpPr>
      <xdr:spPr>
        <a:xfrm>
          <a:off x="19494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694" name="フローチャート: 判断 693">
          <a:extLst>
            <a:ext uri="{FF2B5EF4-FFF2-40B4-BE49-F238E27FC236}">
              <a16:creationId xmlns:a16="http://schemas.microsoft.com/office/drawing/2014/main" id="{6FFCC4C9-D387-42E7-A3DA-3B3FD8C9D7DA}"/>
            </a:ext>
          </a:extLst>
        </xdr:cNvPr>
        <xdr:cNvSpPr/>
      </xdr:nvSpPr>
      <xdr:spPr>
        <a:xfrm>
          <a:off x="18605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9B678E4E-656A-45E6-8126-70ADF674C33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54D9E156-190F-4E27-85D2-C2621D20014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3609D8C4-3232-484C-875D-03778809C2C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B4B80A62-E30E-42EB-8FAD-6E46034123F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58B7063-A177-4F64-8C17-67EC357034F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145796</xdr:rowOff>
    </xdr:from>
    <xdr:to>
      <xdr:col>116</xdr:col>
      <xdr:colOff>114300</xdr:colOff>
      <xdr:row>63</xdr:row>
      <xdr:rowOff>75946</xdr:rowOff>
    </xdr:to>
    <xdr:sp macro="" textlink="">
      <xdr:nvSpPr>
        <xdr:cNvPr id="700" name="楕円 699">
          <a:extLst>
            <a:ext uri="{FF2B5EF4-FFF2-40B4-BE49-F238E27FC236}">
              <a16:creationId xmlns:a16="http://schemas.microsoft.com/office/drawing/2014/main" id="{3199469F-32F9-443C-971E-98099D82698F}"/>
            </a:ext>
          </a:extLst>
        </xdr:cNvPr>
        <xdr:cNvSpPr/>
      </xdr:nvSpPr>
      <xdr:spPr>
        <a:xfrm>
          <a:off x="221107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124223</xdr:rowOff>
    </xdr:from>
    <xdr:ext cx="469744" cy="259045"/>
    <xdr:sp macro="" textlink="">
      <xdr:nvSpPr>
        <xdr:cNvPr id="701" name="【保健センター・保健所】&#10;一人当たり面積該当値テキスト">
          <a:extLst>
            <a:ext uri="{FF2B5EF4-FFF2-40B4-BE49-F238E27FC236}">
              <a16:creationId xmlns:a16="http://schemas.microsoft.com/office/drawing/2014/main" id="{9ABEE94F-51D2-4A51-8799-D193F3019D6E}"/>
            </a:ext>
          </a:extLst>
        </xdr:cNvPr>
        <xdr:cNvSpPr txBox="1"/>
      </xdr:nvSpPr>
      <xdr:spPr>
        <a:xfrm>
          <a:off x="22199600" y="1075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145796</xdr:rowOff>
    </xdr:from>
    <xdr:to>
      <xdr:col>112</xdr:col>
      <xdr:colOff>38100</xdr:colOff>
      <xdr:row>63</xdr:row>
      <xdr:rowOff>75946</xdr:rowOff>
    </xdr:to>
    <xdr:sp macro="" textlink="">
      <xdr:nvSpPr>
        <xdr:cNvPr id="702" name="楕円 701">
          <a:extLst>
            <a:ext uri="{FF2B5EF4-FFF2-40B4-BE49-F238E27FC236}">
              <a16:creationId xmlns:a16="http://schemas.microsoft.com/office/drawing/2014/main" id="{ED0C6AB0-5E13-4CBA-A271-D9FDF64DBA1E}"/>
            </a:ext>
          </a:extLst>
        </xdr:cNvPr>
        <xdr:cNvSpPr/>
      </xdr:nvSpPr>
      <xdr:spPr>
        <a:xfrm>
          <a:off x="21272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25146</xdr:rowOff>
    </xdr:from>
    <xdr:to>
      <xdr:col>116</xdr:col>
      <xdr:colOff>63500</xdr:colOff>
      <xdr:row>63</xdr:row>
      <xdr:rowOff>25146</xdr:rowOff>
    </xdr:to>
    <xdr:cxnSp macro="">
      <xdr:nvCxnSpPr>
        <xdr:cNvPr id="703" name="直線コネクタ 702">
          <a:extLst>
            <a:ext uri="{FF2B5EF4-FFF2-40B4-BE49-F238E27FC236}">
              <a16:creationId xmlns:a16="http://schemas.microsoft.com/office/drawing/2014/main" id="{3E978FCE-2D13-4C82-A7C2-2ACE0974333F}"/>
            </a:ext>
          </a:extLst>
        </xdr:cNvPr>
        <xdr:cNvCxnSpPr/>
      </xdr:nvCxnSpPr>
      <xdr:spPr>
        <a:xfrm>
          <a:off x="21323300" y="108264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145796</xdr:rowOff>
    </xdr:from>
    <xdr:to>
      <xdr:col>107</xdr:col>
      <xdr:colOff>101600</xdr:colOff>
      <xdr:row>63</xdr:row>
      <xdr:rowOff>75946</xdr:rowOff>
    </xdr:to>
    <xdr:sp macro="" textlink="">
      <xdr:nvSpPr>
        <xdr:cNvPr id="704" name="楕円 703">
          <a:extLst>
            <a:ext uri="{FF2B5EF4-FFF2-40B4-BE49-F238E27FC236}">
              <a16:creationId xmlns:a16="http://schemas.microsoft.com/office/drawing/2014/main" id="{EC045CBB-BA8C-425E-B77C-64654BDC93FA}"/>
            </a:ext>
          </a:extLst>
        </xdr:cNvPr>
        <xdr:cNvSpPr/>
      </xdr:nvSpPr>
      <xdr:spPr>
        <a:xfrm>
          <a:off x="20383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25146</xdr:rowOff>
    </xdr:from>
    <xdr:to>
      <xdr:col>111</xdr:col>
      <xdr:colOff>177800</xdr:colOff>
      <xdr:row>63</xdr:row>
      <xdr:rowOff>25146</xdr:rowOff>
    </xdr:to>
    <xdr:cxnSp macro="">
      <xdr:nvCxnSpPr>
        <xdr:cNvPr id="705" name="直線コネクタ 704">
          <a:extLst>
            <a:ext uri="{FF2B5EF4-FFF2-40B4-BE49-F238E27FC236}">
              <a16:creationId xmlns:a16="http://schemas.microsoft.com/office/drawing/2014/main" id="{A089A6DB-FFC8-454E-927B-292D9B56FB8F}"/>
            </a:ext>
          </a:extLst>
        </xdr:cNvPr>
        <xdr:cNvCxnSpPr/>
      </xdr:nvCxnSpPr>
      <xdr:spPr>
        <a:xfrm>
          <a:off x="20434300" y="1082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145796</xdr:rowOff>
    </xdr:from>
    <xdr:to>
      <xdr:col>102</xdr:col>
      <xdr:colOff>165100</xdr:colOff>
      <xdr:row>63</xdr:row>
      <xdr:rowOff>75946</xdr:rowOff>
    </xdr:to>
    <xdr:sp macro="" textlink="">
      <xdr:nvSpPr>
        <xdr:cNvPr id="706" name="楕円 705">
          <a:extLst>
            <a:ext uri="{FF2B5EF4-FFF2-40B4-BE49-F238E27FC236}">
              <a16:creationId xmlns:a16="http://schemas.microsoft.com/office/drawing/2014/main" id="{A09F2354-27F9-444E-95F3-1B57F4D215D8}"/>
            </a:ext>
          </a:extLst>
        </xdr:cNvPr>
        <xdr:cNvSpPr/>
      </xdr:nvSpPr>
      <xdr:spPr>
        <a:xfrm>
          <a:off x="19494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25146</xdr:rowOff>
    </xdr:from>
    <xdr:to>
      <xdr:col>107</xdr:col>
      <xdr:colOff>50800</xdr:colOff>
      <xdr:row>63</xdr:row>
      <xdr:rowOff>25146</xdr:rowOff>
    </xdr:to>
    <xdr:cxnSp macro="">
      <xdr:nvCxnSpPr>
        <xdr:cNvPr id="707" name="直線コネクタ 706">
          <a:extLst>
            <a:ext uri="{FF2B5EF4-FFF2-40B4-BE49-F238E27FC236}">
              <a16:creationId xmlns:a16="http://schemas.microsoft.com/office/drawing/2014/main" id="{A96A14BD-4DC7-438B-B6C0-2F952705A1C3}"/>
            </a:ext>
          </a:extLst>
        </xdr:cNvPr>
        <xdr:cNvCxnSpPr/>
      </xdr:nvCxnSpPr>
      <xdr:spPr>
        <a:xfrm>
          <a:off x="19545300" y="1082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145796</xdr:rowOff>
    </xdr:from>
    <xdr:to>
      <xdr:col>98</xdr:col>
      <xdr:colOff>38100</xdr:colOff>
      <xdr:row>63</xdr:row>
      <xdr:rowOff>75946</xdr:rowOff>
    </xdr:to>
    <xdr:sp macro="" textlink="">
      <xdr:nvSpPr>
        <xdr:cNvPr id="708" name="楕円 707">
          <a:extLst>
            <a:ext uri="{FF2B5EF4-FFF2-40B4-BE49-F238E27FC236}">
              <a16:creationId xmlns:a16="http://schemas.microsoft.com/office/drawing/2014/main" id="{6CE4784C-A310-42B4-B8AC-B028E0E14B56}"/>
            </a:ext>
          </a:extLst>
        </xdr:cNvPr>
        <xdr:cNvSpPr/>
      </xdr:nvSpPr>
      <xdr:spPr>
        <a:xfrm>
          <a:off x="18605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25146</xdr:rowOff>
    </xdr:from>
    <xdr:to>
      <xdr:col>102</xdr:col>
      <xdr:colOff>114300</xdr:colOff>
      <xdr:row>63</xdr:row>
      <xdr:rowOff>25146</xdr:rowOff>
    </xdr:to>
    <xdr:cxnSp macro="">
      <xdr:nvCxnSpPr>
        <xdr:cNvPr id="709" name="直線コネクタ 708">
          <a:extLst>
            <a:ext uri="{FF2B5EF4-FFF2-40B4-BE49-F238E27FC236}">
              <a16:creationId xmlns:a16="http://schemas.microsoft.com/office/drawing/2014/main" id="{03FF7F5F-2CC0-498D-AF14-E9A239630566}"/>
            </a:ext>
          </a:extLst>
        </xdr:cNvPr>
        <xdr:cNvCxnSpPr/>
      </xdr:nvCxnSpPr>
      <xdr:spPr>
        <a:xfrm>
          <a:off x="18656300" y="1082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1033</xdr:rowOff>
    </xdr:from>
    <xdr:ext cx="469744" cy="259045"/>
    <xdr:sp macro="" textlink="">
      <xdr:nvSpPr>
        <xdr:cNvPr id="710" name="n_1aveValue【保健センター・保健所】&#10;一人当たり面積">
          <a:extLst>
            <a:ext uri="{FF2B5EF4-FFF2-40B4-BE49-F238E27FC236}">
              <a16:creationId xmlns:a16="http://schemas.microsoft.com/office/drawing/2014/main" id="{78697BEF-C79C-4AD5-B62F-919DD9AA9CD2}"/>
            </a:ext>
          </a:extLst>
        </xdr:cNvPr>
        <xdr:cNvSpPr txBox="1"/>
      </xdr:nvSpPr>
      <xdr:spPr>
        <a:xfrm>
          <a:off x="210757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1033</xdr:rowOff>
    </xdr:from>
    <xdr:ext cx="469744" cy="259045"/>
    <xdr:sp macro="" textlink="">
      <xdr:nvSpPr>
        <xdr:cNvPr id="711" name="n_2aveValue【保健センター・保健所】&#10;一人当たり面積">
          <a:extLst>
            <a:ext uri="{FF2B5EF4-FFF2-40B4-BE49-F238E27FC236}">
              <a16:creationId xmlns:a16="http://schemas.microsoft.com/office/drawing/2014/main" id="{F7FCE5AE-9E4B-4FDD-A076-F94F958E0135}"/>
            </a:ext>
          </a:extLst>
        </xdr:cNvPr>
        <xdr:cNvSpPr txBox="1"/>
      </xdr:nvSpPr>
      <xdr:spPr>
        <a:xfrm>
          <a:off x="20199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10177</xdr:rowOff>
    </xdr:from>
    <xdr:ext cx="469744" cy="259045"/>
    <xdr:sp macro="" textlink="">
      <xdr:nvSpPr>
        <xdr:cNvPr id="712" name="n_3aveValue【保健センター・保健所】&#10;一人当たり面積">
          <a:extLst>
            <a:ext uri="{FF2B5EF4-FFF2-40B4-BE49-F238E27FC236}">
              <a16:creationId xmlns:a16="http://schemas.microsoft.com/office/drawing/2014/main" id="{233B4F38-12CB-4F68-9F17-E1806F999AC5}"/>
            </a:ext>
          </a:extLst>
        </xdr:cNvPr>
        <xdr:cNvSpPr txBox="1"/>
      </xdr:nvSpPr>
      <xdr:spPr>
        <a:xfrm>
          <a:off x="19310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1033</xdr:rowOff>
    </xdr:from>
    <xdr:ext cx="469744" cy="259045"/>
    <xdr:sp macro="" textlink="">
      <xdr:nvSpPr>
        <xdr:cNvPr id="713" name="n_4aveValue【保健センター・保健所】&#10;一人当たり面積">
          <a:extLst>
            <a:ext uri="{FF2B5EF4-FFF2-40B4-BE49-F238E27FC236}">
              <a16:creationId xmlns:a16="http://schemas.microsoft.com/office/drawing/2014/main" id="{F7EB60E3-3E32-430D-8ED1-81A31E72C08F}"/>
            </a:ext>
          </a:extLst>
        </xdr:cNvPr>
        <xdr:cNvSpPr txBox="1"/>
      </xdr:nvSpPr>
      <xdr:spPr>
        <a:xfrm>
          <a:off x="18421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67073</xdr:rowOff>
    </xdr:from>
    <xdr:ext cx="469744" cy="259045"/>
    <xdr:sp macro="" textlink="">
      <xdr:nvSpPr>
        <xdr:cNvPr id="714" name="n_1mainValue【保健センター・保健所】&#10;一人当たり面積">
          <a:extLst>
            <a:ext uri="{FF2B5EF4-FFF2-40B4-BE49-F238E27FC236}">
              <a16:creationId xmlns:a16="http://schemas.microsoft.com/office/drawing/2014/main" id="{98D5F829-0FB0-4976-9A2B-30275848AF3E}"/>
            </a:ext>
          </a:extLst>
        </xdr:cNvPr>
        <xdr:cNvSpPr txBox="1"/>
      </xdr:nvSpPr>
      <xdr:spPr>
        <a:xfrm>
          <a:off x="210757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67073</xdr:rowOff>
    </xdr:from>
    <xdr:ext cx="469744" cy="259045"/>
    <xdr:sp macro="" textlink="">
      <xdr:nvSpPr>
        <xdr:cNvPr id="715" name="n_2mainValue【保健センター・保健所】&#10;一人当たり面積">
          <a:extLst>
            <a:ext uri="{FF2B5EF4-FFF2-40B4-BE49-F238E27FC236}">
              <a16:creationId xmlns:a16="http://schemas.microsoft.com/office/drawing/2014/main" id="{EDF8DF4D-A13A-4909-9C2E-8E936595AF7F}"/>
            </a:ext>
          </a:extLst>
        </xdr:cNvPr>
        <xdr:cNvSpPr txBox="1"/>
      </xdr:nvSpPr>
      <xdr:spPr>
        <a:xfrm>
          <a:off x="20199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67073</xdr:rowOff>
    </xdr:from>
    <xdr:ext cx="469744" cy="259045"/>
    <xdr:sp macro="" textlink="">
      <xdr:nvSpPr>
        <xdr:cNvPr id="716" name="n_3mainValue【保健センター・保健所】&#10;一人当たり面積">
          <a:extLst>
            <a:ext uri="{FF2B5EF4-FFF2-40B4-BE49-F238E27FC236}">
              <a16:creationId xmlns:a16="http://schemas.microsoft.com/office/drawing/2014/main" id="{4CE309B2-A7BD-4087-BFEC-EB36B24BAA98}"/>
            </a:ext>
          </a:extLst>
        </xdr:cNvPr>
        <xdr:cNvSpPr txBox="1"/>
      </xdr:nvSpPr>
      <xdr:spPr>
        <a:xfrm>
          <a:off x="19310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67073</xdr:rowOff>
    </xdr:from>
    <xdr:ext cx="469744" cy="259045"/>
    <xdr:sp macro="" textlink="">
      <xdr:nvSpPr>
        <xdr:cNvPr id="717" name="n_4mainValue【保健センター・保健所】&#10;一人当たり面積">
          <a:extLst>
            <a:ext uri="{FF2B5EF4-FFF2-40B4-BE49-F238E27FC236}">
              <a16:creationId xmlns:a16="http://schemas.microsoft.com/office/drawing/2014/main" id="{2BF5E501-9AE5-476E-92FE-1200ABB619A3}"/>
            </a:ext>
          </a:extLst>
        </xdr:cNvPr>
        <xdr:cNvSpPr txBox="1"/>
      </xdr:nvSpPr>
      <xdr:spPr>
        <a:xfrm>
          <a:off x="18421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BE7CA68C-3ED8-494B-811B-483B2415314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30C4391B-768F-4731-B2C2-9C53F6203F8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23CBEDCB-2E3E-4E07-96C3-2B5CED1F0EC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FE86BCE5-D5AD-4380-9ECE-481DD4EF444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9C971940-03D6-48E8-9AB2-B2C939BBAA5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C6D48D11-3D57-4366-B882-66E8951BA2B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7FD0F17A-43D2-46B2-889D-E1AD0E85284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644F60F4-06EA-423E-BC9D-067F0049F54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id="{E3046D95-EB13-42DC-97FB-C53692C9ADB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id="{A37AA2BD-2EF5-4D9B-824A-C5861390E31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id="{5AA29ECA-D4B7-4113-9F47-702427163C6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9" name="直線コネクタ 728">
          <a:extLst>
            <a:ext uri="{FF2B5EF4-FFF2-40B4-BE49-F238E27FC236}">
              <a16:creationId xmlns:a16="http://schemas.microsoft.com/office/drawing/2014/main" id="{839BC460-C47F-4DD2-B2E0-C18514B300BB}"/>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0" name="テキスト ボックス 729">
          <a:extLst>
            <a:ext uri="{FF2B5EF4-FFF2-40B4-BE49-F238E27FC236}">
              <a16:creationId xmlns:a16="http://schemas.microsoft.com/office/drawing/2014/main" id="{6C56B2DD-367B-4D04-A94A-108ED7790CFC}"/>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1" name="直線コネクタ 730">
          <a:extLst>
            <a:ext uri="{FF2B5EF4-FFF2-40B4-BE49-F238E27FC236}">
              <a16:creationId xmlns:a16="http://schemas.microsoft.com/office/drawing/2014/main" id="{99F8892D-44CC-46E3-B278-62598D551181}"/>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2" name="テキスト ボックス 731">
          <a:extLst>
            <a:ext uri="{FF2B5EF4-FFF2-40B4-BE49-F238E27FC236}">
              <a16:creationId xmlns:a16="http://schemas.microsoft.com/office/drawing/2014/main" id="{5691C641-AF9C-4CE1-A489-7ECBD2BADAFC}"/>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3" name="直線コネクタ 732">
          <a:extLst>
            <a:ext uri="{FF2B5EF4-FFF2-40B4-BE49-F238E27FC236}">
              <a16:creationId xmlns:a16="http://schemas.microsoft.com/office/drawing/2014/main" id="{99BBEB98-E213-45B6-87D0-41C450B415D6}"/>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4" name="テキスト ボックス 733">
          <a:extLst>
            <a:ext uri="{FF2B5EF4-FFF2-40B4-BE49-F238E27FC236}">
              <a16:creationId xmlns:a16="http://schemas.microsoft.com/office/drawing/2014/main" id="{2A52AFAA-3C5D-480D-8D0D-D15EC2631061}"/>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5" name="直線コネクタ 734">
          <a:extLst>
            <a:ext uri="{FF2B5EF4-FFF2-40B4-BE49-F238E27FC236}">
              <a16:creationId xmlns:a16="http://schemas.microsoft.com/office/drawing/2014/main" id="{0DEC715D-7E80-43F7-A787-6A7DBF488DAB}"/>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6" name="テキスト ボックス 735">
          <a:extLst>
            <a:ext uri="{FF2B5EF4-FFF2-40B4-BE49-F238E27FC236}">
              <a16:creationId xmlns:a16="http://schemas.microsoft.com/office/drawing/2014/main" id="{77FD8D04-0E4E-4817-8B8C-68FF01DD2D03}"/>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B94946B8-C49A-4211-BD5B-704A2C90CD2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8" name="テキスト ボックス 737">
          <a:extLst>
            <a:ext uri="{FF2B5EF4-FFF2-40B4-BE49-F238E27FC236}">
              <a16:creationId xmlns:a16="http://schemas.microsoft.com/office/drawing/2014/main" id="{C191ADE6-2CE2-4D67-BFBE-84A2B8C7C426}"/>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9" name="【消防施設】&#10;有形固定資産減価償却率グラフ枠">
          <a:extLst>
            <a:ext uri="{FF2B5EF4-FFF2-40B4-BE49-F238E27FC236}">
              <a16:creationId xmlns:a16="http://schemas.microsoft.com/office/drawing/2014/main" id="{27D9B2FD-3FFD-482E-986C-21C77DFCE50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97537</xdr:rowOff>
    </xdr:from>
    <xdr:to>
      <xdr:col>85</xdr:col>
      <xdr:colOff>126364</xdr:colOff>
      <xdr:row>84</xdr:row>
      <xdr:rowOff>154687</xdr:rowOff>
    </xdr:to>
    <xdr:cxnSp macro="">
      <xdr:nvCxnSpPr>
        <xdr:cNvPr id="740" name="直線コネクタ 739">
          <a:extLst>
            <a:ext uri="{FF2B5EF4-FFF2-40B4-BE49-F238E27FC236}">
              <a16:creationId xmlns:a16="http://schemas.microsoft.com/office/drawing/2014/main" id="{E069F224-3D28-4844-BFA2-0EBEC7308304}"/>
            </a:ext>
          </a:extLst>
        </xdr:cNvPr>
        <xdr:cNvCxnSpPr/>
      </xdr:nvCxnSpPr>
      <xdr:spPr>
        <a:xfrm flipV="1">
          <a:off x="16318864" y="13299187"/>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158514</xdr:rowOff>
    </xdr:from>
    <xdr:ext cx="405111" cy="259045"/>
    <xdr:sp macro="" textlink="">
      <xdr:nvSpPr>
        <xdr:cNvPr id="741" name="【消防施設】&#10;有形固定資産減価償却率最小値テキスト">
          <a:extLst>
            <a:ext uri="{FF2B5EF4-FFF2-40B4-BE49-F238E27FC236}">
              <a16:creationId xmlns:a16="http://schemas.microsoft.com/office/drawing/2014/main" id="{C090DB7F-219B-4729-AC42-15D5C2F4F021}"/>
            </a:ext>
          </a:extLst>
        </xdr:cNvPr>
        <xdr:cNvSpPr txBox="1"/>
      </xdr:nvSpPr>
      <xdr:spPr>
        <a:xfrm>
          <a:off x="16357600" y="14560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154687</xdr:rowOff>
    </xdr:from>
    <xdr:to>
      <xdr:col>86</xdr:col>
      <xdr:colOff>25400</xdr:colOff>
      <xdr:row>84</xdr:row>
      <xdr:rowOff>154687</xdr:rowOff>
    </xdr:to>
    <xdr:cxnSp macro="">
      <xdr:nvCxnSpPr>
        <xdr:cNvPr id="742" name="直線コネクタ 741">
          <a:extLst>
            <a:ext uri="{FF2B5EF4-FFF2-40B4-BE49-F238E27FC236}">
              <a16:creationId xmlns:a16="http://schemas.microsoft.com/office/drawing/2014/main" id="{454F33F4-0D7D-4D4F-870D-0A3A32E1CA8D}"/>
            </a:ext>
          </a:extLst>
        </xdr:cNvPr>
        <xdr:cNvCxnSpPr/>
      </xdr:nvCxnSpPr>
      <xdr:spPr>
        <a:xfrm>
          <a:off x="16230600" y="14556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44214</xdr:rowOff>
    </xdr:from>
    <xdr:ext cx="405111" cy="259045"/>
    <xdr:sp macro="" textlink="">
      <xdr:nvSpPr>
        <xdr:cNvPr id="743" name="【消防施設】&#10;有形固定資産減価償却率最大値テキスト">
          <a:extLst>
            <a:ext uri="{FF2B5EF4-FFF2-40B4-BE49-F238E27FC236}">
              <a16:creationId xmlns:a16="http://schemas.microsoft.com/office/drawing/2014/main" id="{C033F029-F36E-4FC6-89D0-958333CDD403}"/>
            </a:ext>
          </a:extLst>
        </xdr:cNvPr>
        <xdr:cNvSpPr txBox="1"/>
      </xdr:nvSpPr>
      <xdr:spPr>
        <a:xfrm>
          <a:off x="16357600" y="1307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97537</xdr:rowOff>
    </xdr:from>
    <xdr:to>
      <xdr:col>86</xdr:col>
      <xdr:colOff>25400</xdr:colOff>
      <xdr:row>77</xdr:row>
      <xdr:rowOff>97537</xdr:rowOff>
    </xdr:to>
    <xdr:cxnSp macro="">
      <xdr:nvCxnSpPr>
        <xdr:cNvPr id="744" name="直線コネクタ 743">
          <a:extLst>
            <a:ext uri="{FF2B5EF4-FFF2-40B4-BE49-F238E27FC236}">
              <a16:creationId xmlns:a16="http://schemas.microsoft.com/office/drawing/2014/main" id="{62B26160-3866-4DC6-A6FC-B93F78439EF8}"/>
            </a:ext>
          </a:extLst>
        </xdr:cNvPr>
        <xdr:cNvCxnSpPr/>
      </xdr:nvCxnSpPr>
      <xdr:spPr>
        <a:xfrm>
          <a:off x="16230600" y="1329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38879</xdr:rowOff>
    </xdr:from>
    <xdr:ext cx="405111" cy="259045"/>
    <xdr:sp macro="" textlink="">
      <xdr:nvSpPr>
        <xdr:cNvPr id="745" name="【消防施設】&#10;有形固定資産減価償却率平均値テキスト">
          <a:extLst>
            <a:ext uri="{FF2B5EF4-FFF2-40B4-BE49-F238E27FC236}">
              <a16:creationId xmlns:a16="http://schemas.microsoft.com/office/drawing/2014/main" id="{74B07CFE-CBB5-42C8-94CF-C050DC0E9786}"/>
            </a:ext>
          </a:extLst>
        </xdr:cNvPr>
        <xdr:cNvSpPr txBox="1"/>
      </xdr:nvSpPr>
      <xdr:spPr>
        <a:xfrm>
          <a:off x="16357600" y="137548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60452</xdr:rowOff>
    </xdr:from>
    <xdr:to>
      <xdr:col>85</xdr:col>
      <xdr:colOff>177800</xdr:colOff>
      <xdr:row>80</xdr:row>
      <xdr:rowOff>162052</xdr:rowOff>
    </xdr:to>
    <xdr:sp macro="" textlink="">
      <xdr:nvSpPr>
        <xdr:cNvPr id="746" name="フローチャート: 判断 745">
          <a:extLst>
            <a:ext uri="{FF2B5EF4-FFF2-40B4-BE49-F238E27FC236}">
              <a16:creationId xmlns:a16="http://schemas.microsoft.com/office/drawing/2014/main" id="{F5A37EDF-1A5A-4F24-96D1-9C1A4EDADAD9}"/>
            </a:ext>
          </a:extLst>
        </xdr:cNvPr>
        <xdr:cNvSpPr/>
      </xdr:nvSpPr>
      <xdr:spPr>
        <a:xfrm>
          <a:off x="16268700" y="1377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44450</xdr:rowOff>
    </xdr:from>
    <xdr:to>
      <xdr:col>81</xdr:col>
      <xdr:colOff>101600</xdr:colOff>
      <xdr:row>80</xdr:row>
      <xdr:rowOff>146050</xdr:rowOff>
    </xdr:to>
    <xdr:sp macro="" textlink="">
      <xdr:nvSpPr>
        <xdr:cNvPr id="747" name="フローチャート: 判断 746">
          <a:extLst>
            <a:ext uri="{FF2B5EF4-FFF2-40B4-BE49-F238E27FC236}">
              <a16:creationId xmlns:a16="http://schemas.microsoft.com/office/drawing/2014/main" id="{C9014BCF-EEF1-4C51-A039-4A9E2C3B7BAC}"/>
            </a:ext>
          </a:extLst>
        </xdr:cNvPr>
        <xdr:cNvSpPr/>
      </xdr:nvSpPr>
      <xdr:spPr>
        <a:xfrm>
          <a:off x="15430500" y="13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17018</xdr:rowOff>
    </xdr:from>
    <xdr:to>
      <xdr:col>76</xdr:col>
      <xdr:colOff>165100</xdr:colOff>
      <xdr:row>80</xdr:row>
      <xdr:rowOff>118618</xdr:rowOff>
    </xdr:to>
    <xdr:sp macro="" textlink="">
      <xdr:nvSpPr>
        <xdr:cNvPr id="748" name="フローチャート: 判断 747">
          <a:extLst>
            <a:ext uri="{FF2B5EF4-FFF2-40B4-BE49-F238E27FC236}">
              <a16:creationId xmlns:a16="http://schemas.microsoft.com/office/drawing/2014/main" id="{D330D93E-9674-4E78-B011-CC5C36B66CEA}"/>
            </a:ext>
          </a:extLst>
        </xdr:cNvPr>
        <xdr:cNvSpPr/>
      </xdr:nvSpPr>
      <xdr:spPr>
        <a:xfrm>
          <a:off x="14541500" y="1373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163322</xdr:rowOff>
    </xdr:from>
    <xdr:to>
      <xdr:col>72</xdr:col>
      <xdr:colOff>38100</xdr:colOff>
      <xdr:row>80</xdr:row>
      <xdr:rowOff>93472</xdr:rowOff>
    </xdr:to>
    <xdr:sp macro="" textlink="">
      <xdr:nvSpPr>
        <xdr:cNvPr id="749" name="フローチャート: 判断 748">
          <a:extLst>
            <a:ext uri="{FF2B5EF4-FFF2-40B4-BE49-F238E27FC236}">
              <a16:creationId xmlns:a16="http://schemas.microsoft.com/office/drawing/2014/main" id="{0C00C75D-4747-4E97-8DB6-71626AD33B47}"/>
            </a:ext>
          </a:extLst>
        </xdr:cNvPr>
        <xdr:cNvSpPr/>
      </xdr:nvSpPr>
      <xdr:spPr>
        <a:xfrm>
          <a:off x="13652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138176</xdr:rowOff>
    </xdr:from>
    <xdr:to>
      <xdr:col>67</xdr:col>
      <xdr:colOff>101600</xdr:colOff>
      <xdr:row>80</xdr:row>
      <xdr:rowOff>68326</xdr:rowOff>
    </xdr:to>
    <xdr:sp macro="" textlink="">
      <xdr:nvSpPr>
        <xdr:cNvPr id="750" name="フローチャート: 判断 749">
          <a:extLst>
            <a:ext uri="{FF2B5EF4-FFF2-40B4-BE49-F238E27FC236}">
              <a16:creationId xmlns:a16="http://schemas.microsoft.com/office/drawing/2014/main" id="{CED6F802-4BAB-4CB6-B0C2-983E6326C186}"/>
            </a:ext>
          </a:extLst>
        </xdr:cNvPr>
        <xdr:cNvSpPr/>
      </xdr:nvSpPr>
      <xdr:spPr>
        <a:xfrm>
          <a:off x="12763500" y="1368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43326EE-41E2-4E0E-9EA3-387316F1FDC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1899723E-3445-4F23-83E2-9B48BD061FB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D785D834-EC39-46EF-A42E-7457A9D73BD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A0AD3963-1410-48FA-9143-2FBD359C005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F320A50F-304D-43DF-9F6A-0614383FE4D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147320</xdr:rowOff>
    </xdr:from>
    <xdr:to>
      <xdr:col>85</xdr:col>
      <xdr:colOff>177800</xdr:colOff>
      <xdr:row>80</xdr:row>
      <xdr:rowOff>77470</xdr:rowOff>
    </xdr:to>
    <xdr:sp macro="" textlink="">
      <xdr:nvSpPr>
        <xdr:cNvPr id="756" name="楕円 755">
          <a:extLst>
            <a:ext uri="{FF2B5EF4-FFF2-40B4-BE49-F238E27FC236}">
              <a16:creationId xmlns:a16="http://schemas.microsoft.com/office/drawing/2014/main" id="{1FE8CAD0-0FAD-4E11-8651-A1542B348FDA}"/>
            </a:ext>
          </a:extLst>
        </xdr:cNvPr>
        <xdr:cNvSpPr/>
      </xdr:nvSpPr>
      <xdr:spPr>
        <a:xfrm>
          <a:off x="162687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170197</xdr:rowOff>
    </xdr:from>
    <xdr:ext cx="405111" cy="259045"/>
    <xdr:sp macro="" textlink="">
      <xdr:nvSpPr>
        <xdr:cNvPr id="757" name="【消防施設】&#10;有形固定資産減価償却率該当値テキスト">
          <a:extLst>
            <a:ext uri="{FF2B5EF4-FFF2-40B4-BE49-F238E27FC236}">
              <a16:creationId xmlns:a16="http://schemas.microsoft.com/office/drawing/2014/main" id="{E78F8798-FF81-4C97-8E07-BB99AB6F7C1C}"/>
            </a:ext>
          </a:extLst>
        </xdr:cNvPr>
        <xdr:cNvSpPr txBox="1"/>
      </xdr:nvSpPr>
      <xdr:spPr>
        <a:xfrm>
          <a:off x="16357600"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101600</xdr:rowOff>
    </xdr:from>
    <xdr:to>
      <xdr:col>81</xdr:col>
      <xdr:colOff>101600</xdr:colOff>
      <xdr:row>80</xdr:row>
      <xdr:rowOff>31750</xdr:rowOff>
    </xdr:to>
    <xdr:sp macro="" textlink="">
      <xdr:nvSpPr>
        <xdr:cNvPr id="758" name="楕円 757">
          <a:extLst>
            <a:ext uri="{FF2B5EF4-FFF2-40B4-BE49-F238E27FC236}">
              <a16:creationId xmlns:a16="http://schemas.microsoft.com/office/drawing/2014/main" id="{8C4ED93E-0041-4A7D-A988-2E63BB4ED1AC}"/>
            </a:ext>
          </a:extLst>
        </xdr:cNvPr>
        <xdr:cNvSpPr/>
      </xdr:nvSpPr>
      <xdr:spPr>
        <a:xfrm>
          <a:off x="15430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152400</xdr:rowOff>
    </xdr:from>
    <xdr:to>
      <xdr:col>85</xdr:col>
      <xdr:colOff>127000</xdr:colOff>
      <xdr:row>80</xdr:row>
      <xdr:rowOff>26670</xdr:rowOff>
    </xdr:to>
    <xdr:cxnSp macro="">
      <xdr:nvCxnSpPr>
        <xdr:cNvPr id="759" name="直線コネクタ 758">
          <a:extLst>
            <a:ext uri="{FF2B5EF4-FFF2-40B4-BE49-F238E27FC236}">
              <a16:creationId xmlns:a16="http://schemas.microsoft.com/office/drawing/2014/main" id="{112D7E1A-3259-482D-8B81-DB864F655375}"/>
            </a:ext>
          </a:extLst>
        </xdr:cNvPr>
        <xdr:cNvCxnSpPr/>
      </xdr:nvCxnSpPr>
      <xdr:spPr>
        <a:xfrm>
          <a:off x="15481300" y="136969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92456</xdr:rowOff>
    </xdr:from>
    <xdr:to>
      <xdr:col>76</xdr:col>
      <xdr:colOff>165100</xdr:colOff>
      <xdr:row>80</xdr:row>
      <xdr:rowOff>22606</xdr:rowOff>
    </xdr:to>
    <xdr:sp macro="" textlink="">
      <xdr:nvSpPr>
        <xdr:cNvPr id="760" name="楕円 759">
          <a:extLst>
            <a:ext uri="{FF2B5EF4-FFF2-40B4-BE49-F238E27FC236}">
              <a16:creationId xmlns:a16="http://schemas.microsoft.com/office/drawing/2014/main" id="{B0C774A7-F292-4181-B968-980BE9A40F32}"/>
            </a:ext>
          </a:extLst>
        </xdr:cNvPr>
        <xdr:cNvSpPr/>
      </xdr:nvSpPr>
      <xdr:spPr>
        <a:xfrm>
          <a:off x="14541500" y="1363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143256</xdr:rowOff>
    </xdr:from>
    <xdr:to>
      <xdr:col>81</xdr:col>
      <xdr:colOff>50800</xdr:colOff>
      <xdr:row>79</xdr:row>
      <xdr:rowOff>152400</xdr:rowOff>
    </xdr:to>
    <xdr:cxnSp macro="">
      <xdr:nvCxnSpPr>
        <xdr:cNvPr id="761" name="直線コネクタ 760">
          <a:extLst>
            <a:ext uri="{FF2B5EF4-FFF2-40B4-BE49-F238E27FC236}">
              <a16:creationId xmlns:a16="http://schemas.microsoft.com/office/drawing/2014/main" id="{11D088EC-CE4A-4BB7-BCCF-87B538510C60}"/>
            </a:ext>
          </a:extLst>
        </xdr:cNvPr>
        <xdr:cNvCxnSpPr/>
      </xdr:nvCxnSpPr>
      <xdr:spPr>
        <a:xfrm>
          <a:off x="14592300" y="1368780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67311</xdr:rowOff>
    </xdr:from>
    <xdr:to>
      <xdr:col>72</xdr:col>
      <xdr:colOff>38100</xdr:colOff>
      <xdr:row>79</xdr:row>
      <xdr:rowOff>168911</xdr:rowOff>
    </xdr:to>
    <xdr:sp macro="" textlink="">
      <xdr:nvSpPr>
        <xdr:cNvPr id="762" name="楕円 761">
          <a:extLst>
            <a:ext uri="{FF2B5EF4-FFF2-40B4-BE49-F238E27FC236}">
              <a16:creationId xmlns:a16="http://schemas.microsoft.com/office/drawing/2014/main" id="{7AD773DA-7DFC-403E-A6CA-CBB94906AF60}"/>
            </a:ext>
          </a:extLst>
        </xdr:cNvPr>
        <xdr:cNvSpPr/>
      </xdr:nvSpPr>
      <xdr:spPr>
        <a:xfrm>
          <a:off x="13652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118111</xdr:rowOff>
    </xdr:from>
    <xdr:to>
      <xdr:col>76</xdr:col>
      <xdr:colOff>114300</xdr:colOff>
      <xdr:row>79</xdr:row>
      <xdr:rowOff>143256</xdr:rowOff>
    </xdr:to>
    <xdr:cxnSp macro="">
      <xdr:nvCxnSpPr>
        <xdr:cNvPr id="763" name="直線コネクタ 762">
          <a:extLst>
            <a:ext uri="{FF2B5EF4-FFF2-40B4-BE49-F238E27FC236}">
              <a16:creationId xmlns:a16="http://schemas.microsoft.com/office/drawing/2014/main" id="{B24F77C7-30E0-4F87-9A0C-58D36EC2C26A}"/>
            </a:ext>
          </a:extLst>
        </xdr:cNvPr>
        <xdr:cNvCxnSpPr/>
      </xdr:nvCxnSpPr>
      <xdr:spPr>
        <a:xfrm>
          <a:off x="13703300" y="13662661"/>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161037</xdr:rowOff>
    </xdr:from>
    <xdr:to>
      <xdr:col>67</xdr:col>
      <xdr:colOff>101600</xdr:colOff>
      <xdr:row>79</xdr:row>
      <xdr:rowOff>91187</xdr:rowOff>
    </xdr:to>
    <xdr:sp macro="" textlink="">
      <xdr:nvSpPr>
        <xdr:cNvPr id="764" name="楕円 763">
          <a:extLst>
            <a:ext uri="{FF2B5EF4-FFF2-40B4-BE49-F238E27FC236}">
              <a16:creationId xmlns:a16="http://schemas.microsoft.com/office/drawing/2014/main" id="{70BCF263-AF80-454C-9F66-9CBF3CAE01DF}"/>
            </a:ext>
          </a:extLst>
        </xdr:cNvPr>
        <xdr:cNvSpPr/>
      </xdr:nvSpPr>
      <xdr:spPr>
        <a:xfrm>
          <a:off x="12763500" y="1353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40387</xdr:rowOff>
    </xdr:from>
    <xdr:to>
      <xdr:col>71</xdr:col>
      <xdr:colOff>177800</xdr:colOff>
      <xdr:row>79</xdr:row>
      <xdr:rowOff>118111</xdr:rowOff>
    </xdr:to>
    <xdr:cxnSp macro="">
      <xdr:nvCxnSpPr>
        <xdr:cNvPr id="765" name="直線コネクタ 764">
          <a:extLst>
            <a:ext uri="{FF2B5EF4-FFF2-40B4-BE49-F238E27FC236}">
              <a16:creationId xmlns:a16="http://schemas.microsoft.com/office/drawing/2014/main" id="{11711A99-40DD-483D-BB0A-AB59D1DDF4D7}"/>
            </a:ext>
          </a:extLst>
        </xdr:cNvPr>
        <xdr:cNvCxnSpPr/>
      </xdr:nvCxnSpPr>
      <xdr:spPr>
        <a:xfrm>
          <a:off x="12814300" y="13584937"/>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137177</xdr:rowOff>
    </xdr:from>
    <xdr:ext cx="405111" cy="259045"/>
    <xdr:sp macro="" textlink="">
      <xdr:nvSpPr>
        <xdr:cNvPr id="766" name="n_1aveValue【消防施設】&#10;有形固定資産減価償却率">
          <a:extLst>
            <a:ext uri="{FF2B5EF4-FFF2-40B4-BE49-F238E27FC236}">
              <a16:creationId xmlns:a16="http://schemas.microsoft.com/office/drawing/2014/main" id="{D5563617-DC50-4F3F-8863-1BA2543C8225}"/>
            </a:ext>
          </a:extLst>
        </xdr:cNvPr>
        <xdr:cNvSpPr txBox="1"/>
      </xdr:nvSpPr>
      <xdr:spPr>
        <a:xfrm>
          <a:off x="15266044" y="1385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109745</xdr:rowOff>
    </xdr:from>
    <xdr:ext cx="405111" cy="259045"/>
    <xdr:sp macro="" textlink="">
      <xdr:nvSpPr>
        <xdr:cNvPr id="767" name="n_2aveValue【消防施設】&#10;有形固定資産減価償却率">
          <a:extLst>
            <a:ext uri="{FF2B5EF4-FFF2-40B4-BE49-F238E27FC236}">
              <a16:creationId xmlns:a16="http://schemas.microsoft.com/office/drawing/2014/main" id="{DFC2B194-2F21-4340-A251-128B560652BE}"/>
            </a:ext>
          </a:extLst>
        </xdr:cNvPr>
        <xdr:cNvSpPr txBox="1"/>
      </xdr:nvSpPr>
      <xdr:spPr>
        <a:xfrm>
          <a:off x="14389744" y="13825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84599</xdr:rowOff>
    </xdr:from>
    <xdr:ext cx="405111" cy="259045"/>
    <xdr:sp macro="" textlink="">
      <xdr:nvSpPr>
        <xdr:cNvPr id="768" name="n_3aveValue【消防施設】&#10;有形固定資産減価償却率">
          <a:extLst>
            <a:ext uri="{FF2B5EF4-FFF2-40B4-BE49-F238E27FC236}">
              <a16:creationId xmlns:a16="http://schemas.microsoft.com/office/drawing/2014/main" id="{B2040EE0-1596-486A-8F31-F18AE32E0642}"/>
            </a:ext>
          </a:extLst>
        </xdr:cNvPr>
        <xdr:cNvSpPr txBox="1"/>
      </xdr:nvSpPr>
      <xdr:spPr>
        <a:xfrm>
          <a:off x="13500744" y="1380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59453</xdr:rowOff>
    </xdr:from>
    <xdr:ext cx="405111" cy="259045"/>
    <xdr:sp macro="" textlink="">
      <xdr:nvSpPr>
        <xdr:cNvPr id="769" name="n_4aveValue【消防施設】&#10;有形固定資産減価償却率">
          <a:extLst>
            <a:ext uri="{FF2B5EF4-FFF2-40B4-BE49-F238E27FC236}">
              <a16:creationId xmlns:a16="http://schemas.microsoft.com/office/drawing/2014/main" id="{DB599F5F-EE6A-4DE0-AF26-47869FF19B26}"/>
            </a:ext>
          </a:extLst>
        </xdr:cNvPr>
        <xdr:cNvSpPr txBox="1"/>
      </xdr:nvSpPr>
      <xdr:spPr>
        <a:xfrm>
          <a:off x="12611744" y="13775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48277</xdr:rowOff>
    </xdr:from>
    <xdr:ext cx="405111" cy="259045"/>
    <xdr:sp macro="" textlink="">
      <xdr:nvSpPr>
        <xdr:cNvPr id="770" name="n_1mainValue【消防施設】&#10;有形固定資産減価償却率">
          <a:extLst>
            <a:ext uri="{FF2B5EF4-FFF2-40B4-BE49-F238E27FC236}">
              <a16:creationId xmlns:a16="http://schemas.microsoft.com/office/drawing/2014/main" id="{50B91000-E341-4D00-96F8-23A7C13A05C5}"/>
            </a:ext>
          </a:extLst>
        </xdr:cNvPr>
        <xdr:cNvSpPr txBox="1"/>
      </xdr:nvSpPr>
      <xdr:spPr>
        <a:xfrm>
          <a:off x="152660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39133</xdr:rowOff>
    </xdr:from>
    <xdr:ext cx="405111" cy="259045"/>
    <xdr:sp macro="" textlink="">
      <xdr:nvSpPr>
        <xdr:cNvPr id="771" name="n_2mainValue【消防施設】&#10;有形固定資産減価償却率">
          <a:extLst>
            <a:ext uri="{FF2B5EF4-FFF2-40B4-BE49-F238E27FC236}">
              <a16:creationId xmlns:a16="http://schemas.microsoft.com/office/drawing/2014/main" id="{9417D369-6980-41D3-8262-6E11571464F1}"/>
            </a:ext>
          </a:extLst>
        </xdr:cNvPr>
        <xdr:cNvSpPr txBox="1"/>
      </xdr:nvSpPr>
      <xdr:spPr>
        <a:xfrm>
          <a:off x="14389744" y="1341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13988</xdr:rowOff>
    </xdr:from>
    <xdr:ext cx="405111" cy="259045"/>
    <xdr:sp macro="" textlink="">
      <xdr:nvSpPr>
        <xdr:cNvPr id="772" name="n_3mainValue【消防施設】&#10;有形固定資産減価償却率">
          <a:extLst>
            <a:ext uri="{FF2B5EF4-FFF2-40B4-BE49-F238E27FC236}">
              <a16:creationId xmlns:a16="http://schemas.microsoft.com/office/drawing/2014/main" id="{FB7963C8-A863-4C0F-9E64-74F571DF2B72}"/>
            </a:ext>
          </a:extLst>
        </xdr:cNvPr>
        <xdr:cNvSpPr txBox="1"/>
      </xdr:nvSpPr>
      <xdr:spPr>
        <a:xfrm>
          <a:off x="13500744"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107714</xdr:rowOff>
    </xdr:from>
    <xdr:ext cx="405111" cy="259045"/>
    <xdr:sp macro="" textlink="">
      <xdr:nvSpPr>
        <xdr:cNvPr id="773" name="n_4mainValue【消防施設】&#10;有形固定資産減価償却率">
          <a:extLst>
            <a:ext uri="{FF2B5EF4-FFF2-40B4-BE49-F238E27FC236}">
              <a16:creationId xmlns:a16="http://schemas.microsoft.com/office/drawing/2014/main" id="{69DC3D06-4CAA-41EA-9FAD-CD82ED710644}"/>
            </a:ext>
          </a:extLst>
        </xdr:cNvPr>
        <xdr:cNvSpPr txBox="1"/>
      </xdr:nvSpPr>
      <xdr:spPr>
        <a:xfrm>
          <a:off x="12611744" y="13309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a:extLst>
            <a:ext uri="{FF2B5EF4-FFF2-40B4-BE49-F238E27FC236}">
              <a16:creationId xmlns:a16="http://schemas.microsoft.com/office/drawing/2014/main" id="{612059CE-7E82-4634-94DE-0B586B98F92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a:extLst>
            <a:ext uri="{FF2B5EF4-FFF2-40B4-BE49-F238E27FC236}">
              <a16:creationId xmlns:a16="http://schemas.microsoft.com/office/drawing/2014/main" id="{D41A80B3-6430-4327-97AD-232F0E6E456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a:extLst>
            <a:ext uri="{FF2B5EF4-FFF2-40B4-BE49-F238E27FC236}">
              <a16:creationId xmlns:a16="http://schemas.microsoft.com/office/drawing/2014/main" id="{0F01330D-6297-4CFC-A64C-D3B556FDFD7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a:extLst>
            <a:ext uri="{FF2B5EF4-FFF2-40B4-BE49-F238E27FC236}">
              <a16:creationId xmlns:a16="http://schemas.microsoft.com/office/drawing/2014/main" id="{E2C18BD8-6BEE-4CA6-8D6E-3961097B1C5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a:extLst>
            <a:ext uri="{FF2B5EF4-FFF2-40B4-BE49-F238E27FC236}">
              <a16:creationId xmlns:a16="http://schemas.microsoft.com/office/drawing/2014/main" id="{DBD3885F-1D38-4EFF-934F-0FF8A4B90F9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a:extLst>
            <a:ext uri="{FF2B5EF4-FFF2-40B4-BE49-F238E27FC236}">
              <a16:creationId xmlns:a16="http://schemas.microsoft.com/office/drawing/2014/main" id="{B7367EF5-03B3-4FC0-B640-6E844A38C82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a:extLst>
            <a:ext uri="{FF2B5EF4-FFF2-40B4-BE49-F238E27FC236}">
              <a16:creationId xmlns:a16="http://schemas.microsoft.com/office/drawing/2014/main" id="{33735150-9032-4F8D-BF7A-E12E49D0A87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a:extLst>
            <a:ext uri="{FF2B5EF4-FFF2-40B4-BE49-F238E27FC236}">
              <a16:creationId xmlns:a16="http://schemas.microsoft.com/office/drawing/2014/main" id="{85D8087C-A201-45BD-9D53-46A3E8C68C9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a:extLst>
            <a:ext uri="{FF2B5EF4-FFF2-40B4-BE49-F238E27FC236}">
              <a16:creationId xmlns:a16="http://schemas.microsoft.com/office/drawing/2014/main" id="{7D1EB04B-5BAD-4D83-B6DB-59B67CB0CFE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a:extLst>
            <a:ext uri="{FF2B5EF4-FFF2-40B4-BE49-F238E27FC236}">
              <a16:creationId xmlns:a16="http://schemas.microsoft.com/office/drawing/2014/main" id="{4057BD67-2747-44A8-AC5E-125015CEA62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4" name="直線コネクタ 783">
          <a:extLst>
            <a:ext uri="{FF2B5EF4-FFF2-40B4-BE49-F238E27FC236}">
              <a16:creationId xmlns:a16="http://schemas.microsoft.com/office/drawing/2014/main" id="{45CE8CF8-D569-4E9A-BB65-4CE1257E3CFA}"/>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5" name="テキスト ボックス 784">
          <a:extLst>
            <a:ext uri="{FF2B5EF4-FFF2-40B4-BE49-F238E27FC236}">
              <a16:creationId xmlns:a16="http://schemas.microsoft.com/office/drawing/2014/main" id="{C72CD5C1-1446-4879-B582-3CA4DD18518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6" name="直線コネクタ 785">
          <a:extLst>
            <a:ext uri="{FF2B5EF4-FFF2-40B4-BE49-F238E27FC236}">
              <a16:creationId xmlns:a16="http://schemas.microsoft.com/office/drawing/2014/main" id="{FEA9850A-B9AF-4BF5-8FD1-8252FAE59CCA}"/>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7" name="テキスト ボックス 786">
          <a:extLst>
            <a:ext uri="{FF2B5EF4-FFF2-40B4-BE49-F238E27FC236}">
              <a16:creationId xmlns:a16="http://schemas.microsoft.com/office/drawing/2014/main" id="{861660FC-0CAA-4FD9-9EF4-03D350676CE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8" name="直線コネクタ 787">
          <a:extLst>
            <a:ext uri="{FF2B5EF4-FFF2-40B4-BE49-F238E27FC236}">
              <a16:creationId xmlns:a16="http://schemas.microsoft.com/office/drawing/2014/main" id="{F5684637-4758-40F1-A454-A67373C0DC8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9" name="テキスト ボックス 788">
          <a:extLst>
            <a:ext uri="{FF2B5EF4-FFF2-40B4-BE49-F238E27FC236}">
              <a16:creationId xmlns:a16="http://schemas.microsoft.com/office/drawing/2014/main" id="{7098B243-2044-490C-A6FA-2BF40371399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0" name="直線コネクタ 789">
          <a:extLst>
            <a:ext uri="{FF2B5EF4-FFF2-40B4-BE49-F238E27FC236}">
              <a16:creationId xmlns:a16="http://schemas.microsoft.com/office/drawing/2014/main" id="{F5AA73B3-582C-420A-BC3F-FDD12280E2D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1" name="テキスト ボックス 790">
          <a:extLst>
            <a:ext uri="{FF2B5EF4-FFF2-40B4-BE49-F238E27FC236}">
              <a16:creationId xmlns:a16="http://schemas.microsoft.com/office/drawing/2014/main" id="{E5745627-0BAD-45A0-88E4-501B38D4783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2" name="直線コネクタ 791">
          <a:extLst>
            <a:ext uri="{FF2B5EF4-FFF2-40B4-BE49-F238E27FC236}">
              <a16:creationId xmlns:a16="http://schemas.microsoft.com/office/drawing/2014/main" id="{81D90772-15BA-4E7B-8DE8-8867D810057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3" name="テキスト ボックス 792">
          <a:extLst>
            <a:ext uri="{FF2B5EF4-FFF2-40B4-BE49-F238E27FC236}">
              <a16:creationId xmlns:a16="http://schemas.microsoft.com/office/drawing/2014/main" id="{67CD71AF-9CD4-4864-9C49-AA83A6399A2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3BAE3DEC-931C-4523-A96C-72EA5CD83DF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E17C09BE-1B93-4256-807B-B6A6A1706BC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3127E63F-0F1E-46B0-B829-1D256DDAC0D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0</xdr:rowOff>
    </xdr:to>
    <xdr:cxnSp macro="">
      <xdr:nvCxnSpPr>
        <xdr:cNvPr id="797" name="直線コネクタ 796">
          <a:extLst>
            <a:ext uri="{FF2B5EF4-FFF2-40B4-BE49-F238E27FC236}">
              <a16:creationId xmlns:a16="http://schemas.microsoft.com/office/drawing/2014/main" id="{076D821B-3FA4-49C9-963D-1A938E6D574A}"/>
            </a:ext>
          </a:extLst>
        </xdr:cNvPr>
        <xdr:cNvCxnSpPr/>
      </xdr:nvCxnSpPr>
      <xdr:spPr>
        <a:xfrm flipV="1">
          <a:off x="22160864" y="132842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8" name="【消防施設】&#10;一人当たり面積最小値テキスト">
          <a:extLst>
            <a:ext uri="{FF2B5EF4-FFF2-40B4-BE49-F238E27FC236}">
              <a16:creationId xmlns:a16="http://schemas.microsoft.com/office/drawing/2014/main" id="{BBED24C0-A00B-4DCB-B2D0-F5FE6C762B9C}"/>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9" name="直線コネクタ 798">
          <a:extLst>
            <a:ext uri="{FF2B5EF4-FFF2-40B4-BE49-F238E27FC236}">
              <a16:creationId xmlns:a16="http://schemas.microsoft.com/office/drawing/2014/main" id="{41CFE0EA-6D92-4C49-8E9D-061053612050}"/>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800" name="【消防施設】&#10;一人当たり面積最大値テキスト">
          <a:extLst>
            <a:ext uri="{FF2B5EF4-FFF2-40B4-BE49-F238E27FC236}">
              <a16:creationId xmlns:a16="http://schemas.microsoft.com/office/drawing/2014/main" id="{9226B7BF-9291-4A00-8FA9-A35E3C6ABEBF}"/>
            </a:ext>
          </a:extLst>
        </xdr:cNvPr>
        <xdr:cNvSpPr txBox="1"/>
      </xdr:nvSpPr>
      <xdr:spPr>
        <a:xfrm>
          <a:off x="22199600"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801" name="直線コネクタ 800">
          <a:extLst>
            <a:ext uri="{FF2B5EF4-FFF2-40B4-BE49-F238E27FC236}">
              <a16:creationId xmlns:a16="http://schemas.microsoft.com/office/drawing/2014/main" id="{A66543D8-269D-4C28-875B-B80C3F3BC7A3}"/>
            </a:ext>
          </a:extLst>
        </xdr:cNvPr>
        <xdr:cNvCxnSpPr/>
      </xdr:nvCxnSpPr>
      <xdr:spPr>
        <a:xfrm>
          <a:off x="22072600" y="1328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802" name="【消防施設】&#10;一人当たり面積平均値テキスト">
          <a:extLst>
            <a:ext uri="{FF2B5EF4-FFF2-40B4-BE49-F238E27FC236}">
              <a16:creationId xmlns:a16="http://schemas.microsoft.com/office/drawing/2014/main" id="{F99CBBD3-51F1-4C93-A862-75AC814E7984}"/>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803" name="フローチャート: 判断 802">
          <a:extLst>
            <a:ext uri="{FF2B5EF4-FFF2-40B4-BE49-F238E27FC236}">
              <a16:creationId xmlns:a16="http://schemas.microsoft.com/office/drawing/2014/main" id="{8FB5B8E3-C11A-40AD-9100-80028E59303A}"/>
            </a:ext>
          </a:extLst>
        </xdr:cNvPr>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4" name="フローチャート: 判断 803">
          <a:extLst>
            <a:ext uri="{FF2B5EF4-FFF2-40B4-BE49-F238E27FC236}">
              <a16:creationId xmlns:a16="http://schemas.microsoft.com/office/drawing/2014/main" id="{12395194-44D4-4187-85ED-FC00B8EA762B}"/>
            </a:ext>
          </a:extLst>
        </xdr:cNvPr>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805" name="フローチャート: 判断 804">
          <a:extLst>
            <a:ext uri="{FF2B5EF4-FFF2-40B4-BE49-F238E27FC236}">
              <a16:creationId xmlns:a16="http://schemas.microsoft.com/office/drawing/2014/main" id="{1C4504AF-17EE-4364-AB53-A5689A8CE1E9}"/>
            </a:ext>
          </a:extLst>
        </xdr:cNvPr>
        <xdr:cNvSpPr/>
      </xdr:nvSpPr>
      <xdr:spPr>
        <a:xfrm>
          <a:off x="20383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127000</xdr:rowOff>
    </xdr:from>
    <xdr:to>
      <xdr:col>102</xdr:col>
      <xdr:colOff>165100</xdr:colOff>
      <xdr:row>83</xdr:row>
      <xdr:rowOff>57150</xdr:rowOff>
    </xdr:to>
    <xdr:sp macro="" textlink="">
      <xdr:nvSpPr>
        <xdr:cNvPr id="806" name="フローチャート: 判断 805">
          <a:extLst>
            <a:ext uri="{FF2B5EF4-FFF2-40B4-BE49-F238E27FC236}">
              <a16:creationId xmlns:a16="http://schemas.microsoft.com/office/drawing/2014/main" id="{4CB80238-A3D9-468B-9873-8FE24BA50311}"/>
            </a:ext>
          </a:extLst>
        </xdr:cNvPr>
        <xdr:cNvSpPr/>
      </xdr:nvSpPr>
      <xdr:spPr>
        <a:xfrm>
          <a:off x="19494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807" name="フローチャート: 判断 806">
          <a:extLst>
            <a:ext uri="{FF2B5EF4-FFF2-40B4-BE49-F238E27FC236}">
              <a16:creationId xmlns:a16="http://schemas.microsoft.com/office/drawing/2014/main" id="{A02A1358-9EB2-45B1-8D04-30114A1F6D85}"/>
            </a:ext>
          </a:extLst>
        </xdr:cNvPr>
        <xdr:cNvSpPr/>
      </xdr:nvSpPr>
      <xdr:spPr>
        <a:xfrm>
          <a:off x="18605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6A81801E-DF78-45EA-B215-CBCEE6B9ABA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F276B7CD-5B4D-4F69-9C3C-0A9EB902020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3A79B8A8-6AC2-43C7-96EF-2715C8F1899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E0AB09F8-38BF-4518-A8C3-34CB7EC2559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51382DE1-F327-48FB-8AEF-9B17FAA1891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76200</xdr:rowOff>
    </xdr:from>
    <xdr:to>
      <xdr:col>116</xdr:col>
      <xdr:colOff>114300</xdr:colOff>
      <xdr:row>83</xdr:row>
      <xdr:rowOff>6350</xdr:rowOff>
    </xdr:to>
    <xdr:sp macro="" textlink="">
      <xdr:nvSpPr>
        <xdr:cNvPr id="813" name="楕円 812">
          <a:extLst>
            <a:ext uri="{FF2B5EF4-FFF2-40B4-BE49-F238E27FC236}">
              <a16:creationId xmlns:a16="http://schemas.microsoft.com/office/drawing/2014/main" id="{6FD97997-199D-45C6-875A-C813A499353F}"/>
            </a:ext>
          </a:extLst>
        </xdr:cNvPr>
        <xdr:cNvSpPr/>
      </xdr:nvSpPr>
      <xdr:spPr>
        <a:xfrm>
          <a:off x="221107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99077</xdr:rowOff>
    </xdr:from>
    <xdr:ext cx="469744" cy="259045"/>
    <xdr:sp macro="" textlink="">
      <xdr:nvSpPr>
        <xdr:cNvPr id="814" name="【消防施設】&#10;一人当たり面積該当値テキスト">
          <a:extLst>
            <a:ext uri="{FF2B5EF4-FFF2-40B4-BE49-F238E27FC236}">
              <a16:creationId xmlns:a16="http://schemas.microsoft.com/office/drawing/2014/main" id="{5A61862A-1F29-4A80-9FA4-D745CC12313A}"/>
            </a:ext>
          </a:extLst>
        </xdr:cNvPr>
        <xdr:cNvSpPr txBox="1"/>
      </xdr:nvSpPr>
      <xdr:spPr>
        <a:xfrm>
          <a:off x="22199600"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76200</xdr:rowOff>
    </xdr:from>
    <xdr:to>
      <xdr:col>112</xdr:col>
      <xdr:colOff>38100</xdr:colOff>
      <xdr:row>83</xdr:row>
      <xdr:rowOff>6350</xdr:rowOff>
    </xdr:to>
    <xdr:sp macro="" textlink="">
      <xdr:nvSpPr>
        <xdr:cNvPr id="815" name="楕円 814">
          <a:extLst>
            <a:ext uri="{FF2B5EF4-FFF2-40B4-BE49-F238E27FC236}">
              <a16:creationId xmlns:a16="http://schemas.microsoft.com/office/drawing/2014/main" id="{1E44399A-B6D6-4D48-853C-D701D16ADAB6}"/>
            </a:ext>
          </a:extLst>
        </xdr:cNvPr>
        <xdr:cNvSpPr/>
      </xdr:nvSpPr>
      <xdr:spPr>
        <a:xfrm>
          <a:off x="212725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127000</xdr:rowOff>
    </xdr:from>
    <xdr:to>
      <xdr:col>116</xdr:col>
      <xdr:colOff>63500</xdr:colOff>
      <xdr:row>82</xdr:row>
      <xdr:rowOff>127000</xdr:rowOff>
    </xdr:to>
    <xdr:cxnSp macro="">
      <xdr:nvCxnSpPr>
        <xdr:cNvPr id="816" name="直線コネクタ 815">
          <a:extLst>
            <a:ext uri="{FF2B5EF4-FFF2-40B4-BE49-F238E27FC236}">
              <a16:creationId xmlns:a16="http://schemas.microsoft.com/office/drawing/2014/main" id="{0327617A-7F1F-4D74-B447-02EEE1ABAF53}"/>
            </a:ext>
          </a:extLst>
        </xdr:cNvPr>
        <xdr:cNvCxnSpPr/>
      </xdr:nvCxnSpPr>
      <xdr:spPr>
        <a:xfrm>
          <a:off x="21323300" y="14185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88900</xdr:rowOff>
    </xdr:from>
    <xdr:to>
      <xdr:col>107</xdr:col>
      <xdr:colOff>101600</xdr:colOff>
      <xdr:row>83</xdr:row>
      <xdr:rowOff>19050</xdr:rowOff>
    </xdr:to>
    <xdr:sp macro="" textlink="">
      <xdr:nvSpPr>
        <xdr:cNvPr id="817" name="楕円 816">
          <a:extLst>
            <a:ext uri="{FF2B5EF4-FFF2-40B4-BE49-F238E27FC236}">
              <a16:creationId xmlns:a16="http://schemas.microsoft.com/office/drawing/2014/main" id="{8B39F8BD-2A62-461D-86F9-100C51F5B12B}"/>
            </a:ext>
          </a:extLst>
        </xdr:cNvPr>
        <xdr:cNvSpPr/>
      </xdr:nvSpPr>
      <xdr:spPr>
        <a:xfrm>
          <a:off x="203835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127000</xdr:rowOff>
    </xdr:from>
    <xdr:to>
      <xdr:col>111</xdr:col>
      <xdr:colOff>177800</xdr:colOff>
      <xdr:row>82</xdr:row>
      <xdr:rowOff>139700</xdr:rowOff>
    </xdr:to>
    <xdr:cxnSp macro="">
      <xdr:nvCxnSpPr>
        <xdr:cNvPr id="818" name="直線コネクタ 817">
          <a:extLst>
            <a:ext uri="{FF2B5EF4-FFF2-40B4-BE49-F238E27FC236}">
              <a16:creationId xmlns:a16="http://schemas.microsoft.com/office/drawing/2014/main" id="{25F51A66-2485-48A9-BEE5-9FF9D7AACAF5}"/>
            </a:ext>
          </a:extLst>
        </xdr:cNvPr>
        <xdr:cNvCxnSpPr/>
      </xdr:nvCxnSpPr>
      <xdr:spPr>
        <a:xfrm flipV="1">
          <a:off x="20434300" y="14185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88900</xdr:rowOff>
    </xdr:from>
    <xdr:to>
      <xdr:col>102</xdr:col>
      <xdr:colOff>165100</xdr:colOff>
      <xdr:row>83</xdr:row>
      <xdr:rowOff>19050</xdr:rowOff>
    </xdr:to>
    <xdr:sp macro="" textlink="">
      <xdr:nvSpPr>
        <xdr:cNvPr id="819" name="楕円 818">
          <a:extLst>
            <a:ext uri="{FF2B5EF4-FFF2-40B4-BE49-F238E27FC236}">
              <a16:creationId xmlns:a16="http://schemas.microsoft.com/office/drawing/2014/main" id="{D3677289-C831-456A-A0CF-26CBB56CE4A5}"/>
            </a:ext>
          </a:extLst>
        </xdr:cNvPr>
        <xdr:cNvSpPr/>
      </xdr:nvSpPr>
      <xdr:spPr>
        <a:xfrm>
          <a:off x="194945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139700</xdr:rowOff>
    </xdr:from>
    <xdr:to>
      <xdr:col>107</xdr:col>
      <xdr:colOff>50800</xdr:colOff>
      <xdr:row>82</xdr:row>
      <xdr:rowOff>139700</xdr:rowOff>
    </xdr:to>
    <xdr:cxnSp macro="">
      <xdr:nvCxnSpPr>
        <xdr:cNvPr id="820" name="直線コネクタ 819">
          <a:extLst>
            <a:ext uri="{FF2B5EF4-FFF2-40B4-BE49-F238E27FC236}">
              <a16:creationId xmlns:a16="http://schemas.microsoft.com/office/drawing/2014/main" id="{427C43FF-C764-4EC5-8E26-D492FCC24F60}"/>
            </a:ext>
          </a:extLst>
        </xdr:cNvPr>
        <xdr:cNvCxnSpPr/>
      </xdr:nvCxnSpPr>
      <xdr:spPr>
        <a:xfrm>
          <a:off x="19545300" y="14198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101600</xdr:rowOff>
    </xdr:from>
    <xdr:to>
      <xdr:col>98</xdr:col>
      <xdr:colOff>38100</xdr:colOff>
      <xdr:row>83</xdr:row>
      <xdr:rowOff>31750</xdr:rowOff>
    </xdr:to>
    <xdr:sp macro="" textlink="">
      <xdr:nvSpPr>
        <xdr:cNvPr id="821" name="楕円 820">
          <a:extLst>
            <a:ext uri="{FF2B5EF4-FFF2-40B4-BE49-F238E27FC236}">
              <a16:creationId xmlns:a16="http://schemas.microsoft.com/office/drawing/2014/main" id="{CCD60652-32A9-4393-97DA-70866AD7E2DC}"/>
            </a:ext>
          </a:extLst>
        </xdr:cNvPr>
        <xdr:cNvSpPr/>
      </xdr:nvSpPr>
      <xdr:spPr>
        <a:xfrm>
          <a:off x="18605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139700</xdr:rowOff>
    </xdr:from>
    <xdr:to>
      <xdr:col>102</xdr:col>
      <xdr:colOff>114300</xdr:colOff>
      <xdr:row>82</xdr:row>
      <xdr:rowOff>152400</xdr:rowOff>
    </xdr:to>
    <xdr:cxnSp macro="">
      <xdr:nvCxnSpPr>
        <xdr:cNvPr id="822" name="直線コネクタ 821">
          <a:extLst>
            <a:ext uri="{FF2B5EF4-FFF2-40B4-BE49-F238E27FC236}">
              <a16:creationId xmlns:a16="http://schemas.microsoft.com/office/drawing/2014/main" id="{246F689B-5071-48F2-84EC-12B0767E6265}"/>
            </a:ext>
          </a:extLst>
        </xdr:cNvPr>
        <xdr:cNvCxnSpPr/>
      </xdr:nvCxnSpPr>
      <xdr:spPr>
        <a:xfrm flipV="1">
          <a:off x="18656300" y="14198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823" name="n_1aveValue【消防施設】&#10;一人当たり面積">
          <a:extLst>
            <a:ext uri="{FF2B5EF4-FFF2-40B4-BE49-F238E27FC236}">
              <a16:creationId xmlns:a16="http://schemas.microsoft.com/office/drawing/2014/main" id="{0984EDB2-BE1E-43CA-8730-E5CD81292EF4}"/>
            </a:ext>
          </a:extLst>
        </xdr:cNvPr>
        <xdr:cNvSpPr txBox="1"/>
      </xdr:nvSpPr>
      <xdr:spPr>
        <a:xfrm>
          <a:off x="21075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824" name="n_2aveValue【消防施設】&#10;一人当たり面積">
          <a:extLst>
            <a:ext uri="{FF2B5EF4-FFF2-40B4-BE49-F238E27FC236}">
              <a16:creationId xmlns:a16="http://schemas.microsoft.com/office/drawing/2014/main" id="{303BA5CF-58FC-4880-9F17-997D57DDAFA9}"/>
            </a:ext>
          </a:extLst>
        </xdr:cNvPr>
        <xdr:cNvSpPr txBox="1"/>
      </xdr:nvSpPr>
      <xdr:spPr>
        <a:xfrm>
          <a:off x="20199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825" name="n_3aveValue【消防施設】&#10;一人当たり面積">
          <a:extLst>
            <a:ext uri="{FF2B5EF4-FFF2-40B4-BE49-F238E27FC236}">
              <a16:creationId xmlns:a16="http://schemas.microsoft.com/office/drawing/2014/main" id="{D80FC80E-72AE-45D5-A465-1E40656042AF}"/>
            </a:ext>
          </a:extLst>
        </xdr:cNvPr>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60977</xdr:rowOff>
    </xdr:from>
    <xdr:ext cx="469744" cy="259045"/>
    <xdr:sp macro="" textlink="">
      <xdr:nvSpPr>
        <xdr:cNvPr id="826" name="n_4aveValue【消防施設】&#10;一人当たり面積">
          <a:extLst>
            <a:ext uri="{FF2B5EF4-FFF2-40B4-BE49-F238E27FC236}">
              <a16:creationId xmlns:a16="http://schemas.microsoft.com/office/drawing/2014/main" id="{A02E4125-C37B-436B-B90E-7C35972B354D}"/>
            </a:ext>
          </a:extLst>
        </xdr:cNvPr>
        <xdr:cNvSpPr txBox="1"/>
      </xdr:nvSpPr>
      <xdr:spPr>
        <a:xfrm>
          <a:off x="18421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22877</xdr:rowOff>
    </xdr:from>
    <xdr:ext cx="469744" cy="259045"/>
    <xdr:sp macro="" textlink="">
      <xdr:nvSpPr>
        <xdr:cNvPr id="827" name="n_1mainValue【消防施設】&#10;一人当たり面積">
          <a:extLst>
            <a:ext uri="{FF2B5EF4-FFF2-40B4-BE49-F238E27FC236}">
              <a16:creationId xmlns:a16="http://schemas.microsoft.com/office/drawing/2014/main" id="{7B05B50C-5F7D-46DD-95B7-BD3DBF051CFF}"/>
            </a:ext>
          </a:extLst>
        </xdr:cNvPr>
        <xdr:cNvSpPr txBox="1"/>
      </xdr:nvSpPr>
      <xdr:spPr>
        <a:xfrm>
          <a:off x="210757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35577</xdr:rowOff>
    </xdr:from>
    <xdr:ext cx="469744" cy="259045"/>
    <xdr:sp macro="" textlink="">
      <xdr:nvSpPr>
        <xdr:cNvPr id="828" name="n_2mainValue【消防施設】&#10;一人当たり面積">
          <a:extLst>
            <a:ext uri="{FF2B5EF4-FFF2-40B4-BE49-F238E27FC236}">
              <a16:creationId xmlns:a16="http://schemas.microsoft.com/office/drawing/2014/main" id="{3753BE5E-E7C7-40F9-806A-F72F284CD3C8}"/>
            </a:ext>
          </a:extLst>
        </xdr:cNvPr>
        <xdr:cNvSpPr txBox="1"/>
      </xdr:nvSpPr>
      <xdr:spPr>
        <a:xfrm>
          <a:off x="20199427"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35577</xdr:rowOff>
    </xdr:from>
    <xdr:ext cx="469744" cy="259045"/>
    <xdr:sp macro="" textlink="">
      <xdr:nvSpPr>
        <xdr:cNvPr id="829" name="n_3mainValue【消防施設】&#10;一人当たり面積">
          <a:extLst>
            <a:ext uri="{FF2B5EF4-FFF2-40B4-BE49-F238E27FC236}">
              <a16:creationId xmlns:a16="http://schemas.microsoft.com/office/drawing/2014/main" id="{8412F668-A5CA-41CE-984E-37036DEE3FE1}"/>
            </a:ext>
          </a:extLst>
        </xdr:cNvPr>
        <xdr:cNvSpPr txBox="1"/>
      </xdr:nvSpPr>
      <xdr:spPr>
        <a:xfrm>
          <a:off x="19310427"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830" name="n_4mainValue【消防施設】&#10;一人当たり面積">
          <a:extLst>
            <a:ext uri="{FF2B5EF4-FFF2-40B4-BE49-F238E27FC236}">
              <a16:creationId xmlns:a16="http://schemas.microsoft.com/office/drawing/2014/main" id="{BFB0A8E6-8B64-48AF-8FC7-BFDF42E9E24B}"/>
            </a:ext>
          </a:extLst>
        </xdr:cNvPr>
        <xdr:cNvSpPr txBox="1"/>
      </xdr:nvSpPr>
      <xdr:spPr>
        <a:xfrm>
          <a:off x="18421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6C47D588-CEE6-4F61-BF27-CDBD3862440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B670B80A-A996-4FCA-AE10-A0389B4B7E1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CC2FACAE-B790-493E-9DB3-9C363ED1EFD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535915BC-2C54-4BAB-8BA9-48EAEE9B465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7D749C70-5EF9-4649-B0C2-FF744559EB6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1E05F357-4F36-437F-8C7B-472641E8A46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BFE0D0C1-C06C-4E0E-AEAF-44E9D6F171C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427D32FC-7A1E-4E37-9E45-1B28C2356C9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6659A462-A8F8-43C8-A9B2-BE71C8D1290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C4F7F741-0334-4914-AC63-447763427CA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97FCE23F-83CC-4B35-8739-66C66F2ADCA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2" name="直線コネクタ 841">
          <a:extLst>
            <a:ext uri="{FF2B5EF4-FFF2-40B4-BE49-F238E27FC236}">
              <a16:creationId xmlns:a16="http://schemas.microsoft.com/office/drawing/2014/main" id="{FF3B072E-9DA6-4883-9DF7-D9C3FC5551E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3" name="テキスト ボックス 842">
          <a:extLst>
            <a:ext uri="{FF2B5EF4-FFF2-40B4-BE49-F238E27FC236}">
              <a16:creationId xmlns:a16="http://schemas.microsoft.com/office/drawing/2014/main" id="{D7A70130-98D2-4D9D-AEE9-6A7CAC1EAA6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4" name="直線コネクタ 843">
          <a:extLst>
            <a:ext uri="{FF2B5EF4-FFF2-40B4-BE49-F238E27FC236}">
              <a16:creationId xmlns:a16="http://schemas.microsoft.com/office/drawing/2014/main" id="{1F5771F5-0F0E-4C08-A368-32B53C06DC1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5" name="テキスト ボックス 844">
          <a:extLst>
            <a:ext uri="{FF2B5EF4-FFF2-40B4-BE49-F238E27FC236}">
              <a16:creationId xmlns:a16="http://schemas.microsoft.com/office/drawing/2014/main" id="{825ACA57-A88F-4909-8A7F-D959B0C8B10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6" name="直線コネクタ 845">
          <a:extLst>
            <a:ext uri="{FF2B5EF4-FFF2-40B4-BE49-F238E27FC236}">
              <a16:creationId xmlns:a16="http://schemas.microsoft.com/office/drawing/2014/main" id="{4410FDDD-8324-4195-8D81-A9057E009EF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7" name="テキスト ボックス 846">
          <a:extLst>
            <a:ext uri="{FF2B5EF4-FFF2-40B4-BE49-F238E27FC236}">
              <a16:creationId xmlns:a16="http://schemas.microsoft.com/office/drawing/2014/main" id="{505EADE3-D80E-4A3E-BE11-7C887EF3A73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8" name="直線コネクタ 847">
          <a:extLst>
            <a:ext uri="{FF2B5EF4-FFF2-40B4-BE49-F238E27FC236}">
              <a16:creationId xmlns:a16="http://schemas.microsoft.com/office/drawing/2014/main" id="{17566A53-9FDF-46D0-AEEF-5D7A6484B57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9" name="テキスト ボックス 848">
          <a:extLst>
            <a:ext uri="{FF2B5EF4-FFF2-40B4-BE49-F238E27FC236}">
              <a16:creationId xmlns:a16="http://schemas.microsoft.com/office/drawing/2014/main" id="{25E4183A-4961-4EA2-99C8-941D5C8CA58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0" name="直線コネクタ 849">
          <a:extLst>
            <a:ext uri="{FF2B5EF4-FFF2-40B4-BE49-F238E27FC236}">
              <a16:creationId xmlns:a16="http://schemas.microsoft.com/office/drawing/2014/main" id="{D6E8930F-209C-42D1-BA2E-DFA8DE3FED0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1" name="テキスト ボックス 850">
          <a:extLst>
            <a:ext uri="{FF2B5EF4-FFF2-40B4-BE49-F238E27FC236}">
              <a16:creationId xmlns:a16="http://schemas.microsoft.com/office/drawing/2014/main" id="{2B2AE39B-EDDA-4428-9879-156A6C6E9351}"/>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a:extLst>
            <a:ext uri="{FF2B5EF4-FFF2-40B4-BE49-F238E27FC236}">
              <a16:creationId xmlns:a16="http://schemas.microsoft.com/office/drawing/2014/main" id="{9460CD98-EAA8-48F5-A3C7-E2AF9732F77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3" name="テキスト ボックス 852">
          <a:extLst>
            <a:ext uri="{FF2B5EF4-FFF2-40B4-BE49-F238E27FC236}">
              <a16:creationId xmlns:a16="http://schemas.microsoft.com/office/drawing/2014/main" id="{BB2D0D35-5023-4D2B-88F9-0D838D9DAB42}"/>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a:extLst>
            <a:ext uri="{FF2B5EF4-FFF2-40B4-BE49-F238E27FC236}">
              <a16:creationId xmlns:a16="http://schemas.microsoft.com/office/drawing/2014/main" id="{E29731E9-6969-4275-98A4-D48169FD2B1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108586</xdr:rowOff>
    </xdr:from>
    <xdr:to>
      <xdr:col>85</xdr:col>
      <xdr:colOff>126364</xdr:colOff>
      <xdr:row>107</xdr:row>
      <xdr:rowOff>74295</xdr:rowOff>
    </xdr:to>
    <xdr:cxnSp macro="">
      <xdr:nvCxnSpPr>
        <xdr:cNvPr id="855" name="直線コネクタ 854">
          <a:extLst>
            <a:ext uri="{FF2B5EF4-FFF2-40B4-BE49-F238E27FC236}">
              <a16:creationId xmlns:a16="http://schemas.microsoft.com/office/drawing/2014/main" id="{BA7AA399-AFCF-46E5-844F-5CC180B778B2}"/>
            </a:ext>
          </a:extLst>
        </xdr:cNvPr>
        <xdr:cNvCxnSpPr/>
      </xdr:nvCxnSpPr>
      <xdr:spPr>
        <a:xfrm flipV="1">
          <a:off x="16318864" y="17082136"/>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78122</xdr:rowOff>
    </xdr:from>
    <xdr:ext cx="405111" cy="259045"/>
    <xdr:sp macro="" textlink="">
      <xdr:nvSpPr>
        <xdr:cNvPr id="856" name="【庁舎】&#10;有形固定資産減価償却率最小値テキスト">
          <a:extLst>
            <a:ext uri="{FF2B5EF4-FFF2-40B4-BE49-F238E27FC236}">
              <a16:creationId xmlns:a16="http://schemas.microsoft.com/office/drawing/2014/main" id="{510671EC-20BA-4CB1-A65E-248BCA3B083C}"/>
            </a:ext>
          </a:extLst>
        </xdr:cNvPr>
        <xdr:cNvSpPr txBox="1"/>
      </xdr:nvSpPr>
      <xdr:spPr>
        <a:xfrm>
          <a:off x="16357600" y="184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74295</xdr:rowOff>
    </xdr:from>
    <xdr:to>
      <xdr:col>86</xdr:col>
      <xdr:colOff>25400</xdr:colOff>
      <xdr:row>107</xdr:row>
      <xdr:rowOff>74295</xdr:rowOff>
    </xdr:to>
    <xdr:cxnSp macro="">
      <xdr:nvCxnSpPr>
        <xdr:cNvPr id="857" name="直線コネクタ 856">
          <a:extLst>
            <a:ext uri="{FF2B5EF4-FFF2-40B4-BE49-F238E27FC236}">
              <a16:creationId xmlns:a16="http://schemas.microsoft.com/office/drawing/2014/main" id="{9E660670-B4B3-4E05-869D-6E83481E60D4}"/>
            </a:ext>
          </a:extLst>
        </xdr:cNvPr>
        <xdr:cNvCxnSpPr/>
      </xdr:nvCxnSpPr>
      <xdr:spPr>
        <a:xfrm>
          <a:off x="16230600" y="1841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55263</xdr:rowOff>
    </xdr:from>
    <xdr:ext cx="405111" cy="259045"/>
    <xdr:sp macro="" textlink="">
      <xdr:nvSpPr>
        <xdr:cNvPr id="858" name="【庁舎】&#10;有形固定資産減価償却率最大値テキスト">
          <a:extLst>
            <a:ext uri="{FF2B5EF4-FFF2-40B4-BE49-F238E27FC236}">
              <a16:creationId xmlns:a16="http://schemas.microsoft.com/office/drawing/2014/main" id="{5B1506B2-4D34-4211-8A07-2DF4AA474D25}"/>
            </a:ext>
          </a:extLst>
        </xdr:cNvPr>
        <xdr:cNvSpPr txBox="1"/>
      </xdr:nvSpPr>
      <xdr:spPr>
        <a:xfrm>
          <a:off x="16357600" y="1685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108586</xdr:rowOff>
    </xdr:from>
    <xdr:to>
      <xdr:col>86</xdr:col>
      <xdr:colOff>25400</xdr:colOff>
      <xdr:row>99</xdr:row>
      <xdr:rowOff>108586</xdr:rowOff>
    </xdr:to>
    <xdr:cxnSp macro="">
      <xdr:nvCxnSpPr>
        <xdr:cNvPr id="859" name="直線コネクタ 858">
          <a:extLst>
            <a:ext uri="{FF2B5EF4-FFF2-40B4-BE49-F238E27FC236}">
              <a16:creationId xmlns:a16="http://schemas.microsoft.com/office/drawing/2014/main" id="{9318F5D7-EE0A-483B-A530-48C2329E7AA1}"/>
            </a:ext>
          </a:extLst>
        </xdr:cNvPr>
        <xdr:cNvCxnSpPr/>
      </xdr:nvCxnSpPr>
      <xdr:spPr>
        <a:xfrm>
          <a:off x="16230600" y="17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132097</xdr:rowOff>
    </xdr:from>
    <xdr:ext cx="405111" cy="259045"/>
    <xdr:sp macro="" textlink="">
      <xdr:nvSpPr>
        <xdr:cNvPr id="860" name="【庁舎】&#10;有形固定資産減価償却率平均値テキスト">
          <a:extLst>
            <a:ext uri="{FF2B5EF4-FFF2-40B4-BE49-F238E27FC236}">
              <a16:creationId xmlns:a16="http://schemas.microsoft.com/office/drawing/2014/main" id="{A8F5CD31-5CDE-475E-B456-018265A18B9F}"/>
            </a:ext>
          </a:extLst>
        </xdr:cNvPr>
        <xdr:cNvSpPr txBox="1"/>
      </xdr:nvSpPr>
      <xdr:spPr>
        <a:xfrm>
          <a:off x="16357600" y="1761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109220</xdr:rowOff>
    </xdr:from>
    <xdr:to>
      <xdr:col>85</xdr:col>
      <xdr:colOff>177800</xdr:colOff>
      <xdr:row>104</xdr:row>
      <xdr:rowOff>39370</xdr:rowOff>
    </xdr:to>
    <xdr:sp macro="" textlink="">
      <xdr:nvSpPr>
        <xdr:cNvPr id="861" name="フローチャート: 判断 860">
          <a:extLst>
            <a:ext uri="{FF2B5EF4-FFF2-40B4-BE49-F238E27FC236}">
              <a16:creationId xmlns:a16="http://schemas.microsoft.com/office/drawing/2014/main" id="{48D6330D-FAF2-4663-9B86-929BBFAA5377}"/>
            </a:ext>
          </a:extLst>
        </xdr:cNvPr>
        <xdr:cNvSpPr/>
      </xdr:nvSpPr>
      <xdr:spPr>
        <a:xfrm>
          <a:off x="162687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78739</xdr:rowOff>
    </xdr:from>
    <xdr:to>
      <xdr:col>81</xdr:col>
      <xdr:colOff>101600</xdr:colOff>
      <xdr:row>104</xdr:row>
      <xdr:rowOff>8889</xdr:rowOff>
    </xdr:to>
    <xdr:sp macro="" textlink="">
      <xdr:nvSpPr>
        <xdr:cNvPr id="862" name="フローチャート: 判断 861">
          <a:extLst>
            <a:ext uri="{FF2B5EF4-FFF2-40B4-BE49-F238E27FC236}">
              <a16:creationId xmlns:a16="http://schemas.microsoft.com/office/drawing/2014/main" id="{E9F8778E-D30A-4EBE-9BA7-6F7B735B1655}"/>
            </a:ext>
          </a:extLst>
        </xdr:cNvPr>
        <xdr:cNvSpPr/>
      </xdr:nvSpPr>
      <xdr:spPr>
        <a:xfrm>
          <a:off x="15430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48261</xdr:rowOff>
    </xdr:from>
    <xdr:to>
      <xdr:col>76</xdr:col>
      <xdr:colOff>165100</xdr:colOff>
      <xdr:row>103</xdr:row>
      <xdr:rowOff>149861</xdr:rowOff>
    </xdr:to>
    <xdr:sp macro="" textlink="">
      <xdr:nvSpPr>
        <xdr:cNvPr id="863" name="フローチャート: 判断 862">
          <a:extLst>
            <a:ext uri="{FF2B5EF4-FFF2-40B4-BE49-F238E27FC236}">
              <a16:creationId xmlns:a16="http://schemas.microsoft.com/office/drawing/2014/main" id="{BDFDC821-F19B-45CC-B084-A281C97592B6}"/>
            </a:ext>
          </a:extLst>
        </xdr:cNvPr>
        <xdr:cNvSpPr/>
      </xdr:nvSpPr>
      <xdr:spPr>
        <a:xfrm>
          <a:off x="14541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61595</xdr:rowOff>
    </xdr:from>
    <xdr:to>
      <xdr:col>72</xdr:col>
      <xdr:colOff>38100</xdr:colOff>
      <xdr:row>103</xdr:row>
      <xdr:rowOff>163195</xdr:rowOff>
    </xdr:to>
    <xdr:sp macro="" textlink="">
      <xdr:nvSpPr>
        <xdr:cNvPr id="864" name="フローチャート: 判断 863">
          <a:extLst>
            <a:ext uri="{FF2B5EF4-FFF2-40B4-BE49-F238E27FC236}">
              <a16:creationId xmlns:a16="http://schemas.microsoft.com/office/drawing/2014/main" id="{03C0E1DE-65C4-4C29-AFA6-D76609BFFBA7}"/>
            </a:ext>
          </a:extLst>
        </xdr:cNvPr>
        <xdr:cNvSpPr/>
      </xdr:nvSpPr>
      <xdr:spPr>
        <a:xfrm>
          <a:off x="13652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92075</xdr:rowOff>
    </xdr:from>
    <xdr:to>
      <xdr:col>67</xdr:col>
      <xdr:colOff>101600</xdr:colOff>
      <xdr:row>104</xdr:row>
      <xdr:rowOff>22225</xdr:rowOff>
    </xdr:to>
    <xdr:sp macro="" textlink="">
      <xdr:nvSpPr>
        <xdr:cNvPr id="865" name="フローチャート: 判断 864">
          <a:extLst>
            <a:ext uri="{FF2B5EF4-FFF2-40B4-BE49-F238E27FC236}">
              <a16:creationId xmlns:a16="http://schemas.microsoft.com/office/drawing/2014/main" id="{F6C4641B-B2D2-40C6-94ED-B1646E782A28}"/>
            </a:ext>
          </a:extLst>
        </xdr:cNvPr>
        <xdr:cNvSpPr/>
      </xdr:nvSpPr>
      <xdr:spPr>
        <a:xfrm>
          <a:off x="12763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3FDECD22-0034-4832-A7DF-E002F4E6D94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CC24453C-67B2-4BB7-B28F-E65A9D1F012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6D3029C2-6C9A-42DC-A61F-591C4A055D5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72903C31-6500-4556-883B-5C70B732E8D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5E1A5780-A1F8-47C7-B1CC-BD81AF2EE33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154939</xdr:rowOff>
    </xdr:from>
    <xdr:to>
      <xdr:col>85</xdr:col>
      <xdr:colOff>177800</xdr:colOff>
      <xdr:row>107</xdr:row>
      <xdr:rowOff>85089</xdr:rowOff>
    </xdr:to>
    <xdr:sp macro="" textlink="">
      <xdr:nvSpPr>
        <xdr:cNvPr id="871" name="楕円 870">
          <a:extLst>
            <a:ext uri="{FF2B5EF4-FFF2-40B4-BE49-F238E27FC236}">
              <a16:creationId xmlns:a16="http://schemas.microsoft.com/office/drawing/2014/main" id="{B03BFDDD-742B-458F-9ADB-6FB4598FBBDC}"/>
            </a:ext>
          </a:extLst>
        </xdr:cNvPr>
        <xdr:cNvSpPr/>
      </xdr:nvSpPr>
      <xdr:spPr>
        <a:xfrm>
          <a:off x="162687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69866</xdr:rowOff>
    </xdr:from>
    <xdr:ext cx="405111" cy="259045"/>
    <xdr:sp macro="" textlink="">
      <xdr:nvSpPr>
        <xdr:cNvPr id="872" name="【庁舎】&#10;有形固定資産減価償却率該当値テキスト">
          <a:extLst>
            <a:ext uri="{FF2B5EF4-FFF2-40B4-BE49-F238E27FC236}">
              <a16:creationId xmlns:a16="http://schemas.microsoft.com/office/drawing/2014/main" id="{74A979B3-7829-42BA-9F97-6ED91D728BAF}"/>
            </a:ext>
          </a:extLst>
        </xdr:cNvPr>
        <xdr:cNvSpPr txBox="1"/>
      </xdr:nvSpPr>
      <xdr:spPr>
        <a:xfrm>
          <a:off x="16357600" y="1824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118745</xdr:rowOff>
    </xdr:from>
    <xdr:to>
      <xdr:col>81</xdr:col>
      <xdr:colOff>101600</xdr:colOff>
      <xdr:row>107</xdr:row>
      <xdr:rowOff>48895</xdr:rowOff>
    </xdr:to>
    <xdr:sp macro="" textlink="">
      <xdr:nvSpPr>
        <xdr:cNvPr id="873" name="楕円 872">
          <a:extLst>
            <a:ext uri="{FF2B5EF4-FFF2-40B4-BE49-F238E27FC236}">
              <a16:creationId xmlns:a16="http://schemas.microsoft.com/office/drawing/2014/main" id="{0F8C7FE0-05A4-44B1-A1C5-7E274D53A148}"/>
            </a:ext>
          </a:extLst>
        </xdr:cNvPr>
        <xdr:cNvSpPr/>
      </xdr:nvSpPr>
      <xdr:spPr>
        <a:xfrm>
          <a:off x="15430500" y="1829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169545</xdr:rowOff>
    </xdr:from>
    <xdr:to>
      <xdr:col>85</xdr:col>
      <xdr:colOff>127000</xdr:colOff>
      <xdr:row>107</xdr:row>
      <xdr:rowOff>34289</xdr:rowOff>
    </xdr:to>
    <xdr:cxnSp macro="">
      <xdr:nvCxnSpPr>
        <xdr:cNvPr id="874" name="直線コネクタ 873">
          <a:extLst>
            <a:ext uri="{FF2B5EF4-FFF2-40B4-BE49-F238E27FC236}">
              <a16:creationId xmlns:a16="http://schemas.microsoft.com/office/drawing/2014/main" id="{30CD58F0-CB41-475F-9E02-6F14D38FA29B}"/>
            </a:ext>
          </a:extLst>
        </xdr:cNvPr>
        <xdr:cNvCxnSpPr/>
      </xdr:nvCxnSpPr>
      <xdr:spPr>
        <a:xfrm>
          <a:off x="15481300" y="18343245"/>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82550</xdr:rowOff>
    </xdr:from>
    <xdr:to>
      <xdr:col>76</xdr:col>
      <xdr:colOff>165100</xdr:colOff>
      <xdr:row>107</xdr:row>
      <xdr:rowOff>12700</xdr:rowOff>
    </xdr:to>
    <xdr:sp macro="" textlink="">
      <xdr:nvSpPr>
        <xdr:cNvPr id="875" name="楕円 874">
          <a:extLst>
            <a:ext uri="{FF2B5EF4-FFF2-40B4-BE49-F238E27FC236}">
              <a16:creationId xmlns:a16="http://schemas.microsoft.com/office/drawing/2014/main" id="{4CDF6100-1D4E-423A-AC8F-BCCB3FAB6653}"/>
            </a:ext>
          </a:extLst>
        </xdr:cNvPr>
        <xdr:cNvSpPr/>
      </xdr:nvSpPr>
      <xdr:spPr>
        <a:xfrm>
          <a:off x="14541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133350</xdr:rowOff>
    </xdr:from>
    <xdr:to>
      <xdr:col>81</xdr:col>
      <xdr:colOff>50800</xdr:colOff>
      <xdr:row>106</xdr:row>
      <xdr:rowOff>169545</xdr:rowOff>
    </xdr:to>
    <xdr:cxnSp macro="">
      <xdr:nvCxnSpPr>
        <xdr:cNvPr id="876" name="直線コネクタ 875">
          <a:extLst>
            <a:ext uri="{FF2B5EF4-FFF2-40B4-BE49-F238E27FC236}">
              <a16:creationId xmlns:a16="http://schemas.microsoft.com/office/drawing/2014/main" id="{FCFA2A7B-C65E-4762-BE4B-ABAF90B200E5}"/>
            </a:ext>
          </a:extLst>
        </xdr:cNvPr>
        <xdr:cNvCxnSpPr/>
      </xdr:nvCxnSpPr>
      <xdr:spPr>
        <a:xfrm>
          <a:off x="14592300" y="183070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44450</xdr:rowOff>
    </xdr:from>
    <xdr:to>
      <xdr:col>72</xdr:col>
      <xdr:colOff>38100</xdr:colOff>
      <xdr:row>106</xdr:row>
      <xdr:rowOff>146050</xdr:rowOff>
    </xdr:to>
    <xdr:sp macro="" textlink="">
      <xdr:nvSpPr>
        <xdr:cNvPr id="877" name="楕円 876">
          <a:extLst>
            <a:ext uri="{FF2B5EF4-FFF2-40B4-BE49-F238E27FC236}">
              <a16:creationId xmlns:a16="http://schemas.microsoft.com/office/drawing/2014/main" id="{43B72C8E-6BCB-4B4B-821B-893F5CB423A7}"/>
            </a:ext>
          </a:extLst>
        </xdr:cNvPr>
        <xdr:cNvSpPr/>
      </xdr:nvSpPr>
      <xdr:spPr>
        <a:xfrm>
          <a:off x="13652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95250</xdr:rowOff>
    </xdr:from>
    <xdr:to>
      <xdr:col>76</xdr:col>
      <xdr:colOff>114300</xdr:colOff>
      <xdr:row>106</xdr:row>
      <xdr:rowOff>133350</xdr:rowOff>
    </xdr:to>
    <xdr:cxnSp macro="">
      <xdr:nvCxnSpPr>
        <xdr:cNvPr id="878" name="直線コネクタ 877">
          <a:extLst>
            <a:ext uri="{FF2B5EF4-FFF2-40B4-BE49-F238E27FC236}">
              <a16:creationId xmlns:a16="http://schemas.microsoft.com/office/drawing/2014/main" id="{5CB104CC-8525-45EA-9428-1BAF1BA0CB1C}"/>
            </a:ext>
          </a:extLst>
        </xdr:cNvPr>
        <xdr:cNvCxnSpPr/>
      </xdr:nvCxnSpPr>
      <xdr:spPr>
        <a:xfrm>
          <a:off x="13703300" y="18268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8255</xdr:rowOff>
    </xdr:from>
    <xdr:to>
      <xdr:col>67</xdr:col>
      <xdr:colOff>101600</xdr:colOff>
      <xdr:row>106</xdr:row>
      <xdr:rowOff>109855</xdr:rowOff>
    </xdr:to>
    <xdr:sp macro="" textlink="">
      <xdr:nvSpPr>
        <xdr:cNvPr id="879" name="楕円 878">
          <a:extLst>
            <a:ext uri="{FF2B5EF4-FFF2-40B4-BE49-F238E27FC236}">
              <a16:creationId xmlns:a16="http://schemas.microsoft.com/office/drawing/2014/main" id="{FD920D0D-6CCB-45AA-B0F9-8B43CD4F07FF}"/>
            </a:ext>
          </a:extLst>
        </xdr:cNvPr>
        <xdr:cNvSpPr/>
      </xdr:nvSpPr>
      <xdr:spPr>
        <a:xfrm>
          <a:off x="127635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59055</xdr:rowOff>
    </xdr:from>
    <xdr:to>
      <xdr:col>71</xdr:col>
      <xdr:colOff>177800</xdr:colOff>
      <xdr:row>106</xdr:row>
      <xdr:rowOff>95250</xdr:rowOff>
    </xdr:to>
    <xdr:cxnSp macro="">
      <xdr:nvCxnSpPr>
        <xdr:cNvPr id="880" name="直線コネクタ 879">
          <a:extLst>
            <a:ext uri="{FF2B5EF4-FFF2-40B4-BE49-F238E27FC236}">
              <a16:creationId xmlns:a16="http://schemas.microsoft.com/office/drawing/2014/main" id="{3777BBA8-2760-4D60-BCC5-5F87C66FA521}"/>
            </a:ext>
          </a:extLst>
        </xdr:cNvPr>
        <xdr:cNvCxnSpPr/>
      </xdr:nvCxnSpPr>
      <xdr:spPr>
        <a:xfrm>
          <a:off x="12814300" y="182327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25416</xdr:rowOff>
    </xdr:from>
    <xdr:ext cx="405111" cy="259045"/>
    <xdr:sp macro="" textlink="">
      <xdr:nvSpPr>
        <xdr:cNvPr id="881" name="n_1aveValue【庁舎】&#10;有形固定資産減価償却率">
          <a:extLst>
            <a:ext uri="{FF2B5EF4-FFF2-40B4-BE49-F238E27FC236}">
              <a16:creationId xmlns:a16="http://schemas.microsoft.com/office/drawing/2014/main" id="{A0053250-D030-493C-A46D-9B3A861AF424}"/>
            </a:ext>
          </a:extLst>
        </xdr:cNvPr>
        <xdr:cNvSpPr txBox="1"/>
      </xdr:nvSpPr>
      <xdr:spPr>
        <a:xfrm>
          <a:off x="152660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166388</xdr:rowOff>
    </xdr:from>
    <xdr:ext cx="405111" cy="259045"/>
    <xdr:sp macro="" textlink="">
      <xdr:nvSpPr>
        <xdr:cNvPr id="882" name="n_2aveValue【庁舎】&#10;有形固定資産減価償却率">
          <a:extLst>
            <a:ext uri="{FF2B5EF4-FFF2-40B4-BE49-F238E27FC236}">
              <a16:creationId xmlns:a16="http://schemas.microsoft.com/office/drawing/2014/main" id="{53067526-A9CC-4F3B-A288-DF4330B3DB52}"/>
            </a:ext>
          </a:extLst>
        </xdr:cNvPr>
        <xdr:cNvSpPr txBox="1"/>
      </xdr:nvSpPr>
      <xdr:spPr>
        <a:xfrm>
          <a:off x="14389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8272</xdr:rowOff>
    </xdr:from>
    <xdr:ext cx="405111" cy="259045"/>
    <xdr:sp macro="" textlink="">
      <xdr:nvSpPr>
        <xdr:cNvPr id="883" name="n_3aveValue【庁舎】&#10;有形固定資産減価償却率">
          <a:extLst>
            <a:ext uri="{FF2B5EF4-FFF2-40B4-BE49-F238E27FC236}">
              <a16:creationId xmlns:a16="http://schemas.microsoft.com/office/drawing/2014/main" id="{6C547517-02F7-4EA1-B9F7-1FDB147BA937}"/>
            </a:ext>
          </a:extLst>
        </xdr:cNvPr>
        <xdr:cNvSpPr txBox="1"/>
      </xdr:nvSpPr>
      <xdr:spPr>
        <a:xfrm>
          <a:off x="13500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38752</xdr:rowOff>
    </xdr:from>
    <xdr:ext cx="405111" cy="259045"/>
    <xdr:sp macro="" textlink="">
      <xdr:nvSpPr>
        <xdr:cNvPr id="884" name="n_4aveValue【庁舎】&#10;有形固定資産減価償却率">
          <a:extLst>
            <a:ext uri="{FF2B5EF4-FFF2-40B4-BE49-F238E27FC236}">
              <a16:creationId xmlns:a16="http://schemas.microsoft.com/office/drawing/2014/main" id="{9448A597-AA9A-457E-90C6-DCBBEEA5120F}"/>
            </a:ext>
          </a:extLst>
        </xdr:cNvPr>
        <xdr:cNvSpPr txBox="1"/>
      </xdr:nvSpPr>
      <xdr:spPr>
        <a:xfrm>
          <a:off x="12611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40022</xdr:rowOff>
    </xdr:from>
    <xdr:ext cx="405111" cy="259045"/>
    <xdr:sp macro="" textlink="">
      <xdr:nvSpPr>
        <xdr:cNvPr id="885" name="n_1mainValue【庁舎】&#10;有形固定資産減価償却率">
          <a:extLst>
            <a:ext uri="{FF2B5EF4-FFF2-40B4-BE49-F238E27FC236}">
              <a16:creationId xmlns:a16="http://schemas.microsoft.com/office/drawing/2014/main" id="{9268D849-3A17-40F6-A3CA-49D442347009}"/>
            </a:ext>
          </a:extLst>
        </xdr:cNvPr>
        <xdr:cNvSpPr txBox="1"/>
      </xdr:nvSpPr>
      <xdr:spPr>
        <a:xfrm>
          <a:off x="15266044" y="1838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3827</xdr:rowOff>
    </xdr:from>
    <xdr:ext cx="405111" cy="259045"/>
    <xdr:sp macro="" textlink="">
      <xdr:nvSpPr>
        <xdr:cNvPr id="886" name="n_2mainValue【庁舎】&#10;有形固定資産減価償却率">
          <a:extLst>
            <a:ext uri="{FF2B5EF4-FFF2-40B4-BE49-F238E27FC236}">
              <a16:creationId xmlns:a16="http://schemas.microsoft.com/office/drawing/2014/main" id="{25EEC920-EDCC-4462-A3C7-33D08524A1A7}"/>
            </a:ext>
          </a:extLst>
        </xdr:cNvPr>
        <xdr:cNvSpPr txBox="1"/>
      </xdr:nvSpPr>
      <xdr:spPr>
        <a:xfrm>
          <a:off x="14389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137177</xdr:rowOff>
    </xdr:from>
    <xdr:ext cx="405111" cy="259045"/>
    <xdr:sp macro="" textlink="">
      <xdr:nvSpPr>
        <xdr:cNvPr id="887" name="n_3mainValue【庁舎】&#10;有形固定資産減価償却率">
          <a:extLst>
            <a:ext uri="{FF2B5EF4-FFF2-40B4-BE49-F238E27FC236}">
              <a16:creationId xmlns:a16="http://schemas.microsoft.com/office/drawing/2014/main" id="{7A2A5CFE-D97C-4255-BD60-82C5645FD35D}"/>
            </a:ext>
          </a:extLst>
        </xdr:cNvPr>
        <xdr:cNvSpPr txBox="1"/>
      </xdr:nvSpPr>
      <xdr:spPr>
        <a:xfrm>
          <a:off x="13500744"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100982</xdr:rowOff>
    </xdr:from>
    <xdr:ext cx="405111" cy="259045"/>
    <xdr:sp macro="" textlink="">
      <xdr:nvSpPr>
        <xdr:cNvPr id="888" name="n_4mainValue【庁舎】&#10;有形固定資産減価償却率">
          <a:extLst>
            <a:ext uri="{FF2B5EF4-FFF2-40B4-BE49-F238E27FC236}">
              <a16:creationId xmlns:a16="http://schemas.microsoft.com/office/drawing/2014/main" id="{B80A29ED-403F-4C13-A148-2BDED6263E1B}"/>
            </a:ext>
          </a:extLst>
        </xdr:cNvPr>
        <xdr:cNvSpPr txBox="1"/>
      </xdr:nvSpPr>
      <xdr:spPr>
        <a:xfrm>
          <a:off x="12611744" y="182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6DD8232B-4612-4A14-ABED-B2A0077F262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3C99DB40-CC95-4D7F-A014-CA5D473E550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14059182-0C1A-4793-B6CD-40B9DA62C91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CCB9E364-A979-4E63-9C09-AAE5DF99654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15D68E46-A3CC-411B-8FE1-5AC5B60D4C2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CDC2C6E3-1088-4855-B965-6227E464BC7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7A311838-DB58-4FBD-9F98-2F2ADD44FB0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EE0FA249-1669-47F5-82E9-3CBD677B586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a:extLst>
            <a:ext uri="{FF2B5EF4-FFF2-40B4-BE49-F238E27FC236}">
              <a16:creationId xmlns:a16="http://schemas.microsoft.com/office/drawing/2014/main" id="{D5DDDBC9-515F-4003-B128-3A646A89788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19D098B4-8AE6-4777-8398-1E3FDE8CCCD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9" name="直線コネクタ 898">
          <a:extLst>
            <a:ext uri="{FF2B5EF4-FFF2-40B4-BE49-F238E27FC236}">
              <a16:creationId xmlns:a16="http://schemas.microsoft.com/office/drawing/2014/main" id="{90A447B1-3822-468E-9F64-4CE3B2D67EF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0" name="テキスト ボックス 899">
          <a:extLst>
            <a:ext uri="{FF2B5EF4-FFF2-40B4-BE49-F238E27FC236}">
              <a16:creationId xmlns:a16="http://schemas.microsoft.com/office/drawing/2014/main" id="{A0CC0874-446A-40D1-8472-80A0F9E05A6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1" name="直線コネクタ 900">
          <a:extLst>
            <a:ext uri="{FF2B5EF4-FFF2-40B4-BE49-F238E27FC236}">
              <a16:creationId xmlns:a16="http://schemas.microsoft.com/office/drawing/2014/main" id="{71485305-315B-49EB-9F41-7C54D2B8CD0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2" name="テキスト ボックス 901">
          <a:extLst>
            <a:ext uri="{FF2B5EF4-FFF2-40B4-BE49-F238E27FC236}">
              <a16:creationId xmlns:a16="http://schemas.microsoft.com/office/drawing/2014/main" id="{75135A31-AC30-4171-9DF3-BB3040CE910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3" name="直線コネクタ 902">
          <a:extLst>
            <a:ext uri="{FF2B5EF4-FFF2-40B4-BE49-F238E27FC236}">
              <a16:creationId xmlns:a16="http://schemas.microsoft.com/office/drawing/2014/main" id="{B813341B-E2C2-47F4-B9B0-3112DC3726C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4" name="テキスト ボックス 903">
          <a:extLst>
            <a:ext uri="{FF2B5EF4-FFF2-40B4-BE49-F238E27FC236}">
              <a16:creationId xmlns:a16="http://schemas.microsoft.com/office/drawing/2014/main" id="{072B5D43-B373-440A-A694-07BA37F3370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5" name="直線コネクタ 904">
          <a:extLst>
            <a:ext uri="{FF2B5EF4-FFF2-40B4-BE49-F238E27FC236}">
              <a16:creationId xmlns:a16="http://schemas.microsoft.com/office/drawing/2014/main" id="{6EB55C07-73E6-4D4B-95AD-2A442BABA6C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6" name="テキスト ボックス 905">
          <a:extLst>
            <a:ext uri="{FF2B5EF4-FFF2-40B4-BE49-F238E27FC236}">
              <a16:creationId xmlns:a16="http://schemas.microsoft.com/office/drawing/2014/main" id="{ABF28EA2-394C-4E9D-89E9-92311B0386D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7" name="直線コネクタ 906">
          <a:extLst>
            <a:ext uri="{FF2B5EF4-FFF2-40B4-BE49-F238E27FC236}">
              <a16:creationId xmlns:a16="http://schemas.microsoft.com/office/drawing/2014/main" id="{514A7558-7634-46AD-B169-500547152AE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8" name="テキスト ボックス 907">
          <a:extLst>
            <a:ext uri="{FF2B5EF4-FFF2-40B4-BE49-F238E27FC236}">
              <a16:creationId xmlns:a16="http://schemas.microsoft.com/office/drawing/2014/main" id="{9F5CC3A6-ADE0-4DCC-AE61-49AA878BDB1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a:extLst>
            <a:ext uri="{FF2B5EF4-FFF2-40B4-BE49-F238E27FC236}">
              <a16:creationId xmlns:a16="http://schemas.microsoft.com/office/drawing/2014/main" id="{C4030EEA-6719-4228-B77B-44F8C163EB1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a:extLst>
            <a:ext uri="{FF2B5EF4-FFF2-40B4-BE49-F238E27FC236}">
              <a16:creationId xmlns:a16="http://schemas.microsoft.com/office/drawing/2014/main" id="{B4BE411A-60A2-4F44-BF87-6C209028BC4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庁舎】&#10;一人当たり面積グラフ枠">
          <a:extLst>
            <a:ext uri="{FF2B5EF4-FFF2-40B4-BE49-F238E27FC236}">
              <a16:creationId xmlns:a16="http://schemas.microsoft.com/office/drawing/2014/main" id="{4A783A11-08B1-4A32-9551-CB04A2A93D1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107</xdr:row>
      <xdr:rowOff>60961</xdr:rowOff>
    </xdr:to>
    <xdr:cxnSp macro="">
      <xdr:nvCxnSpPr>
        <xdr:cNvPr id="912" name="直線コネクタ 911">
          <a:extLst>
            <a:ext uri="{FF2B5EF4-FFF2-40B4-BE49-F238E27FC236}">
              <a16:creationId xmlns:a16="http://schemas.microsoft.com/office/drawing/2014/main" id="{6697F1CE-2BB3-4865-8B80-0FEF274FF73E}"/>
            </a:ext>
          </a:extLst>
        </xdr:cNvPr>
        <xdr:cNvCxnSpPr/>
      </xdr:nvCxnSpPr>
      <xdr:spPr>
        <a:xfrm flipV="1">
          <a:off x="22160864" y="17373600"/>
          <a:ext cx="0" cy="103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64788</xdr:rowOff>
    </xdr:from>
    <xdr:ext cx="469744" cy="259045"/>
    <xdr:sp macro="" textlink="">
      <xdr:nvSpPr>
        <xdr:cNvPr id="913" name="【庁舎】&#10;一人当たり面積最小値テキスト">
          <a:extLst>
            <a:ext uri="{FF2B5EF4-FFF2-40B4-BE49-F238E27FC236}">
              <a16:creationId xmlns:a16="http://schemas.microsoft.com/office/drawing/2014/main" id="{3DAFA632-FD75-4089-A311-94EFD947ED81}"/>
            </a:ext>
          </a:extLst>
        </xdr:cNvPr>
        <xdr:cNvSpPr txBox="1"/>
      </xdr:nvSpPr>
      <xdr:spPr>
        <a:xfrm>
          <a:off x="22199600"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60961</xdr:rowOff>
    </xdr:from>
    <xdr:to>
      <xdr:col>116</xdr:col>
      <xdr:colOff>152400</xdr:colOff>
      <xdr:row>107</xdr:row>
      <xdr:rowOff>60961</xdr:rowOff>
    </xdr:to>
    <xdr:cxnSp macro="">
      <xdr:nvCxnSpPr>
        <xdr:cNvPr id="914" name="直線コネクタ 913">
          <a:extLst>
            <a:ext uri="{FF2B5EF4-FFF2-40B4-BE49-F238E27FC236}">
              <a16:creationId xmlns:a16="http://schemas.microsoft.com/office/drawing/2014/main" id="{4BBD9492-839F-436D-B6EA-3506CC914AFB}"/>
            </a:ext>
          </a:extLst>
        </xdr:cNvPr>
        <xdr:cNvCxnSpPr/>
      </xdr:nvCxnSpPr>
      <xdr:spPr>
        <a:xfrm>
          <a:off x="22072600" y="1840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15" name="【庁舎】&#10;一人当たり面積最大値テキスト">
          <a:extLst>
            <a:ext uri="{FF2B5EF4-FFF2-40B4-BE49-F238E27FC236}">
              <a16:creationId xmlns:a16="http://schemas.microsoft.com/office/drawing/2014/main" id="{6BFEE6D7-0CFF-4A0D-9143-48C369560F57}"/>
            </a:ext>
          </a:extLst>
        </xdr:cNvPr>
        <xdr:cNvSpPr txBox="1"/>
      </xdr:nvSpPr>
      <xdr:spPr>
        <a:xfrm>
          <a:off x="22199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16" name="直線コネクタ 915">
          <a:extLst>
            <a:ext uri="{FF2B5EF4-FFF2-40B4-BE49-F238E27FC236}">
              <a16:creationId xmlns:a16="http://schemas.microsoft.com/office/drawing/2014/main" id="{D334ACA2-18DD-4330-9301-80D779C8E7B4}"/>
            </a:ext>
          </a:extLst>
        </xdr:cNvPr>
        <xdr:cNvCxnSpPr/>
      </xdr:nvCxnSpPr>
      <xdr:spPr>
        <a:xfrm>
          <a:off x="22072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86377</xdr:rowOff>
    </xdr:from>
    <xdr:ext cx="469744" cy="259045"/>
    <xdr:sp macro="" textlink="">
      <xdr:nvSpPr>
        <xdr:cNvPr id="917" name="【庁舎】&#10;一人当たり面積平均値テキスト">
          <a:extLst>
            <a:ext uri="{FF2B5EF4-FFF2-40B4-BE49-F238E27FC236}">
              <a16:creationId xmlns:a16="http://schemas.microsoft.com/office/drawing/2014/main" id="{F4C542DB-1679-43F9-923B-514E3D4D60A2}"/>
            </a:ext>
          </a:extLst>
        </xdr:cNvPr>
        <xdr:cNvSpPr txBox="1"/>
      </xdr:nvSpPr>
      <xdr:spPr>
        <a:xfrm>
          <a:off x="22199600" y="17917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918" name="フローチャート: 判断 917">
          <a:extLst>
            <a:ext uri="{FF2B5EF4-FFF2-40B4-BE49-F238E27FC236}">
              <a16:creationId xmlns:a16="http://schemas.microsoft.com/office/drawing/2014/main" id="{161874DA-1D5A-4565-A8D5-CD6C6BB2FBF6}"/>
            </a:ext>
          </a:extLst>
        </xdr:cNvPr>
        <xdr:cNvSpPr/>
      </xdr:nvSpPr>
      <xdr:spPr>
        <a:xfrm>
          <a:off x="22110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71120</xdr:rowOff>
    </xdr:from>
    <xdr:to>
      <xdr:col>112</xdr:col>
      <xdr:colOff>38100</xdr:colOff>
      <xdr:row>106</xdr:row>
      <xdr:rowOff>1270</xdr:rowOff>
    </xdr:to>
    <xdr:sp macro="" textlink="">
      <xdr:nvSpPr>
        <xdr:cNvPr id="919" name="フローチャート: 判断 918">
          <a:extLst>
            <a:ext uri="{FF2B5EF4-FFF2-40B4-BE49-F238E27FC236}">
              <a16:creationId xmlns:a16="http://schemas.microsoft.com/office/drawing/2014/main" id="{072A7ACB-A3C3-4069-8743-C3FE99CB2F3F}"/>
            </a:ext>
          </a:extLst>
        </xdr:cNvPr>
        <xdr:cNvSpPr/>
      </xdr:nvSpPr>
      <xdr:spPr>
        <a:xfrm>
          <a:off x="2127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0" name="フローチャート: 判断 919">
          <a:extLst>
            <a:ext uri="{FF2B5EF4-FFF2-40B4-BE49-F238E27FC236}">
              <a16:creationId xmlns:a16="http://schemas.microsoft.com/office/drawing/2014/main" id="{5A7429A3-9528-4004-B4F7-4BD1BDB31E0E}"/>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921" name="フローチャート: 判断 920">
          <a:extLst>
            <a:ext uri="{FF2B5EF4-FFF2-40B4-BE49-F238E27FC236}">
              <a16:creationId xmlns:a16="http://schemas.microsoft.com/office/drawing/2014/main" id="{ABEE7FFC-0C53-4C7E-A15D-B1870417F8E5}"/>
            </a:ext>
          </a:extLst>
        </xdr:cNvPr>
        <xdr:cNvSpPr/>
      </xdr:nvSpPr>
      <xdr:spPr>
        <a:xfrm>
          <a:off x="19494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86361</xdr:rowOff>
    </xdr:from>
    <xdr:to>
      <xdr:col>98</xdr:col>
      <xdr:colOff>38100</xdr:colOff>
      <xdr:row>106</xdr:row>
      <xdr:rowOff>16511</xdr:rowOff>
    </xdr:to>
    <xdr:sp macro="" textlink="">
      <xdr:nvSpPr>
        <xdr:cNvPr id="922" name="フローチャート: 判断 921">
          <a:extLst>
            <a:ext uri="{FF2B5EF4-FFF2-40B4-BE49-F238E27FC236}">
              <a16:creationId xmlns:a16="http://schemas.microsoft.com/office/drawing/2014/main" id="{3013D1C5-0DF0-49BA-8833-6E41B5943855}"/>
            </a:ext>
          </a:extLst>
        </xdr:cNvPr>
        <xdr:cNvSpPr/>
      </xdr:nvSpPr>
      <xdr:spPr>
        <a:xfrm>
          <a:off x="18605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C321A8FD-9D55-4C18-BAF0-ABE2CD33016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C8EF7845-7846-4DC7-8AB3-6CC8935948B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C7E0F680-955D-49BF-B8EB-5EBE8B95A8E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C831E93D-001A-4902-9A0B-A23E5230F12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ACDAA842-B4FD-4AE5-B1F8-8F6A0BEBF30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74930</xdr:rowOff>
    </xdr:from>
    <xdr:to>
      <xdr:col>116</xdr:col>
      <xdr:colOff>114300</xdr:colOff>
      <xdr:row>107</xdr:row>
      <xdr:rowOff>5080</xdr:rowOff>
    </xdr:to>
    <xdr:sp macro="" textlink="">
      <xdr:nvSpPr>
        <xdr:cNvPr id="928" name="楕円 927">
          <a:extLst>
            <a:ext uri="{FF2B5EF4-FFF2-40B4-BE49-F238E27FC236}">
              <a16:creationId xmlns:a16="http://schemas.microsoft.com/office/drawing/2014/main" id="{8EBDE164-607A-4D5D-A79A-3A96291B7DA7}"/>
            </a:ext>
          </a:extLst>
        </xdr:cNvPr>
        <xdr:cNvSpPr/>
      </xdr:nvSpPr>
      <xdr:spPr>
        <a:xfrm>
          <a:off x="221107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161307</xdr:rowOff>
    </xdr:from>
    <xdr:ext cx="469744" cy="259045"/>
    <xdr:sp macro="" textlink="">
      <xdr:nvSpPr>
        <xdr:cNvPr id="929" name="【庁舎】&#10;一人当たり面積該当値テキスト">
          <a:extLst>
            <a:ext uri="{FF2B5EF4-FFF2-40B4-BE49-F238E27FC236}">
              <a16:creationId xmlns:a16="http://schemas.microsoft.com/office/drawing/2014/main" id="{99CB5F95-91B9-4859-B7D0-92A4353A2E5A}"/>
            </a:ext>
          </a:extLst>
        </xdr:cNvPr>
        <xdr:cNvSpPr txBox="1"/>
      </xdr:nvSpPr>
      <xdr:spPr>
        <a:xfrm>
          <a:off x="22199600" y="1816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74930</xdr:rowOff>
    </xdr:from>
    <xdr:to>
      <xdr:col>112</xdr:col>
      <xdr:colOff>38100</xdr:colOff>
      <xdr:row>107</xdr:row>
      <xdr:rowOff>5080</xdr:rowOff>
    </xdr:to>
    <xdr:sp macro="" textlink="">
      <xdr:nvSpPr>
        <xdr:cNvPr id="930" name="楕円 929">
          <a:extLst>
            <a:ext uri="{FF2B5EF4-FFF2-40B4-BE49-F238E27FC236}">
              <a16:creationId xmlns:a16="http://schemas.microsoft.com/office/drawing/2014/main" id="{B0A4FAA1-CC35-4BEE-84A0-233F444FEB66}"/>
            </a:ext>
          </a:extLst>
        </xdr:cNvPr>
        <xdr:cNvSpPr/>
      </xdr:nvSpPr>
      <xdr:spPr>
        <a:xfrm>
          <a:off x="21272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125730</xdr:rowOff>
    </xdr:from>
    <xdr:to>
      <xdr:col>116</xdr:col>
      <xdr:colOff>63500</xdr:colOff>
      <xdr:row>106</xdr:row>
      <xdr:rowOff>125730</xdr:rowOff>
    </xdr:to>
    <xdr:cxnSp macro="">
      <xdr:nvCxnSpPr>
        <xdr:cNvPr id="931" name="直線コネクタ 930">
          <a:extLst>
            <a:ext uri="{FF2B5EF4-FFF2-40B4-BE49-F238E27FC236}">
              <a16:creationId xmlns:a16="http://schemas.microsoft.com/office/drawing/2014/main" id="{42E88DBB-0691-4928-B6EB-9F04CE887784}"/>
            </a:ext>
          </a:extLst>
        </xdr:cNvPr>
        <xdr:cNvCxnSpPr/>
      </xdr:nvCxnSpPr>
      <xdr:spPr>
        <a:xfrm>
          <a:off x="21323300" y="182994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78739</xdr:rowOff>
    </xdr:from>
    <xdr:to>
      <xdr:col>107</xdr:col>
      <xdr:colOff>101600</xdr:colOff>
      <xdr:row>107</xdr:row>
      <xdr:rowOff>8889</xdr:rowOff>
    </xdr:to>
    <xdr:sp macro="" textlink="">
      <xdr:nvSpPr>
        <xdr:cNvPr id="932" name="楕円 931">
          <a:extLst>
            <a:ext uri="{FF2B5EF4-FFF2-40B4-BE49-F238E27FC236}">
              <a16:creationId xmlns:a16="http://schemas.microsoft.com/office/drawing/2014/main" id="{0B84ABAC-9A45-489E-B48C-FD6F4C9FCF70}"/>
            </a:ext>
          </a:extLst>
        </xdr:cNvPr>
        <xdr:cNvSpPr/>
      </xdr:nvSpPr>
      <xdr:spPr>
        <a:xfrm>
          <a:off x="20383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125730</xdr:rowOff>
    </xdr:from>
    <xdr:to>
      <xdr:col>111</xdr:col>
      <xdr:colOff>177800</xdr:colOff>
      <xdr:row>106</xdr:row>
      <xdr:rowOff>129539</xdr:rowOff>
    </xdr:to>
    <xdr:cxnSp macro="">
      <xdr:nvCxnSpPr>
        <xdr:cNvPr id="933" name="直線コネクタ 932">
          <a:extLst>
            <a:ext uri="{FF2B5EF4-FFF2-40B4-BE49-F238E27FC236}">
              <a16:creationId xmlns:a16="http://schemas.microsoft.com/office/drawing/2014/main" id="{3228D5DD-2069-44AB-9570-31FB6B4A975A}"/>
            </a:ext>
          </a:extLst>
        </xdr:cNvPr>
        <xdr:cNvCxnSpPr/>
      </xdr:nvCxnSpPr>
      <xdr:spPr>
        <a:xfrm flipV="1">
          <a:off x="20434300" y="182994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78739</xdr:rowOff>
    </xdr:from>
    <xdr:to>
      <xdr:col>102</xdr:col>
      <xdr:colOff>165100</xdr:colOff>
      <xdr:row>107</xdr:row>
      <xdr:rowOff>8889</xdr:rowOff>
    </xdr:to>
    <xdr:sp macro="" textlink="">
      <xdr:nvSpPr>
        <xdr:cNvPr id="934" name="楕円 933">
          <a:extLst>
            <a:ext uri="{FF2B5EF4-FFF2-40B4-BE49-F238E27FC236}">
              <a16:creationId xmlns:a16="http://schemas.microsoft.com/office/drawing/2014/main" id="{8AA2C556-8863-40E5-94E1-695FD5DD96DC}"/>
            </a:ext>
          </a:extLst>
        </xdr:cNvPr>
        <xdr:cNvSpPr/>
      </xdr:nvSpPr>
      <xdr:spPr>
        <a:xfrm>
          <a:off x="19494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129539</xdr:rowOff>
    </xdr:from>
    <xdr:to>
      <xdr:col>107</xdr:col>
      <xdr:colOff>50800</xdr:colOff>
      <xdr:row>106</xdr:row>
      <xdr:rowOff>129539</xdr:rowOff>
    </xdr:to>
    <xdr:cxnSp macro="">
      <xdr:nvCxnSpPr>
        <xdr:cNvPr id="935" name="直線コネクタ 934">
          <a:extLst>
            <a:ext uri="{FF2B5EF4-FFF2-40B4-BE49-F238E27FC236}">
              <a16:creationId xmlns:a16="http://schemas.microsoft.com/office/drawing/2014/main" id="{74565BD6-A904-469F-BFAB-25530079A97D}"/>
            </a:ext>
          </a:extLst>
        </xdr:cNvPr>
        <xdr:cNvCxnSpPr/>
      </xdr:nvCxnSpPr>
      <xdr:spPr>
        <a:xfrm>
          <a:off x="19545300" y="18303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78739</xdr:rowOff>
    </xdr:from>
    <xdr:to>
      <xdr:col>98</xdr:col>
      <xdr:colOff>38100</xdr:colOff>
      <xdr:row>107</xdr:row>
      <xdr:rowOff>8889</xdr:rowOff>
    </xdr:to>
    <xdr:sp macro="" textlink="">
      <xdr:nvSpPr>
        <xdr:cNvPr id="936" name="楕円 935">
          <a:extLst>
            <a:ext uri="{FF2B5EF4-FFF2-40B4-BE49-F238E27FC236}">
              <a16:creationId xmlns:a16="http://schemas.microsoft.com/office/drawing/2014/main" id="{BBEFE7CF-1E09-471A-8886-22218CF70FEE}"/>
            </a:ext>
          </a:extLst>
        </xdr:cNvPr>
        <xdr:cNvSpPr/>
      </xdr:nvSpPr>
      <xdr:spPr>
        <a:xfrm>
          <a:off x="18605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129539</xdr:rowOff>
    </xdr:from>
    <xdr:to>
      <xdr:col>102</xdr:col>
      <xdr:colOff>114300</xdr:colOff>
      <xdr:row>106</xdr:row>
      <xdr:rowOff>129539</xdr:rowOff>
    </xdr:to>
    <xdr:cxnSp macro="">
      <xdr:nvCxnSpPr>
        <xdr:cNvPr id="937" name="直線コネクタ 936">
          <a:extLst>
            <a:ext uri="{FF2B5EF4-FFF2-40B4-BE49-F238E27FC236}">
              <a16:creationId xmlns:a16="http://schemas.microsoft.com/office/drawing/2014/main" id="{52ECFA4C-3F71-489C-84A4-C9D095DBB973}"/>
            </a:ext>
          </a:extLst>
        </xdr:cNvPr>
        <xdr:cNvCxnSpPr/>
      </xdr:nvCxnSpPr>
      <xdr:spPr>
        <a:xfrm>
          <a:off x="18656300" y="18303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17797</xdr:rowOff>
    </xdr:from>
    <xdr:ext cx="469744" cy="259045"/>
    <xdr:sp macro="" textlink="">
      <xdr:nvSpPr>
        <xdr:cNvPr id="938" name="n_1aveValue【庁舎】&#10;一人当たり面積">
          <a:extLst>
            <a:ext uri="{FF2B5EF4-FFF2-40B4-BE49-F238E27FC236}">
              <a16:creationId xmlns:a16="http://schemas.microsoft.com/office/drawing/2014/main" id="{875B61FD-2E4C-42B4-83D4-AEB2670838C0}"/>
            </a:ext>
          </a:extLst>
        </xdr:cNvPr>
        <xdr:cNvSpPr txBox="1"/>
      </xdr:nvSpPr>
      <xdr:spPr>
        <a:xfrm>
          <a:off x="210757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39" name="n_2aveValue【庁舎】&#10;一人当たり面積">
          <a:extLst>
            <a:ext uri="{FF2B5EF4-FFF2-40B4-BE49-F238E27FC236}">
              <a16:creationId xmlns:a16="http://schemas.microsoft.com/office/drawing/2014/main" id="{E789596A-5524-4B30-A1C4-0F3173443325}"/>
            </a:ext>
          </a:extLst>
        </xdr:cNvPr>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21607</xdr:rowOff>
    </xdr:from>
    <xdr:ext cx="469744" cy="259045"/>
    <xdr:sp macro="" textlink="">
      <xdr:nvSpPr>
        <xdr:cNvPr id="940" name="n_3aveValue【庁舎】&#10;一人当たり面積">
          <a:extLst>
            <a:ext uri="{FF2B5EF4-FFF2-40B4-BE49-F238E27FC236}">
              <a16:creationId xmlns:a16="http://schemas.microsoft.com/office/drawing/2014/main" id="{4CE96833-7945-4459-BB51-7BD33DA23656}"/>
            </a:ext>
          </a:extLst>
        </xdr:cNvPr>
        <xdr:cNvSpPr txBox="1"/>
      </xdr:nvSpPr>
      <xdr:spPr>
        <a:xfrm>
          <a:off x="19310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33038</xdr:rowOff>
    </xdr:from>
    <xdr:ext cx="469744" cy="259045"/>
    <xdr:sp macro="" textlink="">
      <xdr:nvSpPr>
        <xdr:cNvPr id="941" name="n_4aveValue【庁舎】&#10;一人当たり面積">
          <a:extLst>
            <a:ext uri="{FF2B5EF4-FFF2-40B4-BE49-F238E27FC236}">
              <a16:creationId xmlns:a16="http://schemas.microsoft.com/office/drawing/2014/main" id="{7D4313C7-0845-4B06-8D3B-747864ED96AF}"/>
            </a:ext>
          </a:extLst>
        </xdr:cNvPr>
        <xdr:cNvSpPr txBox="1"/>
      </xdr:nvSpPr>
      <xdr:spPr>
        <a:xfrm>
          <a:off x="18421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167657</xdr:rowOff>
    </xdr:from>
    <xdr:ext cx="469744" cy="259045"/>
    <xdr:sp macro="" textlink="">
      <xdr:nvSpPr>
        <xdr:cNvPr id="942" name="n_1mainValue【庁舎】&#10;一人当たり面積">
          <a:extLst>
            <a:ext uri="{FF2B5EF4-FFF2-40B4-BE49-F238E27FC236}">
              <a16:creationId xmlns:a16="http://schemas.microsoft.com/office/drawing/2014/main" id="{929ACEF0-9D84-4926-8AF7-888663EA8E70}"/>
            </a:ext>
          </a:extLst>
        </xdr:cNvPr>
        <xdr:cNvSpPr txBox="1"/>
      </xdr:nvSpPr>
      <xdr:spPr>
        <a:xfrm>
          <a:off x="2107572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xdr:rowOff>
    </xdr:from>
    <xdr:ext cx="469744" cy="259045"/>
    <xdr:sp macro="" textlink="">
      <xdr:nvSpPr>
        <xdr:cNvPr id="943" name="n_2mainValue【庁舎】&#10;一人当たり面積">
          <a:extLst>
            <a:ext uri="{FF2B5EF4-FFF2-40B4-BE49-F238E27FC236}">
              <a16:creationId xmlns:a16="http://schemas.microsoft.com/office/drawing/2014/main" id="{285BE243-B27D-48B8-B85B-5B9BA76DC213}"/>
            </a:ext>
          </a:extLst>
        </xdr:cNvPr>
        <xdr:cNvSpPr txBox="1"/>
      </xdr:nvSpPr>
      <xdr:spPr>
        <a:xfrm>
          <a:off x="20199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xdr:rowOff>
    </xdr:from>
    <xdr:ext cx="469744" cy="259045"/>
    <xdr:sp macro="" textlink="">
      <xdr:nvSpPr>
        <xdr:cNvPr id="944" name="n_3mainValue【庁舎】&#10;一人当たり面積">
          <a:extLst>
            <a:ext uri="{FF2B5EF4-FFF2-40B4-BE49-F238E27FC236}">
              <a16:creationId xmlns:a16="http://schemas.microsoft.com/office/drawing/2014/main" id="{F0C6FEC0-CDD2-44E1-93A9-8F8E18A0243E}"/>
            </a:ext>
          </a:extLst>
        </xdr:cNvPr>
        <xdr:cNvSpPr txBox="1"/>
      </xdr:nvSpPr>
      <xdr:spPr>
        <a:xfrm>
          <a:off x="19310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xdr:rowOff>
    </xdr:from>
    <xdr:ext cx="469744" cy="259045"/>
    <xdr:sp macro="" textlink="">
      <xdr:nvSpPr>
        <xdr:cNvPr id="945" name="n_4mainValue【庁舎】&#10;一人当たり面積">
          <a:extLst>
            <a:ext uri="{FF2B5EF4-FFF2-40B4-BE49-F238E27FC236}">
              <a16:creationId xmlns:a16="http://schemas.microsoft.com/office/drawing/2014/main" id="{F958094C-7885-4AC3-B6BC-5ABDADA3009D}"/>
            </a:ext>
          </a:extLst>
        </xdr:cNvPr>
        <xdr:cNvSpPr txBox="1"/>
      </xdr:nvSpPr>
      <xdr:spPr>
        <a:xfrm>
          <a:off x="18421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a:extLst>
            <a:ext uri="{FF2B5EF4-FFF2-40B4-BE49-F238E27FC236}">
              <a16:creationId xmlns:a16="http://schemas.microsoft.com/office/drawing/2014/main" id="{45D9B26E-C129-450E-B015-6C772407868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a:extLst>
            <a:ext uri="{FF2B5EF4-FFF2-40B4-BE49-F238E27FC236}">
              <a16:creationId xmlns:a16="http://schemas.microsoft.com/office/drawing/2014/main" id="{BC3F99C6-AA76-44C3-BB19-44F9134211D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a:extLst>
            <a:ext uri="{FF2B5EF4-FFF2-40B4-BE49-F238E27FC236}">
              <a16:creationId xmlns:a16="http://schemas.microsoft.com/office/drawing/2014/main" id="{D097D6F3-AF73-4961-A19A-01B16D30413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分析表①分析欄のとおり。</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CE2B3922-0587-4D06-8AF5-0471D5A2FF7B}"/>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216836C4-29C4-4197-BF33-119DD714761C}"/>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A479E57A-7209-4AF4-B4C0-47787A85CE2A}"/>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FE4BDFB9-25D9-47E8-AACB-CE7FC478B0DC}"/>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89501AFC-4594-47F8-B2C7-C9DC7A7D5F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19A3BC4A-C3C5-4272-8495-4BA93900F8CB}"/>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EAE5F06A-B91F-406F-9EFD-AC37129B45C1}"/>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3DA476DA-ADDA-4B3D-B03F-4F5B7DFBB8C1}"/>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E53F449D-5BC8-47EC-96C9-D52BA83ADF84}"/>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FF002FCC-1058-4DCE-969C-463B31DC810C}"/>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503,865
500,088
429.35
215,552,463
209,891,805
4,148,597
111,139,782
162,829,226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5047948E-3F0A-412B-A4FE-F4BA4E5553EE}"/>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C3E960F-C1AD-4988-92EF-8F6CEC5512A3}"/>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AEAAD9B4-988A-483B-A545-6627E280BB52}"/>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5DD8A205-8C0A-4F65-8269-4257FEEBD38C}"/>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31BB754-D791-49C5-AF32-684E33C2CF2D}"/>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3133AA3C-DE13-4022-81DF-1F958EA436F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78A1E674-54B6-4E48-96ED-89A94CC9F1CB}"/>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8684FA16-EC5B-4DC7-85FF-464EBEF45489}"/>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F139C399-072A-4431-BF9D-BB8C6B64AF1D}"/>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5A235A5E-3124-4BE3-A5E2-979331B47F0A}"/>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16DBC4A8-7640-4674-93D6-9643B0E1F746}"/>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68FF77C0-323D-4B3B-A892-F4609BE72EFB}"/>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B3FE2E0D-300C-42CB-8F03-F51B8C84DA54}"/>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DDD4B08D-058F-461E-B673-48C5F4A084E7}"/>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E7D13D60-5C03-4C21-883C-B83C6C24AE19}"/>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88956BAF-FF32-4E50-8647-1AD2C9490B06}"/>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D4226020-80A1-447C-B09F-56560CBCE0EE}"/>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E8F65AF8-1473-4EBA-8897-D3516B6673F3}"/>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645F5516-2DD0-4DAB-B3EA-A809B5D39CEB}"/>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983BDA2D-8F3C-42ED-853E-A27587DA249F}"/>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95433E5-9DB8-4B4B-BB56-8E1A95EB8BE5}"/>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30E20FE4-30D1-4DCE-8684-744D75F2B39F}"/>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6F3AB6E2-1FF4-4B8B-B8D2-8F548E673193}"/>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79906643-B2EA-4F10-B0E0-AB5756998656}"/>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60C70602-C807-407A-A26B-2BAA4E2E05FC}"/>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C7943C0F-A377-4CA0-9B09-6FA1FAFAC225}"/>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7DDA3AC8-CB31-4A82-9438-3484CE0467DF}"/>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69BD5B2A-9FED-406C-A90C-8304F02214BD}"/>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6C79E776-12B2-473B-8A4A-89DB65E4487C}"/>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9AB56F6E-054B-40C2-ACCA-3CA9F18A7274}"/>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2C80104A-BDD4-401E-B573-FB08CB546002}"/>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E7CE6860-434F-4783-BC4A-9CFA37E7DE36}"/>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1A04F9D0-8840-4A1D-8033-58D05CA14B0E}"/>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D367ADDE-45D5-458B-A32F-E592B8822DD2}"/>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F1103666-EBD7-4B44-96BF-F7634B354312}"/>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5C62C9B4-FA6B-4764-8F72-52FFF842EA41}"/>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46048B07-97B7-41E6-A54D-07A81D4D3795}"/>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令和４年度は、障害福祉サービス利用者数の増に伴い社会福祉費が増加したほか、臨時財政対策債発行可能額への振替相当額が大幅減となったことで基準財政需要額総額は増加した一方、市民税や固定資産税などの税収や地方消費税交付金などの増加で基準財政需要額の増加幅を上回る基準財政収入額の増により、単年度の財政力指数は前年度から増加したものの、３か年平均の指数は前年度から０．０１ポイント低下した。類似団体と比較し、平均値を下回っていることから、今後も市税徴収プランの推進や地域経済活性化策による税収確保など、指数の改善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85EB15BE-FF97-475C-83EA-8499247E01A7}"/>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92959FA6-445E-46FD-A08A-6B2A708EC08A}"/>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F49C65E3-73F9-4690-B94D-8C836FFAA376}"/>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39B6D402-6218-4F38-A4D2-5BEEAC10C8E4}"/>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2276D52D-6CAE-46BF-A70D-E3CF09D1E84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E274421A-15C7-40B7-B0A1-07213F186B43}"/>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896E02BC-E341-4FC3-B16D-9A5C3A8519EF}"/>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EFF06722-19B7-4ABD-B791-649EF38F1A18}"/>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CDCFD6FD-9A5F-4946-AE69-F3ECF92E0436}"/>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A737373E-824F-4AF9-BAFE-E7E4EA84153D}"/>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A9A01F77-1B47-47E9-AE3B-93ADD57D1FE1}"/>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7E05BE2C-0386-48C4-887E-6AABA2B5E11E}"/>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F3D8862-BB83-4261-A895-43E528DBC58F}"/>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81FD8D59-687F-4CBC-99B7-4B80DBB035F4}"/>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1CC2E2DF-3C76-4B3F-861D-4929777E2FC7}"/>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65DCCA45-28EE-4946-B434-652588DA6E45}"/>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857DBF7A-B862-4C59-9305-527EC6EA8AF5}"/>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1B0A495B-7642-4A5A-A0F8-BF9FAE9F407C}"/>
            </a:ext>
          </a:extLst>
        </xdr:cNvPr>
        <xdr:cNvCxnSpPr/>
      </xdr:nvCxnSpPr>
      <xdr:spPr>
        <a:xfrm flipV="1">
          <a:off x="4953000" y="6278336"/>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677F991C-EE03-40AC-A1BD-8FBCB4131B0D}"/>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54FB86D4-145F-41E8-AB20-B7AE117D39B4}"/>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a:extLst>
            <a:ext uri="{FF2B5EF4-FFF2-40B4-BE49-F238E27FC236}">
              <a16:creationId xmlns:a16="http://schemas.microsoft.com/office/drawing/2014/main" id="{8E5FE478-4542-4044-94B5-8E36A392E9C9}"/>
            </a:ext>
          </a:extLst>
        </xdr:cNvPr>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a:extLst>
            <a:ext uri="{FF2B5EF4-FFF2-40B4-BE49-F238E27FC236}">
              <a16:creationId xmlns:a16="http://schemas.microsoft.com/office/drawing/2014/main" id="{3587EB0C-41B3-4E46-AF49-8DACD8A529F8}"/>
            </a:ext>
          </a:extLst>
        </xdr:cNvPr>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42635</xdr:rowOff>
    </xdr:to>
    <xdr:cxnSp macro="">
      <xdr:nvCxnSpPr>
        <xdr:cNvPr id="71" name="直線コネクタ 70">
          <a:extLst>
            <a:ext uri="{FF2B5EF4-FFF2-40B4-BE49-F238E27FC236}">
              <a16:creationId xmlns:a16="http://schemas.microsoft.com/office/drawing/2014/main" id="{342F09DF-D834-47E6-8878-6C1852D02639}"/>
            </a:ext>
          </a:extLst>
        </xdr:cNvPr>
        <xdr:cNvCxnSpPr/>
      </xdr:nvCxnSpPr>
      <xdr:spPr>
        <a:xfrm>
          <a:off x="4114800" y="722630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a:extLst>
            <a:ext uri="{FF2B5EF4-FFF2-40B4-BE49-F238E27FC236}">
              <a16:creationId xmlns:a16="http://schemas.microsoft.com/office/drawing/2014/main" id="{79BFED59-F39B-437B-A02A-8B71F239FE8B}"/>
            </a:ext>
          </a:extLst>
        </xdr:cNvPr>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B7611E9A-A66C-4132-BCDD-15BD8BB44B54}"/>
            </a:ext>
          </a:extLst>
        </xdr:cNvPr>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8165</xdr:rowOff>
    </xdr:from>
    <xdr:to>
      <xdr:col>19</xdr:col>
      <xdr:colOff>133350</xdr:colOff>
      <xdr:row>42</xdr:row>
      <xdr:rowOff>25400</xdr:rowOff>
    </xdr:to>
    <xdr:cxnSp macro="">
      <xdr:nvCxnSpPr>
        <xdr:cNvPr id="74" name="直線コネクタ 73">
          <a:extLst>
            <a:ext uri="{FF2B5EF4-FFF2-40B4-BE49-F238E27FC236}">
              <a16:creationId xmlns:a16="http://schemas.microsoft.com/office/drawing/2014/main" id="{090B75D2-82BA-4D2B-A632-DB7F7BE51756}"/>
            </a:ext>
          </a:extLst>
        </xdr:cNvPr>
        <xdr:cNvCxnSpPr/>
      </xdr:nvCxnSpPr>
      <xdr:spPr>
        <a:xfrm>
          <a:off x="3225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7800F51E-8C37-4BD9-BEF6-29BDBD838D3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661C320C-8521-42C9-A32C-FF0CD4D80617}"/>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8165</xdr:rowOff>
    </xdr:from>
    <xdr:to>
      <xdr:col>15</xdr:col>
      <xdr:colOff>82550</xdr:colOff>
      <xdr:row>42</xdr:row>
      <xdr:rowOff>25400</xdr:rowOff>
    </xdr:to>
    <xdr:cxnSp macro="">
      <xdr:nvCxnSpPr>
        <xdr:cNvPr id="77" name="直線コネクタ 76">
          <a:extLst>
            <a:ext uri="{FF2B5EF4-FFF2-40B4-BE49-F238E27FC236}">
              <a16:creationId xmlns:a16="http://schemas.microsoft.com/office/drawing/2014/main" id="{B2040471-4B3F-45FE-AB17-D940F776D876}"/>
            </a:ext>
          </a:extLst>
        </xdr:cNvPr>
        <xdr:cNvCxnSpPr/>
      </xdr:nvCxnSpPr>
      <xdr:spPr>
        <a:xfrm flipV="1">
          <a:off x="2336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1E545E87-4354-4F73-B744-A1F38E944939}"/>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a:extLst>
            <a:ext uri="{FF2B5EF4-FFF2-40B4-BE49-F238E27FC236}">
              <a16:creationId xmlns:a16="http://schemas.microsoft.com/office/drawing/2014/main" id="{286812B1-1039-4DD9-95A9-66578E0FDED6}"/>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80" name="直線コネクタ 79">
          <a:extLst>
            <a:ext uri="{FF2B5EF4-FFF2-40B4-BE49-F238E27FC236}">
              <a16:creationId xmlns:a16="http://schemas.microsoft.com/office/drawing/2014/main" id="{CEA81086-D63B-4A61-B65C-A9520FB2C87F}"/>
            </a:ext>
          </a:extLst>
        </xdr:cNvPr>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C984B7C5-D8D6-46DD-ADED-0E8F684A1EF3}"/>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D1B9973F-07A1-49A6-826A-EEF8EAA593D4}"/>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DD6D5F45-9BA5-4109-867A-91222C023BB5}"/>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446C6F6F-06BC-4C9C-9863-5335C727AF7D}"/>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50BAAA61-1C23-480D-BBA6-C315BF48A47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4BD78AD9-EB84-4C53-A5A1-684E1430540C}"/>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426E904B-2251-4B3D-A2F9-84254E0F14F8}"/>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FE026AEA-D310-4AE9-BC6A-47AA5CB3CE76}"/>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F77BB61D-651B-44D8-8568-E0EB1D6559D9}"/>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90" name="楕円 89">
          <a:extLst>
            <a:ext uri="{FF2B5EF4-FFF2-40B4-BE49-F238E27FC236}">
              <a16:creationId xmlns:a16="http://schemas.microsoft.com/office/drawing/2014/main" id="{1E4F4F2D-CCB5-46C8-8AF6-E180C8F63A93}"/>
            </a:ext>
          </a:extLst>
        </xdr:cNvPr>
        <xdr:cNvSpPr/>
      </xdr:nvSpPr>
      <xdr:spPr>
        <a:xfrm>
          <a:off x="49022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135362</xdr:rowOff>
    </xdr:from>
    <xdr:ext cx="762000" cy="259045"/>
    <xdr:sp macro="" textlink="">
      <xdr:nvSpPr>
        <xdr:cNvPr id="91" name="財政力該当値テキスト">
          <a:extLst>
            <a:ext uri="{FF2B5EF4-FFF2-40B4-BE49-F238E27FC236}">
              <a16:creationId xmlns:a16="http://schemas.microsoft.com/office/drawing/2014/main" id="{469557D2-CF65-4F74-9018-9252C61580D0}"/>
            </a:ext>
          </a:extLst>
        </xdr:cNvPr>
        <xdr:cNvSpPr txBox="1"/>
      </xdr:nvSpPr>
      <xdr:spPr>
        <a:xfrm>
          <a:off x="5041900" y="71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2" name="楕円 91">
          <a:extLst>
            <a:ext uri="{FF2B5EF4-FFF2-40B4-BE49-F238E27FC236}">
              <a16:creationId xmlns:a16="http://schemas.microsoft.com/office/drawing/2014/main" id="{F26C2392-DCB1-4655-92A2-549DD0F21508}"/>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3" name="テキスト ボックス 92">
          <a:extLst>
            <a:ext uri="{FF2B5EF4-FFF2-40B4-BE49-F238E27FC236}">
              <a16:creationId xmlns:a16="http://schemas.microsoft.com/office/drawing/2014/main" id="{512CB181-5326-4B61-8872-CB99FD2EEBE4}"/>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128815</xdr:rowOff>
    </xdr:from>
    <xdr:to>
      <xdr:col>15</xdr:col>
      <xdr:colOff>133350</xdr:colOff>
      <xdr:row>42</xdr:row>
      <xdr:rowOff>58965</xdr:rowOff>
    </xdr:to>
    <xdr:sp macro="" textlink="">
      <xdr:nvSpPr>
        <xdr:cNvPr id="94" name="楕円 93">
          <a:extLst>
            <a:ext uri="{FF2B5EF4-FFF2-40B4-BE49-F238E27FC236}">
              <a16:creationId xmlns:a16="http://schemas.microsoft.com/office/drawing/2014/main" id="{56EAED2B-E348-4430-9E20-08E31EA56D66}"/>
            </a:ext>
          </a:extLst>
        </xdr:cNvPr>
        <xdr:cNvSpPr/>
      </xdr:nvSpPr>
      <xdr:spPr>
        <a:xfrm>
          <a:off x="3175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95" name="テキスト ボックス 94">
          <a:extLst>
            <a:ext uri="{FF2B5EF4-FFF2-40B4-BE49-F238E27FC236}">
              <a16:creationId xmlns:a16="http://schemas.microsoft.com/office/drawing/2014/main" id="{798A96AD-118E-4F68-9590-33161D1BBBC3}"/>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6" name="楕円 95">
          <a:extLst>
            <a:ext uri="{FF2B5EF4-FFF2-40B4-BE49-F238E27FC236}">
              <a16:creationId xmlns:a16="http://schemas.microsoft.com/office/drawing/2014/main" id="{6579F2EF-C8FF-4A5D-A34F-6D9150975B52}"/>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D5F7B08C-9880-4F7F-AAC4-38F93840FA8C}"/>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8" name="楕円 97">
          <a:extLst>
            <a:ext uri="{FF2B5EF4-FFF2-40B4-BE49-F238E27FC236}">
              <a16:creationId xmlns:a16="http://schemas.microsoft.com/office/drawing/2014/main" id="{F1748031-C1C5-4A57-BC79-BE596D3C111F}"/>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9" name="テキスト ボックス 98">
          <a:extLst>
            <a:ext uri="{FF2B5EF4-FFF2-40B4-BE49-F238E27FC236}">
              <a16:creationId xmlns:a16="http://schemas.microsoft.com/office/drawing/2014/main" id="{1A0DA130-F588-4E41-8129-98BA8905B39D}"/>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871CB376-4204-4D7C-AA06-E838518EC757}"/>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DAA34CE0-3250-43E4-AB72-FB3DFEA4F7D3}"/>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90EA7B3-5012-4132-9E6A-A17C2D3A2B07}"/>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82D1C618-DF60-402C-B70D-C188F6C27662}"/>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3F76E53D-C61A-4E16-8325-5323D111B597}"/>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8276D482-E3C9-40F5-91DB-0BE8517ECD33}"/>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D19472F5-7221-418B-959D-794B4AFA2513}"/>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ABEFDFE0-F69C-4C38-9EE7-3B14395AB58E}"/>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F95028B1-3A07-44D2-B5DC-A2D41A8B4025}"/>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A422D0E8-EA6F-42DB-8C30-1D68E0BFE389}"/>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B8D0F737-A6BA-4E1E-924F-84EEC3BFC2B6}"/>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EBBFF927-7ACF-407F-A8C0-35F0F92CCA57}"/>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357B64A3-D343-484C-9A95-FF3017A2CDB2}"/>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行財政改革努力により、経常経費の抑制、自主財源の確保に努めていることから、類似団体と比較し良好な水準を確保している。令和４年度は、小中学校や給食調理場など市有施設の維持管理費（電気料金等）の増などで歳出総額が増加したことに加え、地方特例交付金や地方交付税の減などで歳入総額が減少したことにより、前年度から２．０ポイント悪化し、８９．７％となった。今後も扶助費や保険給付費等の社会保障経費は増加傾向で推移すると思われ、自助努力による数値の根本的な改善は困難な状況であると考えられ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AF891F0B-8EE0-4EB7-A682-DFACE8457DD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E0D97319-12EA-413C-B625-CF7486C611F5}"/>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FDE773D3-A12C-41D7-A700-573FA07C3982}"/>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4197E689-537B-4FEF-86FF-9BBA1D6E7C0A}"/>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7D7D5985-BA21-485E-86F4-335BD95709A3}"/>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83F84342-1581-4F62-8A34-A1B1E9172B69}"/>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4E7448DB-4CEC-434B-A2CE-EE656F4C5753}"/>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64659729-4C60-422B-84AB-1440F86DF618}"/>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321C3924-D917-4231-B905-EB881E3F17E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757C5744-1C19-4CAF-83A9-8873D219C57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B1171F5B-5F86-485D-B29A-E5B5B63DAD3A}"/>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34177114-6FFD-4D2F-83D6-A072510DC47F}"/>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E6DC963E-CDB8-46B6-817A-FC20735D19FD}"/>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BD23D9EC-81CD-45D9-9B66-3B6CC5A1D74F}"/>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8636</xdr:rowOff>
    </xdr:from>
    <xdr:to>
      <xdr:col>23</xdr:col>
      <xdr:colOff>133350</xdr:colOff>
      <xdr:row>66</xdr:row>
      <xdr:rowOff>159766</xdr:rowOff>
    </xdr:to>
    <xdr:cxnSp macro="">
      <xdr:nvCxnSpPr>
        <xdr:cNvPr id="127" name="直線コネクタ 126">
          <a:extLst>
            <a:ext uri="{FF2B5EF4-FFF2-40B4-BE49-F238E27FC236}">
              <a16:creationId xmlns:a16="http://schemas.microsoft.com/office/drawing/2014/main" id="{60D8DBCF-1A3D-4E3D-8468-2E9883017AC2}"/>
            </a:ext>
          </a:extLst>
        </xdr:cNvPr>
        <xdr:cNvCxnSpPr/>
      </xdr:nvCxnSpPr>
      <xdr:spPr>
        <a:xfrm flipV="1">
          <a:off x="4953000" y="10124186"/>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8" name="財政構造の弾力性最小値テキスト">
          <a:extLst>
            <a:ext uri="{FF2B5EF4-FFF2-40B4-BE49-F238E27FC236}">
              <a16:creationId xmlns:a16="http://schemas.microsoft.com/office/drawing/2014/main" id="{7AE09554-A971-49BF-A672-C2D355011A7D}"/>
            </a:ext>
          </a:extLst>
        </xdr:cNvPr>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9" name="直線コネクタ 128">
          <a:extLst>
            <a:ext uri="{FF2B5EF4-FFF2-40B4-BE49-F238E27FC236}">
              <a16:creationId xmlns:a16="http://schemas.microsoft.com/office/drawing/2014/main" id="{503B0C6E-8EE5-455D-B922-8056CA84D280}"/>
            </a:ext>
          </a:extLst>
        </xdr:cNvPr>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95013</xdr:rowOff>
    </xdr:from>
    <xdr:ext cx="762000" cy="259045"/>
    <xdr:sp macro="" textlink="">
      <xdr:nvSpPr>
        <xdr:cNvPr id="130" name="財政構造の弾力性最大値テキスト">
          <a:extLst>
            <a:ext uri="{FF2B5EF4-FFF2-40B4-BE49-F238E27FC236}">
              <a16:creationId xmlns:a16="http://schemas.microsoft.com/office/drawing/2014/main" id="{6800E225-E7AC-4B31-BD52-D1928333F4E9}"/>
            </a:ext>
          </a:extLst>
        </xdr:cNvPr>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8636</xdr:rowOff>
    </xdr:from>
    <xdr:to>
      <xdr:col>24</xdr:col>
      <xdr:colOff>12700</xdr:colOff>
      <xdr:row>59</xdr:row>
      <xdr:rowOff>8636</xdr:rowOff>
    </xdr:to>
    <xdr:cxnSp macro="">
      <xdr:nvCxnSpPr>
        <xdr:cNvPr id="131" name="直線コネクタ 130">
          <a:extLst>
            <a:ext uri="{FF2B5EF4-FFF2-40B4-BE49-F238E27FC236}">
              <a16:creationId xmlns:a16="http://schemas.microsoft.com/office/drawing/2014/main" id="{67E5C477-DB72-4B0C-AA91-AD6211682F4B}"/>
            </a:ext>
          </a:extLst>
        </xdr:cNvPr>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123952</xdr:rowOff>
    </xdr:from>
    <xdr:to>
      <xdr:col>23</xdr:col>
      <xdr:colOff>133350</xdr:colOff>
      <xdr:row>64</xdr:row>
      <xdr:rowOff>49022</xdr:rowOff>
    </xdr:to>
    <xdr:cxnSp macro="">
      <xdr:nvCxnSpPr>
        <xdr:cNvPr id="132" name="直線コネクタ 131">
          <a:extLst>
            <a:ext uri="{FF2B5EF4-FFF2-40B4-BE49-F238E27FC236}">
              <a16:creationId xmlns:a16="http://schemas.microsoft.com/office/drawing/2014/main" id="{93E6A49B-C5D3-41BB-97D1-CA8CC585B72C}"/>
            </a:ext>
          </a:extLst>
        </xdr:cNvPr>
        <xdr:cNvCxnSpPr/>
      </xdr:nvCxnSpPr>
      <xdr:spPr>
        <a:xfrm>
          <a:off x="4114800" y="10925302"/>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81297</xdr:rowOff>
    </xdr:from>
    <xdr:ext cx="762000" cy="259045"/>
    <xdr:sp macro="" textlink="">
      <xdr:nvSpPr>
        <xdr:cNvPr id="133" name="財政構造の弾力性平均値テキスト">
          <a:extLst>
            <a:ext uri="{FF2B5EF4-FFF2-40B4-BE49-F238E27FC236}">
              <a16:creationId xmlns:a16="http://schemas.microsoft.com/office/drawing/2014/main" id="{DB23F191-B7A2-402A-9E41-16D86CD75CD5}"/>
            </a:ext>
          </a:extLst>
        </xdr:cNvPr>
        <xdr:cNvSpPr txBox="1"/>
      </xdr:nvSpPr>
      <xdr:spPr>
        <a:xfrm>
          <a:off x="5041900" y="1105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4" name="フローチャート: 判断 133">
          <a:extLst>
            <a:ext uri="{FF2B5EF4-FFF2-40B4-BE49-F238E27FC236}">
              <a16:creationId xmlns:a16="http://schemas.microsoft.com/office/drawing/2014/main" id="{3F2A0092-3C77-4956-ADE8-3FB6D92BA1CC}"/>
            </a:ext>
          </a:extLst>
        </xdr:cNvPr>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123952</xdr:rowOff>
    </xdr:from>
    <xdr:to>
      <xdr:col>19</xdr:col>
      <xdr:colOff>133350</xdr:colOff>
      <xdr:row>64</xdr:row>
      <xdr:rowOff>58674</xdr:rowOff>
    </xdr:to>
    <xdr:cxnSp macro="">
      <xdr:nvCxnSpPr>
        <xdr:cNvPr id="135" name="直線コネクタ 134">
          <a:extLst>
            <a:ext uri="{FF2B5EF4-FFF2-40B4-BE49-F238E27FC236}">
              <a16:creationId xmlns:a16="http://schemas.microsoft.com/office/drawing/2014/main" id="{7094C851-A072-431E-87FA-ABE8F456BC2C}"/>
            </a:ext>
          </a:extLst>
        </xdr:cNvPr>
        <xdr:cNvCxnSpPr/>
      </xdr:nvCxnSpPr>
      <xdr:spPr>
        <a:xfrm flipV="1">
          <a:off x="3225800" y="1092530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6" name="フローチャート: 判断 135">
          <a:extLst>
            <a:ext uri="{FF2B5EF4-FFF2-40B4-BE49-F238E27FC236}">
              <a16:creationId xmlns:a16="http://schemas.microsoft.com/office/drawing/2014/main" id="{E777F963-E1FB-446E-9A7D-81B5B46F235F}"/>
            </a:ext>
          </a:extLst>
        </xdr:cNvPr>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37" name="テキスト ボックス 136">
          <a:extLst>
            <a:ext uri="{FF2B5EF4-FFF2-40B4-BE49-F238E27FC236}">
              <a16:creationId xmlns:a16="http://schemas.microsoft.com/office/drawing/2014/main" id="{12B8AF7E-7A6B-4A81-A94A-8C8FF22E56F5}"/>
            </a:ext>
          </a:extLst>
        </xdr:cNvPr>
        <xdr:cNvSpPr txBox="1"/>
      </xdr:nvSpPr>
      <xdr:spPr>
        <a:xfrm>
          <a:off x="3733800" y="110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34544</xdr:rowOff>
    </xdr:from>
    <xdr:to>
      <xdr:col>15</xdr:col>
      <xdr:colOff>82550</xdr:colOff>
      <xdr:row>64</xdr:row>
      <xdr:rowOff>58674</xdr:rowOff>
    </xdr:to>
    <xdr:cxnSp macro="">
      <xdr:nvCxnSpPr>
        <xdr:cNvPr id="138" name="直線コネクタ 137">
          <a:extLst>
            <a:ext uri="{FF2B5EF4-FFF2-40B4-BE49-F238E27FC236}">
              <a16:creationId xmlns:a16="http://schemas.microsoft.com/office/drawing/2014/main" id="{C648F2D3-99AA-4F52-A1E1-3166056F57D5}"/>
            </a:ext>
          </a:extLst>
        </xdr:cNvPr>
        <xdr:cNvCxnSpPr/>
      </xdr:nvCxnSpPr>
      <xdr:spPr>
        <a:xfrm>
          <a:off x="2336800" y="1100734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9" name="フローチャート: 判断 138">
          <a:extLst>
            <a:ext uri="{FF2B5EF4-FFF2-40B4-BE49-F238E27FC236}">
              <a16:creationId xmlns:a16="http://schemas.microsoft.com/office/drawing/2014/main" id="{262388F8-A5A6-46C2-84BF-A3850B1B5C7F}"/>
            </a:ext>
          </a:extLst>
        </xdr:cNvPr>
        <xdr:cNvSpPr/>
      </xdr:nvSpPr>
      <xdr:spPr>
        <a:xfrm>
          <a:off x="3175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57929</xdr:rowOff>
    </xdr:from>
    <xdr:ext cx="762000" cy="259045"/>
    <xdr:sp macro="" textlink="">
      <xdr:nvSpPr>
        <xdr:cNvPr id="140" name="テキスト ボックス 139">
          <a:extLst>
            <a:ext uri="{FF2B5EF4-FFF2-40B4-BE49-F238E27FC236}">
              <a16:creationId xmlns:a16="http://schemas.microsoft.com/office/drawing/2014/main" id="{08AE9FAA-E664-4B12-A467-6DA51699913E}"/>
            </a:ext>
          </a:extLst>
        </xdr:cNvPr>
        <xdr:cNvSpPr txBox="1"/>
      </xdr:nvSpPr>
      <xdr:spPr>
        <a:xfrm>
          <a:off x="2844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123952</xdr:rowOff>
    </xdr:from>
    <xdr:to>
      <xdr:col>11</xdr:col>
      <xdr:colOff>31750</xdr:colOff>
      <xdr:row>64</xdr:row>
      <xdr:rowOff>34544</xdr:rowOff>
    </xdr:to>
    <xdr:cxnSp macro="">
      <xdr:nvCxnSpPr>
        <xdr:cNvPr id="141" name="直線コネクタ 140">
          <a:extLst>
            <a:ext uri="{FF2B5EF4-FFF2-40B4-BE49-F238E27FC236}">
              <a16:creationId xmlns:a16="http://schemas.microsoft.com/office/drawing/2014/main" id="{683D2AB0-0BCD-4F89-8901-96B42BD83BFA}"/>
            </a:ext>
          </a:extLst>
        </xdr:cNvPr>
        <xdr:cNvCxnSpPr/>
      </xdr:nvCxnSpPr>
      <xdr:spPr>
        <a:xfrm>
          <a:off x="1447800" y="1092530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2" name="フローチャート: 判断 141">
          <a:extLst>
            <a:ext uri="{FF2B5EF4-FFF2-40B4-BE49-F238E27FC236}">
              <a16:creationId xmlns:a16="http://schemas.microsoft.com/office/drawing/2014/main" id="{4645E320-A82E-4D16-B0EF-2C16BB0529A8}"/>
            </a:ext>
          </a:extLst>
        </xdr:cNvPr>
        <xdr:cNvSpPr/>
      </xdr:nvSpPr>
      <xdr:spPr>
        <a:xfrm>
          <a:off x="2286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62755</xdr:rowOff>
    </xdr:from>
    <xdr:ext cx="762000" cy="259045"/>
    <xdr:sp macro="" textlink="">
      <xdr:nvSpPr>
        <xdr:cNvPr id="143" name="テキスト ボックス 142">
          <a:extLst>
            <a:ext uri="{FF2B5EF4-FFF2-40B4-BE49-F238E27FC236}">
              <a16:creationId xmlns:a16="http://schemas.microsoft.com/office/drawing/2014/main" id="{1B2A037A-A606-4C21-B4E1-C0FA2A8CD7D6}"/>
            </a:ext>
          </a:extLst>
        </xdr:cNvPr>
        <xdr:cNvSpPr txBox="1"/>
      </xdr:nvSpPr>
      <xdr:spPr>
        <a:xfrm>
          <a:off x="1955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118872</xdr:rowOff>
    </xdr:from>
    <xdr:to>
      <xdr:col>7</xdr:col>
      <xdr:colOff>31750</xdr:colOff>
      <xdr:row>65</xdr:row>
      <xdr:rowOff>49022</xdr:rowOff>
    </xdr:to>
    <xdr:sp macro="" textlink="">
      <xdr:nvSpPr>
        <xdr:cNvPr id="144" name="フローチャート: 判断 143">
          <a:extLst>
            <a:ext uri="{FF2B5EF4-FFF2-40B4-BE49-F238E27FC236}">
              <a16:creationId xmlns:a16="http://schemas.microsoft.com/office/drawing/2014/main" id="{1CAE31C1-F7AB-42E5-88F8-1217285AFE92}"/>
            </a:ext>
          </a:extLst>
        </xdr:cNvPr>
        <xdr:cNvSpPr/>
      </xdr:nvSpPr>
      <xdr:spPr>
        <a:xfrm>
          <a:off x="1397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33799</xdr:rowOff>
    </xdr:from>
    <xdr:ext cx="762000" cy="259045"/>
    <xdr:sp macro="" textlink="">
      <xdr:nvSpPr>
        <xdr:cNvPr id="145" name="テキスト ボックス 144">
          <a:extLst>
            <a:ext uri="{FF2B5EF4-FFF2-40B4-BE49-F238E27FC236}">
              <a16:creationId xmlns:a16="http://schemas.microsoft.com/office/drawing/2014/main" id="{76AACD6F-9AFA-4C6A-BFD2-3E74E2A9A87D}"/>
            </a:ext>
          </a:extLst>
        </xdr:cNvPr>
        <xdr:cNvSpPr txBox="1"/>
      </xdr:nvSpPr>
      <xdr:spPr>
        <a:xfrm>
          <a:off x="1066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545792D2-EB82-459D-98FF-F615B187341B}"/>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DD4CE55A-FFE1-4BB3-928B-93EA19FFEDC1}"/>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2EC81740-3B15-40ED-8C3F-B04885672C44}"/>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D39B1E85-A909-445E-BCA8-9C2AE175D26C}"/>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D21BC846-3E96-4768-A8B8-19845C5CB9DF}"/>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169672</xdr:rowOff>
    </xdr:from>
    <xdr:to>
      <xdr:col>23</xdr:col>
      <xdr:colOff>184150</xdr:colOff>
      <xdr:row>64</xdr:row>
      <xdr:rowOff>99822</xdr:rowOff>
    </xdr:to>
    <xdr:sp macro="" textlink="">
      <xdr:nvSpPr>
        <xdr:cNvPr id="151" name="楕円 150">
          <a:extLst>
            <a:ext uri="{FF2B5EF4-FFF2-40B4-BE49-F238E27FC236}">
              <a16:creationId xmlns:a16="http://schemas.microsoft.com/office/drawing/2014/main" id="{40F85553-8EDE-4055-B2CF-4B52DA75D070}"/>
            </a:ext>
          </a:extLst>
        </xdr:cNvPr>
        <xdr:cNvSpPr/>
      </xdr:nvSpPr>
      <xdr:spPr>
        <a:xfrm>
          <a:off x="49022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14749</xdr:rowOff>
    </xdr:from>
    <xdr:ext cx="762000" cy="259045"/>
    <xdr:sp macro="" textlink="">
      <xdr:nvSpPr>
        <xdr:cNvPr id="152" name="財政構造の弾力性該当値テキスト">
          <a:extLst>
            <a:ext uri="{FF2B5EF4-FFF2-40B4-BE49-F238E27FC236}">
              <a16:creationId xmlns:a16="http://schemas.microsoft.com/office/drawing/2014/main" id="{74B6BE5C-0798-4E0E-9D90-52F4671E2E5B}"/>
            </a:ext>
          </a:extLst>
        </xdr:cNvPr>
        <xdr:cNvSpPr txBox="1"/>
      </xdr:nvSpPr>
      <xdr:spPr>
        <a:xfrm>
          <a:off x="50419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73152</xdr:rowOff>
    </xdr:from>
    <xdr:to>
      <xdr:col>19</xdr:col>
      <xdr:colOff>184150</xdr:colOff>
      <xdr:row>64</xdr:row>
      <xdr:rowOff>3302</xdr:rowOff>
    </xdr:to>
    <xdr:sp macro="" textlink="">
      <xdr:nvSpPr>
        <xdr:cNvPr id="153" name="楕円 152">
          <a:extLst>
            <a:ext uri="{FF2B5EF4-FFF2-40B4-BE49-F238E27FC236}">
              <a16:creationId xmlns:a16="http://schemas.microsoft.com/office/drawing/2014/main" id="{766A93CC-BC13-4543-93A1-EB6EEA2DF6AF}"/>
            </a:ext>
          </a:extLst>
        </xdr:cNvPr>
        <xdr:cNvSpPr/>
      </xdr:nvSpPr>
      <xdr:spPr>
        <a:xfrm>
          <a:off x="4064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13479</xdr:rowOff>
    </xdr:from>
    <xdr:ext cx="736600" cy="259045"/>
    <xdr:sp macro="" textlink="">
      <xdr:nvSpPr>
        <xdr:cNvPr id="154" name="テキスト ボックス 153">
          <a:extLst>
            <a:ext uri="{FF2B5EF4-FFF2-40B4-BE49-F238E27FC236}">
              <a16:creationId xmlns:a16="http://schemas.microsoft.com/office/drawing/2014/main" id="{AB529CC5-A3E8-44FC-B136-96D4B5EF4AF6}"/>
            </a:ext>
          </a:extLst>
        </xdr:cNvPr>
        <xdr:cNvSpPr txBox="1"/>
      </xdr:nvSpPr>
      <xdr:spPr>
        <a:xfrm>
          <a:off x="3733800" y="1064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7874</xdr:rowOff>
    </xdr:from>
    <xdr:to>
      <xdr:col>15</xdr:col>
      <xdr:colOff>133350</xdr:colOff>
      <xdr:row>64</xdr:row>
      <xdr:rowOff>109474</xdr:rowOff>
    </xdr:to>
    <xdr:sp macro="" textlink="">
      <xdr:nvSpPr>
        <xdr:cNvPr id="155" name="楕円 154">
          <a:extLst>
            <a:ext uri="{FF2B5EF4-FFF2-40B4-BE49-F238E27FC236}">
              <a16:creationId xmlns:a16="http://schemas.microsoft.com/office/drawing/2014/main" id="{66F5BCBB-865B-45F7-8F5D-C5DFA1EA697F}"/>
            </a:ext>
          </a:extLst>
        </xdr:cNvPr>
        <xdr:cNvSpPr/>
      </xdr:nvSpPr>
      <xdr:spPr>
        <a:xfrm>
          <a:off x="3175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119651</xdr:rowOff>
    </xdr:from>
    <xdr:ext cx="762000" cy="259045"/>
    <xdr:sp macro="" textlink="">
      <xdr:nvSpPr>
        <xdr:cNvPr id="156" name="テキスト ボックス 155">
          <a:extLst>
            <a:ext uri="{FF2B5EF4-FFF2-40B4-BE49-F238E27FC236}">
              <a16:creationId xmlns:a16="http://schemas.microsoft.com/office/drawing/2014/main" id="{61F35A0F-A9AA-4164-AFE9-F62B6F41B796}"/>
            </a:ext>
          </a:extLst>
        </xdr:cNvPr>
        <xdr:cNvSpPr txBox="1"/>
      </xdr:nvSpPr>
      <xdr:spPr>
        <a:xfrm>
          <a:off x="2844800" y="1074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155194</xdr:rowOff>
    </xdr:from>
    <xdr:to>
      <xdr:col>11</xdr:col>
      <xdr:colOff>82550</xdr:colOff>
      <xdr:row>64</xdr:row>
      <xdr:rowOff>85344</xdr:rowOff>
    </xdr:to>
    <xdr:sp macro="" textlink="">
      <xdr:nvSpPr>
        <xdr:cNvPr id="157" name="楕円 156">
          <a:extLst>
            <a:ext uri="{FF2B5EF4-FFF2-40B4-BE49-F238E27FC236}">
              <a16:creationId xmlns:a16="http://schemas.microsoft.com/office/drawing/2014/main" id="{7806837C-71E4-4A0D-BB36-F5CADC1FE695}"/>
            </a:ext>
          </a:extLst>
        </xdr:cNvPr>
        <xdr:cNvSpPr/>
      </xdr:nvSpPr>
      <xdr:spPr>
        <a:xfrm>
          <a:off x="2286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95521</xdr:rowOff>
    </xdr:from>
    <xdr:ext cx="762000" cy="259045"/>
    <xdr:sp macro="" textlink="">
      <xdr:nvSpPr>
        <xdr:cNvPr id="158" name="テキスト ボックス 157">
          <a:extLst>
            <a:ext uri="{FF2B5EF4-FFF2-40B4-BE49-F238E27FC236}">
              <a16:creationId xmlns:a16="http://schemas.microsoft.com/office/drawing/2014/main" id="{D1F1B77C-A5E5-49E0-80ED-FC779469A0F4}"/>
            </a:ext>
          </a:extLst>
        </xdr:cNvPr>
        <xdr:cNvSpPr txBox="1"/>
      </xdr:nvSpPr>
      <xdr:spPr>
        <a:xfrm>
          <a:off x="1955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73152</xdr:rowOff>
    </xdr:from>
    <xdr:to>
      <xdr:col>7</xdr:col>
      <xdr:colOff>31750</xdr:colOff>
      <xdr:row>64</xdr:row>
      <xdr:rowOff>3302</xdr:rowOff>
    </xdr:to>
    <xdr:sp macro="" textlink="">
      <xdr:nvSpPr>
        <xdr:cNvPr id="159" name="楕円 158">
          <a:extLst>
            <a:ext uri="{FF2B5EF4-FFF2-40B4-BE49-F238E27FC236}">
              <a16:creationId xmlns:a16="http://schemas.microsoft.com/office/drawing/2014/main" id="{C208CF1B-BECA-4507-9271-8B0F9DF03DD5}"/>
            </a:ext>
          </a:extLst>
        </xdr:cNvPr>
        <xdr:cNvSpPr/>
      </xdr:nvSpPr>
      <xdr:spPr>
        <a:xfrm>
          <a:off x="1397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13479</xdr:rowOff>
    </xdr:from>
    <xdr:ext cx="762000" cy="259045"/>
    <xdr:sp macro="" textlink="">
      <xdr:nvSpPr>
        <xdr:cNvPr id="160" name="テキスト ボックス 159">
          <a:extLst>
            <a:ext uri="{FF2B5EF4-FFF2-40B4-BE49-F238E27FC236}">
              <a16:creationId xmlns:a16="http://schemas.microsoft.com/office/drawing/2014/main" id="{93A82447-0DDB-4E73-B400-DA1BAC0F2C5C}"/>
            </a:ext>
          </a:extLst>
        </xdr:cNvPr>
        <xdr:cNvSpPr txBox="1"/>
      </xdr:nvSpPr>
      <xdr:spPr>
        <a:xfrm>
          <a:off x="1066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5D41CC39-1CF8-4FC4-BE7B-9E74BBD58FFE}"/>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ACDFC01E-DD59-4B65-9FB0-99EDFA66D242}"/>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8017D168-DAEA-4668-8C6F-F8B3FF200273}"/>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[116,248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E3FF92C9-FF80-4DD0-9BAF-68264ADC3F1E}"/>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2B3F7602-2A1E-46C1-A73E-62AFF2C205DF}"/>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C6AD730B-0516-46AC-85D8-DF7055B0B12E}"/>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E6026681-3B1B-47D7-92F2-BC4C548D0D0D}"/>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F0C92D19-8346-4247-B433-1F16B8461EA3}"/>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E6CC687D-24F0-4D02-9D32-DBACAF869AF5}"/>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128ABAF7-0938-481C-AF65-C50259BEADBE}"/>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51DDACF9-9952-4CA9-82BC-2CC3DABE5363}"/>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B484648-DACE-4406-8666-43863AB70D7B}"/>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65C8182D-777E-4E64-8D69-04D1F93018BD}"/>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松山市人材育成・行政経営改革方針に沿って定員管理及び給与等の適正化による人件費の抑制を図るとともに、委託契約事務の執行の適正化に関するガイドラインに基づき指定管理者制度導入等による民間委託等の推進や競争性のない随意契約の見直しに努めていることから、類似団体と比較し良好な水準を確保している。令和４年度は、学校給食費の公会計化に伴う物資共同購入事業の増などにより物件費が増加してい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5026E3BE-EDAE-4DC2-ADBE-43F0D2192634}"/>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4E9A3C7C-8245-4F22-B9E9-EF5C76A3896F}"/>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DBD8E64A-668A-4E8D-9B7E-2982B8598A5D}"/>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CA4780B6-D239-4819-A911-1F080857D9AA}"/>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165C1B27-6086-4E87-9CE5-83D482C3C482}"/>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A138B8FD-5260-4433-8AB9-7B6B6D0C096E}"/>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C85E4DC8-9623-44BD-AE54-0D73E2282E74}"/>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491D3B79-530C-41ED-980F-EE88A41B65D8}"/>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33F3900E-66B0-484D-A703-0E459C5DF1B4}"/>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99A425CD-B4A0-4015-BBF4-F585F77DE905}"/>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A5C92C13-F7D6-4C91-98E5-43E94A1DEA0F}"/>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16630CB9-58C4-4236-AF46-4591C4D26D1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69B2BD6E-0156-4200-9A80-659677651601}"/>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9641C1CA-D58D-45F5-82E3-914FF15F820D}"/>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D655246-DF31-4485-BB89-DB5815F43ABD}"/>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2F078844-DBA4-4251-98E0-731991D2AEA5}"/>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117684</xdr:rowOff>
    </xdr:from>
    <xdr:to>
      <xdr:col>23</xdr:col>
      <xdr:colOff>133350</xdr:colOff>
      <xdr:row>88</xdr:row>
      <xdr:rowOff>94489</xdr:rowOff>
    </xdr:to>
    <xdr:cxnSp macro="">
      <xdr:nvCxnSpPr>
        <xdr:cNvPr id="190" name="直線コネクタ 189">
          <a:extLst>
            <a:ext uri="{FF2B5EF4-FFF2-40B4-BE49-F238E27FC236}">
              <a16:creationId xmlns:a16="http://schemas.microsoft.com/office/drawing/2014/main" id="{B0CF9980-FFE8-49F3-9081-EF481DD2A853}"/>
            </a:ext>
          </a:extLst>
        </xdr:cNvPr>
        <xdr:cNvCxnSpPr/>
      </xdr:nvCxnSpPr>
      <xdr:spPr>
        <a:xfrm flipV="1">
          <a:off x="4953000" y="13833684"/>
          <a:ext cx="0" cy="13484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66566</xdr:rowOff>
    </xdr:from>
    <xdr:ext cx="762000" cy="259045"/>
    <xdr:sp macro="" textlink="">
      <xdr:nvSpPr>
        <xdr:cNvPr id="191" name="人件費・物件費等の状況最小値テキスト">
          <a:extLst>
            <a:ext uri="{FF2B5EF4-FFF2-40B4-BE49-F238E27FC236}">
              <a16:creationId xmlns:a16="http://schemas.microsoft.com/office/drawing/2014/main" id="{EA2AEB33-05E3-4C96-873C-C55A79D514F5}"/>
            </a:ext>
          </a:extLst>
        </xdr:cNvPr>
        <xdr:cNvSpPr txBox="1"/>
      </xdr:nvSpPr>
      <xdr:spPr>
        <a:xfrm>
          <a:off x="5041900" y="15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94489</xdr:rowOff>
    </xdr:from>
    <xdr:to>
      <xdr:col>24</xdr:col>
      <xdr:colOff>12700</xdr:colOff>
      <xdr:row>88</xdr:row>
      <xdr:rowOff>94489</xdr:rowOff>
    </xdr:to>
    <xdr:cxnSp macro="">
      <xdr:nvCxnSpPr>
        <xdr:cNvPr id="192" name="直線コネクタ 191">
          <a:extLst>
            <a:ext uri="{FF2B5EF4-FFF2-40B4-BE49-F238E27FC236}">
              <a16:creationId xmlns:a16="http://schemas.microsoft.com/office/drawing/2014/main" id="{2EEA6C8F-938A-48B7-B17C-BC4FE453E852}"/>
            </a:ext>
          </a:extLst>
        </xdr:cNvPr>
        <xdr:cNvCxnSpPr/>
      </xdr:nvCxnSpPr>
      <xdr:spPr>
        <a:xfrm>
          <a:off x="4864100" y="1518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32611</xdr:rowOff>
    </xdr:from>
    <xdr:ext cx="762000" cy="259045"/>
    <xdr:sp macro="" textlink="">
      <xdr:nvSpPr>
        <xdr:cNvPr id="193" name="人件費・物件費等の状況最大値テキスト">
          <a:extLst>
            <a:ext uri="{FF2B5EF4-FFF2-40B4-BE49-F238E27FC236}">
              <a16:creationId xmlns:a16="http://schemas.microsoft.com/office/drawing/2014/main" id="{97AEF3B2-D2FB-457B-87F4-F30E0680EAEA}"/>
            </a:ext>
          </a:extLst>
        </xdr:cNvPr>
        <xdr:cNvSpPr txBox="1"/>
      </xdr:nvSpPr>
      <xdr:spPr>
        <a:xfrm>
          <a:off x="5041900" y="135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117684</xdr:rowOff>
    </xdr:from>
    <xdr:to>
      <xdr:col>24</xdr:col>
      <xdr:colOff>12700</xdr:colOff>
      <xdr:row>80</xdr:row>
      <xdr:rowOff>117684</xdr:rowOff>
    </xdr:to>
    <xdr:cxnSp macro="">
      <xdr:nvCxnSpPr>
        <xdr:cNvPr id="194" name="直線コネクタ 193">
          <a:extLst>
            <a:ext uri="{FF2B5EF4-FFF2-40B4-BE49-F238E27FC236}">
              <a16:creationId xmlns:a16="http://schemas.microsoft.com/office/drawing/2014/main" id="{5E943844-1495-4D82-9657-12ADCB525C62}"/>
            </a:ext>
          </a:extLst>
        </xdr:cNvPr>
        <xdr:cNvCxnSpPr/>
      </xdr:nvCxnSpPr>
      <xdr:spPr>
        <a:xfrm>
          <a:off x="4864100" y="1383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54538</xdr:rowOff>
    </xdr:from>
    <xdr:to>
      <xdr:col>23</xdr:col>
      <xdr:colOff>133350</xdr:colOff>
      <xdr:row>82</xdr:row>
      <xdr:rowOff>68487</xdr:rowOff>
    </xdr:to>
    <xdr:cxnSp macro="">
      <xdr:nvCxnSpPr>
        <xdr:cNvPr id="195" name="直線コネクタ 194">
          <a:extLst>
            <a:ext uri="{FF2B5EF4-FFF2-40B4-BE49-F238E27FC236}">
              <a16:creationId xmlns:a16="http://schemas.microsoft.com/office/drawing/2014/main" id="{B008308B-15CB-49FB-B0B4-7F6DA88C20EA}"/>
            </a:ext>
          </a:extLst>
        </xdr:cNvPr>
        <xdr:cNvCxnSpPr/>
      </xdr:nvCxnSpPr>
      <xdr:spPr>
        <a:xfrm>
          <a:off x="4114800" y="13941988"/>
          <a:ext cx="838200" cy="18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136086</xdr:rowOff>
    </xdr:from>
    <xdr:ext cx="762000" cy="259045"/>
    <xdr:sp macro="" textlink="">
      <xdr:nvSpPr>
        <xdr:cNvPr id="196" name="人件費・物件費等の状況平均値テキスト">
          <a:extLst>
            <a:ext uri="{FF2B5EF4-FFF2-40B4-BE49-F238E27FC236}">
              <a16:creationId xmlns:a16="http://schemas.microsoft.com/office/drawing/2014/main" id="{9A81712C-17B9-4D94-A782-93962F195139}"/>
            </a:ext>
          </a:extLst>
        </xdr:cNvPr>
        <xdr:cNvSpPr txBox="1"/>
      </xdr:nvSpPr>
      <xdr:spPr>
        <a:xfrm>
          <a:off x="5041900" y="143664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164009</xdr:rowOff>
    </xdr:from>
    <xdr:to>
      <xdr:col>23</xdr:col>
      <xdr:colOff>184150</xdr:colOff>
      <xdr:row>84</xdr:row>
      <xdr:rowOff>94159</xdr:rowOff>
    </xdr:to>
    <xdr:sp macro="" textlink="">
      <xdr:nvSpPr>
        <xdr:cNvPr id="197" name="フローチャート: 判断 196">
          <a:extLst>
            <a:ext uri="{FF2B5EF4-FFF2-40B4-BE49-F238E27FC236}">
              <a16:creationId xmlns:a16="http://schemas.microsoft.com/office/drawing/2014/main" id="{7CDEFBDE-E911-4AA7-890B-906799EA45F8}"/>
            </a:ext>
          </a:extLst>
        </xdr:cNvPr>
        <xdr:cNvSpPr/>
      </xdr:nvSpPr>
      <xdr:spPr>
        <a:xfrm>
          <a:off x="49022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12779</xdr:rowOff>
    </xdr:from>
    <xdr:to>
      <xdr:col>19</xdr:col>
      <xdr:colOff>133350</xdr:colOff>
      <xdr:row>81</xdr:row>
      <xdr:rowOff>54538</xdr:rowOff>
    </xdr:to>
    <xdr:cxnSp macro="">
      <xdr:nvCxnSpPr>
        <xdr:cNvPr id="198" name="直線コネクタ 197">
          <a:extLst>
            <a:ext uri="{FF2B5EF4-FFF2-40B4-BE49-F238E27FC236}">
              <a16:creationId xmlns:a16="http://schemas.microsoft.com/office/drawing/2014/main" id="{6F46B6D5-BC51-4686-A7AA-C15BE99A8EC3}"/>
            </a:ext>
          </a:extLst>
        </xdr:cNvPr>
        <xdr:cNvCxnSpPr/>
      </xdr:nvCxnSpPr>
      <xdr:spPr>
        <a:xfrm>
          <a:off x="3225800" y="13728779"/>
          <a:ext cx="889000" cy="21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70224</xdr:rowOff>
    </xdr:from>
    <xdr:to>
      <xdr:col>19</xdr:col>
      <xdr:colOff>184150</xdr:colOff>
      <xdr:row>84</xdr:row>
      <xdr:rowOff>374</xdr:rowOff>
    </xdr:to>
    <xdr:sp macro="" textlink="">
      <xdr:nvSpPr>
        <xdr:cNvPr id="199" name="フローチャート: 判断 198">
          <a:extLst>
            <a:ext uri="{FF2B5EF4-FFF2-40B4-BE49-F238E27FC236}">
              <a16:creationId xmlns:a16="http://schemas.microsoft.com/office/drawing/2014/main" id="{F3A4E7D5-4AA3-4E28-A80A-6544973DAF6D}"/>
            </a:ext>
          </a:extLst>
        </xdr:cNvPr>
        <xdr:cNvSpPr/>
      </xdr:nvSpPr>
      <xdr:spPr>
        <a:xfrm>
          <a:off x="4064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156601</xdr:rowOff>
    </xdr:from>
    <xdr:ext cx="736600" cy="259045"/>
    <xdr:sp macro="" textlink="">
      <xdr:nvSpPr>
        <xdr:cNvPr id="200" name="テキスト ボックス 199">
          <a:extLst>
            <a:ext uri="{FF2B5EF4-FFF2-40B4-BE49-F238E27FC236}">
              <a16:creationId xmlns:a16="http://schemas.microsoft.com/office/drawing/2014/main" id="{082E5989-8D0D-43FA-B79F-A3117880C2D6}"/>
            </a:ext>
          </a:extLst>
        </xdr:cNvPr>
        <xdr:cNvSpPr txBox="1"/>
      </xdr:nvSpPr>
      <xdr:spPr>
        <a:xfrm>
          <a:off x="3733800" y="14386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152619</xdr:rowOff>
    </xdr:from>
    <xdr:to>
      <xdr:col>15</xdr:col>
      <xdr:colOff>82550</xdr:colOff>
      <xdr:row>80</xdr:row>
      <xdr:rowOff>12779</xdr:rowOff>
    </xdr:to>
    <xdr:cxnSp macro="">
      <xdr:nvCxnSpPr>
        <xdr:cNvPr id="201" name="直線コネクタ 200">
          <a:extLst>
            <a:ext uri="{FF2B5EF4-FFF2-40B4-BE49-F238E27FC236}">
              <a16:creationId xmlns:a16="http://schemas.microsoft.com/office/drawing/2014/main" id="{DABB3722-08DA-480D-A44D-1BF75A5C8750}"/>
            </a:ext>
          </a:extLst>
        </xdr:cNvPr>
        <xdr:cNvCxnSpPr/>
      </xdr:nvCxnSpPr>
      <xdr:spPr>
        <a:xfrm>
          <a:off x="2336800" y="13697169"/>
          <a:ext cx="889000" cy="3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80787</xdr:rowOff>
    </xdr:from>
    <xdr:to>
      <xdr:col>15</xdr:col>
      <xdr:colOff>133350</xdr:colOff>
      <xdr:row>83</xdr:row>
      <xdr:rowOff>10937</xdr:rowOff>
    </xdr:to>
    <xdr:sp macro="" textlink="">
      <xdr:nvSpPr>
        <xdr:cNvPr id="202" name="フローチャート: 判断 201">
          <a:extLst>
            <a:ext uri="{FF2B5EF4-FFF2-40B4-BE49-F238E27FC236}">
              <a16:creationId xmlns:a16="http://schemas.microsoft.com/office/drawing/2014/main" id="{35C88F82-B929-4E9F-B098-2C36D0ADF1B0}"/>
            </a:ext>
          </a:extLst>
        </xdr:cNvPr>
        <xdr:cNvSpPr/>
      </xdr:nvSpPr>
      <xdr:spPr>
        <a:xfrm>
          <a:off x="3175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167164</xdr:rowOff>
    </xdr:from>
    <xdr:ext cx="762000" cy="259045"/>
    <xdr:sp macro="" textlink="">
      <xdr:nvSpPr>
        <xdr:cNvPr id="203" name="テキスト ボックス 202">
          <a:extLst>
            <a:ext uri="{FF2B5EF4-FFF2-40B4-BE49-F238E27FC236}">
              <a16:creationId xmlns:a16="http://schemas.microsoft.com/office/drawing/2014/main" id="{FC56DF2C-9EC6-4FEA-A526-5C5A9A7322AE}"/>
            </a:ext>
          </a:extLst>
        </xdr:cNvPr>
        <xdr:cNvSpPr txBox="1"/>
      </xdr:nvSpPr>
      <xdr:spPr>
        <a:xfrm>
          <a:off x="2844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152619</xdr:rowOff>
    </xdr:from>
    <xdr:to>
      <xdr:col>11</xdr:col>
      <xdr:colOff>31750</xdr:colOff>
      <xdr:row>80</xdr:row>
      <xdr:rowOff>34758</xdr:rowOff>
    </xdr:to>
    <xdr:cxnSp macro="">
      <xdr:nvCxnSpPr>
        <xdr:cNvPr id="204" name="直線コネクタ 203">
          <a:extLst>
            <a:ext uri="{FF2B5EF4-FFF2-40B4-BE49-F238E27FC236}">
              <a16:creationId xmlns:a16="http://schemas.microsoft.com/office/drawing/2014/main" id="{B98611FE-707D-408C-AB02-D97653451FCE}"/>
            </a:ext>
          </a:extLst>
        </xdr:cNvPr>
        <xdr:cNvCxnSpPr/>
      </xdr:nvCxnSpPr>
      <xdr:spPr>
        <a:xfrm flipV="1">
          <a:off x="1447800" y="13697169"/>
          <a:ext cx="889000" cy="5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88655</xdr:rowOff>
    </xdr:from>
    <xdr:to>
      <xdr:col>11</xdr:col>
      <xdr:colOff>82550</xdr:colOff>
      <xdr:row>82</xdr:row>
      <xdr:rowOff>18805</xdr:rowOff>
    </xdr:to>
    <xdr:sp macro="" textlink="">
      <xdr:nvSpPr>
        <xdr:cNvPr id="205" name="フローチャート: 判断 204">
          <a:extLst>
            <a:ext uri="{FF2B5EF4-FFF2-40B4-BE49-F238E27FC236}">
              <a16:creationId xmlns:a16="http://schemas.microsoft.com/office/drawing/2014/main" id="{07995EFF-EEAF-413F-8464-832B5071A478}"/>
            </a:ext>
          </a:extLst>
        </xdr:cNvPr>
        <xdr:cNvSpPr/>
      </xdr:nvSpPr>
      <xdr:spPr>
        <a:xfrm>
          <a:off x="2286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3582</xdr:rowOff>
    </xdr:from>
    <xdr:ext cx="762000" cy="259045"/>
    <xdr:sp macro="" textlink="">
      <xdr:nvSpPr>
        <xdr:cNvPr id="206" name="テキスト ボックス 205">
          <a:extLst>
            <a:ext uri="{FF2B5EF4-FFF2-40B4-BE49-F238E27FC236}">
              <a16:creationId xmlns:a16="http://schemas.microsoft.com/office/drawing/2014/main" id="{85010DBC-A9C0-44A8-9E15-0D743AD117D8}"/>
            </a:ext>
          </a:extLst>
        </xdr:cNvPr>
        <xdr:cNvSpPr txBox="1"/>
      </xdr:nvSpPr>
      <xdr:spPr>
        <a:xfrm>
          <a:off x="1955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36957</xdr:rowOff>
    </xdr:from>
    <xdr:to>
      <xdr:col>7</xdr:col>
      <xdr:colOff>31750</xdr:colOff>
      <xdr:row>81</xdr:row>
      <xdr:rowOff>138557</xdr:rowOff>
    </xdr:to>
    <xdr:sp macro="" textlink="">
      <xdr:nvSpPr>
        <xdr:cNvPr id="207" name="フローチャート: 判断 206">
          <a:extLst>
            <a:ext uri="{FF2B5EF4-FFF2-40B4-BE49-F238E27FC236}">
              <a16:creationId xmlns:a16="http://schemas.microsoft.com/office/drawing/2014/main" id="{427BFB9D-F5A4-4AE5-9A51-07678164D6A8}"/>
            </a:ext>
          </a:extLst>
        </xdr:cNvPr>
        <xdr:cNvSpPr/>
      </xdr:nvSpPr>
      <xdr:spPr>
        <a:xfrm>
          <a:off x="1397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123334</xdr:rowOff>
    </xdr:from>
    <xdr:ext cx="762000" cy="259045"/>
    <xdr:sp macro="" textlink="">
      <xdr:nvSpPr>
        <xdr:cNvPr id="208" name="テキスト ボックス 207">
          <a:extLst>
            <a:ext uri="{FF2B5EF4-FFF2-40B4-BE49-F238E27FC236}">
              <a16:creationId xmlns:a16="http://schemas.microsoft.com/office/drawing/2014/main" id="{EEB2C960-6CBF-4337-A23A-DF04BED2B1DE}"/>
            </a:ext>
          </a:extLst>
        </xdr:cNvPr>
        <xdr:cNvSpPr txBox="1"/>
      </xdr:nvSpPr>
      <xdr:spPr>
        <a:xfrm>
          <a:off x="1066800" y="14010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CB30F76-F921-4460-9C81-7753223ACB9F}"/>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5E25D5A7-73CC-4726-BFB7-C3AF635E6ED7}"/>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3B3EEDE1-883A-425D-95F7-3DB1BB688E74}"/>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BE2ADCCC-51B9-429A-B4AF-2084D1E6F34D}"/>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ECDC7AAC-DF02-41E1-9CD7-F9E35585A7CC}"/>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17687</xdr:rowOff>
    </xdr:from>
    <xdr:to>
      <xdr:col>23</xdr:col>
      <xdr:colOff>184150</xdr:colOff>
      <xdr:row>82</xdr:row>
      <xdr:rowOff>119287</xdr:rowOff>
    </xdr:to>
    <xdr:sp macro="" textlink="">
      <xdr:nvSpPr>
        <xdr:cNvPr id="214" name="楕円 213">
          <a:extLst>
            <a:ext uri="{FF2B5EF4-FFF2-40B4-BE49-F238E27FC236}">
              <a16:creationId xmlns:a16="http://schemas.microsoft.com/office/drawing/2014/main" id="{A28DEC0B-40AF-4738-AA8E-896787AC030B}"/>
            </a:ext>
          </a:extLst>
        </xdr:cNvPr>
        <xdr:cNvSpPr/>
      </xdr:nvSpPr>
      <xdr:spPr>
        <a:xfrm>
          <a:off x="4902200" y="1407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34214</xdr:rowOff>
    </xdr:from>
    <xdr:ext cx="762000" cy="259045"/>
    <xdr:sp macro="" textlink="">
      <xdr:nvSpPr>
        <xdr:cNvPr id="215" name="人件費・物件費等の状況該当値テキスト">
          <a:extLst>
            <a:ext uri="{FF2B5EF4-FFF2-40B4-BE49-F238E27FC236}">
              <a16:creationId xmlns:a16="http://schemas.microsoft.com/office/drawing/2014/main" id="{151A8D89-EEBC-41E2-A7B0-C00217423003}"/>
            </a:ext>
          </a:extLst>
        </xdr:cNvPr>
        <xdr:cNvSpPr txBox="1"/>
      </xdr:nvSpPr>
      <xdr:spPr>
        <a:xfrm>
          <a:off x="5041900" y="1392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3738</xdr:rowOff>
    </xdr:from>
    <xdr:to>
      <xdr:col>19</xdr:col>
      <xdr:colOff>184150</xdr:colOff>
      <xdr:row>81</xdr:row>
      <xdr:rowOff>105338</xdr:rowOff>
    </xdr:to>
    <xdr:sp macro="" textlink="">
      <xdr:nvSpPr>
        <xdr:cNvPr id="216" name="楕円 215">
          <a:extLst>
            <a:ext uri="{FF2B5EF4-FFF2-40B4-BE49-F238E27FC236}">
              <a16:creationId xmlns:a16="http://schemas.microsoft.com/office/drawing/2014/main" id="{BC4C9482-72A5-40C4-B238-E73292BE0DA4}"/>
            </a:ext>
          </a:extLst>
        </xdr:cNvPr>
        <xdr:cNvSpPr/>
      </xdr:nvSpPr>
      <xdr:spPr>
        <a:xfrm>
          <a:off x="4064000" y="1389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115515</xdr:rowOff>
    </xdr:from>
    <xdr:ext cx="736600" cy="259045"/>
    <xdr:sp macro="" textlink="">
      <xdr:nvSpPr>
        <xdr:cNvPr id="217" name="テキスト ボックス 216">
          <a:extLst>
            <a:ext uri="{FF2B5EF4-FFF2-40B4-BE49-F238E27FC236}">
              <a16:creationId xmlns:a16="http://schemas.microsoft.com/office/drawing/2014/main" id="{F4C4BB75-6D53-4264-8C27-90763D0D322B}"/>
            </a:ext>
          </a:extLst>
        </xdr:cNvPr>
        <xdr:cNvSpPr txBox="1"/>
      </xdr:nvSpPr>
      <xdr:spPr>
        <a:xfrm>
          <a:off x="3733800" y="13660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133429</xdr:rowOff>
    </xdr:from>
    <xdr:to>
      <xdr:col>15</xdr:col>
      <xdr:colOff>133350</xdr:colOff>
      <xdr:row>80</xdr:row>
      <xdr:rowOff>63579</xdr:rowOff>
    </xdr:to>
    <xdr:sp macro="" textlink="">
      <xdr:nvSpPr>
        <xdr:cNvPr id="218" name="楕円 217">
          <a:extLst>
            <a:ext uri="{FF2B5EF4-FFF2-40B4-BE49-F238E27FC236}">
              <a16:creationId xmlns:a16="http://schemas.microsoft.com/office/drawing/2014/main" id="{B9A84E28-27E0-4AEC-A81F-E8701511FC3B}"/>
            </a:ext>
          </a:extLst>
        </xdr:cNvPr>
        <xdr:cNvSpPr/>
      </xdr:nvSpPr>
      <xdr:spPr>
        <a:xfrm>
          <a:off x="3175000" y="1367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73756</xdr:rowOff>
    </xdr:from>
    <xdr:ext cx="762000" cy="259045"/>
    <xdr:sp macro="" textlink="">
      <xdr:nvSpPr>
        <xdr:cNvPr id="219" name="テキスト ボックス 218">
          <a:extLst>
            <a:ext uri="{FF2B5EF4-FFF2-40B4-BE49-F238E27FC236}">
              <a16:creationId xmlns:a16="http://schemas.microsoft.com/office/drawing/2014/main" id="{BA847AF8-D8C5-4B44-A810-A7459D92FA94}"/>
            </a:ext>
          </a:extLst>
        </xdr:cNvPr>
        <xdr:cNvSpPr txBox="1"/>
      </xdr:nvSpPr>
      <xdr:spPr>
        <a:xfrm>
          <a:off x="2844800" y="13446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101819</xdr:rowOff>
    </xdr:from>
    <xdr:to>
      <xdr:col>11</xdr:col>
      <xdr:colOff>82550</xdr:colOff>
      <xdr:row>80</xdr:row>
      <xdr:rowOff>31969</xdr:rowOff>
    </xdr:to>
    <xdr:sp macro="" textlink="">
      <xdr:nvSpPr>
        <xdr:cNvPr id="220" name="楕円 219">
          <a:extLst>
            <a:ext uri="{FF2B5EF4-FFF2-40B4-BE49-F238E27FC236}">
              <a16:creationId xmlns:a16="http://schemas.microsoft.com/office/drawing/2014/main" id="{F10F40A1-FC56-4553-A26C-EA74478E65D3}"/>
            </a:ext>
          </a:extLst>
        </xdr:cNvPr>
        <xdr:cNvSpPr/>
      </xdr:nvSpPr>
      <xdr:spPr>
        <a:xfrm>
          <a:off x="2286000" y="1364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42146</xdr:rowOff>
    </xdr:from>
    <xdr:ext cx="762000" cy="259045"/>
    <xdr:sp macro="" textlink="">
      <xdr:nvSpPr>
        <xdr:cNvPr id="221" name="テキスト ボックス 220">
          <a:extLst>
            <a:ext uri="{FF2B5EF4-FFF2-40B4-BE49-F238E27FC236}">
              <a16:creationId xmlns:a16="http://schemas.microsoft.com/office/drawing/2014/main" id="{CE8CB5B6-0D71-4870-9D27-C8E2A0809910}"/>
            </a:ext>
          </a:extLst>
        </xdr:cNvPr>
        <xdr:cNvSpPr txBox="1"/>
      </xdr:nvSpPr>
      <xdr:spPr>
        <a:xfrm>
          <a:off x="1955800" y="13415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155408</xdr:rowOff>
    </xdr:from>
    <xdr:to>
      <xdr:col>7</xdr:col>
      <xdr:colOff>31750</xdr:colOff>
      <xdr:row>80</xdr:row>
      <xdr:rowOff>85558</xdr:rowOff>
    </xdr:to>
    <xdr:sp macro="" textlink="">
      <xdr:nvSpPr>
        <xdr:cNvPr id="222" name="楕円 221">
          <a:extLst>
            <a:ext uri="{FF2B5EF4-FFF2-40B4-BE49-F238E27FC236}">
              <a16:creationId xmlns:a16="http://schemas.microsoft.com/office/drawing/2014/main" id="{8CA19CD1-0740-4A8C-B88C-8E7D9F3016EF}"/>
            </a:ext>
          </a:extLst>
        </xdr:cNvPr>
        <xdr:cNvSpPr/>
      </xdr:nvSpPr>
      <xdr:spPr>
        <a:xfrm>
          <a:off x="1397000" y="1369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95735</xdr:rowOff>
    </xdr:from>
    <xdr:ext cx="762000" cy="259045"/>
    <xdr:sp macro="" textlink="">
      <xdr:nvSpPr>
        <xdr:cNvPr id="223" name="テキスト ボックス 222">
          <a:extLst>
            <a:ext uri="{FF2B5EF4-FFF2-40B4-BE49-F238E27FC236}">
              <a16:creationId xmlns:a16="http://schemas.microsoft.com/office/drawing/2014/main" id="{E95DEACE-39DB-4B63-A612-95E80BCE07C2}"/>
            </a:ext>
          </a:extLst>
        </xdr:cNvPr>
        <xdr:cNvSpPr txBox="1"/>
      </xdr:nvSpPr>
      <xdr:spPr>
        <a:xfrm>
          <a:off x="1066800" y="13468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311D9D90-F745-4069-A52E-89ED68F73C76}"/>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582C1BD6-6C38-4BCF-9606-8C1E9DC53D4F}"/>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BFA8F340-E506-4B06-82A8-67BE7E9DF7A9}"/>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55207606-A357-4345-8583-9D9719A65639}"/>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EC4591A4-0801-47CE-805B-7BEF9B5F9163}"/>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A439CEBB-A2AD-4D9F-B768-91502BBD17FE}"/>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C9276A51-1BC7-4B24-AF28-4A422C73B397}"/>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34BB646B-028C-46A7-B4C6-5E16FEE7B479}"/>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95A0AB7F-9190-46D0-BEB1-F56C312433B6}"/>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6B637F7C-B5F7-4D45-AB4C-AE15D6C4D099}"/>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96C7621-43CF-49CB-B1CD-ABC30D4D7956}"/>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410A5CEE-3B4B-4C24-9BDB-D154E2A232B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3CE2FF3A-87A0-4355-9D4F-25F9BACEEB6D}"/>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院や愛媛県人事委員会の勧告を参考に、給与制度を見直すことにより、国等と概ね均衡を保っている。今後も引き続き、国・愛媛県・類似団体との均衡を図るとともに、本市の財政状況等を踏まえた適正な給与水準を維持する。</a:t>
          </a:r>
          <a:r>
            <a:rPr kumimoji="1" lang="en-US" altLang="ja-JP" sz="1300">
              <a:latin typeface="ＭＳ Ｐゴシック" panose="020B0600070205080204" pitchFamily="50" charset="-128"/>
              <a:ea typeface="ＭＳ Ｐゴシック" panose="020B0600070205080204" pitchFamily="50" charset="-128"/>
            </a:rPr>
            <a:t>543</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B9E7F496-52F0-47C7-B160-CE0FC91CC36A}"/>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1ACFF4D3-AB0A-498E-AEAF-42A8DABFE0DA}"/>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BF416CBE-6745-4C15-9754-D1AF7BF8F6E9}"/>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88BF848B-F4B8-42DA-ADCA-76355404901C}"/>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E58F8782-7193-4EBE-8512-CB2936079721}"/>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5BE81CE8-350A-424A-A286-2694A3CE8E68}"/>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1F337C89-87B3-4234-879C-5DA866D3A229}"/>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3E50C562-4E3C-46A2-B05C-0A13DC93E3A3}"/>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B83F178D-0D73-4CF7-9E8D-0AB42D2C2A79}"/>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C630986D-6846-488F-8D8D-E1384EDE2BBC}"/>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3287C7BB-0E0A-4860-9252-F0813ADC941A}"/>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C3143E9E-DABD-4974-94F5-04ED45C2C156}"/>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7285F2E9-1E32-4734-ABD9-61C00F84EBD5}"/>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150B0031-92AE-46E9-9290-5FBFB8BD58B9}"/>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E2BE0D9E-0FFD-4C3B-A612-2A3E5C29745F}"/>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DDA22E42-9C99-4B70-A46B-4CAA046DB8A6}"/>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B35BBBDB-EB4B-46C4-9E84-F8D6190D5D2E}"/>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87086</xdr:rowOff>
    </xdr:to>
    <xdr:cxnSp macro="">
      <xdr:nvCxnSpPr>
        <xdr:cNvPr id="254" name="直線コネクタ 253">
          <a:extLst>
            <a:ext uri="{FF2B5EF4-FFF2-40B4-BE49-F238E27FC236}">
              <a16:creationId xmlns:a16="http://schemas.microsoft.com/office/drawing/2014/main" id="{1F2CBE7F-6A54-4700-AC25-70D7B3386D66}"/>
            </a:ext>
          </a:extLst>
        </xdr:cNvPr>
        <xdr:cNvCxnSpPr/>
      </xdr:nvCxnSpPr>
      <xdr:spPr>
        <a:xfrm flipV="1">
          <a:off x="17018000" y="1376045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a:extLst>
            <a:ext uri="{FF2B5EF4-FFF2-40B4-BE49-F238E27FC236}">
              <a16:creationId xmlns:a16="http://schemas.microsoft.com/office/drawing/2014/main" id="{10BCA026-EA8A-4422-AB83-CCF166A590E9}"/>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a:extLst>
            <a:ext uri="{FF2B5EF4-FFF2-40B4-BE49-F238E27FC236}">
              <a16:creationId xmlns:a16="http://schemas.microsoft.com/office/drawing/2014/main" id="{FA1F1356-A9AC-4E9D-B58A-7BD5A4900B1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15C1ED93-0F2E-4AFE-AECF-B5C20C1106CD}"/>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AFFE1FB0-F15F-432C-8E84-850A30649C66}"/>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85</xdr:row>
      <xdr:rowOff>31750</xdr:rowOff>
    </xdr:to>
    <xdr:cxnSp macro="">
      <xdr:nvCxnSpPr>
        <xdr:cNvPr id="259" name="直線コネクタ 258">
          <a:extLst>
            <a:ext uri="{FF2B5EF4-FFF2-40B4-BE49-F238E27FC236}">
              <a16:creationId xmlns:a16="http://schemas.microsoft.com/office/drawing/2014/main" id="{5E61FBA0-A6DA-4A3D-94F1-0C0FDD12C007}"/>
            </a:ext>
          </a:extLst>
        </xdr:cNvPr>
        <xdr:cNvCxnSpPr/>
      </xdr:nvCxnSpPr>
      <xdr:spPr>
        <a:xfrm>
          <a:off x="16179800" y="1458776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60" name="給与水準   （国との比較）平均値テキスト">
          <a:extLst>
            <a:ext uri="{FF2B5EF4-FFF2-40B4-BE49-F238E27FC236}">
              <a16:creationId xmlns:a16="http://schemas.microsoft.com/office/drawing/2014/main" id="{F001F16A-1EF7-451C-9739-FC67EB40FFD4}"/>
            </a:ext>
          </a:extLst>
        </xdr:cNvPr>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1" name="フローチャート: 判断 260">
          <a:extLst>
            <a:ext uri="{FF2B5EF4-FFF2-40B4-BE49-F238E27FC236}">
              <a16:creationId xmlns:a16="http://schemas.microsoft.com/office/drawing/2014/main" id="{72A06E44-5247-473C-9B2F-80B34CEFEDFB}"/>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85</xdr:row>
      <xdr:rowOff>100693</xdr:rowOff>
    </xdr:to>
    <xdr:cxnSp macro="">
      <xdr:nvCxnSpPr>
        <xdr:cNvPr id="262" name="直線コネクタ 261">
          <a:extLst>
            <a:ext uri="{FF2B5EF4-FFF2-40B4-BE49-F238E27FC236}">
              <a16:creationId xmlns:a16="http://schemas.microsoft.com/office/drawing/2014/main" id="{7C7205E3-DC7B-4A12-B6DB-116745489C34}"/>
            </a:ext>
          </a:extLst>
        </xdr:cNvPr>
        <xdr:cNvCxnSpPr/>
      </xdr:nvCxnSpPr>
      <xdr:spPr>
        <a:xfrm flipV="1">
          <a:off x="15290800" y="1458776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3" name="フローチャート: 判断 262">
          <a:extLst>
            <a:ext uri="{FF2B5EF4-FFF2-40B4-BE49-F238E27FC236}">
              <a16:creationId xmlns:a16="http://schemas.microsoft.com/office/drawing/2014/main" id="{69E3F853-8E11-4220-B33A-0FB123A4A323}"/>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4" name="テキスト ボックス 263">
          <a:extLst>
            <a:ext uri="{FF2B5EF4-FFF2-40B4-BE49-F238E27FC236}">
              <a16:creationId xmlns:a16="http://schemas.microsoft.com/office/drawing/2014/main" id="{26F55A90-C53D-4EB3-BBFF-E2FB6D8FE622}"/>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169636</xdr:rowOff>
    </xdr:to>
    <xdr:cxnSp macro="">
      <xdr:nvCxnSpPr>
        <xdr:cNvPr id="265" name="直線コネクタ 264">
          <a:extLst>
            <a:ext uri="{FF2B5EF4-FFF2-40B4-BE49-F238E27FC236}">
              <a16:creationId xmlns:a16="http://schemas.microsoft.com/office/drawing/2014/main" id="{EECD6DFA-203D-44A1-9DFD-4EAC0AEDA549}"/>
            </a:ext>
          </a:extLst>
        </xdr:cNvPr>
        <xdr:cNvCxnSpPr/>
      </xdr:nvCxnSpPr>
      <xdr:spPr>
        <a:xfrm flipV="1">
          <a:off x="14401800" y="146739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a:extLst>
            <a:ext uri="{FF2B5EF4-FFF2-40B4-BE49-F238E27FC236}">
              <a16:creationId xmlns:a16="http://schemas.microsoft.com/office/drawing/2014/main" id="{09C26371-8009-4E7D-9B4B-2899AE1B1173}"/>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7" name="テキスト ボックス 266">
          <a:extLst>
            <a:ext uri="{FF2B5EF4-FFF2-40B4-BE49-F238E27FC236}">
              <a16:creationId xmlns:a16="http://schemas.microsoft.com/office/drawing/2014/main" id="{94739F3B-D0A5-440F-B170-D700D195C001}"/>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85</xdr:row>
      <xdr:rowOff>169636</xdr:rowOff>
    </xdr:to>
    <xdr:cxnSp macro="">
      <xdr:nvCxnSpPr>
        <xdr:cNvPr id="268" name="直線コネクタ 267">
          <a:extLst>
            <a:ext uri="{FF2B5EF4-FFF2-40B4-BE49-F238E27FC236}">
              <a16:creationId xmlns:a16="http://schemas.microsoft.com/office/drawing/2014/main" id="{E79DB2E8-293D-459B-B10B-3CC138D4A08B}"/>
            </a:ext>
          </a:extLst>
        </xdr:cNvPr>
        <xdr:cNvCxnSpPr/>
      </xdr:nvCxnSpPr>
      <xdr:spPr>
        <a:xfrm>
          <a:off x="13512800" y="14742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9" name="フローチャート: 判断 268">
          <a:extLst>
            <a:ext uri="{FF2B5EF4-FFF2-40B4-BE49-F238E27FC236}">
              <a16:creationId xmlns:a16="http://schemas.microsoft.com/office/drawing/2014/main" id="{BD4A5DBC-6F86-4270-B580-7F9D91A2F850}"/>
            </a:ext>
          </a:extLst>
        </xdr:cNvPr>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70" name="テキスト ボックス 269">
          <a:extLst>
            <a:ext uri="{FF2B5EF4-FFF2-40B4-BE49-F238E27FC236}">
              <a16:creationId xmlns:a16="http://schemas.microsoft.com/office/drawing/2014/main" id="{EAE47DB7-5B96-4CA3-B1E7-E2E792B28BEF}"/>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a:extLst>
            <a:ext uri="{FF2B5EF4-FFF2-40B4-BE49-F238E27FC236}">
              <a16:creationId xmlns:a16="http://schemas.microsoft.com/office/drawing/2014/main" id="{F17BC01B-B4CB-493B-923E-D9C0196F02F5}"/>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2" name="テキスト ボックス 271">
          <a:extLst>
            <a:ext uri="{FF2B5EF4-FFF2-40B4-BE49-F238E27FC236}">
              <a16:creationId xmlns:a16="http://schemas.microsoft.com/office/drawing/2014/main" id="{A702D610-9E27-4C6D-8CFC-3FC097B894E6}"/>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365A35DD-E3A6-44EF-A4E7-8776E37AD186}"/>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33EFB62C-3FB1-4362-A3CC-C2951AE46A8C}"/>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755E73B9-58B9-46D2-87FC-0BD8022ADA78}"/>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1F2BAA52-EB1D-4438-A19D-436B87737123}"/>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9EA7329B-16FE-47D5-B537-56F4A1E8716A}"/>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8" name="楕円 277">
          <a:extLst>
            <a:ext uri="{FF2B5EF4-FFF2-40B4-BE49-F238E27FC236}">
              <a16:creationId xmlns:a16="http://schemas.microsoft.com/office/drawing/2014/main" id="{D55AFDCD-F197-4635-B878-7C8324E107BE}"/>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9" name="給与水準   （国との比較）該当値テキスト">
          <a:extLst>
            <a:ext uri="{FF2B5EF4-FFF2-40B4-BE49-F238E27FC236}">
              <a16:creationId xmlns:a16="http://schemas.microsoft.com/office/drawing/2014/main" id="{4187E358-229C-4B9E-B9E2-E2E6AEA072E4}"/>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80" name="楕円 279">
          <a:extLst>
            <a:ext uri="{FF2B5EF4-FFF2-40B4-BE49-F238E27FC236}">
              <a16:creationId xmlns:a16="http://schemas.microsoft.com/office/drawing/2014/main" id="{BF5F42D5-8416-419D-AB73-013DC1964B5C}"/>
            </a:ext>
          </a:extLst>
        </xdr:cNvPr>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81" name="テキスト ボックス 280">
          <a:extLst>
            <a:ext uri="{FF2B5EF4-FFF2-40B4-BE49-F238E27FC236}">
              <a16:creationId xmlns:a16="http://schemas.microsoft.com/office/drawing/2014/main" id="{13F3F056-AAF9-4145-960E-06E26F6B07A2}"/>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2" name="楕円 281">
          <a:extLst>
            <a:ext uri="{FF2B5EF4-FFF2-40B4-BE49-F238E27FC236}">
              <a16:creationId xmlns:a16="http://schemas.microsoft.com/office/drawing/2014/main" id="{7AA84B47-046F-4C51-A1E8-783ED1AC77AF}"/>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83" name="テキスト ボックス 282">
          <a:extLst>
            <a:ext uri="{FF2B5EF4-FFF2-40B4-BE49-F238E27FC236}">
              <a16:creationId xmlns:a16="http://schemas.microsoft.com/office/drawing/2014/main" id="{CC37400E-A88E-460A-9BB9-508A7AD80103}"/>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4" name="楕円 283">
          <a:extLst>
            <a:ext uri="{FF2B5EF4-FFF2-40B4-BE49-F238E27FC236}">
              <a16:creationId xmlns:a16="http://schemas.microsoft.com/office/drawing/2014/main" id="{769084F6-47D0-4695-A9ED-08B9296587D3}"/>
            </a:ext>
          </a:extLst>
        </xdr:cNvPr>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85" name="テキスト ボックス 284">
          <a:extLst>
            <a:ext uri="{FF2B5EF4-FFF2-40B4-BE49-F238E27FC236}">
              <a16:creationId xmlns:a16="http://schemas.microsoft.com/office/drawing/2014/main" id="{BA90833E-F8F4-4943-876D-28D2EE59057A}"/>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86" name="楕円 285">
          <a:extLst>
            <a:ext uri="{FF2B5EF4-FFF2-40B4-BE49-F238E27FC236}">
              <a16:creationId xmlns:a16="http://schemas.microsoft.com/office/drawing/2014/main" id="{10657FD9-FB22-4AD5-BD69-C536E2FDB6A8}"/>
            </a:ext>
          </a:extLst>
        </xdr:cNvPr>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87" name="テキスト ボックス 286">
          <a:extLst>
            <a:ext uri="{FF2B5EF4-FFF2-40B4-BE49-F238E27FC236}">
              <a16:creationId xmlns:a16="http://schemas.microsoft.com/office/drawing/2014/main" id="{6DD4A283-C433-4E4A-BB3D-F4B9629E04EF}"/>
            </a:ext>
          </a:extLst>
        </xdr:cNvPr>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4FEFDEEE-F136-4021-B813-625EE3B392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42137BE9-62F2-4C25-99FC-8A2696C0B526}"/>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BB4A90AF-D8A4-40D7-9213-4E13ADA7F26F}"/>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C12AC998-70F1-4A33-8845-9843EE009F35}"/>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A022D4F5-F55D-43C1-A3FB-0A1A1A20D54A}"/>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6D4748CB-BB9B-47D0-B4C9-ACDE5382C16C}"/>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EECE48E1-32D2-4F26-8A10-8402E57E3E2B}"/>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9B194AFA-E321-4E63-B1C0-D7A7907C3CDA}"/>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2F04E540-0AEA-4857-891F-DDC95E284ADB}"/>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F7C5C31D-E8C8-4653-8CD0-EC868BDD82AB}"/>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6D319D40-9D66-4B02-A71A-CC012379274C}"/>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20123D32-064E-444D-84A4-2F72E4D23EC3}"/>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1A7804AE-77A0-414F-9D9A-6FBD3F515E77}"/>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松山市人材育成・行政経営改革方針に基づき、計画的な職員採用や業務の簡素化・効率化、民間委託の活用などにより、職員数の適正化に努めており、類似団体よりも少ない水準を維持してきた。今後も、引き続き定員管理の適正化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7EAE6F85-F3BB-4B3B-B845-53A6738FB3EB}"/>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72276535-6C60-4735-9E9C-BAF494C1E2D4}"/>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94E66053-614F-42A7-97C2-151ACD9A5895}"/>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1EE98B8C-6E13-4798-B4A6-FA5F121D7292}"/>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F1704DC4-7320-41AE-84C6-B13F01364377}"/>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F5D3191-B47F-48C1-BDA3-0C8382D6CEDE}"/>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A769849A-80E1-4301-9EE3-B2E61917F647}"/>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234B6AD-F897-45E9-9FCD-0221D616FFD7}"/>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987D86F6-0633-463F-91E7-8BEEA33176F5}"/>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4C6CB27B-DB9B-4BDC-B6BC-601D75EE86B9}"/>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6F3883E3-792F-41B3-B3C8-60B2D007F8BD}"/>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EF8E8230-DA04-4BB3-94F1-F4E50E68F85B}"/>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BE1B8312-E07E-428D-9959-224C6976FC44}"/>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7E7D03D6-17E4-46DB-977D-417522ECCBA2}"/>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97AB7683-1322-475B-95DF-AA4D8B71C6A3}"/>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144DF0EE-724A-45EB-96EB-F7B64C4F4A9D}"/>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161713</xdr:rowOff>
    </xdr:from>
    <xdr:to>
      <xdr:col>81</xdr:col>
      <xdr:colOff>44450</xdr:colOff>
      <xdr:row>67</xdr:row>
      <xdr:rowOff>15663</xdr:rowOff>
    </xdr:to>
    <xdr:cxnSp macro="">
      <xdr:nvCxnSpPr>
        <xdr:cNvPr id="317" name="直線コネクタ 316">
          <a:extLst>
            <a:ext uri="{FF2B5EF4-FFF2-40B4-BE49-F238E27FC236}">
              <a16:creationId xmlns:a16="http://schemas.microsoft.com/office/drawing/2014/main" id="{493E07EC-77F6-431D-BB66-2B2A3E24E41A}"/>
            </a:ext>
          </a:extLst>
        </xdr:cNvPr>
        <xdr:cNvCxnSpPr/>
      </xdr:nvCxnSpPr>
      <xdr:spPr>
        <a:xfrm flipV="1">
          <a:off x="17018000" y="993436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a:extLst>
            <a:ext uri="{FF2B5EF4-FFF2-40B4-BE49-F238E27FC236}">
              <a16:creationId xmlns:a16="http://schemas.microsoft.com/office/drawing/2014/main" id="{D8EADF4A-B602-46CD-8712-D016525A5A71}"/>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a:extLst>
            <a:ext uri="{FF2B5EF4-FFF2-40B4-BE49-F238E27FC236}">
              <a16:creationId xmlns:a16="http://schemas.microsoft.com/office/drawing/2014/main" id="{8D31A43A-155C-415D-AA4F-CB6CEDCEC9A4}"/>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76640</xdr:rowOff>
    </xdr:from>
    <xdr:ext cx="762000" cy="259045"/>
    <xdr:sp macro="" textlink="">
      <xdr:nvSpPr>
        <xdr:cNvPr id="320" name="定員管理の状況最大値テキスト">
          <a:extLst>
            <a:ext uri="{FF2B5EF4-FFF2-40B4-BE49-F238E27FC236}">
              <a16:creationId xmlns:a16="http://schemas.microsoft.com/office/drawing/2014/main" id="{D7F96313-AE6E-4436-9F0E-45ED7868B96B}"/>
            </a:ext>
          </a:extLst>
        </xdr:cNvPr>
        <xdr:cNvSpPr txBox="1"/>
      </xdr:nvSpPr>
      <xdr:spPr>
        <a:xfrm>
          <a:off x="17106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161713</xdr:rowOff>
    </xdr:from>
    <xdr:to>
      <xdr:col>81</xdr:col>
      <xdr:colOff>133350</xdr:colOff>
      <xdr:row>57</xdr:row>
      <xdr:rowOff>161713</xdr:rowOff>
    </xdr:to>
    <xdr:cxnSp macro="">
      <xdr:nvCxnSpPr>
        <xdr:cNvPr id="321" name="直線コネクタ 320">
          <a:extLst>
            <a:ext uri="{FF2B5EF4-FFF2-40B4-BE49-F238E27FC236}">
              <a16:creationId xmlns:a16="http://schemas.microsoft.com/office/drawing/2014/main" id="{CA679565-7A41-4D31-AC09-9AC19EE25E62}"/>
            </a:ext>
          </a:extLst>
        </xdr:cNvPr>
        <xdr:cNvCxnSpPr/>
      </xdr:nvCxnSpPr>
      <xdr:spPr>
        <a:xfrm>
          <a:off x="16929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29421</xdr:rowOff>
    </xdr:from>
    <xdr:to>
      <xdr:col>81</xdr:col>
      <xdr:colOff>44450</xdr:colOff>
      <xdr:row>60</xdr:row>
      <xdr:rowOff>69638</xdr:rowOff>
    </xdr:to>
    <xdr:cxnSp macro="">
      <xdr:nvCxnSpPr>
        <xdr:cNvPr id="322" name="直線コネクタ 321">
          <a:extLst>
            <a:ext uri="{FF2B5EF4-FFF2-40B4-BE49-F238E27FC236}">
              <a16:creationId xmlns:a16="http://schemas.microsoft.com/office/drawing/2014/main" id="{61248683-C242-4DB5-AA38-6BF7104351E0}"/>
            </a:ext>
          </a:extLst>
        </xdr:cNvPr>
        <xdr:cNvCxnSpPr/>
      </xdr:nvCxnSpPr>
      <xdr:spPr>
        <a:xfrm>
          <a:off x="16179800" y="10316421"/>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40657</xdr:rowOff>
    </xdr:from>
    <xdr:ext cx="762000" cy="259045"/>
    <xdr:sp macro="" textlink="">
      <xdr:nvSpPr>
        <xdr:cNvPr id="323" name="定員管理の状況平均値テキスト">
          <a:extLst>
            <a:ext uri="{FF2B5EF4-FFF2-40B4-BE49-F238E27FC236}">
              <a16:creationId xmlns:a16="http://schemas.microsoft.com/office/drawing/2014/main" id="{ABE307F9-D3A5-45D7-96E8-0A745CFA2475}"/>
            </a:ext>
          </a:extLst>
        </xdr:cNvPr>
        <xdr:cNvSpPr txBox="1"/>
      </xdr:nvSpPr>
      <xdr:spPr>
        <a:xfrm>
          <a:off x="17106900" y="1049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24" name="フローチャート: 判断 323">
          <a:extLst>
            <a:ext uri="{FF2B5EF4-FFF2-40B4-BE49-F238E27FC236}">
              <a16:creationId xmlns:a16="http://schemas.microsoft.com/office/drawing/2014/main" id="{028C9AB3-49A8-4233-96F7-422BC1C16014}"/>
            </a:ext>
          </a:extLst>
        </xdr:cNvPr>
        <xdr:cNvSpPr/>
      </xdr:nvSpPr>
      <xdr:spPr>
        <a:xfrm>
          <a:off x="16967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17356</xdr:rowOff>
    </xdr:from>
    <xdr:to>
      <xdr:col>77</xdr:col>
      <xdr:colOff>44450</xdr:colOff>
      <xdr:row>60</xdr:row>
      <xdr:rowOff>29421</xdr:rowOff>
    </xdr:to>
    <xdr:cxnSp macro="">
      <xdr:nvCxnSpPr>
        <xdr:cNvPr id="325" name="直線コネクタ 324">
          <a:extLst>
            <a:ext uri="{FF2B5EF4-FFF2-40B4-BE49-F238E27FC236}">
              <a16:creationId xmlns:a16="http://schemas.microsoft.com/office/drawing/2014/main" id="{9DB305EE-9BE5-4E5F-8151-E56180565006}"/>
            </a:ext>
          </a:extLst>
        </xdr:cNvPr>
        <xdr:cNvCxnSpPr/>
      </xdr:nvCxnSpPr>
      <xdr:spPr>
        <a:xfrm>
          <a:off x="15290800" y="1030435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6" name="フローチャート: 判断 325">
          <a:extLst>
            <a:ext uri="{FF2B5EF4-FFF2-40B4-BE49-F238E27FC236}">
              <a16:creationId xmlns:a16="http://schemas.microsoft.com/office/drawing/2014/main" id="{A778A5AD-102E-4AE8-A906-B4935321213B}"/>
            </a:ext>
          </a:extLst>
        </xdr:cNvPr>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134848</xdr:rowOff>
    </xdr:from>
    <xdr:ext cx="736600" cy="259045"/>
    <xdr:sp macro="" textlink="">
      <xdr:nvSpPr>
        <xdr:cNvPr id="327" name="テキスト ボックス 326">
          <a:extLst>
            <a:ext uri="{FF2B5EF4-FFF2-40B4-BE49-F238E27FC236}">
              <a16:creationId xmlns:a16="http://schemas.microsoft.com/office/drawing/2014/main" id="{4DE2C5B1-3F02-4091-8F3B-C77E8D13440A}"/>
            </a:ext>
          </a:extLst>
        </xdr:cNvPr>
        <xdr:cNvSpPr txBox="1"/>
      </xdr:nvSpPr>
      <xdr:spPr>
        <a:xfrm>
          <a:off x="15798800" y="10593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160655</xdr:rowOff>
    </xdr:from>
    <xdr:to>
      <xdr:col>72</xdr:col>
      <xdr:colOff>203200</xdr:colOff>
      <xdr:row>60</xdr:row>
      <xdr:rowOff>17356</xdr:rowOff>
    </xdr:to>
    <xdr:cxnSp macro="">
      <xdr:nvCxnSpPr>
        <xdr:cNvPr id="328" name="直線コネクタ 327">
          <a:extLst>
            <a:ext uri="{FF2B5EF4-FFF2-40B4-BE49-F238E27FC236}">
              <a16:creationId xmlns:a16="http://schemas.microsoft.com/office/drawing/2014/main" id="{F98D797E-8CAB-41EC-8C39-F0A51C109F2D}"/>
            </a:ext>
          </a:extLst>
        </xdr:cNvPr>
        <xdr:cNvCxnSpPr/>
      </xdr:nvCxnSpPr>
      <xdr:spPr>
        <a:xfrm>
          <a:off x="14401800" y="10276205"/>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29" name="フローチャート: 判断 328">
          <a:extLst>
            <a:ext uri="{FF2B5EF4-FFF2-40B4-BE49-F238E27FC236}">
              <a16:creationId xmlns:a16="http://schemas.microsoft.com/office/drawing/2014/main" id="{6A0864F7-1A94-47DA-BD7E-352C87519BD3}"/>
            </a:ext>
          </a:extLst>
        </xdr:cNvPr>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118762</xdr:rowOff>
    </xdr:from>
    <xdr:ext cx="762000" cy="259045"/>
    <xdr:sp macro="" textlink="">
      <xdr:nvSpPr>
        <xdr:cNvPr id="330" name="テキスト ボックス 329">
          <a:extLst>
            <a:ext uri="{FF2B5EF4-FFF2-40B4-BE49-F238E27FC236}">
              <a16:creationId xmlns:a16="http://schemas.microsoft.com/office/drawing/2014/main" id="{93B98D2F-0C76-45AB-AC82-954579F8BA3B}"/>
            </a:ext>
          </a:extLst>
        </xdr:cNvPr>
        <xdr:cNvSpPr txBox="1"/>
      </xdr:nvSpPr>
      <xdr:spPr>
        <a:xfrm>
          <a:off x="14909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112395</xdr:rowOff>
    </xdr:from>
    <xdr:to>
      <xdr:col>68</xdr:col>
      <xdr:colOff>152400</xdr:colOff>
      <xdr:row>59</xdr:row>
      <xdr:rowOff>160655</xdr:rowOff>
    </xdr:to>
    <xdr:cxnSp macro="">
      <xdr:nvCxnSpPr>
        <xdr:cNvPr id="331" name="直線コネクタ 330">
          <a:extLst>
            <a:ext uri="{FF2B5EF4-FFF2-40B4-BE49-F238E27FC236}">
              <a16:creationId xmlns:a16="http://schemas.microsoft.com/office/drawing/2014/main" id="{75F5E0AB-32D4-4268-86AE-F362FD7BBA9E}"/>
            </a:ext>
          </a:extLst>
        </xdr:cNvPr>
        <xdr:cNvCxnSpPr/>
      </xdr:nvCxnSpPr>
      <xdr:spPr>
        <a:xfrm>
          <a:off x="13512800" y="1022794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12277</xdr:rowOff>
    </xdr:from>
    <xdr:to>
      <xdr:col>68</xdr:col>
      <xdr:colOff>203200</xdr:colOff>
      <xdr:row>61</xdr:row>
      <xdr:rowOff>113877</xdr:rowOff>
    </xdr:to>
    <xdr:sp macro="" textlink="">
      <xdr:nvSpPr>
        <xdr:cNvPr id="332" name="フローチャート: 判断 331">
          <a:extLst>
            <a:ext uri="{FF2B5EF4-FFF2-40B4-BE49-F238E27FC236}">
              <a16:creationId xmlns:a16="http://schemas.microsoft.com/office/drawing/2014/main" id="{FDE57E81-2411-421A-B013-A2C598EEE4E7}"/>
            </a:ext>
          </a:extLst>
        </xdr:cNvPr>
        <xdr:cNvSpPr/>
      </xdr:nvSpPr>
      <xdr:spPr>
        <a:xfrm>
          <a:off x="14351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98654</xdr:rowOff>
    </xdr:from>
    <xdr:ext cx="762000" cy="259045"/>
    <xdr:sp macro="" textlink="">
      <xdr:nvSpPr>
        <xdr:cNvPr id="333" name="テキスト ボックス 332">
          <a:extLst>
            <a:ext uri="{FF2B5EF4-FFF2-40B4-BE49-F238E27FC236}">
              <a16:creationId xmlns:a16="http://schemas.microsoft.com/office/drawing/2014/main" id="{28013881-441E-49B0-9BF0-D5557D4A2DA1}"/>
            </a:ext>
          </a:extLst>
        </xdr:cNvPr>
        <xdr:cNvSpPr txBox="1"/>
      </xdr:nvSpPr>
      <xdr:spPr>
        <a:xfrm>
          <a:off x="14020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34" name="フローチャート: 判断 333">
          <a:extLst>
            <a:ext uri="{FF2B5EF4-FFF2-40B4-BE49-F238E27FC236}">
              <a16:creationId xmlns:a16="http://schemas.microsoft.com/office/drawing/2014/main" id="{03EEE94C-1271-4E2B-B08A-7D80A466645C}"/>
            </a:ext>
          </a:extLst>
        </xdr:cNvPr>
        <xdr:cNvSpPr/>
      </xdr:nvSpPr>
      <xdr:spPr>
        <a:xfrm>
          <a:off x="13462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70502</xdr:rowOff>
    </xdr:from>
    <xdr:ext cx="762000" cy="259045"/>
    <xdr:sp macro="" textlink="">
      <xdr:nvSpPr>
        <xdr:cNvPr id="335" name="テキスト ボックス 334">
          <a:extLst>
            <a:ext uri="{FF2B5EF4-FFF2-40B4-BE49-F238E27FC236}">
              <a16:creationId xmlns:a16="http://schemas.microsoft.com/office/drawing/2014/main" id="{9B1EE855-9D10-4EF9-ABEC-25FF309DAA9C}"/>
            </a:ext>
          </a:extLst>
        </xdr:cNvPr>
        <xdr:cNvSpPr txBox="1"/>
      </xdr:nvSpPr>
      <xdr:spPr>
        <a:xfrm>
          <a:off x="13131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D02DC989-EA5B-4807-94D9-0DA7A90CC6EC}"/>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98418AF7-41C7-4E06-B49C-9F5B90784038}"/>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D9A7C82B-506D-477C-AA12-93AD85C572E4}"/>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40FC8759-7D3D-4D1C-986C-4E8BEF5B6708}"/>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29FDF34B-C1DF-4C7E-BAED-14416B833B6C}"/>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18838</xdr:rowOff>
    </xdr:from>
    <xdr:to>
      <xdr:col>81</xdr:col>
      <xdr:colOff>95250</xdr:colOff>
      <xdr:row>60</xdr:row>
      <xdr:rowOff>120438</xdr:rowOff>
    </xdr:to>
    <xdr:sp macro="" textlink="">
      <xdr:nvSpPr>
        <xdr:cNvPr id="341" name="楕円 340">
          <a:extLst>
            <a:ext uri="{FF2B5EF4-FFF2-40B4-BE49-F238E27FC236}">
              <a16:creationId xmlns:a16="http://schemas.microsoft.com/office/drawing/2014/main" id="{861257B4-F56D-48F9-B36F-10EB0230FAD4}"/>
            </a:ext>
          </a:extLst>
        </xdr:cNvPr>
        <xdr:cNvSpPr/>
      </xdr:nvSpPr>
      <xdr:spPr>
        <a:xfrm>
          <a:off x="16967200" y="103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35365</xdr:rowOff>
    </xdr:from>
    <xdr:ext cx="762000" cy="259045"/>
    <xdr:sp macro="" textlink="">
      <xdr:nvSpPr>
        <xdr:cNvPr id="342" name="定員管理の状況該当値テキスト">
          <a:extLst>
            <a:ext uri="{FF2B5EF4-FFF2-40B4-BE49-F238E27FC236}">
              <a16:creationId xmlns:a16="http://schemas.microsoft.com/office/drawing/2014/main" id="{00E689D0-9E3F-42B3-A12C-FB0990916762}"/>
            </a:ext>
          </a:extLst>
        </xdr:cNvPr>
        <xdr:cNvSpPr txBox="1"/>
      </xdr:nvSpPr>
      <xdr:spPr>
        <a:xfrm>
          <a:off x="17106900" y="1015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150071</xdr:rowOff>
    </xdr:from>
    <xdr:to>
      <xdr:col>77</xdr:col>
      <xdr:colOff>95250</xdr:colOff>
      <xdr:row>60</xdr:row>
      <xdr:rowOff>80221</xdr:rowOff>
    </xdr:to>
    <xdr:sp macro="" textlink="">
      <xdr:nvSpPr>
        <xdr:cNvPr id="343" name="楕円 342">
          <a:extLst>
            <a:ext uri="{FF2B5EF4-FFF2-40B4-BE49-F238E27FC236}">
              <a16:creationId xmlns:a16="http://schemas.microsoft.com/office/drawing/2014/main" id="{AD6E67FC-9339-4E98-89A5-6059B3A33414}"/>
            </a:ext>
          </a:extLst>
        </xdr:cNvPr>
        <xdr:cNvSpPr/>
      </xdr:nvSpPr>
      <xdr:spPr>
        <a:xfrm>
          <a:off x="161290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90398</xdr:rowOff>
    </xdr:from>
    <xdr:ext cx="736600" cy="259045"/>
    <xdr:sp macro="" textlink="">
      <xdr:nvSpPr>
        <xdr:cNvPr id="344" name="テキスト ボックス 343">
          <a:extLst>
            <a:ext uri="{FF2B5EF4-FFF2-40B4-BE49-F238E27FC236}">
              <a16:creationId xmlns:a16="http://schemas.microsoft.com/office/drawing/2014/main" id="{A0419602-C8F7-48AC-836A-C21F816B0AA4}"/>
            </a:ext>
          </a:extLst>
        </xdr:cNvPr>
        <xdr:cNvSpPr txBox="1"/>
      </xdr:nvSpPr>
      <xdr:spPr>
        <a:xfrm>
          <a:off x="15798800" y="10034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138006</xdr:rowOff>
    </xdr:from>
    <xdr:to>
      <xdr:col>73</xdr:col>
      <xdr:colOff>44450</xdr:colOff>
      <xdr:row>60</xdr:row>
      <xdr:rowOff>68156</xdr:rowOff>
    </xdr:to>
    <xdr:sp macro="" textlink="">
      <xdr:nvSpPr>
        <xdr:cNvPr id="345" name="楕円 344">
          <a:extLst>
            <a:ext uri="{FF2B5EF4-FFF2-40B4-BE49-F238E27FC236}">
              <a16:creationId xmlns:a16="http://schemas.microsoft.com/office/drawing/2014/main" id="{1CFBFF24-B40C-4DFD-85DB-562AE504D554}"/>
            </a:ext>
          </a:extLst>
        </xdr:cNvPr>
        <xdr:cNvSpPr/>
      </xdr:nvSpPr>
      <xdr:spPr>
        <a:xfrm>
          <a:off x="15240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78333</xdr:rowOff>
    </xdr:from>
    <xdr:ext cx="762000" cy="259045"/>
    <xdr:sp macro="" textlink="">
      <xdr:nvSpPr>
        <xdr:cNvPr id="346" name="テキスト ボックス 345">
          <a:extLst>
            <a:ext uri="{FF2B5EF4-FFF2-40B4-BE49-F238E27FC236}">
              <a16:creationId xmlns:a16="http://schemas.microsoft.com/office/drawing/2014/main" id="{FB0C7896-1C77-4283-BE4C-56C77F3B5E16}"/>
            </a:ext>
          </a:extLst>
        </xdr:cNvPr>
        <xdr:cNvSpPr txBox="1"/>
      </xdr:nvSpPr>
      <xdr:spPr>
        <a:xfrm>
          <a:off x="14909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109855</xdr:rowOff>
    </xdr:from>
    <xdr:to>
      <xdr:col>68</xdr:col>
      <xdr:colOff>203200</xdr:colOff>
      <xdr:row>60</xdr:row>
      <xdr:rowOff>40005</xdr:rowOff>
    </xdr:to>
    <xdr:sp macro="" textlink="">
      <xdr:nvSpPr>
        <xdr:cNvPr id="347" name="楕円 346">
          <a:extLst>
            <a:ext uri="{FF2B5EF4-FFF2-40B4-BE49-F238E27FC236}">
              <a16:creationId xmlns:a16="http://schemas.microsoft.com/office/drawing/2014/main" id="{127DF757-EE6D-4F71-ACF0-6C565A84BB75}"/>
            </a:ext>
          </a:extLst>
        </xdr:cNvPr>
        <xdr:cNvSpPr/>
      </xdr:nvSpPr>
      <xdr:spPr>
        <a:xfrm>
          <a:off x="14351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50182</xdr:rowOff>
    </xdr:from>
    <xdr:ext cx="762000" cy="259045"/>
    <xdr:sp macro="" textlink="">
      <xdr:nvSpPr>
        <xdr:cNvPr id="348" name="テキスト ボックス 347">
          <a:extLst>
            <a:ext uri="{FF2B5EF4-FFF2-40B4-BE49-F238E27FC236}">
              <a16:creationId xmlns:a16="http://schemas.microsoft.com/office/drawing/2014/main" id="{5DE9C1F5-1275-414F-81AF-C3ACF0027D24}"/>
            </a:ext>
          </a:extLst>
        </xdr:cNvPr>
        <xdr:cNvSpPr txBox="1"/>
      </xdr:nvSpPr>
      <xdr:spPr>
        <a:xfrm>
          <a:off x="14020800"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61595</xdr:rowOff>
    </xdr:from>
    <xdr:to>
      <xdr:col>64</xdr:col>
      <xdr:colOff>152400</xdr:colOff>
      <xdr:row>59</xdr:row>
      <xdr:rowOff>163195</xdr:rowOff>
    </xdr:to>
    <xdr:sp macro="" textlink="">
      <xdr:nvSpPr>
        <xdr:cNvPr id="349" name="楕円 348">
          <a:extLst>
            <a:ext uri="{FF2B5EF4-FFF2-40B4-BE49-F238E27FC236}">
              <a16:creationId xmlns:a16="http://schemas.microsoft.com/office/drawing/2014/main" id="{F70DFE37-DB44-4DBE-B85C-88206DD9FB16}"/>
            </a:ext>
          </a:extLst>
        </xdr:cNvPr>
        <xdr:cNvSpPr/>
      </xdr:nvSpPr>
      <xdr:spPr>
        <a:xfrm>
          <a:off x="13462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1922</xdr:rowOff>
    </xdr:from>
    <xdr:ext cx="762000" cy="259045"/>
    <xdr:sp macro="" textlink="">
      <xdr:nvSpPr>
        <xdr:cNvPr id="350" name="テキスト ボックス 349">
          <a:extLst>
            <a:ext uri="{FF2B5EF4-FFF2-40B4-BE49-F238E27FC236}">
              <a16:creationId xmlns:a16="http://schemas.microsoft.com/office/drawing/2014/main" id="{6C383ABC-F7D5-4AD0-85B1-4078B7614011}"/>
            </a:ext>
          </a:extLst>
        </xdr:cNvPr>
        <xdr:cNvSpPr txBox="1"/>
      </xdr:nvSpPr>
      <xdr:spPr>
        <a:xfrm>
          <a:off x="13131800" y="994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2F9E2390-E4AC-43B6-B39E-090CAB288643}"/>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E12849AB-AA39-44F1-8CEC-0B66EA9967BA}"/>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1AC15CC9-CE43-4D31-8F84-DE378E93B3E7}"/>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6337EDAE-9446-4DC5-8EB8-08A869DB664A}"/>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8A9C7145-E842-46A9-80C3-BFE848623704}"/>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1308ADF7-9CED-4B3B-A067-3BBF1C2247C3}"/>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3165BFAC-8E52-4A79-9EA0-6310E738BF01}"/>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1ACF144C-B19D-448A-80B1-B94BB735BBD4}"/>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4FFB5327-65A0-4894-ADAC-37FD309D095A}"/>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FC2FD24E-5878-4CF3-91B3-4C233B0E4CC3}"/>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E8282000-F49A-42D6-A04B-87B3BA26D692}"/>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751A25D5-42D9-4C1E-93C0-877EE9638E6F}"/>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9D2068D0-3485-4F99-BE05-79420B83767C}"/>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過去に借り入れた市債の償還がすすみ、元利償還金が増加したほか、臨時財政対策債発行可能額の減少などで標準財政規模が減少するなどしたため、令和４年度の単年度実質公債費比率は８．１％となり、前年度から０．４ポイント上昇した。また、３か年平均では、７．９％と前年度と同じ比率となった。類似団体内平均を下回っていることや、公共施設の老朽化に伴う建替え更新や大型事業による数値の上昇が見込まれるため、今後も「健全な財政運営へのガイドライン」に基づき、市債残高を抑制することによる公債費の減少や交付税措置の高い起債を効果的に活用するなど実質負担の軽減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57911217-BA04-441B-BB77-3EBA6D058C59}"/>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DBA85A0C-EE49-41C8-B67F-06A832E3CE4E}"/>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B6761190-C1E7-4B3A-93E8-F6D632A1292B}"/>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F96E5A79-1220-4536-9283-B8A4B4690AEE}"/>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E1843691-6C63-4489-BD99-A15402A393CD}"/>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2EA773F-72B4-4BE9-8105-8E16EE7409CB}"/>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E83E1082-59C6-4A38-81E9-70D8860782B1}"/>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14275030-25A7-4C81-A71B-396C14830C8A}"/>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C9074E3F-AA24-497D-96D4-203230BE89F5}"/>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8887537D-379E-4634-A074-600F5E8E5853}"/>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CFB2618E-F82E-46C8-B6CB-8B630225C4D6}"/>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BFD7E18A-5C09-4674-A074-DC162B6B1ABA}"/>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6747612A-A898-47AC-B041-29368520C443}"/>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C7C79655-ADB2-4216-B860-8F282A6A2674}"/>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CDCAD3FF-5A5F-4E56-B497-F818829F1D26}"/>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7E60AAAC-C71C-4FF1-BFDA-039D3BA2C524}"/>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46</xdr:row>
      <xdr:rowOff>40519</xdr:rowOff>
    </xdr:to>
    <xdr:cxnSp macro="">
      <xdr:nvCxnSpPr>
        <xdr:cNvPr id="380" name="直線コネクタ 379">
          <a:extLst>
            <a:ext uri="{FF2B5EF4-FFF2-40B4-BE49-F238E27FC236}">
              <a16:creationId xmlns:a16="http://schemas.microsoft.com/office/drawing/2014/main" id="{CA4C4546-EC3C-4E3C-A9C8-B265F253F7E2}"/>
            </a:ext>
          </a:extLst>
        </xdr:cNvPr>
        <xdr:cNvCxnSpPr/>
      </xdr:nvCxnSpPr>
      <xdr:spPr>
        <a:xfrm flipV="1">
          <a:off x="17018000" y="631855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12596</xdr:rowOff>
    </xdr:from>
    <xdr:ext cx="762000" cy="259045"/>
    <xdr:sp macro="" textlink="">
      <xdr:nvSpPr>
        <xdr:cNvPr id="381" name="公債費負担の状況最小値テキスト">
          <a:extLst>
            <a:ext uri="{FF2B5EF4-FFF2-40B4-BE49-F238E27FC236}">
              <a16:creationId xmlns:a16="http://schemas.microsoft.com/office/drawing/2014/main" id="{56AB065D-2D65-432E-9F04-A8330FF462D1}"/>
            </a:ext>
          </a:extLst>
        </xdr:cNvPr>
        <xdr:cNvSpPr txBox="1"/>
      </xdr:nvSpPr>
      <xdr:spPr>
        <a:xfrm>
          <a:off x="17106900" y="789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40519</xdr:rowOff>
    </xdr:from>
    <xdr:to>
      <xdr:col>81</xdr:col>
      <xdr:colOff>133350</xdr:colOff>
      <xdr:row>46</xdr:row>
      <xdr:rowOff>40519</xdr:rowOff>
    </xdr:to>
    <xdr:cxnSp macro="">
      <xdr:nvCxnSpPr>
        <xdr:cNvPr id="382" name="直線コネクタ 381">
          <a:extLst>
            <a:ext uri="{FF2B5EF4-FFF2-40B4-BE49-F238E27FC236}">
              <a16:creationId xmlns:a16="http://schemas.microsoft.com/office/drawing/2014/main" id="{69A52EC7-74FD-4594-B59A-01332B1BE312}"/>
            </a:ext>
          </a:extLst>
        </xdr:cNvPr>
        <xdr:cNvCxnSpPr/>
      </xdr:nvCxnSpPr>
      <xdr:spPr>
        <a:xfrm>
          <a:off x="16929100" y="792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3" name="公債費負担の状況最大値テキスト">
          <a:extLst>
            <a:ext uri="{FF2B5EF4-FFF2-40B4-BE49-F238E27FC236}">
              <a16:creationId xmlns:a16="http://schemas.microsoft.com/office/drawing/2014/main" id="{51990549-35F7-4D87-B643-D7F95B5F138A}"/>
            </a:ext>
          </a:extLst>
        </xdr:cNvPr>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4" name="直線コネクタ 383">
          <a:extLst>
            <a:ext uri="{FF2B5EF4-FFF2-40B4-BE49-F238E27FC236}">
              <a16:creationId xmlns:a16="http://schemas.microsoft.com/office/drawing/2014/main" id="{695C47FE-7959-478C-8B02-4A92437C0FDA}"/>
            </a:ext>
          </a:extLst>
        </xdr:cNvPr>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3326</xdr:rowOff>
    </xdr:from>
    <xdr:to>
      <xdr:col>81</xdr:col>
      <xdr:colOff>44450</xdr:colOff>
      <xdr:row>43</xdr:row>
      <xdr:rowOff>3326</xdr:rowOff>
    </xdr:to>
    <xdr:cxnSp macro="">
      <xdr:nvCxnSpPr>
        <xdr:cNvPr id="385" name="直線コネクタ 384">
          <a:extLst>
            <a:ext uri="{FF2B5EF4-FFF2-40B4-BE49-F238E27FC236}">
              <a16:creationId xmlns:a16="http://schemas.microsoft.com/office/drawing/2014/main" id="{D737A553-2C05-4A27-B8B5-B1093E9356DA}"/>
            </a:ext>
          </a:extLst>
        </xdr:cNvPr>
        <xdr:cNvCxnSpPr/>
      </xdr:nvCxnSpPr>
      <xdr:spPr>
        <a:xfrm>
          <a:off x="16179800" y="73756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6" name="公債費負担の状況平均値テキスト">
          <a:extLst>
            <a:ext uri="{FF2B5EF4-FFF2-40B4-BE49-F238E27FC236}">
              <a16:creationId xmlns:a16="http://schemas.microsoft.com/office/drawing/2014/main" id="{10590125-F76E-4D63-B471-0768E3954A0F}"/>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7" name="フローチャート: 判断 386">
          <a:extLst>
            <a:ext uri="{FF2B5EF4-FFF2-40B4-BE49-F238E27FC236}">
              <a16:creationId xmlns:a16="http://schemas.microsoft.com/office/drawing/2014/main" id="{FAA54349-A838-48EF-BD02-E92F30692599}"/>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3326</xdr:rowOff>
    </xdr:from>
    <xdr:to>
      <xdr:col>77</xdr:col>
      <xdr:colOff>44450</xdr:colOff>
      <xdr:row>43</xdr:row>
      <xdr:rowOff>3326</xdr:rowOff>
    </xdr:to>
    <xdr:cxnSp macro="">
      <xdr:nvCxnSpPr>
        <xdr:cNvPr id="388" name="直線コネクタ 387">
          <a:extLst>
            <a:ext uri="{FF2B5EF4-FFF2-40B4-BE49-F238E27FC236}">
              <a16:creationId xmlns:a16="http://schemas.microsoft.com/office/drawing/2014/main" id="{D8327A8D-FDBD-41BA-B4B4-CF5E819961B1}"/>
            </a:ext>
          </a:extLst>
        </xdr:cNvPr>
        <xdr:cNvCxnSpPr/>
      </xdr:nvCxnSpPr>
      <xdr:spPr>
        <a:xfrm>
          <a:off x="15290800" y="73756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9" name="フローチャート: 判断 388">
          <a:extLst>
            <a:ext uri="{FF2B5EF4-FFF2-40B4-BE49-F238E27FC236}">
              <a16:creationId xmlns:a16="http://schemas.microsoft.com/office/drawing/2014/main" id="{2DB50081-8DF7-44D2-898D-7C9A7DA8FE55}"/>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90" name="テキスト ボックス 389">
          <a:extLst>
            <a:ext uri="{FF2B5EF4-FFF2-40B4-BE49-F238E27FC236}">
              <a16:creationId xmlns:a16="http://schemas.microsoft.com/office/drawing/2014/main" id="{5F4718A6-F763-4523-8D3F-0CD5F6CD02DB}"/>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151795</xdr:rowOff>
    </xdr:from>
    <xdr:to>
      <xdr:col>72</xdr:col>
      <xdr:colOff>203200</xdr:colOff>
      <xdr:row>43</xdr:row>
      <xdr:rowOff>3326</xdr:rowOff>
    </xdr:to>
    <xdr:cxnSp macro="">
      <xdr:nvCxnSpPr>
        <xdr:cNvPr id="391" name="直線コネクタ 390">
          <a:extLst>
            <a:ext uri="{FF2B5EF4-FFF2-40B4-BE49-F238E27FC236}">
              <a16:creationId xmlns:a16="http://schemas.microsoft.com/office/drawing/2014/main" id="{856C6517-923C-4C47-843A-3D15FF6512AC}"/>
            </a:ext>
          </a:extLst>
        </xdr:cNvPr>
        <xdr:cNvCxnSpPr/>
      </xdr:nvCxnSpPr>
      <xdr:spPr>
        <a:xfrm>
          <a:off x="14401800" y="735269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2" name="フローチャート: 判断 391">
          <a:extLst>
            <a:ext uri="{FF2B5EF4-FFF2-40B4-BE49-F238E27FC236}">
              <a16:creationId xmlns:a16="http://schemas.microsoft.com/office/drawing/2014/main" id="{3F4AD201-7EA6-4120-8007-2D183AC3C27D}"/>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3" name="テキスト ボックス 392">
          <a:extLst>
            <a:ext uri="{FF2B5EF4-FFF2-40B4-BE49-F238E27FC236}">
              <a16:creationId xmlns:a16="http://schemas.microsoft.com/office/drawing/2014/main" id="{43D43426-8B7E-47E1-99F4-A18DDC22767D}"/>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128815</xdr:rowOff>
    </xdr:from>
    <xdr:to>
      <xdr:col>68</xdr:col>
      <xdr:colOff>152400</xdr:colOff>
      <xdr:row>42</xdr:row>
      <xdr:rowOff>151795</xdr:rowOff>
    </xdr:to>
    <xdr:cxnSp macro="">
      <xdr:nvCxnSpPr>
        <xdr:cNvPr id="394" name="直線コネクタ 393">
          <a:extLst>
            <a:ext uri="{FF2B5EF4-FFF2-40B4-BE49-F238E27FC236}">
              <a16:creationId xmlns:a16="http://schemas.microsoft.com/office/drawing/2014/main" id="{3101A293-2876-4006-8916-FED84F7A16C8}"/>
            </a:ext>
          </a:extLst>
        </xdr:cNvPr>
        <xdr:cNvCxnSpPr/>
      </xdr:nvCxnSpPr>
      <xdr:spPr>
        <a:xfrm>
          <a:off x="13512800" y="732971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5" name="フローチャート: 判断 394">
          <a:extLst>
            <a:ext uri="{FF2B5EF4-FFF2-40B4-BE49-F238E27FC236}">
              <a16:creationId xmlns:a16="http://schemas.microsoft.com/office/drawing/2014/main" id="{B9358CC8-AF42-495E-8D83-262B9E51D124}"/>
            </a:ext>
          </a:extLst>
        </xdr:cNvPr>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154412</xdr:rowOff>
    </xdr:from>
    <xdr:ext cx="762000" cy="259045"/>
    <xdr:sp macro="" textlink="">
      <xdr:nvSpPr>
        <xdr:cNvPr id="396" name="テキスト ボックス 395">
          <a:extLst>
            <a:ext uri="{FF2B5EF4-FFF2-40B4-BE49-F238E27FC236}">
              <a16:creationId xmlns:a16="http://schemas.microsoft.com/office/drawing/2014/main" id="{EA18D968-FF4B-4F71-A81D-035FBA097A74}"/>
            </a:ext>
          </a:extLst>
        </xdr:cNvPr>
        <xdr:cNvSpPr txBox="1"/>
      </xdr:nvSpPr>
      <xdr:spPr>
        <a:xfrm>
          <a:off x="14020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7" name="フローチャート: 判断 396">
          <a:extLst>
            <a:ext uri="{FF2B5EF4-FFF2-40B4-BE49-F238E27FC236}">
              <a16:creationId xmlns:a16="http://schemas.microsoft.com/office/drawing/2014/main" id="{7A46DA17-49B5-4223-9B0B-185E3B28AF48}"/>
            </a:ext>
          </a:extLst>
        </xdr:cNvPr>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398" name="テキスト ボックス 397">
          <a:extLst>
            <a:ext uri="{FF2B5EF4-FFF2-40B4-BE49-F238E27FC236}">
              <a16:creationId xmlns:a16="http://schemas.microsoft.com/office/drawing/2014/main" id="{14389D98-D29B-4C0C-91ED-CCC70E212D11}"/>
            </a:ext>
          </a:extLst>
        </xdr:cNvPr>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C4240905-8285-483D-8882-97D8F17A67F8}"/>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A5F9EDCC-7D87-426E-AFA7-27CD79CC4E97}"/>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81EA2115-8AA3-4C70-A86D-D97B8FB33707}"/>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F97BBB29-BB46-439D-B912-1D25B01E31B6}"/>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4FBCDBA7-5AC3-4DBD-B31D-29460F43E588}"/>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123976</xdr:rowOff>
    </xdr:from>
    <xdr:to>
      <xdr:col>81</xdr:col>
      <xdr:colOff>95250</xdr:colOff>
      <xdr:row>43</xdr:row>
      <xdr:rowOff>54126</xdr:rowOff>
    </xdr:to>
    <xdr:sp macro="" textlink="">
      <xdr:nvSpPr>
        <xdr:cNvPr id="404" name="楕円 403">
          <a:extLst>
            <a:ext uri="{FF2B5EF4-FFF2-40B4-BE49-F238E27FC236}">
              <a16:creationId xmlns:a16="http://schemas.microsoft.com/office/drawing/2014/main" id="{072D022F-5688-4416-A50D-D24437C4153F}"/>
            </a:ext>
          </a:extLst>
        </xdr:cNvPr>
        <xdr:cNvSpPr/>
      </xdr:nvSpPr>
      <xdr:spPr>
        <a:xfrm>
          <a:off x="169672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96053</xdr:rowOff>
    </xdr:from>
    <xdr:ext cx="762000" cy="259045"/>
    <xdr:sp macro="" textlink="">
      <xdr:nvSpPr>
        <xdr:cNvPr id="405" name="公債費負担の状況該当値テキスト">
          <a:extLst>
            <a:ext uri="{FF2B5EF4-FFF2-40B4-BE49-F238E27FC236}">
              <a16:creationId xmlns:a16="http://schemas.microsoft.com/office/drawing/2014/main" id="{6E435E66-ACA0-4F5D-8A63-DF237C16A467}"/>
            </a:ext>
          </a:extLst>
        </xdr:cNvPr>
        <xdr:cNvSpPr txBox="1"/>
      </xdr:nvSpPr>
      <xdr:spPr>
        <a:xfrm>
          <a:off x="17106900" y="729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123976</xdr:rowOff>
    </xdr:from>
    <xdr:to>
      <xdr:col>77</xdr:col>
      <xdr:colOff>95250</xdr:colOff>
      <xdr:row>43</xdr:row>
      <xdr:rowOff>54126</xdr:rowOff>
    </xdr:to>
    <xdr:sp macro="" textlink="">
      <xdr:nvSpPr>
        <xdr:cNvPr id="406" name="楕円 405">
          <a:extLst>
            <a:ext uri="{FF2B5EF4-FFF2-40B4-BE49-F238E27FC236}">
              <a16:creationId xmlns:a16="http://schemas.microsoft.com/office/drawing/2014/main" id="{54C2975E-A82B-4896-8B78-5ABA17E7AC52}"/>
            </a:ext>
          </a:extLst>
        </xdr:cNvPr>
        <xdr:cNvSpPr/>
      </xdr:nvSpPr>
      <xdr:spPr>
        <a:xfrm>
          <a:off x="16129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38903</xdr:rowOff>
    </xdr:from>
    <xdr:ext cx="736600" cy="259045"/>
    <xdr:sp macro="" textlink="">
      <xdr:nvSpPr>
        <xdr:cNvPr id="407" name="テキスト ボックス 406">
          <a:extLst>
            <a:ext uri="{FF2B5EF4-FFF2-40B4-BE49-F238E27FC236}">
              <a16:creationId xmlns:a16="http://schemas.microsoft.com/office/drawing/2014/main" id="{BCBF454B-6C33-4078-8873-CE2503C462C8}"/>
            </a:ext>
          </a:extLst>
        </xdr:cNvPr>
        <xdr:cNvSpPr txBox="1"/>
      </xdr:nvSpPr>
      <xdr:spPr>
        <a:xfrm>
          <a:off x="15798800" y="7411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123976</xdr:rowOff>
    </xdr:from>
    <xdr:to>
      <xdr:col>73</xdr:col>
      <xdr:colOff>44450</xdr:colOff>
      <xdr:row>43</xdr:row>
      <xdr:rowOff>54126</xdr:rowOff>
    </xdr:to>
    <xdr:sp macro="" textlink="">
      <xdr:nvSpPr>
        <xdr:cNvPr id="408" name="楕円 407">
          <a:extLst>
            <a:ext uri="{FF2B5EF4-FFF2-40B4-BE49-F238E27FC236}">
              <a16:creationId xmlns:a16="http://schemas.microsoft.com/office/drawing/2014/main" id="{3F706535-3154-4FF4-9067-0CD096688B75}"/>
            </a:ext>
          </a:extLst>
        </xdr:cNvPr>
        <xdr:cNvSpPr/>
      </xdr:nvSpPr>
      <xdr:spPr>
        <a:xfrm>
          <a:off x="15240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38903</xdr:rowOff>
    </xdr:from>
    <xdr:ext cx="762000" cy="259045"/>
    <xdr:sp macro="" textlink="">
      <xdr:nvSpPr>
        <xdr:cNvPr id="409" name="テキスト ボックス 408">
          <a:extLst>
            <a:ext uri="{FF2B5EF4-FFF2-40B4-BE49-F238E27FC236}">
              <a16:creationId xmlns:a16="http://schemas.microsoft.com/office/drawing/2014/main" id="{B9F2C25A-4199-4F2B-809B-A2BBB6F1030C}"/>
            </a:ext>
          </a:extLst>
        </xdr:cNvPr>
        <xdr:cNvSpPr txBox="1"/>
      </xdr:nvSpPr>
      <xdr:spPr>
        <a:xfrm>
          <a:off x="14909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100995</xdr:rowOff>
    </xdr:from>
    <xdr:to>
      <xdr:col>68</xdr:col>
      <xdr:colOff>203200</xdr:colOff>
      <xdr:row>43</xdr:row>
      <xdr:rowOff>31145</xdr:rowOff>
    </xdr:to>
    <xdr:sp macro="" textlink="">
      <xdr:nvSpPr>
        <xdr:cNvPr id="410" name="楕円 409">
          <a:extLst>
            <a:ext uri="{FF2B5EF4-FFF2-40B4-BE49-F238E27FC236}">
              <a16:creationId xmlns:a16="http://schemas.microsoft.com/office/drawing/2014/main" id="{24B6123C-67AA-46AC-97BA-AC0D22D5B45B}"/>
            </a:ext>
          </a:extLst>
        </xdr:cNvPr>
        <xdr:cNvSpPr/>
      </xdr:nvSpPr>
      <xdr:spPr>
        <a:xfrm>
          <a:off x="14351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15922</xdr:rowOff>
    </xdr:from>
    <xdr:ext cx="762000" cy="259045"/>
    <xdr:sp macro="" textlink="">
      <xdr:nvSpPr>
        <xdr:cNvPr id="411" name="テキスト ボックス 410">
          <a:extLst>
            <a:ext uri="{FF2B5EF4-FFF2-40B4-BE49-F238E27FC236}">
              <a16:creationId xmlns:a16="http://schemas.microsoft.com/office/drawing/2014/main" id="{C4341E7F-2282-49FC-8BA2-37DE5786B1BC}"/>
            </a:ext>
          </a:extLst>
        </xdr:cNvPr>
        <xdr:cNvSpPr txBox="1"/>
      </xdr:nvSpPr>
      <xdr:spPr>
        <a:xfrm>
          <a:off x="14020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78015</xdr:rowOff>
    </xdr:from>
    <xdr:to>
      <xdr:col>64</xdr:col>
      <xdr:colOff>152400</xdr:colOff>
      <xdr:row>43</xdr:row>
      <xdr:rowOff>8165</xdr:rowOff>
    </xdr:to>
    <xdr:sp macro="" textlink="">
      <xdr:nvSpPr>
        <xdr:cNvPr id="412" name="楕円 411">
          <a:extLst>
            <a:ext uri="{FF2B5EF4-FFF2-40B4-BE49-F238E27FC236}">
              <a16:creationId xmlns:a16="http://schemas.microsoft.com/office/drawing/2014/main" id="{9E2AE2C9-6A84-48D2-90C3-6BF1D93D12E9}"/>
            </a:ext>
          </a:extLst>
        </xdr:cNvPr>
        <xdr:cNvSpPr/>
      </xdr:nvSpPr>
      <xdr:spPr>
        <a:xfrm>
          <a:off x="13462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164392</xdr:rowOff>
    </xdr:from>
    <xdr:ext cx="762000" cy="259045"/>
    <xdr:sp macro="" textlink="">
      <xdr:nvSpPr>
        <xdr:cNvPr id="413" name="テキスト ボックス 412">
          <a:extLst>
            <a:ext uri="{FF2B5EF4-FFF2-40B4-BE49-F238E27FC236}">
              <a16:creationId xmlns:a16="http://schemas.microsoft.com/office/drawing/2014/main" id="{6DAEAF41-7292-4B56-B861-CC9BD74A2404}"/>
            </a:ext>
          </a:extLst>
        </xdr:cNvPr>
        <xdr:cNvSpPr txBox="1"/>
      </xdr:nvSpPr>
      <xdr:spPr>
        <a:xfrm>
          <a:off x="13131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51DF181F-21D6-4FB9-8084-FE6B8C1E5BE9}"/>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6B04BE02-36FA-4C8D-AC23-74ABA6AEB26A}"/>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E8041814-6E2D-4F01-BB2F-5D85FA3C01B8}"/>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81E90989-33C6-48F0-BB5F-D8B8EA458734}"/>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BCD454C5-2A93-414E-8151-04F0950E784D}"/>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4C61D325-C1F7-4F42-AA96-4BB99C32467A}"/>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AF4593A3-676A-42B3-9DA9-6B6700AC152B}"/>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6C278198-5A39-4844-A7AF-A736764BA6B5}"/>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62CDCD5F-D0E9-4D68-A199-517BCE280869}"/>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3A59D359-29FB-44EB-B164-F3A69590625C}"/>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1E850867-43F2-47E4-A1F6-FFEF81CDD9A9}"/>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D374D0F1-E3F0-456A-B3BD-653BD798259E}"/>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283B97DA-7763-4D73-87AA-D68B3CF87E4C}"/>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現在高が減少したことや下水道事業債残高の減などにより公営企業債等繰入見込額が減少したため、令和４年度の将来負担比率は２４．３％となり、前年度から６．４ポイント低下した。類似団体内平均を下回っていることから、「健全な財政運営へのガイドライン」に基づき、償還能力に留意し、交付税措置の高い起債を効果的に活用するなど計画的で健全な市債の発行に努める。また、今後の大型事業や公共施設マネジメント（更新等）の財源として、基金の取崩しに伴う比率の上昇が見込まれることから、事業の選択と集中などで更なる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AF3990D9-8E5B-4B5E-BB02-DCB7A90BEBDD}"/>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CAFE8317-C728-4D98-9060-FF88D2A696A8}"/>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97DBAAB7-1995-46CB-8473-DA915A48BBB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79A8348B-86F2-4D08-A691-A9F6213DB6A9}"/>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C4E1225E-9502-4D7A-BB47-BEAE828377A8}"/>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1FE86027-B268-4BD8-B0B9-CDD4084903C2}"/>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C2CDF792-CFAC-4ECD-827D-92610E86484E}"/>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C8C6DFA1-1288-4581-B384-89DBBD140BB9}"/>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3B249E4-C340-499E-9973-207AE91BDAE9}"/>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11E509CC-98FF-4DFD-ABDE-15218DFC6C48}"/>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DBC682AE-A755-4498-BF7C-05F4574B9FDA}"/>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F226752B-FD5F-453C-BA65-E49208DC39CB}"/>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CA751411-E23D-44BD-B898-9AC577023633}"/>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40" name="直線コネクタ 439">
          <a:extLst>
            <a:ext uri="{FF2B5EF4-FFF2-40B4-BE49-F238E27FC236}">
              <a16:creationId xmlns:a16="http://schemas.microsoft.com/office/drawing/2014/main" id="{70D62648-A085-47FC-BED1-35658DBD9C11}"/>
            </a:ext>
          </a:extLst>
        </xdr:cNvPr>
        <xdr:cNvCxnSpPr/>
      </xdr:nvCxnSpPr>
      <xdr:spPr>
        <a:xfrm flipV="1">
          <a:off x="17018000" y="2451100"/>
          <a:ext cx="0" cy="1553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41" name="将来負担の状況最小値テキスト">
          <a:extLst>
            <a:ext uri="{FF2B5EF4-FFF2-40B4-BE49-F238E27FC236}">
              <a16:creationId xmlns:a16="http://schemas.microsoft.com/office/drawing/2014/main" id="{79E0418E-7990-4A6F-9C3A-41A024CA505D}"/>
            </a:ext>
          </a:extLst>
        </xdr:cNvPr>
        <xdr:cNvSpPr txBox="1"/>
      </xdr:nvSpPr>
      <xdr:spPr>
        <a:xfrm>
          <a:off x="17106900" y="3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2" name="直線コネクタ 441">
          <a:extLst>
            <a:ext uri="{FF2B5EF4-FFF2-40B4-BE49-F238E27FC236}">
              <a16:creationId xmlns:a16="http://schemas.microsoft.com/office/drawing/2014/main" id="{BD261A3F-D289-49D0-A9B4-9D09BAFA3A22}"/>
            </a:ext>
          </a:extLst>
        </xdr:cNvPr>
        <xdr:cNvCxnSpPr/>
      </xdr:nvCxnSpPr>
      <xdr:spPr>
        <a:xfrm>
          <a:off x="16929100" y="4004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990235-7E64-471C-8219-CE33BF51DEF7}"/>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87753A07-0B23-4137-B883-5FE19FC01AF4}"/>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113894</xdr:rowOff>
    </xdr:from>
    <xdr:to>
      <xdr:col>81</xdr:col>
      <xdr:colOff>44450</xdr:colOff>
      <xdr:row>16</xdr:row>
      <xdr:rowOff>4216</xdr:rowOff>
    </xdr:to>
    <xdr:cxnSp macro="">
      <xdr:nvCxnSpPr>
        <xdr:cNvPr id="445" name="直線コネクタ 444">
          <a:extLst>
            <a:ext uri="{FF2B5EF4-FFF2-40B4-BE49-F238E27FC236}">
              <a16:creationId xmlns:a16="http://schemas.microsoft.com/office/drawing/2014/main" id="{764369FC-7E24-4C8C-B2CD-4D8486282781}"/>
            </a:ext>
          </a:extLst>
        </xdr:cNvPr>
        <xdr:cNvCxnSpPr/>
      </xdr:nvCxnSpPr>
      <xdr:spPr>
        <a:xfrm flipV="1">
          <a:off x="16179800" y="2685644"/>
          <a:ext cx="838200" cy="6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20743</xdr:rowOff>
    </xdr:from>
    <xdr:ext cx="762000" cy="259045"/>
    <xdr:sp macro="" textlink="">
      <xdr:nvSpPr>
        <xdr:cNvPr id="446" name="将来負担の状況平均値テキスト">
          <a:extLst>
            <a:ext uri="{FF2B5EF4-FFF2-40B4-BE49-F238E27FC236}">
              <a16:creationId xmlns:a16="http://schemas.microsoft.com/office/drawing/2014/main" id="{93AC1076-27A5-4901-8BE8-660F837AF2E5}"/>
            </a:ext>
          </a:extLst>
        </xdr:cNvPr>
        <xdr:cNvSpPr txBox="1"/>
      </xdr:nvSpPr>
      <xdr:spPr>
        <a:xfrm>
          <a:off x="17106900" y="2421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4216</xdr:rowOff>
    </xdr:from>
    <xdr:to>
      <xdr:col>81</xdr:col>
      <xdr:colOff>95250</xdr:colOff>
      <xdr:row>15</xdr:row>
      <xdr:rowOff>105816</xdr:rowOff>
    </xdr:to>
    <xdr:sp macro="" textlink="">
      <xdr:nvSpPr>
        <xdr:cNvPr id="447" name="フローチャート: 判断 446">
          <a:extLst>
            <a:ext uri="{FF2B5EF4-FFF2-40B4-BE49-F238E27FC236}">
              <a16:creationId xmlns:a16="http://schemas.microsoft.com/office/drawing/2014/main" id="{0EF2ACAC-7317-4836-B29E-FF5F6A3C369B}"/>
            </a:ext>
          </a:extLst>
        </xdr:cNvPr>
        <xdr:cNvSpPr/>
      </xdr:nvSpPr>
      <xdr:spPr>
        <a:xfrm>
          <a:off x="169672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4216</xdr:rowOff>
    </xdr:from>
    <xdr:to>
      <xdr:col>77</xdr:col>
      <xdr:colOff>44450</xdr:colOff>
      <xdr:row>16</xdr:row>
      <xdr:rowOff>122936</xdr:rowOff>
    </xdr:to>
    <xdr:cxnSp macro="">
      <xdr:nvCxnSpPr>
        <xdr:cNvPr id="448" name="直線コネクタ 447">
          <a:extLst>
            <a:ext uri="{FF2B5EF4-FFF2-40B4-BE49-F238E27FC236}">
              <a16:creationId xmlns:a16="http://schemas.microsoft.com/office/drawing/2014/main" id="{E7B7221B-81BC-433B-9D9B-AA36E8C88BF6}"/>
            </a:ext>
          </a:extLst>
        </xdr:cNvPr>
        <xdr:cNvCxnSpPr/>
      </xdr:nvCxnSpPr>
      <xdr:spPr>
        <a:xfrm flipV="1">
          <a:off x="15290800" y="2747416"/>
          <a:ext cx="889000" cy="11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9" name="フローチャート: 判断 448">
          <a:extLst>
            <a:ext uri="{FF2B5EF4-FFF2-40B4-BE49-F238E27FC236}">
              <a16:creationId xmlns:a16="http://schemas.microsoft.com/office/drawing/2014/main" id="{B2F11ED7-00B4-4FFC-85DD-A38E6443BA56}"/>
            </a:ext>
          </a:extLst>
        </xdr:cNvPr>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50" name="テキスト ボックス 449">
          <a:extLst>
            <a:ext uri="{FF2B5EF4-FFF2-40B4-BE49-F238E27FC236}">
              <a16:creationId xmlns:a16="http://schemas.microsoft.com/office/drawing/2014/main" id="{BEB4BAB9-249C-47DB-B81E-FE19A100944F}"/>
            </a:ext>
          </a:extLst>
        </xdr:cNvPr>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122936</xdr:rowOff>
    </xdr:from>
    <xdr:to>
      <xdr:col>72</xdr:col>
      <xdr:colOff>203200</xdr:colOff>
      <xdr:row>17</xdr:row>
      <xdr:rowOff>36424</xdr:rowOff>
    </xdr:to>
    <xdr:cxnSp macro="">
      <xdr:nvCxnSpPr>
        <xdr:cNvPr id="451" name="直線コネクタ 450">
          <a:extLst>
            <a:ext uri="{FF2B5EF4-FFF2-40B4-BE49-F238E27FC236}">
              <a16:creationId xmlns:a16="http://schemas.microsoft.com/office/drawing/2014/main" id="{FC488EC0-7228-4B7A-B823-6745D5696BA5}"/>
            </a:ext>
          </a:extLst>
        </xdr:cNvPr>
        <xdr:cNvCxnSpPr/>
      </xdr:nvCxnSpPr>
      <xdr:spPr>
        <a:xfrm flipV="1">
          <a:off x="14401800" y="2866136"/>
          <a:ext cx="889000" cy="8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132588</xdr:rowOff>
    </xdr:from>
    <xdr:to>
      <xdr:col>73</xdr:col>
      <xdr:colOff>44450</xdr:colOff>
      <xdr:row>16</xdr:row>
      <xdr:rowOff>62738</xdr:rowOff>
    </xdr:to>
    <xdr:sp macro="" textlink="">
      <xdr:nvSpPr>
        <xdr:cNvPr id="452" name="フローチャート: 判断 451">
          <a:extLst>
            <a:ext uri="{FF2B5EF4-FFF2-40B4-BE49-F238E27FC236}">
              <a16:creationId xmlns:a16="http://schemas.microsoft.com/office/drawing/2014/main" id="{55C529F2-3977-46B8-9ECA-E1DB6564403B}"/>
            </a:ext>
          </a:extLst>
        </xdr:cNvPr>
        <xdr:cNvSpPr/>
      </xdr:nvSpPr>
      <xdr:spPr>
        <a:xfrm>
          <a:off x="15240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72915</xdr:rowOff>
    </xdr:from>
    <xdr:ext cx="762000" cy="259045"/>
    <xdr:sp macro="" textlink="">
      <xdr:nvSpPr>
        <xdr:cNvPr id="453" name="テキスト ボックス 452">
          <a:extLst>
            <a:ext uri="{FF2B5EF4-FFF2-40B4-BE49-F238E27FC236}">
              <a16:creationId xmlns:a16="http://schemas.microsoft.com/office/drawing/2014/main" id="{9395F1EC-BA2D-4000-A903-08D652CDEB20}"/>
            </a:ext>
          </a:extLst>
        </xdr:cNvPr>
        <xdr:cNvSpPr txBox="1"/>
      </xdr:nvSpPr>
      <xdr:spPr>
        <a:xfrm>
          <a:off x="14909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36424</xdr:rowOff>
    </xdr:from>
    <xdr:to>
      <xdr:col>68</xdr:col>
      <xdr:colOff>152400</xdr:colOff>
      <xdr:row>17</xdr:row>
      <xdr:rowOff>98196</xdr:rowOff>
    </xdr:to>
    <xdr:cxnSp macro="">
      <xdr:nvCxnSpPr>
        <xdr:cNvPr id="454" name="直線コネクタ 453">
          <a:extLst>
            <a:ext uri="{FF2B5EF4-FFF2-40B4-BE49-F238E27FC236}">
              <a16:creationId xmlns:a16="http://schemas.microsoft.com/office/drawing/2014/main" id="{3D562225-0AE6-4C27-8C66-A6B9C6A306CA}"/>
            </a:ext>
          </a:extLst>
        </xdr:cNvPr>
        <xdr:cNvCxnSpPr/>
      </xdr:nvCxnSpPr>
      <xdr:spPr>
        <a:xfrm flipV="1">
          <a:off x="13512800" y="2951074"/>
          <a:ext cx="889000" cy="6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155753</xdr:rowOff>
    </xdr:from>
    <xdr:to>
      <xdr:col>68</xdr:col>
      <xdr:colOff>203200</xdr:colOff>
      <xdr:row>16</xdr:row>
      <xdr:rowOff>85903</xdr:rowOff>
    </xdr:to>
    <xdr:sp macro="" textlink="">
      <xdr:nvSpPr>
        <xdr:cNvPr id="455" name="フローチャート: 判断 454">
          <a:extLst>
            <a:ext uri="{FF2B5EF4-FFF2-40B4-BE49-F238E27FC236}">
              <a16:creationId xmlns:a16="http://schemas.microsoft.com/office/drawing/2014/main" id="{CD4B1A10-EACF-4073-9DD8-6F50FF11A885}"/>
            </a:ext>
          </a:extLst>
        </xdr:cNvPr>
        <xdr:cNvSpPr/>
      </xdr:nvSpPr>
      <xdr:spPr>
        <a:xfrm>
          <a:off x="14351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96080</xdr:rowOff>
    </xdr:from>
    <xdr:ext cx="762000" cy="259045"/>
    <xdr:sp macro="" textlink="">
      <xdr:nvSpPr>
        <xdr:cNvPr id="456" name="テキスト ボックス 455">
          <a:extLst>
            <a:ext uri="{FF2B5EF4-FFF2-40B4-BE49-F238E27FC236}">
              <a16:creationId xmlns:a16="http://schemas.microsoft.com/office/drawing/2014/main" id="{27CB1A29-AD45-49B3-9161-D7676DF03270}"/>
            </a:ext>
          </a:extLst>
        </xdr:cNvPr>
        <xdr:cNvSpPr txBox="1"/>
      </xdr:nvSpPr>
      <xdr:spPr>
        <a:xfrm>
          <a:off x="14020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156718</xdr:rowOff>
    </xdr:from>
    <xdr:to>
      <xdr:col>64</xdr:col>
      <xdr:colOff>152400</xdr:colOff>
      <xdr:row>16</xdr:row>
      <xdr:rowOff>86868</xdr:rowOff>
    </xdr:to>
    <xdr:sp macro="" textlink="">
      <xdr:nvSpPr>
        <xdr:cNvPr id="457" name="フローチャート: 判断 456">
          <a:extLst>
            <a:ext uri="{FF2B5EF4-FFF2-40B4-BE49-F238E27FC236}">
              <a16:creationId xmlns:a16="http://schemas.microsoft.com/office/drawing/2014/main" id="{1655E25C-1C5E-4CBB-BFD2-7A134DC5E355}"/>
            </a:ext>
          </a:extLst>
        </xdr:cNvPr>
        <xdr:cNvSpPr/>
      </xdr:nvSpPr>
      <xdr:spPr>
        <a:xfrm>
          <a:off x="13462000" y="272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97045</xdr:rowOff>
    </xdr:from>
    <xdr:ext cx="762000" cy="259045"/>
    <xdr:sp macro="" textlink="">
      <xdr:nvSpPr>
        <xdr:cNvPr id="458" name="テキスト ボックス 457">
          <a:extLst>
            <a:ext uri="{FF2B5EF4-FFF2-40B4-BE49-F238E27FC236}">
              <a16:creationId xmlns:a16="http://schemas.microsoft.com/office/drawing/2014/main" id="{05CA5ABD-80D0-4120-9F6E-339E008F69B6}"/>
            </a:ext>
          </a:extLst>
        </xdr:cNvPr>
        <xdr:cNvSpPr txBox="1"/>
      </xdr:nvSpPr>
      <xdr:spPr>
        <a:xfrm>
          <a:off x="13131800" y="249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6861A305-C410-4915-8734-32C180923934}"/>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8BAC179A-6305-455D-8776-0AC9B6CA6D63}"/>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8CC32C14-9D7F-44AD-9E39-E87C3E6A886C}"/>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415829EC-5F0A-40D4-8A1C-16609ADCEECC}"/>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B078CD58-CCFF-42F2-B6DB-28780902E0C7}"/>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63094</xdr:rowOff>
    </xdr:from>
    <xdr:to>
      <xdr:col>81</xdr:col>
      <xdr:colOff>95250</xdr:colOff>
      <xdr:row>15</xdr:row>
      <xdr:rowOff>164694</xdr:rowOff>
    </xdr:to>
    <xdr:sp macro="" textlink="">
      <xdr:nvSpPr>
        <xdr:cNvPr id="464" name="楕円 463">
          <a:extLst>
            <a:ext uri="{FF2B5EF4-FFF2-40B4-BE49-F238E27FC236}">
              <a16:creationId xmlns:a16="http://schemas.microsoft.com/office/drawing/2014/main" id="{08C8B9B4-69D7-4DCE-9BBD-073936E31DF4}"/>
            </a:ext>
          </a:extLst>
        </xdr:cNvPr>
        <xdr:cNvSpPr/>
      </xdr:nvSpPr>
      <xdr:spPr>
        <a:xfrm>
          <a:off x="16967200" y="26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35171</xdr:rowOff>
    </xdr:from>
    <xdr:ext cx="762000" cy="259045"/>
    <xdr:sp macro="" textlink="">
      <xdr:nvSpPr>
        <xdr:cNvPr id="465" name="将来負担の状況該当値テキスト">
          <a:extLst>
            <a:ext uri="{FF2B5EF4-FFF2-40B4-BE49-F238E27FC236}">
              <a16:creationId xmlns:a16="http://schemas.microsoft.com/office/drawing/2014/main" id="{889BC71D-2FD9-4391-AD2A-C74E84BFB954}"/>
            </a:ext>
          </a:extLst>
        </xdr:cNvPr>
        <xdr:cNvSpPr txBox="1"/>
      </xdr:nvSpPr>
      <xdr:spPr>
        <a:xfrm>
          <a:off x="17106900" y="260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124866</xdr:rowOff>
    </xdr:from>
    <xdr:to>
      <xdr:col>77</xdr:col>
      <xdr:colOff>95250</xdr:colOff>
      <xdr:row>16</xdr:row>
      <xdr:rowOff>55016</xdr:rowOff>
    </xdr:to>
    <xdr:sp macro="" textlink="">
      <xdr:nvSpPr>
        <xdr:cNvPr id="466" name="楕円 465">
          <a:extLst>
            <a:ext uri="{FF2B5EF4-FFF2-40B4-BE49-F238E27FC236}">
              <a16:creationId xmlns:a16="http://schemas.microsoft.com/office/drawing/2014/main" id="{4DCDC7C4-1289-4BA4-95DC-E847821273E8}"/>
            </a:ext>
          </a:extLst>
        </xdr:cNvPr>
        <xdr:cNvSpPr/>
      </xdr:nvSpPr>
      <xdr:spPr>
        <a:xfrm>
          <a:off x="16129000" y="26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39793</xdr:rowOff>
    </xdr:from>
    <xdr:ext cx="736600" cy="259045"/>
    <xdr:sp macro="" textlink="">
      <xdr:nvSpPr>
        <xdr:cNvPr id="467" name="テキスト ボックス 466">
          <a:extLst>
            <a:ext uri="{FF2B5EF4-FFF2-40B4-BE49-F238E27FC236}">
              <a16:creationId xmlns:a16="http://schemas.microsoft.com/office/drawing/2014/main" id="{D9DBC1CD-A425-497F-B11B-8DCDE1811AA4}"/>
            </a:ext>
          </a:extLst>
        </xdr:cNvPr>
        <xdr:cNvSpPr txBox="1"/>
      </xdr:nvSpPr>
      <xdr:spPr>
        <a:xfrm>
          <a:off x="15798800" y="2782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72136</xdr:rowOff>
    </xdr:from>
    <xdr:to>
      <xdr:col>73</xdr:col>
      <xdr:colOff>44450</xdr:colOff>
      <xdr:row>17</xdr:row>
      <xdr:rowOff>2286</xdr:rowOff>
    </xdr:to>
    <xdr:sp macro="" textlink="">
      <xdr:nvSpPr>
        <xdr:cNvPr id="468" name="楕円 467">
          <a:extLst>
            <a:ext uri="{FF2B5EF4-FFF2-40B4-BE49-F238E27FC236}">
              <a16:creationId xmlns:a16="http://schemas.microsoft.com/office/drawing/2014/main" id="{EA3FEB80-9D92-42B4-880A-B48D8E31EFFF}"/>
            </a:ext>
          </a:extLst>
        </xdr:cNvPr>
        <xdr:cNvSpPr/>
      </xdr:nvSpPr>
      <xdr:spPr>
        <a:xfrm>
          <a:off x="15240000" y="281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158513</xdr:rowOff>
    </xdr:from>
    <xdr:ext cx="762000" cy="259045"/>
    <xdr:sp macro="" textlink="">
      <xdr:nvSpPr>
        <xdr:cNvPr id="469" name="テキスト ボックス 468">
          <a:extLst>
            <a:ext uri="{FF2B5EF4-FFF2-40B4-BE49-F238E27FC236}">
              <a16:creationId xmlns:a16="http://schemas.microsoft.com/office/drawing/2014/main" id="{48DD0C36-C203-486D-B82B-6BC2CAD18CC7}"/>
            </a:ext>
          </a:extLst>
        </xdr:cNvPr>
        <xdr:cNvSpPr txBox="1"/>
      </xdr:nvSpPr>
      <xdr:spPr>
        <a:xfrm>
          <a:off x="14909800" y="290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157074</xdr:rowOff>
    </xdr:from>
    <xdr:to>
      <xdr:col>68</xdr:col>
      <xdr:colOff>203200</xdr:colOff>
      <xdr:row>17</xdr:row>
      <xdr:rowOff>87224</xdr:rowOff>
    </xdr:to>
    <xdr:sp macro="" textlink="">
      <xdr:nvSpPr>
        <xdr:cNvPr id="470" name="楕円 469">
          <a:extLst>
            <a:ext uri="{FF2B5EF4-FFF2-40B4-BE49-F238E27FC236}">
              <a16:creationId xmlns:a16="http://schemas.microsoft.com/office/drawing/2014/main" id="{13708B3C-36C0-4768-86C4-5647799800BA}"/>
            </a:ext>
          </a:extLst>
        </xdr:cNvPr>
        <xdr:cNvSpPr/>
      </xdr:nvSpPr>
      <xdr:spPr>
        <a:xfrm>
          <a:off x="14351000" y="290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72001</xdr:rowOff>
    </xdr:from>
    <xdr:ext cx="762000" cy="259045"/>
    <xdr:sp macro="" textlink="">
      <xdr:nvSpPr>
        <xdr:cNvPr id="471" name="テキスト ボックス 470">
          <a:extLst>
            <a:ext uri="{FF2B5EF4-FFF2-40B4-BE49-F238E27FC236}">
              <a16:creationId xmlns:a16="http://schemas.microsoft.com/office/drawing/2014/main" id="{48AEBBF0-FE00-492A-9377-CDB835F391BE}"/>
            </a:ext>
          </a:extLst>
        </xdr:cNvPr>
        <xdr:cNvSpPr txBox="1"/>
      </xdr:nvSpPr>
      <xdr:spPr>
        <a:xfrm>
          <a:off x="14020800" y="2986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47396</xdr:rowOff>
    </xdr:from>
    <xdr:to>
      <xdr:col>64</xdr:col>
      <xdr:colOff>152400</xdr:colOff>
      <xdr:row>17</xdr:row>
      <xdr:rowOff>148996</xdr:rowOff>
    </xdr:to>
    <xdr:sp macro="" textlink="">
      <xdr:nvSpPr>
        <xdr:cNvPr id="472" name="楕円 471">
          <a:extLst>
            <a:ext uri="{FF2B5EF4-FFF2-40B4-BE49-F238E27FC236}">
              <a16:creationId xmlns:a16="http://schemas.microsoft.com/office/drawing/2014/main" id="{AC79C525-84F9-4E11-A2A1-1B85A04F09CD}"/>
            </a:ext>
          </a:extLst>
        </xdr:cNvPr>
        <xdr:cNvSpPr/>
      </xdr:nvSpPr>
      <xdr:spPr>
        <a:xfrm>
          <a:off x="13462000" y="296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133773</xdr:rowOff>
    </xdr:from>
    <xdr:ext cx="762000" cy="259045"/>
    <xdr:sp macro="" textlink="">
      <xdr:nvSpPr>
        <xdr:cNvPr id="473" name="テキスト ボックス 472">
          <a:extLst>
            <a:ext uri="{FF2B5EF4-FFF2-40B4-BE49-F238E27FC236}">
              <a16:creationId xmlns:a16="http://schemas.microsoft.com/office/drawing/2014/main" id="{E1CCEFC5-F70C-4A24-9354-4614DB3E4A09}"/>
            </a:ext>
          </a:extLst>
        </xdr:cNvPr>
        <xdr:cNvSpPr txBox="1"/>
      </xdr:nvSpPr>
      <xdr:spPr>
        <a:xfrm>
          <a:off x="13131800" y="3048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503,865
500,088
429.35
215,552,463
209,891,805
4,148,597
111,139,782
162,829,226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４年度は、給与改定などにより、前年度から０．４ポイント上昇している。松山市人材育成・行政経営改革方針に沿った定員管理及び給与等の適正化や指定管理者制度等民間委託の推進等により人件費の縮減を図っており、類似団体の平均値を下回る健全な水準を維持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048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123190</xdr:rowOff>
    </xdr:from>
    <xdr:to>
      <xdr:col>24</xdr:col>
      <xdr:colOff>25400</xdr:colOff>
      <xdr:row>35</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239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123190</xdr:rowOff>
    </xdr:from>
    <xdr:to>
      <xdr:col>19</xdr:col>
      <xdr:colOff>187325</xdr:colOff>
      <xdr:row>36</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239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85090</xdr:rowOff>
    </xdr:from>
    <xdr:to>
      <xdr:col>15</xdr:col>
      <xdr:colOff>98425</xdr:colOff>
      <xdr:row>36</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858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85090</xdr:rowOff>
    </xdr:from>
    <xdr:to>
      <xdr:col>11</xdr:col>
      <xdr:colOff>9525</xdr:colOff>
      <xdr:row>35</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85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102870</xdr:rowOff>
    </xdr:from>
    <xdr:to>
      <xdr:col>24</xdr:col>
      <xdr:colOff>76200</xdr:colOff>
      <xdr:row>36</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119397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72390</xdr:rowOff>
    </xdr:from>
    <xdr:to>
      <xdr:col>20</xdr:col>
      <xdr:colOff>38100</xdr:colOff>
      <xdr:row>36</xdr:row>
      <xdr:rowOff>2540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148590</xdr:rowOff>
    </xdr:from>
    <xdr:to>
      <xdr:col>15</xdr:col>
      <xdr:colOff>149225</xdr:colOff>
      <xdr:row>36</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88917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34290</xdr:rowOff>
    </xdr:from>
    <xdr:to>
      <xdr:col>11</xdr:col>
      <xdr:colOff>60325</xdr:colOff>
      <xdr:row>35</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146067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41910</xdr:rowOff>
    </xdr:from>
    <xdr:to>
      <xdr:col>6</xdr:col>
      <xdr:colOff>171450</xdr:colOff>
      <xdr:row>35</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153687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令和４年度は、小中学校や給食調理場など市有施設の維持管理費（電気料金等）の増加などにより前年度から０．８ポイント上昇している</a:t>
          </a:r>
          <a:r>
            <a:rPr kumimoji="1" lang="ja-JP" altLang="en-US" sz="1300">
              <a:solidFill>
                <a:srgbClr val="0070C0"/>
              </a:solidFill>
              <a:latin typeface="ＭＳ Ｐゴシック" panose="020B0600070205080204" pitchFamily="50" charset="-128"/>
              <a:ea typeface="ＭＳ Ｐゴシック" panose="020B0600070205080204" pitchFamily="50" charset="-128"/>
            </a:rPr>
            <a:t>。	</a:t>
          </a:r>
        </a:p>
        <a:p>
          <a:endParaRPr kumimoji="1" lang="ja-JP" altLang="en-US" sz="1300">
            <a:solidFill>
              <a:srgbClr val="0070C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22</xdr:row>
      <xdr:rowOff>29028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1614"/>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67129</xdr:rowOff>
    </xdr:from>
    <xdr:to>
      <xdr:col>82</xdr:col>
      <xdr:colOff>107950</xdr:colOff>
      <xdr:row>16</xdr:row>
      <xdr:rowOff>154214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10329"/>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109056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8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67129</xdr:rowOff>
    </xdr:from>
    <xdr:to>
      <xdr:col>78</xdr:col>
      <xdr:colOff>69850</xdr:colOff>
      <xdr:row>16</xdr:row>
      <xdr:rowOff>78014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8103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84563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48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78014</xdr:rowOff>
    </xdr:from>
    <xdr:to>
      <xdr:col>73</xdr:col>
      <xdr:colOff>180975</xdr:colOff>
      <xdr:row>16</xdr:row>
      <xdr:rowOff>143329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8212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110671</xdr:rowOff>
    </xdr:from>
    <xdr:to>
      <xdr:col>69</xdr:col>
      <xdr:colOff>92075</xdr:colOff>
      <xdr:row>16</xdr:row>
      <xdr:rowOff>143329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538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11084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103414</xdr:rowOff>
    </xdr:from>
    <xdr:to>
      <xdr:col>82</xdr:col>
      <xdr:colOff>158750</xdr:colOff>
      <xdr:row>17</xdr:row>
      <xdr:rowOff>33564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75491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1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16329</xdr:rowOff>
    </xdr:from>
    <xdr:to>
      <xdr:col>78</xdr:col>
      <xdr:colOff>120650</xdr:colOff>
      <xdr:row>16</xdr:row>
      <xdr:rowOff>117929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102706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84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27214</xdr:rowOff>
    </xdr:from>
    <xdr:to>
      <xdr:col>74</xdr:col>
      <xdr:colOff>31750</xdr:colOff>
      <xdr:row>16</xdr:row>
      <xdr:rowOff>128814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138991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92529</xdr:rowOff>
    </xdr:from>
    <xdr:to>
      <xdr:col>69</xdr:col>
      <xdr:colOff>142875</xdr:colOff>
      <xdr:row>17</xdr:row>
      <xdr:rowOff>22679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59871</xdr:rowOff>
    </xdr:from>
    <xdr:to>
      <xdr:col>65</xdr:col>
      <xdr:colOff>53975</xdr:colOff>
      <xdr:row>16</xdr:row>
      <xdr:rowOff>161471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146248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４年度は、対象児童の減少に伴う児童手当等の減額により扶助費は減少したものの、経常一般財源等も減少したことで前年度から０．１ポイント上昇している。今後は扶助費の伸びが想定されるが、自助努力による改善は困難な状況と考え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38100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19050</xdr:rowOff>
    </xdr:from>
    <xdr:to>
      <xdr:col>24</xdr:col>
      <xdr:colOff>25400</xdr:colOff>
      <xdr:row>59</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134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19050</xdr:rowOff>
    </xdr:from>
    <xdr:to>
      <xdr:col>19</xdr:col>
      <xdr:colOff>187325</xdr:colOff>
      <xdr:row>59</xdr:row>
      <xdr:rowOff>44450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134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44450</xdr:rowOff>
    </xdr:from>
    <xdr:to>
      <xdr:col>15</xdr:col>
      <xdr:colOff>98425</xdr:colOff>
      <xdr:row>59</xdr:row>
      <xdr:rowOff>82550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160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152400</xdr:rowOff>
    </xdr:from>
    <xdr:to>
      <xdr:col>11</xdr:col>
      <xdr:colOff>9525</xdr:colOff>
      <xdr:row>59</xdr:row>
      <xdr:rowOff>82550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096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120650</xdr:rowOff>
    </xdr:from>
    <xdr:to>
      <xdr:col>11</xdr:col>
      <xdr:colOff>60325</xdr:colOff>
      <xdr:row>58</xdr:row>
      <xdr:rowOff>50800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60977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139700</xdr:rowOff>
    </xdr:from>
    <xdr:to>
      <xdr:col>20</xdr:col>
      <xdr:colOff>38100</xdr:colOff>
      <xdr:row>59</xdr:row>
      <xdr:rowOff>69850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54627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7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165100</xdr:rowOff>
    </xdr:from>
    <xdr:to>
      <xdr:col>15</xdr:col>
      <xdr:colOff>149225</xdr:colOff>
      <xdr:row>59</xdr:row>
      <xdr:rowOff>95250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80027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31750</xdr:rowOff>
    </xdr:from>
    <xdr:to>
      <xdr:col>11</xdr:col>
      <xdr:colOff>60325</xdr:colOff>
      <xdr:row>59</xdr:row>
      <xdr:rowOff>133350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118127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101600</xdr:rowOff>
    </xdr:from>
    <xdr:to>
      <xdr:col>6</xdr:col>
      <xdr:colOff>171450</xdr:colOff>
      <xdr:row>59</xdr:row>
      <xdr:rowOff>31750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16527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令和４年度は、維持補修費は減少したものの繰出金などが増加し、前年度から０．１ポイント上昇している。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152400</xdr:rowOff>
    </xdr:from>
    <xdr:to>
      <xdr:col>82</xdr:col>
      <xdr:colOff>107950</xdr:colOff>
      <xdr:row>58</xdr:row>
      <xdr:rowOff>165100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96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152400</xdr:rowOff>
    </xdr:from>
    <xdr:to>
      <xdr:col>78</xdr:col>
      <xdr:colOff>69850</xdr:colOff>
      <xdr:row>59</xdr:row>
      <xdr:rowOff>44450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096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19050</xdr:rowOff>
    </xdr:from>
    <xdr:to>
      <xdr:col>73</xdr:col>
      <xdr:colOff>180975</xdr:colOff>
      <xdr:row>59</xdr:row>
      <xdr:rowOff>44450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134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19050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71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86377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101600</xdr:rowOff>
    </xdr:from>
    <xdr:to>
      <xdr:col>78</xdr:col>
      <xdr:colOff>120650</xdr:colOff>
      <xdr:row>59</xdr:row>
      <xdr:rowOff>31750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165100</xdr:rowOff>
    </xdr:from>
    <xdr:to>
      <xdr:col>74</xdr:col>
      <xdr:colOff>31750</xdr:colOff>
      <xdr:row>59</xdr:row>
      <xdr:rowOff>95250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80027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139700</xdr:rowOff>
    </xdr:from>
    <xdr:to>
      <xdr:col>69</xdr:col>
      <xdr:colOff>142875</xdr:colOff>
      <xdr:row>59</xdr:row>
      <xdr:rowOff>69850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令和４年度は、下水道事業会計負担金（電気料金高騰に伴う汚水処理経費）の増加などにより前年度から０．５ポイント上昇している。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40</xdr:row>
      <xdr:rowOff>73660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524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45737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73660</xdr:rowOff>
    </xdr:from>
    <xdr:to>
      <xdr:col>82</xdr:col>
      <xdr:colOff>196850</xdr:colOff>
      <xdr:row>40</xdr:row>
      <xdr:rowOff>73660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77470</xdr:rowOff>
    </xdr:from>
    <xdr:to>
      <xdr:col>82</xdr:col>
      <xdr:colOff>107950</xdr:colOff>
      <xdr:row>33</xdr:row>
      <xdr:rowOff>115570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7353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17797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84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77470</xdr:rowOff>
    </xdr:from>
    <xdr:to>
      <xdr:col>78</xdr:col>
      <xdr:colOff>69850</xdr:colOff>
      <xdr:row>33</xdr:row>
      <xdr:rowOff>92710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5735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22860</xdr:rowOff>
    </xdr:from>
    <xdr:to>
      <xdr:col>78</xdr:col>
      <xdr:colOff>120650</xdr:colOff>
      <xdr:row>34</xdr:row>
      <xdr:rowOff>124460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109237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38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92710</xdr:rowOff>
    </xdr:from>
    <xdr:to>
      <xdr:col>73</xdr:col>
      <xdr:colOff>180975</xdr:colOff>
      <xdr:row>33</xdr:row>
      <xdr:rowOff>107950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750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53340</xdr:rowOff>
    </xdr:from>
    <xdr:to>
      <xdr:col>74</xdr:col>
      <xdr:colOff>31750</xdr:colOff>
      <xdr:row>34</xdr:row>
      <xdr:rowOff>154940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139717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100330</xdr:rowOff>
    </xdr:from>
    <xdr:to>
      <xdr:col>69</xdr:col>
      <xdr:colOff>92075</xdr:colOff>
      <xdr:row>33</xdr:row>
      <xdr:rowOff>107950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5758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53340</xdr:rowOff>
    </xdr:from>
    <xdr:to>
      <xdr:col>69</xdr:col>
      <xdr:colOff>142875</xdr:colOff>
      <xdr:row>34</xdr:row>
      <xdr:rowOff>154940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139717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132097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64770</xdr:rowOff>
    </xdr:from>
    <xdr:to>
      <xdr:col>82</xdr:col>
      <xdr:colOff>158750</xdr:colOff>
      <xdr:row>33</xdr:row>
      <xdr:rowOff>166370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81297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26670</xdr:rowOff>
    </xdr:from>
    <xdr:to>
      <xdr:col>78</xdr:col>
      <xdr:colOff>120650</xdr:colOff>
      <xdr:row>33</xdr:row>
      <xdr:rowOff>128270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6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138447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45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41910</xdr:rowOff>
    </xdr:from>
    <xdr:to>
      <xdr:col>74</xdr:col>
      <xdr:colOff>31750</xdr:colOff>
      <xdr:row>33</xdr:row>
      <xdr:rowOff>143510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153687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57150</xdr:rowOff>
    </xdr:from>
    <xdr:to>
      <xdr:col>69</xdr:col>
      <xdr:colOff>142875</xdr:colOff>
      <xdr:row>33</xdr:row>
      <xdr:rowOff>158750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48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49530</xdr:rowOff>
    </xdr:from>
    <xdr:to>
      <xdr:col>65</xdr:col>
      <xdr:colOff>53975</xdr:colOff>
      <xdr:row>33</xdr:row>
      <xdr:rowOff>151130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161307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47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健全な財政運営へのガイドラインを遵守した財政運営に努めており、類似団体の数値を下回る健全な水準を維持している。今後も引き続き市債借入の抑制など将来負担の軽減を図り、健全な財政運営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55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8889</xdr:rowOff>
    </xdr:from>
    <xdr:to>
      <xdr:col>24</xdr:col>
      <xdr:colOff>25400</xdr:colOff>
      <xdr:row>77</xdr:row>
      <xdr:rowOff>16511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32105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8889</xdr:rowOff>
    </xdr:from>
    <xdr:to>
      <xdr:col>19</xdr:col>
      <xdr:colOff>187325</xdr:colOff>
      <xdr:row>77</xdr:row>
      <xdr:rowOff>24130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2105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31750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225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31750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320800" y="13225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137161</xdr:rowOff>
    </xdr:from>
    <xdr:to>
      <xdr:col>24</xdr:col>
      <xdr:colOff>76200</xdr:colOff>
      <xdr:row>77</xdr:row>
      <xdr:rowOff>67311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153688</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129539</xdr:rowOff>
    </xdr:from>
    <xdr:to>
      <xdr:col>20</xdr:col>
      <xdr:colOff>38100</xdr:colOff>
      <xdr:row>77</xdr:row>
      <xdr:rowOff>59689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152400</xdr:rowOff>
    </xdr:from>
    <xdr:to>
      <xdr:col>11</xdr:col>
      <xdr:colOff>60325</xdr:colOff>
      <xdr:row>77</xdr:row>
      <xdr:rowOff>82550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扶助費が類似団体の平均値を大きく上回っているが、厳しい財政状況の中、行財政改革による人件費などの抑制に努めているこ とから、令和４年度は１．９ポイント上昇したものの、類似団体の平均値を下回る健全な水準を維持している。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136144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83716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108221</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136144</xdr:rowOff>
    </xdr:from>
    <xdr:to>
      <xdr:col>82</xdr:col>
      <xdr:colOff>196850</xdr:colOff>
      <xdr:row>80</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77</xdr:row>
      <xdr:rowOff>88137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202920"/>
          <a:ext cx="8382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68851</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70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xdr:rowOff>
    </xdr:from>
    <xdr:to>
      <xdr:col>78</xdr:col>
      <xdr:colOff>69850</xdr:colOff>
      <xdr:row>77</xdr:row>
      <xdr:rowOff>92711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2029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65278</xdr:rowOff>
    </xdr:from>
    <xdr:to>
      <xdr:col>73</xdr:col>
      <xdr:colOff>180975</xdr:colOff>
      <xdr:row>77</xdr:row>
      <xdr:rowOff>92711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266928"/>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163576</xdr:rowOff>
    </xdr:from>
    <xdr:to>
      <xdr:col>69</xdr:col>
      <xdr:colOff>92075</xdr:colOff>
      <xdr:row>77</xdr:row>
      <xdr:rowOff>65278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1937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101346</xdr:rowOff>
    </xdr:from>
    <xdr:to>
      <xdr:col>69</xdr:col>
      <xdr:colOff>142875</xdr:colOff>
      <xdr:row>78</xdr:row>
      <xdr:rowOff>31496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16273</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53864</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08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41911</xdr:rowOff>
    </xdr:from>
    <xdr:to>
      <xdr:col>74</xdr:col>
      <xdr:colOff>31750</xdr:colOff>
      <xdr:row>77</xdr:row>
      <xdr:rowOff>143511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153688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14478</xdr:rowOff>
    </xdr:from>
    <xdr:to>
      <xdr:col>69</xdr:col>
      <xdr:colOff>142875</xdr:colOff>
      <xdr:row>77</xdr:row>
      <xdr:rowOff>116078</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126255</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112776</xdr:rowOff>
    </xdr:from>
    <xdr:to>
      <xdr:col>65</xdr:col>
      <xdr:colOff>53975</xdr:colOff>
      <xdr:row>77</xdr:row>
      <xdr:rowOff>42926</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53103</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142126</xdr:rowOff>
    </xdr:from>
    <xdr:to>
      <xdr:col>29</xdr:col>
      <xdr:colOff>127000</xdr:colOff>
      <xdr:row>20</xdr:row>
      <xdr:rowOff>28626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47151"/>
          <a:ext cx="0" cy="12581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7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28626</xdr:rowOff>
    </xdr:from>
    <xdr:to>
      <xdr:col>30</xdr:col>
      <xdr:colOff>25400</xdr:colOff>
      <xdr:row>20</xdr:row>
      <xdr:rowOff>28626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05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57053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142126</xdr:rowOff>
    </xdr:from>
    <xdr:to>
      <xdr:col>30</xdr:col>
      <xdr:colOff>25400</xdr:colOff>
      <xdr:row>12</xdr:row>
      <xdr:rowOff>142126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471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76403</xdr:rowOff>
    </xdr:from>
    <xdr:to>
      <xdr:col>29</xdr:col>
      <xdr:colOff>127000</xdr:colOff>
      <xdr:row>19</xdr:row>
      <xdr:rowOff>124714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81578"/>
          <a:ext cx="647700" cy="48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145495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64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128968</xdr:rowOff>
    </xdr:from>
    <xdr:to>
      <xdr:col>29</xdr:col>
      <xdr:colOff>177800</xdr:colOff>
      <xdr:row>17</xdr:row>
      <xdr:rowOff>59118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124714</xdr:rowOff>
    </xdr:from>
    <xdr:to>
      <xdr:col>26</xdr:col>
      <xdr:colOff>50800</xdr:colOff>
      <xdr:row>19</xdr:row>
      <xdr:rowOff>126809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29889"/>
          <a:ext cx="698500" cy="2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151714</xdr:rowOff>
    </xdr:from>
    <xdr:to>
      <xdr:col>26</xdr:col>
      <xdr:colOff>101600</xdr:colOff>
      <xdr:row>17</xdr:row>
      <xdr:rowOff>81864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92041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126809</xdr:rowOff>
    </xdr:from>
    <xdr:to>
      <xdr:col>22</xdr:col>
      <xdr:colOff>114300</xdr:colOff>
      <xdr:row>20</xdr:row>
      <xdr:rowOff>20206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31984"/>
          <a:ext cx="698500" cy="64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5334</xdr:rowOff>
    </xdr:from>
    <xdr:to>
      <xdr:col>22</xdr:col>
      <xdr:colOff>165100</xdr:colOff>
      <xdr:row>17</xdr:row>
      <xdr:rowOff>106934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117111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20206</xdr:rowOff>
    </xdr:from>
    <xdr:to>
      <xdr:col>18</xdr:col>
      <xdr:colOff>177800</xdr:colOff>
      <xdr:row>20</xdr:row>
      <xdr:rowOff>26950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96831"/>
          <a:ext cx="698500" cy="6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61493</xdr:rowOff>
    </xdr:from>
    <xdr:to>
      <xdr:col>19</xdr:col>
      <xdr:colOff>38100</xdr:colOff>
      <xdr:row>17</xdr:row>
      <xdr:rowOff>163093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1820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100698</xdr:rowOff>
    </xdr:from>
    <xdr:to>
      <xdr:col>15</xdr:col>
      <xdr:colOff>101600</xdr:colOff>
      <xdr:row>18</xdr:row>
      <xdr:rowOff>30848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2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41025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3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25603</xdr:rowOff>
    </xdr:from>
    <xdr:to>
      <xdr:col>29</xdr:col>
      <xdr:colOff>177800</xdr:colOff>
      <xdr:row>19</xdr:row>
      <xdr:rowOff>127203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30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105630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3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73914</xdr:rowOff>
    </xdr:from>
    <xdr:to>
      <xdr:col>26</xdr:col>
      <xdr:colOff>101600</xdr:colOff>
      <xdr:row>20</xdr:row>
      <xdr:rowOff>4064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79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160291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65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76009</xdr:rowOff>
    </xdr:from>
    <xdr:to>
      <xdr:col>22</xdr:col>
      <xdr:colOff>165100</xdr:colOff>
      <xdr:row>20</xdr:row>
      <xdr:rowOff>6159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81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162386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67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140856</xdr:rowOff>
    </xdr:from>
    <xdr:to>
      <xdr:col>19</xdr:col>
      <xdr:colOff>38100</xdr:colOff>
      <xdr:row>20</xdr:row>
      <xdr:rowOff>71006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46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55783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32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147600</xdr:rowOff>
    </xdr:from>
    <xdr:to>
      <xdr:col>15</xdr:col>
      <xdr:colOff>101600</xdr:colOff>
      <xdr:row>20</xdr:row>
      <xdr:rowOff>77750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52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62527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3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178054</xdr:rowOff>
    </xdr:from>
    <xdr:to>
      <xdr:col>29</xdr:col>
      <xdr:colOff>127000</xdr:colOff>
      <xdr:row>37</xdr:row>
      <xdr:rowOff>204419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2604"/>
          <a:ext cx="0" cy="1226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176496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204419</xdr:rowOff>
    </xdr:from>
    <xdr:to>
      <xdr:col>30</xdr:col>
      <xdr:colOff>25400</xdr:colOff>
      <xdr:row>37</xdr:row>
      <xdr:rowOff>204419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2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92981</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178054</xdr:rowOff>
    </xdr:from>
    <xdr:to>
      <xdr:col>30</xdr:col>
      <xdr:colOff>25400</xdr:colOff>
      <xdr:row>33</xdr:row>
      <xdr:rowOff>178054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2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315976</xdr:rowOff>
    </xdr:from>
    <xdr:to>
      <xdr:col>29</xdr:col>
      <xdr:colOff>127000</xdr:colOff>
      <xdr:row>34</xdr:row>
      <xdr:rowOff>338150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583426"/>
          <a:ext cx="647700" cy="22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77385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105308</xdr:rowOff>
    </xdr:from>
    <xdr:to>
      <xdr:col>29</xdr:col>
      <xdr:colOff>177800</xdr:colOff>
      <xdr:row>35</xdr:row>
      <xdr:rowOff>206908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321272</xdr:rowOff>
    </xdr:from>
    <xdr:to>
      <xdr:col>26</xdr:col>
      <xdr:colOff>50800</xdr:colOff>
      <xdr:row>34</xdr:row>
      <xdr:rowOff>338150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588722"/>
          <a:ext cx="698500" cy="16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122796</xdr:rowOff>
    </xdr:from>
    <xdr:to>
      <xdr:col>26</xdr:col>
      <xdr:colOff>101600</xdr:colOff>
      <xdr:row>35</xdr:row>
      <xdr:rowOff>224396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209173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19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321272</xdr:rowOff>
    </xdr:from>
    <xdr:to>
      <xdr:col>22</xdr:col>
      <xdr:colOff>114300</xdr:colOff>
      <xdr:row>35</xdr:row>
      <xdr:rowOff>10033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588722"/>
          <a:ext cx="698500" cy="31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129578</xdr:rowOff>
    </xdr:from>
    <xdr:to>
      <xdr:col>22</xdr:col>
      <xdr:colOff>165100</xdr:colOff>
      <xdr:row>35</xdr:row>
      <xdr:rowOff>231178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215955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10033</xdr:rowOff>
    </xdr:from>
    <xdr:to>
      <xdr:col>18</xdr:col>
      <xdr:colOff>177800</xdr:colOff>
      <xdr:row>35</xdr:row>
      <xdr:rowOff>54001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620383"/>
          <a:ext cx="698500" cy="43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117463</xdr:rowOff>
    </xdr:from>
    <xdr:to>
      <xdr:col>19</xdr:col>
      <xdr:colOff>38100</xdr:colOff>
      <xdr:row>35</xdr:row>
      <xdr:rowOff>219063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203840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113005</xdr:rowOff>
    </xdr:from>
    <xdr:to>
      <xdr:col>15</xdr:col>
      <xdr:colOff>101600</xdr:colOff>
      <xdr:row>35</xdr:row>
      <xdr:rowOff>214605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199382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265176</xdr:rowOff>
    </xdr:from>
    <xdr:to>
      <xdr:col>29</xdr:col>
      <xdr:colOff>177800</xdr:colOff>
      <xdr:row>35</xdr:row>
      <xdr:rowOff>23876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32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110253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77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287350</xdr:rowOff>
    </xdr:from>
    <xdr:to>
      <xdr:col>26</xdr:col>
      <xdr:colOff>101600</xdr:colOff>
      <xdr:row>35</xdr:row>
      <xdr:rowOff>46050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54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56227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2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270472</xdr:rowOff>
    </xdr:from>
    <xdr:to>
      <xdr:col>22</xdr:col>
      <xdr:colOff>165100</xdr:colOff>
      <xdr:row>35</xdr:row>
      <xdr:rowOff>29172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37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39349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0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302133</xdr:rowOff>
    </xdr:from>
    <xdr:to>
      <xdr:col>19</xdr:col>
      <xdr:colOff>38100</xdr:colOff>
      <xdr:row>35</xdr:row>
      <xdr:rowOff>60833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69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71010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38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3201</xdr:rowOff>
    </xdr:from>
    <xdr:to>
      <xdr:col>15</xdr:col>
      <xdr:colOff>101600</xdr:colOff>
      <xdr:row>35</xdr:row>
      <xdr:rowOff>104801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13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114978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82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503,865
500,088
429.35
215,552,463
209,891,805
4,148,597
111,139,782
162,829,226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94502</xdr:rowOff>
    </xdr:from>
    <xdr:to>
      <xdr:col>24</xdr:col>
      <xdr:colOff>62865</xdr:colOff>
      <xdr:row>38</xdr:row>
      <xdr:rowOff>60180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38002"/>
          <a:ext cx="1270" cy="133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64007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60180</xdr:rowOff>
    </xdr:from>
    <xdr:to>
      <xdr:col>24</xdr:col>
      <xdr:colOff>152400</xdr:colOff>
      <xdr:row>38</xdr:row>
      <xdr:rowOff>60180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41179</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94502</xdr:rowOff>
    </xdr:from>
    <xdr:to>
      <xdr:col>24</xdr:col>
      <xdr:colOff>152400</xdr:colOff>
      <xdr:row>30</xdr:row>
      <xdr:rowOff>94502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3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144762</xdr:rowOff>
    </xdr:from>
    <xdr:to>
      <xdr:col>24</xdr:col>
      <xdr:colOff>63500</xdr:colOff>
      <xdr:row>37</xdr:row>
      <xdr:rowOff>8353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16962"/>
          <a:ext cx="838200" cy="3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158444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16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135567</xdr:rowOff>
    </xdr:from>
    <xdr:to>
      <xdr:col>24</xdr:col>
      <xdr:colOff>114300</xdr:colOff>
      <xdr:row>35</xdr:row>
      <xdr:rowOff>65717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8353</xdr:rowOff>
    </xdr:from>
    <xdr:to>
      <xdr:col>19</xdr:col>
      <xdr:colOff>177800</xdr:colOff>
      <xdr:row>37</xdr:row>
      <xdr:rowOff>29547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52003"/>
          <a:ext cx="889000" cy="2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156076</xdr:rowOff>
    </xdr:from>
    <xdr:to>
      <xdr:col>20</xdr:col>
      <xdr:colOff>38100</xdr:colOff>
      <xdr:row>35</xdr:row>
      <xdr:rowOff>86226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102753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6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29547</xdr:rowOff>
    </xdr:from>
    <xdr:to>
      <xdr:col>15</xdr:col>
      <xdr:colOff>50800</xdr:colOff>
      <xdr:row>37</xdr:row>
      <xdr:rowOff>136892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73197"/>
          <a:ext cx="889000" cy="10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6767</xdr:rowOff>
    </xdr:from>
    <xdr:to>
      <xdr:col>15</xdr:col>
      <xdr:colOff>101600</xdr:colOff>
      <xdr:row>35</xdr:row>
      <xdr:rowOff>108367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124894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8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130066</xdr:rowOff>
    </xdr:from>
    <xdr:to>
      <xdr:col>10</xdr:col>
      <xdr:colOff>114300</xdr:colOff>
      <xdr:row>37</xdr:row>
      <xdr:rowOff>136892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73716"/>
          <a:ext cx="889000" cy="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143666</xdr:rowOff>
    </xdr:from>
    <xdr:to>
      <xdr:col>10</xdr:col>
      <xdr:colOff>165100</xdr:colOff>
      <xdr:row>36</xdr:row>
      <xdr:rowOff>73816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90343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1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148565</xdr:rowOff>
    </xdr:from>
    <xdr:to>
      <xdr:col>6</xdr:col>
      <xdr:colOff>38100</xdr:colOff>
      <xdr:row>36</xdr:row>
      <xdr:rowOff>78715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95242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93962</xdr:rowOff>
    </xdr:from>
    <xdr:to>
      <xdr:col>24</xdr:col>
      <xdr:colOff>114300</xdr:colOff>
      <xdr:row>37</xdr:row>
      <xdr:rowOff>24112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6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72389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4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129003</xdr:rowOff>
    </xdr:from>
    <xdr:to>
      <xdr:col>20</xdr:col>
      <xdr:colOff>38100</xdr:colOff>
      <xdr:row>37</xdr:row>
      <xdr:rowOff>59153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0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50280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9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150197</xdr:rowOff>
    </xdr:from>
    <xdr:to>
      <xdr:col>15</xdr:col>
      <xdr:colOff>101600</xdr:colOff>
      <xdr:row>37</xdr:row>
      <xdr:rowOff>80347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2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71474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1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86092</xdr:rowOff>
    </xdr:from>
    <xdr:to>
      <xdr:col>10</xdr:col>
      <xdr:colOff>165100</xdr:colOff>
      <xdr:row>38</xdr:row>
      <xdr:rowOff>16242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2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7369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2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79266</xdr:rowOff>
    </xdr:from>
    <xdr:to>
      <xdr:col>6</xdr:col>
      <xdr:colOff>38100</xdr:colOff>
      <xdr:row>38</xdr:row>
      <xdr:rowOff>9416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2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543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1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581</xdr:rowOff>
    </xdr:from>
    <xdr:to>
      <xdr:col>24</xdr:col>
      <xdr:colOff>62865</xdr:colOff>
      <xdr:row>57</xdr:row>
      <xdr:rowOff>91270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73081"/>
          <a:ext cx="1270" cy="1290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95097</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86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91270</xdr:rowOff>
    </xdr:from>
    <xdr:to>
      <xdr:col>24</xdr:col>
      <xdr:colOff>152400</xdr:colOff>
      <xdr:row>57</xdr:row>
      <xdr:rowOff>91270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86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118708</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4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581</xdr:rowOff>
    </xdr:from>
    <xdr:to>
      <xdr:col>24</xdr:col>
      <xdr:colOff>152400</xdr:colOff>
      <xdr:row>50</xdr:row>
      <xdr:rowOff>581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7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78958</xdr:rowOff>
    </xdr:from>
    <xdr:to>
      <xdr:col>24</xdr:col>
      <xdr:colOff>63500</xdr:colOff>
      <xdr:row>56</xdr:row>
      <xdr:rowOff>168700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508708"/>
          <a:ext cx="838200" cy="26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74515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161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51638</xdr:rowOff>
    </xdr:from>
    <xdr:to>
      <xdr:col>24</xdr:col>
      <xdr:colOff>114300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168700</xdr:rowOff>
    </xdr:from>
    <xdr:to>
      <xdr:col>19</xdr:col>
      <xdr:colOff>177800</xdr:colOff>
      <xdr:row>58</xdr:row>
      <xdr:rowOff>169091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769900"/>
          <a:ext cx="889000" cy="34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19732</xdr:rowOff>
    </xdr:from>
    <xdr:to>
      <xdr:col>20</xdr:col>
      <xdr:colOff>38100</xdr:colOff>
      <xdr:row>55</xdr:row>
      <xdr:rowOff>121332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137859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112530</xdr:rowOff>
    </xdr:from>
    <xdr:to>
      <xdr:col>15</xdr:col>
      <xdr:colOff>50800</xdr:colOff>
      <xdr:row>58</xdr:row>
      <xdr:rowOff>169091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10056630"/>
          <a:ext cx="889000" cy="5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81389</xdr:rowOff>
    </xdr:from>
    <xdr:to>
      <xdr:col>15</xdr:col>
      <xdr:colOff>101600</xdr:colOff>
      <xdr:row>57</xdr:row>
      <xdr:rowOff>11539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28066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4140</xdr:rowOff>
    </xdr:from>
    <xdr:to>
      <xdr:col>10</xdr:col>
      <xdr:colOff>114300</xdr:colOff>
      <xdr:row>58</xdr:row>
      <xdr:rowOff>112530</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948240"/>
          <a:ext cx="889000" cy="10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11699</xdr:rowOff>
    </xdr:from>
    <xdr:to>
      <xdr:col>10</xdr:col>
      <xdr:colOff>165100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129826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82271</xdr:rowOff>
    </xdr:from>
    <xdr:to>
      <xdr:col>6</xdr:col>
      <xdr:colOff>38100</xdr:colOff>
      <xdr:row>58</xdr:row>
      <xdr:rowOff>12421</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28948</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63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28158</xdr:rowOff>
    </xdr:from>
    <xdr:to>
      <xdr:col>24</xdr:col>
      <xdr:colOff>114300</xdr:colOff>
      <xdr:row>55</xdr:row>
      <xdr:rowOff>129758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45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6585</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43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117900</xdr:rowOff>
    </xdr:from>
    <xdr:to>
      <xdr:col>20</xdr:col>
      <xdr:colOff>38100</xdr:colOff>
      <xdr:row>57</xdr:row>
      <xdr:rowOff>48050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1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39177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1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118291</xdr:rowOff>
    </xdr:from>
    <xdr:to>
      <xdr:col>15</xdr:col>
      <xdr:colOff>101600</xdr:colOff>
      <xdr:row>59</xdr:row>
      <xdr:rowOff>48441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1006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39568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15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61730</xdr:rowOff>
    </xdr:from>
    <xdr:to>
      <xdr:col>10</xdr:col>
      <xdr:colOff>165100</xdr:colOff>
      <xdr:row>58</xdr:row>
      <xdr:rowOff>163330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100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154457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09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124790</xdr:rowOff>
    </xdr:from>
    <xdr:to>
      <xdr:col>6</xdr:col>
      <xdr:colOff>38100</xdr:colOff>
      <xdr:row>58</xdr:row>
      <xdr:rowOff>54940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46067</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9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135642</xdr:rowOff>
    </xdr:from>
    <xdr:to>
      <xdr:col>24</xdr:col>
      <xdr:colOff>62865</xdr:colOff>
      <xdr:row>78</xdr:row>
      <xdr:rowOff>9398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37142"/>
          <a:ext cx="1270" cy="124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13225</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6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9398</xdr:rowOff>
    </xdr:from>
    <xdr:to>
      <xdr:col>24</xdr:col>
      <xdr:colOff>152400</xdr:colOff>
      <xdr:row>78</xdr:row>
      <xdr:rowOff>9398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82319</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135642</xdr:rowOff>
    </xdr:from>
    <xdr:to>
      <xdr:col>24</xdr:col>
      <xdr:colOff>152400</xdr:colOff>
      <xdr:row>70</xdr:row>
      <xdr:rowOff>135642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3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39402</xdr:rowOff>
    </xdr:from>
    <xdr:to>
      <xdr:col>24</xdr:col>
      <xdr:colOff>63500</xdr:colOff>
      <xdr:row>77</xdr:row>
      <xdr:rowOff>45346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41052"/>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58570</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17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35694</xdr:rowOff>
    </xdr:from>
    <xdr:to>
      <xdr:col>24</xdr:col>
      <xdr:colOff>114300</xdr:colOff>
      <xdr:row>76</xdr:row>
      <xdr:rowOff>137294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6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45346</xdr:rowOff>
    </xdr:from>
    <xdr:to>
      <xdr:col>19</xdr:col>
      <xdr:colOff>177800</xdr:colOff>
      <xdr:row>77</xdr:row>
      <xdr:rowOff>49061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46996"/>
          <a:ext cx="889000" cy="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27178</xdr:rowOff>
    </xdr:from>
    <xdr:to>
      <xdr:col>20</xdr:col>
      <xdr:colOff>38100</xdr:colOff>
      <xdr:row>76</xdr:row>
      <xdr:rowOff>128778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145305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3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12942</xdr:rowOff>
    </xdr:from>
    <xdr:to>
      <xdr:col>15</xdr:col>
      <xdr:colOff>50800</xdr:colOff>
      <xdr:row>77</xdr:row>
      <xdr:rowOff>49061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214592"/>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36951</xdr:rowOff>
    </xdr:from>
    <xdr:to>
      <xdr:col>15</xdr:col>
      <xdr:colOff>101600</xdr:colOff>
      <xdr:row>76</xdr:row>
      <xdr:rowOff>138551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6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155077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4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12942</xdr:rowOff>
    </xdr:from>
    <xdr:to>
      <xdr:col>10</xdr:col>
      <xdr:colOff>114300</xdr:colOff>
      <xdr:row>77</xdr:row>
      <xdr:rowOff>36830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14592"/>
          <a:ext cx="889000" cy="2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83241</xdr:rowOff>
    </xdr:from>
    <xdr:to>
      <xdr:col>10</xdr:col>
      <xdr:colOff>165100</xdr:colOff>
      <xdr:row>77</xdr:row>
      <xdr:rowOff>13391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29919</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71241</xdr:rowOff>
    </xdr:from>
    <xdr:to>
      <xdr:col>6</xdr:col>
      <xdr:colOff>38100</xdr:colOff>
      <xdr:row>77</xdr:row>
      <xdr:rowOff>1391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0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17918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7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160052</xdr:rowOff>
    </xdr:from>
    <xdr:to>
      <xdr:col>24</xdr:col>
      <xdr:colOff>114300</xdr:colOff>
      <xdr:row>77</xdr:row>
      <xdr:rowOff>90202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9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138479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6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165996</xdr:rowOff>
    </xdr:from>
    <xdr:to>
      <xdr:col>20</xdr:col>
      <xdr:colOff>38100</xdr:colOff>
      <xdr:row>77</xdr:row>
      <xdr:rowOff>96146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9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87273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8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169711</xdr:rowOff>
    </xdr:from>
    <xdr:to>
      <xdr:col>15</xdr:col>
      <xdr:colOff>101600</xdr:colOff>
      <xdr:row>77</xdr:row>
      <xdr:rowOff>99861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9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90988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9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133592</xdr:rowOff>
    </xdr:from>
    <xdr:to>
      <xdr:col>10</xdr:col>
      <xdr:colOff>165100</xdr:colOff>
      <xdr:row>77</xdr:row>
      <xdr:rowOff>63742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6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54869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5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157480</xdr:rowOff>
    </xdr:from>
    <xdr:to>
      <xdr:col>6</xdr:col>
      <xdr:colOff>38100</xdr:colOff>
      <xdr:row>77</xdr:row>
      <xdr:rowOff>87630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8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78757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8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102972</xdr:rowOff>
    </xdr:from>
    <xdr:to>
      <xdr:col>24</xdr:col>
      <xdr:colOff>62865</xdr:colOff>
      <xdr:row>99</xdr:row>
      <xdr:rowOff>108229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33472"/>
          <a:ext cx="1270" cy="1548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112056</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8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108229</xdr:rowOff>
    </xdr:from>
    <xdr:to>
      <xdr:col>24</xdr:col>
      <xdr:colOff>152400</xdr:colOff>
      <xdr:row>99</xdr:row>
      <xdr:rowOff>108229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8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49649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0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102972</xdr:rowOff>
    </xdr:from>
    <xdr:to>
      <xdr:col>24</xdr:col>
      <xdr:colOff>152400</xdr:colOff>
      <xdr:row>90</xdr:row>
      <xdr:rowOff>102972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3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68007</xdr:rowOff>
    </xdr:from>
    <xdr:to>
      <xdr:col>24</xdr:col>
      <xdr:colOff>63500</xdr:colOff>
      <xdr:row>96</xdr:row>
      <xdr:rowOff>53637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355757"/>
          <a:ext cx="838200" cy="15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69232</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528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90805</xdr:rowOff>
    </xdr:from>
    <xdr:to>
      <xdr:col>24</xdr:col>
      <xdr:colOff>114300</xdr:colOff>
      <xdr:row>97</xdr:row>
      <xdr:rowOff>20955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68007</xdr:rowOff>
    </xdr:from>
    <xdr:to>
      <xdr:col>19</xdr:col>
      <xdr:colOff>177800</xdr:colOff>
      <xdr:row>97</xdr:row>
      <xdr:rowOff>74419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355757"/>
          <a:ext cx="889000" cy="34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153550</xdr:rowOff>
    </xdr:from>
    <xdr:to>
      <xdr:col>20</xdr:col>
      <xdr:colOff>38100</xdr:colOff>
      <xdr:row>96</xdr:row>
      <xdr:rowOff>83700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74827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74419</xdr:rowOff>
    </xdr:from>
    <xdr:to>
      <xdr:col>15</xdr:col>
      <xdr:colOff>50800</xdr:colOff>
      <xdr:row>97</xdr:row>
      <xdr:rowOff>78947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705069"/>
          <a:ext cx="889000" cy="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85939</xdr:rowOff>
    </xdr:from>
    <xdr:to>
      <xdr:col>15</xdr:col>
      <xdr:colOff>101600</xdr:colOff>
      <xdr:row>98</xdr:row>
      <xdr:rowOff>16089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7216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78947</xdr:rowOff>
    </xdr:from>
    <xdr:to>
      <xdr:col>10</xdr:col>
      <xdr:colOff>114300</xdr:colOff>
      <xdr:row>97</xdr:row>
      <xdr:rowOff>132603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09597"/>
          <a:ext cx="889000" cy="5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131899</xdr:rowOff>
    </xdr:from>
    <xdr:to>
      <xdr:col>10</xdr:col>
      <xdr:colOff>165100</xdr:colOff>
      <xdr:row>98</xdr:row>
      <xdr:rowOff>62049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53176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8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14452</xdr:rowOff>
    </xdr:from>
    <xdr:to>
      <xdr:col>6</xdr:col>
      <xdr:colOff>38100</xdr:colOff>
      <xdr:row>98</xdr:row>
      <xdr:rowOff>116052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81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107179</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90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2837</xdr:rowOff>
    </xdr:from>
    <xdr:to>
      <xdr:col>24</xdr:col>
      <xdr:colOff>114300</xdr:colOff>
      <xdr:row>96</xdr:row>
      <xdr:rowOff>104437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6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25714</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13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17207</xdr:rowOff>
    </xdr:from>
    <xdr:to>
      <xdr:col>20</xdr:col>
      <xdr:colOff>38100</xdr:colOff>
      <xdr:row>95</xdr:row>
      <xdr:rowOff>118807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0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135334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080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23619</xdr:rowOff>
    </xdr:from>
    <xdr:to>
      <xdr:col>15</xdr:col>
      <xdr:colOff>101600</xdr:colOff>
      <xdr:row>97</xdr:row>
      <xdr:rowOff>125219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5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141746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42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28147</xdr:rowOff>
    </xdr:from>
    <xdr:to>
      <xdr:col>10</xdr:col>
      <xdr:colOff>165100</xdr:colOff>
      <xdr:row>97</xdr:row>
      <xdr:rowOff>129747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5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146274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43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81803</xdr:rowOff>
    </xdr:from>
    <xdr:to>
      <xdr:col>6</xdr:col>
      <xdr:colOff>38100</xdr:colOff>
      <xdr:row>98</xdr:row>
      <xdr:rowOff>11953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1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28480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48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140183</xdr:rowOff>
    </xdr:from>
    <xdr:to>
      <xdr:col>54</xdr:col>
      <xdr:colOff>189865</xdr:colOff>
      <xdr:row>39</xdr:row>
      <xdr:rowOff>121831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969483"/>
          <a:ext cx="1270" cy="838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125658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1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121831</xdr:rowOff>
    </xdr:from>
    <xdr:to>
      <xdr:col>55</xdr:col>
      <xdr:colOff>88900</xdr:colOff>
      <xdr:row>39</xdr:row>
      <xdr:rowOff>121831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86860</xdr:rowOff>
    </xdr:from>
    <xdr:ext cx="534377"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74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140183</xdr:rowOff>
    </xdr:from>
    <xdr:to>
      <xdr:col>55</xdr:col>
      <xdr:colOff>88900</xdr:colOff>
      <xdr:row>34</xdr:row>
      <xdr:rowOff>140183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96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52896</xdr:rowOff>
    </xdr:from>
    <xdr:to>
      <xdr:col>55</xdr:col>
      <xdr:colOff>0</xdr:colOff>
      <xdr:row>38</xdr:row>
      <xdr:rowOff>61799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396546"/>
          <a:ext cx="838200" cy="18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27944</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71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5067</xdr:rowOff>
    </xdr:from>
    <xdr:to>
      <xdr:col>55</xdr:col>
      <xdr:colOff>50800</xdr:colOff>
      <xdr:row>38</xdr:row>
      <xdr:rowOff>106667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5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151066</xdr:rowOff>
    </xdr:from>
    <xdr:to>
      <xdr:col>50</xdr:col>
      <xdr:colOff>114300</xdr:colOff>
      <xdr:row>37</xdr:row>
      <xdr:rowOff>52896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294566"/>
          <a:ext cx="889000" cy="110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50762</xdr:rowOff>
    </xdr:from>
    <xdr:to>
      <xdr:col>50</xdr:col>
      <xdr:colOff>165100</xdr:colOff>
      <xdr:row>38</xdr:row>
      <xdr:rowOff>152362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5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143489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65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151066</xdr:rowOff>
    </xdr:from>
    <xdr:to>
      <xdr:col>45</xdr:col>
      <xdr:colOff>177800</xdr:colOff>
      <xdr:row>39</xdr:row>
      <xdr:rowOff>77495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294566"/>
          <a:ext cx="889000" cy="146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155956</xdr:rowOff>
    </xdr:from>
    <xdr:to>
      <xdr:col>46</xdr:col>
      <xdr:colOff>38100</xdr:colOff>
      <xdr:row>31</xdr:row>
      <xdr:rowOff>86106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29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77233</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39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77495</xdr:rowOff>
    </xdr:from>
    <xdr:to>
      <xdr:col>41</xdr:col>
      <xdr:colOff>50800</xdr:colOff>
      <xdr:row>39</xdr:row>
      <xdr:rowOff>105588</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764045"/>
          <a:ext cx="889000" cy="2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145897</xdr:rowOff>
    </xdr:from>
    <xdr:to>
      <xdr:col>41</xdr:col>
      <xdr:colOff>101600</xdr:colOff>
      <xdr:row>39</xdr:row>
      <xdr:rowOff>76047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6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92575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4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167360</xdr:rowOff>
    </xdr:from>
    <xdr:to>
      <xdr:col>36</xdr:col>
      <xdr:colOff>165100</xdr:colOff>
      <xdr:row>39</xdr:row>
      <xdr:rowOff>97510</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6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114038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45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10999</xdr:rowOff>
    </xdr:from>
    <xdr:to>
      <xdr:col>55</xdr:col>
      <xdr:colOff>50800</xdr:colOff>
      <xdr:row>38</xdr:row>
      <xdr:rowOff>112599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2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160876</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50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2096</xdr:rowOff>
    </xdr:from>
    <xdr:to>
      <xdr:col>50</xdr:col>
      <xdr:colOff>165100</xdr:colOff>
      <xdr:row>37</xdr:row>
      <xdr:rowOff>103696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4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120223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12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100266</xdr:rowOff>
    </xdr:from>
    <xdr:to>
      <xdr:col>46</xdr:col>
      <xdr:colOff>38100</xdr:colOff>
      <xdr:row>31</xdr:row>
      <xdr:rowOff>30416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2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46943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018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26695</xdr:rowOff>
    </xdr:from>
    <xdr:to>
      <xdr:col>41</xdr:col>
      <xdr:colOff>101600</xdr:colOff>
      <xdr:row>39</xdr:row>
      <xdr:rowOff>128295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71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119422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80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54788</xdr:rowOff>
    </xdr:from>
    <xdr:to>
      <xdr:col>36</xdr:col>
      <xdr:colOff>165100</xdr:colOff>
      <xdr:row>39</xdr:row>
      <xdr:rowOff>156388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74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147515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83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130180</xdr:rowOff>
    </xdr:from>
    <xdr:to>
      <xdr:col>54</xdr:col>
      <xdr:colOff>189865</xdr:colOff>
      <xdr:row>59</xdr:row>
      <xdr:rowOff>143325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02680"/>
          <a:ext cx="1270" cy="155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147152</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2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143325</xdr:rowOff>
    </xdr:from>
    <xdr:to>
      <xdr:col>55</xdr:col>
      <xdr:colOff>88900</xdr:colOff>
      <xdr:row>59</xdr:row>
      <xdr:rowOff>143325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25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76857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7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130180</xdr:rowOff>
    </xdr:from>
    <xdr:to>
      <xdr:col>55</xdr:col>
      <xdr:colOff>88900</xdr:colOff>
      <xdr:row>50</xdr:row>
      <xdr:rowOff>130180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0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166822</xdr:rowOff>
    </xdr:from>
    <xdr:to>
      <xdr:col>55</xdr:col>
      <xdr:colOff>0</xdr:colOff>
      <xdr:row>59</xdr:row>
      <xdr:rowOff>53191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10110922"/>
          <a:ext cx="838200" cy="5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137151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6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114274</xdr:rowOff>
    </xdr:from>
    <xdr:to>
      <xdr:col>55</xdr:col>
      <xdr:colOff>50800</xdr:colOff>
      <xdr:row>57</xdr:row>
      <xdr:rowOff>44424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166822</xdr:rowOff>
    </xdr:from>
    <xdr:to>
      <xdr:col>50</xdr:col>
      <xdr:colOff>114300</xdr:colOff>
      <xdr:row>59</xdr:row>
      <xdr:rowOff>13040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10110922"/>
          <a:ext cx="889000" cy="1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103514</xdr:rowOff>
    </xdr:from>
    <xdr:to>
      <xdr:col>50</xdr:col>
      <xdr:colOff>165100</xdr:colOff>
      <xdr:row>57</xdr:row>
      <xdr:rowOff>33664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50191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13040</xdr:rowOff>
    </xdr:from>
    <xdr:to>
      <xdr:col>45</xdr:col>
      <xdr:colOff>177800</xdr:colOff>
      <xdr:row>59</xdr:row>
      <xdr:rowOff>52325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10128590"/>
          <a:ext cx="889000" cy="3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36795</xdr:rowOff>
    </xdr:from>
    <xdr:to>
      <xdr:col>46</xdr:col>
      <xdr:colOff>38100</xdr:colOff>
      <xdr:row>56</xdr:row>
      <xdr:rowOff>138395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154922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102454</xdr:rowOff>
    </xdr:from>
    <xdr:to>
      <xdr:col>41</xdr:col>
      <xdr:colOff>50800</xdr:colOff>
      <xdr:row>59</xdr:row>
      <xdr:rowOff>52325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10046554"/>
          <a:ext cx="889000" cy="12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42380</xdr:rowOff>
    </xdr:from>
    <xdr:to>
      <xdr:col>41</xdr:col>
      <xdr:colOff>101600</xdr:colOff>
      <xdr:row>56</xdr:row>
      <xdr:rowOff>143980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160507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130424</xdr:rowOff>
    </xdr:from>
    <xdr:to>
      <xdr:col>36</xdr:col>
      <xdr:colOff>165100</xdr:colOff>
      <xdr:row>57</xdr:row>
      <xdr:rowOff>60574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77101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2391</xdr:rowOff>
    </xdr:from>
    <xdr:to>
      <xdr:col>55</xdr:col>
      <xdr:colOff>50800</xdr:colOff>
      <xdr:row>59</xdr:row>
      <xdr:rowOff>103991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1011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88768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1003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116022</xdr:rowOff>
    </xdr:from>
    <xdr:to>
      <xdr:col>50</xdr:col>
      <xdr:colOff>165100</xdr:colOff>
      <xdr:row>59</xdr:row>
      <xdr:rowOff>46172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1006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37299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1015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133690</xdr:rowOff>
    </xdr:from>
    <xdr:to>
      <xdr:col>46</xdr:col>
      <xdr:colOff>38100</xdr:colOff>
      <xdr:row>59</xdr:row>
      <xdr:rowOff>63840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1007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54967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1017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1525</xdr:rowOff>
    </xdr:from>
    <xdr:to>
      <xdr:col>41</xdr:col>
      <xdr:colOff>101600</xdr:colOff>
      <xdr:row>59</xdr:row>
      <xdr:rowOff>103125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1011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94252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1020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51654</xdr:rowOff>
    </xdr:from>
    <xdr:to>
      <xdr:col>36</xdr:col>
      <xdr:colOff>165100</xdr:colOff>
      <xdr:row>58</xdr:row>
      <xdr:rowOff>153254</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99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144381</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1008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90848</xdr:rowOff>
    </xdr:from>
    <xdr:to>
      <xdr:col>54</xdr:col>
      <xdr:colOff>189865</xdr:colOff>
      <xdr:row>78</xdr:row>
      <xdr:rowOff>124475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63798"/>
          <a:ext cx="1270" cy="123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128302</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01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124475</xdr:rowOff>
    </xdr:from>
    <xdr:to>
      <xdr:col>55</xdr:col>
      <xdr:colOff>88900</xdr:colOff>
      <xdr:row>78</xdr:row>
      <xdr:rowOff>124475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49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37525</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90848</xdr:rowOff>
    </xdr:from>
    <xdr:to>
      <xdr:col>55</xdr:col>
      <xdr:colOff>88900</xdr:colOff>
      <xdr:row>71</xdr:row>
      <xdr:rowOff>90848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6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43345</xdr:rowOff>
    </xdr:from>
    <xdr:to>
      <xdr:col>55</xdr:col>
      <xdr:colOff>0</xdr:colOff>
      <xdr:row>78</xdr:row>
      <xdr:rowOff>63782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416445"/>
          <a:ext cx="838200" cy="2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170367</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29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147490</xdr:rowOff>
    </xdr:from>
    <xdr:to>
      <xdr:col>55</xdr:col>
      <xdr:colOff>50800</xdr:colOff>
      <xdr:row>77</xdr:row>
      <xdr:rowOff>77640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11867</xdr:rowOff>
    </xdr:from>
    <xdr:to>
      <xdr:col>50</xdr:col>
      <xdr:colOff>114300</xdr:colOff>
      <xdr:row>78</xdr:row>
      <xdr:rowOff>43345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384967"/>
          <a:ext cx="889000" cy="3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134117</xdr:rowOff>
    </xdr:from>
    <xdr:to>
      <xdr:col>50</xdr:col>
      <xdr:colOff>165100</xdr:colOff>
      <xdr:row>77</xdr:row>
      <xdr:rowOff>64267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80794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11867</xdr:rowOff>
    </xdr:from>
    <xdr:to>
      <xdr:col>45</xdr:col>
      <xdr:colOff>177800</xdr:colOff>
      <xdr:row>78</xdr:row>
      <xdr:rowOff>29927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384967"/>
          <a:ext cx="8890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116241</xdr:rowOff>
    </xdr:from>
    <xdr:to>
      <xdr:col>46</xdr:col>
      <xdr:colOff>38100</xdr:colOff>
      <xdr:row>77</xdr:row>
      <xdr:rowOff>46391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62917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29927</xdr:rowOff>
    </xdr:from>
    <xdr:to>
      <xdr:col>41</xdr:col>
      <xdr:colOff>50800</xdr:colOff>
      <xdr:row>78</xdr:row>
      <xdr:rowOff>40419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403027"/>
          <a:ext cx="889000" cy="1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143033</xdr:rowOff>
    </xdr:from>
    <xdr:to>
      <xdr:col>41</xdr:col>
      <xdr:colOff>101600</xdr:colOff>
      <xdr:row>77</xdr:row>
      <xdr:rowOff>73183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89709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29601</xdr:rowOff>
    </xdr:from>
    <xdr:to>
      <xdr:col>36</xdr:col>
      <xdr:colOff>165100</xdr:colOff>
      <xdr:row>77</xdr:row>
      <xdr:rowOff>131201</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147728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12982</xdr:rowOff>
    </xdr:from>
    <xdr:to>
      <xdr:col>55</xdr:col>
      <xdr:colOff>50800</xdr:colOff>
      <xdr:row>78</xdr:row>
      <xdr:rowOff>114582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38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99359</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0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163995</xdr:rowOff>
    </xdr:from>
    <xdr:to>
      <xdr:col>50</xdr:col>
      <xdr:colOff>165100</xdr:colOff>
      <xdr:row>78</xdr:row>
      <xdr:rowOff>94145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36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85272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45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132517</xdr:rowOff>
    </xdr:from>
    <xdr:to>
      <xdr:col>46</xdr:col>
      <xdr:colOff>38100</xdr:colOff>
      <xdr:row>78</xdr:row>
      <xdr:rowOff>62667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33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53794</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42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150577</xdr:rowOff>
    </xdr:from>
    <xdr:to>
      <xdr:col>41</xdr:col>
      <xdr:colOff>101600</xdr:colOff>
      <xdr:row>78</xdr:row>
      <xdr:rowOff>80727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35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71854</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444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161069</xdr:rowOff>
    </xdr:from>
    <xdr:to>
      <xdr:col>36</xdr:col>
      <xdr:colOff>165100</xdr:colOff>
      <xdr:row>78</xdr:row>
      <xdr:rowOff>91219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36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82346</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45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149141</xdr:rowOff>
    </xdr:from>
    <xdr:to>
      <xdr:col>54</xdr:col>
      <xdr:colOff>189865</xdr:colOff>
      <xdr:row>98</xdr:row>
      <xdr:rowOff>25081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79641"/>
          <a:ext cx="1270" cy="1247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28908</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83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25081</xdr:rowOff>
    </xdr:from>
    <xdr:to>
      <xdr:col>55</xdr:col>
      <xdr:colOff>88900</xdr:colOff>
      <xdr:row>98</xdr:row>
      <xdr:rowOff>25081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8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95818</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149141</xdr:rowOff>
    </xdr:from>
    <xdr:to>
      <xdr:col>55</xdr:col>
      <xdr:colOff>88900</xdr:colOff>
      <xdr:row>90</xdr:row>
      <xdr:rowOff>149141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99216</xdr:rowOff>
    </xdr:from>
    <xdr:to>
      <xdr:col>55</xdr:col>
      <xdr:colOff>0</xdr:colOff>
      <xdr:row>96</xdr:row>
      <xdr:rowOff>142329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558416"/>
          <a:ext cx="838200" cy="4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21869</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138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170442</xdr:rowOff>
    </xdr:from>
    <xdr:to>
      <xdr:col>55</xdr:col>
      <xdr:colOff>50800</xdr:colOff>
      <xdr:row>95</xdr:row>
      <xdr:rowOff>100592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28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99216</xdr:rowOff>
    </xdr:from>
    <xdr:to>
      <xdr:col>50</xdr:col>
      <xdr:colOff>114300</xdr:colOff>
      <xdr:row>96</xdr:row>
      <xdr:rowOff>133916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558416"/>
          <a:ext cx="889000" cy="3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16250</xdr:rowOff>
    </xdr:from>
    <xdr:to>
      <xdr:col>50</xdr:col>
      <xdr:colOff>165100</xdr:colOff>
      <xdr:row>95</xdr:row>
      <xdr:rowOff>117850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3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134377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07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133916</xdr:rowOff>
    </xdr:from>
    <xdr:to>
      <xdr:col>45</xdr:col>
      <xdr:colOff>177800</xdr:colOff>
      <xdr:row>97</xdr:row>
      <xdr:rowOff>81544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593116"/>
          <a:ext cx="889000" cy="11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143810</xdr:rowOff>
    </xdr:from>
    <xdr:to>
      <xdr:col>46</xdr:col>
      <xdr:colOff>38100</xdr:colOff>
      <xdr:row>95</xdr:row>
      <xdr:rowOff>73960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2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90487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03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33561</xdr:rowOff>
    </xdr:from>
    <xdr:to>
      <xdr:col>41</xdr:col>
      <xdr:colOff>50800</xdr:colOff>
      <xdr:row>97</xdr:row>
      <xdr:rowOff>81544</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492761"/>
          <a:ext cx="889000" cy="21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122710</xdr:rowOff>
    </xdr:from>
    <xdr:to>
      <xdr:col>41</xdr:col>
      <xdr:colOff>101600</xdr:colOff>
      <xdr:row>95</xdr:row>
      <xdr:rowOff>52860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23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69387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01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9347</xdr:rowOff>
    </xdr:from>
    <xdr:to>
      <xdr:col>36</xdr:col>
      <xdr:colOff>165100</xdr:colOff>
      <xdr:row>95</xdr:row>
      <xdr:rowOff>110947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29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127474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07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91529</xdr:rowOff>
    </xdr:from>
    <xdr:to>
      <xdr:col>55</xdr:col>
      <xdr:colOff>50800</xdr:colOff>
      <xdr:row>97</xdr:row>
      <xdr:rowOff>21679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55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69956</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52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48416</xdr:rowOff>
    </xdr:from>
    <xdr:to>
      <xdr:col>50</xdr:col>
      <xdr:colOff>165100</xdr:colOff>
      <xdr:row>96</xdr:row>
      <xdr:rowOff>150016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50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141143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60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83116</xdr:rowOff>
    </xdr:from>
    <xdr:to>
      <xdr:col>46</xdr:col>
      <xdr:colOff>38100</xdr:colOff>
      <xdr:row>97</xdr:row>
      <xdr:rowOff>13266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54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4393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6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30744</xdr:rowOff>
    </xdr:from>
    <xdr:to>
      <xdr:col>41</xdr:col>
      <xdr:colOff>101600</xdr:colOff>
      <xdr:row>97</xdr:row>
      <xdr:rowOff>132344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66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123471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75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154211</xdr:rowOff>
    </xdr:from>
    <xdr:to>
      <xdr:col>36</xdr:col>
      <xdr:colOff>165100</xdr:colOff>
      <xdr:row>96</xdr:row>
      <xdr:rowOff>84361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44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75488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5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57785</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201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4462</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97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57785</xdr:rowOff>
    </xdr:from>
    <xdr:to>
      <xdr:col>86</xdr:col>
      <xdr:colOff>25400</xdr:colOff>
      <xdr:row>30</xdr:row>
      <xdr:rowOff>57785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20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104648</xdr:rowOff>
    </xdr:from>
    <xdr:to>
      <xdr:col>85</xdr:col>
      <xdr:colOff>127000</xdr:colOff>
      <xdr:row>38</xdr:row>
      <xdr:rowOff>131445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448298"/>
          <a:ext cx="838200" cy="19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89933</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33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67056</xdr:rowOff>
    </xdr:from>
    <xdr:to>
      <xdr:col>85</xdr:col>
      <xdr:colOff>177800</xdr:colOff>
      <xdr:row>38</xdr:row>
      <xdr:rowOff>168656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111760</xdr:rowOff>
    </xdr:from>
    <xdr:to>
      <xdr:col>81</xdr:col>
      <xdr:colOff>50800</xdr:colOff>
      <xdr:row>37</xdr:row>
      <xdr:rowOff>104648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283960"/>
          <a:ext cx="889000" cy="16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165608</xdr:rowOff>
    </xdr:from>
    <xdr:to>
      <xdr:col>81</xdr:col>
      <xdr:colOff>101600</xdr:colOff>
      <xdr:row>38</xdr:row>
      <xdr:rowOff>95758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86885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60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92202</xdr:rowOff>
    </xdr:from>
    <xdr:to>
      <xdr:col>76</xdr:col>
      <xdr:colOff>114300</xdr:colOff>
      <xdr:row>36</xdr:row>
      <xdr:rowOff>111760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264402"/>
          <a:ext cx="889000" cy="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127254</xdr:rowOff>
    </xdr:from>
    <xdr:to>
      <xdr:col>76</xdr:col>
      <xdr:colOff>165100</xdr:colOff>
      <xdr:row>37</xdr:row>
      <xdr:rowOff>57404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29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48531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92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92202</xdr:rowOff>
    </xdr:from>
    <xdr:to>
      <xdr:col>71</xdr:col>
      <xdr:colOff>177800</xdr:colOff>
      <xdr:row>36</xdr:row>
      <xdr:rowOff>111125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264402"/>
          <a:ext cx="889000"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9017</xdr:rowOff>
    </xdr:from>
    <xdr:to>
      <xdr:col>72</xdr:col>
      <xdr:colOff>38100</xdr:colOff>
      <xdr:row>37</xdr:row>
      <xdr:rowOff>110617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3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101744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44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64262</xdr:rowOff>
    </xdr:from>
    <xdr:to>
      <xdr:col>67</xdr:col>
      <xdr:colOff>101600</xdr:colOff>
      <xdr:row>37</xdr:row>
      <xdr:rowOff>165862</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156989</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50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80645</xdr:rowOff>
    </xdr:from>
    <xdr:to>
      <xdr:col>85</xdr:col>
      <xdr:colOff>177800</xdr:colOff>
      <xdr:row>39</xdr:row>
      <xdr:rowOff>10795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45483</xdr:rowOff>
    </xdr:from>
    <xdr:ext cx="378565"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60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53848</xdr:rowOff>
    </xdr:from>
    <xdr:to>
      <xdr:col>81</xdr:col>
      <xdr:colOff>101600</xdr:colOff>
      <xdr:row>37</xdr:row>
      <xdr:rowOff>155448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39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525</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17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60960</xdr:rowOff>
    </xdr:from>
    <xdr:to>
      <xdr:col>76</xdr:col>
      <xdr:colOff>165100</xdr:colOff>
      <xdr:row>36</xdr:row>
      <xdr:rowOff>162560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7637</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00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41402</xdr:rowOff>
    </xdr:from>
    <xdr:to>
      <xdr:col>72</xdr:col>
      <xdr:colOff>38100</xdr:colOff>
      <xdr:row>36</xdr:row>
      <xdr:rowOff>143002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21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159529</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598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60325</xdr:rowOff>
    </xdr:from>
    <xdr:to>
      <xdr:col>67</xdr:col>
      <xdr:colOff>101600</xdr:colOff>
      <xdr:row>36</xdr:row>
      <xdr:rowOff>161925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23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7002</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00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108153</xdr:rowOff>
    </xdr:from>
    <xdr:to>
      <xdr:col>85</xdr:col>
      <xdr:colOff>126364</xdr:colOff>
      <xdr:row>78</xdr:row>
      <xdr:rowOff>38398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1938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54830</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7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108153</xdr:rowOff>
    </xdr:from>
    <xdr:to>
      <xdr:col>86</xdr:col>
      <xdr:colOff>25400</xdr:colOff>
      <xdr:row>69</xdr:row>
      <xdr:rowOff>108153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193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39508</xdr:rowOff>
    </xdr:from>
    <xdr:to>
      <xdr:col>85</xdr:col>
      <xdr:colOff>127000</xdr:colOff>
      <xdr:row>75</xdr:row>
      <xdr:rowOff>45549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2898258"/>
          <a:ext cx="8382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26705</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542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3828</xdr:rowOff>
    </xdr:from>
    <xdr:to>
      <xdr:col>85</xdr:col>
      <xdr:colOff>177800</xdr:colOff>
      <xdr:row>74</xdr:row>
      <xdr:rowOff>105428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69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45549</xdr:rowOff>
    </xdr:from>
    <xdr:to>
      <xdr:col>81</xdr:col>
      <xdr:colOff>50800</xdr:colOff>
      <xdr:row>75</xdr:row>
      <xdr:rowOff>80362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2904299"/>
          <a:ext cx="889000" cy="3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8759</xdr:rowOff>
    </xdr:from>
    <xdr:to>
      <xdr:col>81</xdr:col>
      <xdr:colOff>101600</xdr:colOff>
      <xdr:row>74</xdr:row>
      <xdr:rowOff>110359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69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126886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47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80362</xdr:rowOff>
    </xdr:from>
    <xdr:to>
      <xdr:col>76</xdr:col>
      <xdr:colOff>114300</xdr:colOff>
      <xdr:row>75</xdr:row>
      <xdr:rowOff>83530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2939112"/>
          <a:ext cx="889000" cy="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32370</xdr:rowOff>
    </xdr:from>
    <xdr:to>
      <xdr:col>76</xdr:col>
      <xdr:colOff>165100</xdr:colOff>
      <xdr:row>74</xdr:row>
      <xdr:rowOff>133970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71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150497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49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83530</xdr:rowOff>
    </xdr:from>
    <xdr:to>
      <xdr:col>71</xdr:col>
      <xdr:colOff>177800</xdr:colOff>
      <xdr:row>75</xdr:row>
      <xdr:rowOff>97637</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2942280"/>
          <a:ext cx="889000" cy="1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10164</xdr:rowOff>
    </xdr:from>
    <xdr:to>
      <xdr:col>72</xdr:col>
      <xdr:colOff>38100</xdr:colOff>
      <xdr:row>74</xdr:row>
      <xdr:rowOff>111764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6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128291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47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162281</xdr:rowOff>
    </xdr:from>
    <xdr:to>
      <xdr:col>67</xdr:col>
      <xdr:colOff>101600</xdr:colOff>
      <xdr:row>74</xdr:row>
      <xdr:rowOff>92431</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67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108958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45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160158</xdr:rowOff>
    </xdr:from>
    <xdr:to>
      <xdr:col>85</xdr:col>
      <xdr:colOff>177800</xdr:colOff>
      <xdr:row>75</xdr:row>
      <xdr:rowOff>90308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84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138585</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82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166199</xdr:rowOff>
    </xdr:from>
    <xdr:to>
      <xdr:col>81</xdr:col>
      <xdr:colOff>101600</xdr:colOff>
      <xdr:row>75</xdr:row>
      <xdr:rowOff>96349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85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87476</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94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29562</xdr:rowOff>
    </xdr:from>
    <xdr:to>
      <xdr:col>76</xdr:col>
      <xdr:colOff>165100</xdr:colOff>
      <xdr:row>75</xdr:row>
      <xdr:rowOff>131162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88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122290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98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32730</xdr:rowOff>
    </xdr:from>
    <xdr:to>
      <xdr:col>72</xdr:col>
      <xdr:colOff>38100</xdr:colOff>
      <xdr:row>75</xdr:row>
      <xdr:rowOff>134330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8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125457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98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46837</xdr:rowOff>
    </xdr:from>
    <xdr:to>
      <xdr:col>67</xdr:col>
      <xdr:colOff>101600</xdr:colOff>
      <xdr:row>75</xdr:row>
      <xdr:rowOff>148437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90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139564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99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86620</xdr:rowOff>
    </xdr:from>
    <xdr:to>
      <xdr:col>85</xdr:col>
      <xdr:colOff>126364</xdr:colOff>
      <xdr:row>98</xdr:row>
      <xdr:rowOff>120543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17120"/>
          <a:ext cx="1269" cy="140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124370</xdr:rowOff>
    </xdr:from>
    <xdr:ext cx="378565"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2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120543</xdr:rowOff>
    </xdr:from>
    <xdr:to>
      <xdr:col>86</xdr:col>
      <xdr:colOff>25400</xdr:colOff>
      <xdr:row>98</xdr:row>
      <xdr:rowOff>120543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33297</xdr:rowOff>
    </xdr:from>
    <xdr:ext cx="534377"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29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86620</xdr:rowOff>
    </xdr:from>
    <xdr:to>
      <xdr:col>86</xdr:col>
      <xdr:colOff>25400</xdr:colOff>
      <xdr:row>90</xdr:row>
      <xdr:rowOff>86620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97065</xdr:rowOff>
    </xdr:from>
    <xdr:to>
      <xdr:col>85</xdr:col>
      <xdr:colOff>127000</xdr:colOff>
      <xdr:row>98</xdr:row>
      <xdr:rowOff>72743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727715"/>
          <a:ext cx="838200" cy="14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168791</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456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145914</xdr:rowOff>
    </xdr:from>
    <xdr:to>
      <xdr:col>85</xdr:col>
      <xdr:colOff>177800</xdr:colOff>
      <xdr:row>97</xdr:row>
      <xdr:rowOff>76064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0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97065</xdr:rowOff>
    </xdr:from>
    <xdr:to>
      <xdr:col>81</xdr:col>
      <xdr:colOff>50800</xdr:colOff>
      <xdr:row>98</xdr:row>
      <xdr:rowOff>28646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727715"/>
          <a:ext cx="889000" cy="10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141363</xdr:rowOff>
    </xdr:from>
    <xdr:to>
      <xdr:col>81</xdr:col>
      <xdr:colOff>101600</xdr:colOff>
      <xdr:row>97</xdr:row>
      <xdr:rowOff>71513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0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88040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3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28646</xdr:rowOff>
    </xdr:from>
    <xdr:to>
      <xdr:col>76</xdr:col>
      <xdr:colOff>114300</xdr:colOff>
      <xdr:row>98</xdr:row>
      <xdr:rowOff>45472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830746"/>
          <a:ext cx="889000" cy="1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86775</xdr:rowOff>
    </xdr:from>
    <xdr:to>
      <xdr:col>76</xdr:col>
      <xdr:colOff>165100</xdr:colOff>
      <xdr:row>98</xdr:row>
      <xdr:rowOff>16925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33452</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57428" y="16492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45472</xdr:rowOff>
    </xdr:from>
    <xdr:to>
      <xdr:col>71</xdr:col>
      <xdr:colOff>177800</xdr:colOff>
      <xdr:row>98</xdr:row>
      <xdr:rowOff>77932</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847572"/>
          <a:ext cx="889000" cy="3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121636</xdr:rowOff>
    </xdr:from>
    <xdr:to>
      <xdr:col>72</xdr:col>
      <xdr:colOff>38100</xdr:colOff>
      <xdr:row>98</xdr:row>
      <xdr:rowOff>51786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68313</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8428" y="165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125157</xdr:rowOff>
    </xdr:from>
    <xdr:to>
      <xdr:col>67</xdr:col>
      <xdr:colOff>101600</xdr:colOff>
      <xdr:row>98</xdr:row>
      <xdr:rowOff>55307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5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71834</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653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21943</xdr:rowOff>
    </xdr:from>
    <xdr:to>
      <xdr:col>85</xdr:col>
      <xdr:colOff>177800</xdr:colOff>
      <xdr:row>98</xdr:row>
      <xdr:rowOff>123543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2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108320</xdr:rowOff>
    </xdr:from>
    <xdr:ext cx="469744"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73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46265</xdr:rowOff>
    </xdr:from>
    <xdr:to>
      <xdr:col>81</xdr:col>
      <xdr:colOff>101600</xdr:colOff>
      <xdr:row>97</xdr:row>
      <xdr:rowOff>147865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6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138992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46428" y="1676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149296</xdr:rowOff>
    </xdr:from>
    <xdr:to>
      <xdr:col>76</xdr:col>
      <xdr:colOff>165100</xdr:colOff>
      <xdr:row>98</xdr:row>
      <xdr:rowOff>79446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7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70573</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57428" y="1687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166122</xdr:rowOff>
    </xdr:from>
    <xdr:to>
      <xdr:col>72</xdr:col>
      <xdr:colOff>38100</xdr:colOff>
      <xdr:row>98</xdr:row>
      <xdr:rowOff>96272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79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87399</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428" y="16889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27132</xdr:rowOff>
    </xdr:from>
    <xdr:to>
      <xdr:col>67</xdr:col>
      <xdr:colOff>101600</xdr:colOff>
      <xdr:row>98</xdr:row>
      <xdr:rowOff>128732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8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119859</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692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121031</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64531"/>
          <a:ext cx="1269" cy="146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67708</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121031</xdr:rowOff>
    </xdr:from>
    <xdr:to>
      <xdr:col>116</xdr:col>
      <xdr:colOff>152400</xdr:colOff>
      <xdr:row>30</xdr:row>
      <xdr:rowOff>121031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18923</xdr:rowOff>
    </xdr:from>
    <xdr:to>
      <xdr:col>116</xdr:col>
      <xdr:colOff>63500</xdr:colOff>
      <xdr:row>34</xdr:row>
      <xdr:rowOff>57976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5848223"/>
          <a:ext cx="838200" cy="3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117810</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90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139383</xdr:rowOff>
    </xdr:from>
    <xdr:to>
      <xdr:col>116</xdr:col>
      <xdr:colOff>114300</xdr:colOff>
      <xdr:row>37</xdr:row>
      <xdr:rowOff>69533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146558</xdr:rowOff>
    </xdr:from>
    <xdr:to>
      <xdr:col>111</xdr:col>
      <xdr:colOff>177800</xdr:colOff>
      <xdr:row>34</xdr:row>
      <xdr:rowOff>18923</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5804408"/>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141859</xdr:rowOff>
    </xdr:from>
    <xdr:to>
      <xdr:col>112</xdr:col>
      <xdr:colOff>38100</xdr:colOff>
      <xdr:row>37</xdr:row>
      <xdr:rowOff>72009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63136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40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106743</xdr:rowOff>
    </xdr:from>
    <xdr:to>
      <xdr:col>107</xdr:col>
      <xdr:colOff>50800</xdr:colOff>
      <xdr:row>33</xdr:row>
      <xdr:rowOff>146558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5764593"/>
          <a:ext cx="889000" cy="3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142430</xdr:rowOff>
    </xdr:from>
    <xdr:to>
      <xdr:col>107</xdr:col>
      <xdr:colOff>101600</xdr:colOff>
      <xdr:row>37</xdr:row>
      <xdr:rowOff>72580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63707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4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106743</xdr:rowOff>
    </xdr:from>
    <xdr:to>
      <xdr:col>102</xdr:col>
      <xdr:colOff>114300</xdr:colOff>
      <xdr:row>33</xdr:row>
      <xdr:rowOff>110172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576459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117284</xdr:rowOff>
    </xdr:from>
    <xdr:to>
      <xdr:col>102</xdr:col>
      <xdr:colOff>165100</xdr:colOff>
      <xdr:row>37</xdr:row>
      <xdr:rowOff>47434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38561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3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111570</xdr:rowOff>
    </xdr:from>
    <xdr:to>
      <xdr:col>98</xdr:col>
      <xdr:colOff>38100</xdr:colOff>
      <xdr:row>37</xdr:row>
      <xdr:rowOff>41720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2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32847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37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7176</xdr:rowOff>
    </xdr:from>
    <xdr:to>
      <xdr:col>116</xdr:col>
      <xdr:colOff>114300</xdr:colOff>
      <xdr:row>34</xdr:row>
      <xdr:rowOff>108776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583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30053</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568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139573</xdr:rowOff>
    </xdr:from>
    <xdr:to>
      <xdr:col>112</xdr:col>
      <xdr:colOff>38100</xdr:colOff>
      <xdr:row>34</xdr:row>
      <xdr:rowOff>69723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579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86250</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557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95758</xdr:rowOff>
    </xdr:from>
    <xdr:to>
      <xdr:col>107</xdr:col>
      <xdr:colOff>101600</xdr:colOff>
      <xdr:row>34</xdr:row>
      <xdr:rowOff>25908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575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42435</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55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55943</xdr:rowOff>
    </xdr:from>
    <xdr:to>
      <xdr:col>102</xdr:col>
      <xdr:colOff>165100</xdr:colOff>
      <xdr:row>33</xdr:row>
      <xdr:rowOff>157543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571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2620</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548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59372</xdr:rowOff>
    </xdr:from>
    <xdr:to>
      <xdr:col>98</xdr:col>
      <xdr:colOff>38100</xdr:colOff>
      <xdr:row>33</xdr:row>
      <xdr:rowOff>160972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571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6049</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549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121393</xdr:rowOff>
    </xdr:from>
    <xdr:to>
      <xdr:col>116</xdr:col>
      <xdr:colOff>62864</xdr:colOff>
      <xdr:row>59</xdr:row>
      <xdr:rowOff>43612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93893"/>
          <a:ext cx="1269" cy="146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47439</xdr:rowOff>
    </xdr:from>
    <xdr:ext cx="313932"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43612</xdr:rowOff>
    </xdr:from>
    <xdr:to>
      <xdr:col>116</xdr:col>
      <xdr:colOff>152400</xdr:colOff>
      <xdr:row>59</xdr:row>
      <xdr:rowOff>43612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5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68070</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121393</xdr:rowOff>
    </xdr:from>
    <xdr:to>
      <xdr:col>116</xdr:col>
      <xdr:colOff>152400</xdr:colOff>
      <xdr:row>50</xdr:row>
      <xdr:rowOff>121393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39288</xdr:rowOff>
    </xdr:from>
    <xdr:to>
      <xdr:col>116</xdr:col>
      <xdr:colOff>63500</xdr:colOff>
      <xdr:row>58</xdr:row>
      <xdr:rowOff>43040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983388"/>
          <a:ext cx="838200" cy="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195</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944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21768</xdr:rowOff>
    </xdr:from>
    <xdr:to>
      <xdr:col>116</xdr:col>
      <xdr:colOff>114300</xdr:colOff>
      <xdr:row>58</xdr:row>
      <xdr:rowOff>123368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37211</xdr:rowOff>
    </xdr:from>
    <xdr:to>
      <xdr:col>111</xdr:col>
      <xdr:colOff>177800</xdr:colOff>
      <xdr:row>58</xdr:row>
      <xdr:rowOff>43040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9981311"/>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9481</xdr:rowOff>
    </xdr:from>
    <xdr:to>
      <xdr:col>112</xdr:col>
      <xdr:colOff>38100</xdr:colOff>
      <xdr:row>58</xdr:row>
      <xdr:rowOff>111081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102208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37211</xdr:rowOff>
    </xdr:from>
    <xdr:to>
      <xdr:col>107</xdr:col>
      <xdr:colOff>50800</xdr:colOff>
      <xdr:row>58</xdr:row>
      <xdr:rowOff>112992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9981311"/>
          <a:ext cx="889000" cy="7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160547</xdr:rowOff>
    </xdr:from>
    <xdr:to>
      <xdr:col>107</xdr:col>
      <xdr:colOff>101600</xdr:colOff>
      <xdr:row>58</xdr:row>
      <xdr:rowOff>90697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81824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111754</xdr:rowOff>
    </xdr:from>
    <xdr:to>
      <xdr:col>102</xdr:col>
      <xdr:colOff>114300</xdr:colOff>
      <xdr:row>58</xdr:row>
      <xdr:rowOff>112992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55854"/>
          <a:ext cx="889000" cy="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44285</xdr:rowOff>
    </xdr:from>
    <xdr:to>
      <xdr:col>102</xdr:col>
      <xdr:colOff>165100</xdr:colOff>
      <xdr:row>58</xdr:row>
      <xdr:rowOff>145885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162412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37560</xdr:rowOff>
    </xdr:from>
    <xdr:to>
      <xdr:col>98</xdr:col>
      <xdr:colOff>38100</xdr:colOff>
      <xdr:row>58</xdr:row>
      <xdr:rowOff>139160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155687</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159938</xdr:rowOff>
    </xdr:from>
    <xdr:to>
      <xdr:col>116</xdr:col>
      <xdr:colOff>114300</xdr:colOff>
      <xdr:row>58</xdr:row>
      <xdr:rowOff>90088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11365</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78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163690</xdr:rowOff>
    </xdr:from>
    <xdr:to>
      <xdr:col>112</xdr:col>
      <xdr:colOff>38100</xdr:colOff>
      <xdr:row>58</xdr:row>
      <xdr:rowOff>93840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93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110367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71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157861</xdr:rowOff>
    </xdr:from>
    <xdr:to>
      <xdr:col>107</xdr:col>
      <xdr:colOff>101600</xdr:colOff>
      <xdr:row>58</xdr:row>
      <xdr:rowOff>88011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93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104538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70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62192</xdr:rowOff>
    </xdr:from>
    <xdr:to>
      <xdr:col>102</xdr:col>
      <xdr:colOff>165100</xdr:colOff>
      <xdr:row>58</xdr:row>
      <xdr:rowOff>163792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0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154919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09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60954</xdr:rowOff>
    </xdr:from>
    <xdr:to>
      <xdr:col>98</xdr:col>
      <xdr:colOff>38100</xdr:colOff>
      <xdr:row>58</xdr:row>
      <xdr:rowOff>162554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0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153681</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09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70701</xdr:rowOff>
    </xdr:from>
    <xdr:to>
      <xdr:col>116</xdr:col>
      <xdr:colOff>62864</xdr:colOff>
      <xdr:row>78</xdr:row>
      <xdr:rowOff>97561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243651"/>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101388</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4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97561</xdr:rowOff>
    </xdr:from>
    <xdr:to>
      <xdr:col>116</xdr:col>
      <xdr:colOff>152400</xdr:colOff>
      <xdr:row>78</xdr:row>
      <xdr:rowOff>97561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4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17378</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20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70701</xdr:rowOff>
    </xdr:from>
    <xdr:to>
      <xdr:col>116</xdr:col>
      <xdr:colOff>152400</xdr:colOff>
      <xdr:row>71</xdr:row>
      <xdr:rowOff>70701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24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86246</xdr:rowOff>
    </xdr:from>
    <xdr:to>
      <xdr:col>116</xdr:col>
      <xdr:colOff>63500</xdr:colOff>
      <xdr:row>74</xdr:row>
      <xdr:rowOff>114402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773546"/>
          <a:ext cx="838200" cy="2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164482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85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14605</xdr:rowOff>
    </xdr:from>
    <xdr:to>
      <xdr:col>116</xdr:col>
      <xdr:colOff>114300</xdr:colOff>
      <xdr:row>75</xdr:row>
      <xdr:rowOff>116205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114402</xdr:rowOff>
    </xdr:from>
    <xdr:to>
      <xdr:col>111</xdr:col>
      <xdr:colOff>177800</xdr:colOff>
      <xdr:row>74</xdr:row>
      <xdr:rowOff>127012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801702"/>
          <a:ext cx="889000" cy="1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47142</xdr:rowOff>
    </xdr:from>
    <xdr:to>
      <xdr:col>112</xdr:col>
      <xdr:colOff>38100</xdr:colOff>
      <xdr:row>75</xdr:row>
      <xdr:rowOff>148741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139870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127012</xdr:rowOff>
    </xdr:from>
    <xdr:to>
      <xdr:col>107</xdr:col>
      <xdr:colOff>50800</xdr:colOff>
      <xdr:row>74</xdr:row>
      <xdr:rowOff>162141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814312"/>
          <a:ext cx="889000" cy="3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63830</xdr:rowOff>
    </xdr:from>
    <xdr:to>
      <xdr:col>107</xdr:col>
      <xdr:colOff>101600</xdr:colOff>
      <xdr:row>75</xdr:row>
      <xdr:rowOff>165430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156557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162141</xdr:rowOff>
    </xdr:from>
    <xdr:to>
      <xdr:col>102</xdr:col>
      <xdr:colOff>114300</xdr:colOff>
      <xdr:row>75</xdr:row>
      <xdr:rowOff>62967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849441"/>
          <a:ext cx="889000" cy="7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69050</xdr:rowOff>
    </xdr:from>
    <xdr:to>
      <xdr:col>102</xdr:col>
      <xdr:colOff>165100</xdr:colOff>
      <xdr:row>75</xdr:row>
      <xdr:rowOff>170650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161777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83223</xdr:rowOff>
    </xdr:from>
    <xdr:to>
      <xdr:col>98</xdr:col>
      <xdr:colOff>38100</xdr:colOff>
      <xdr:row>76</xdr:row>
      <xdr:rowOff>13373</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4500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35446</xdr:rowOff>
    </xdr:from>
    <xdr:to>
      <xdr:col>116</xdr:col>
      <xdr:colOff>114300</xdr:colOff>
      <xdr:row>74</xdr:row>
      <xdr:rowOff>137046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7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58323</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57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63602</xdr:rowOff>
    </xdr:from>
    <xdr:to>
      <xdr:col>112</xdr:col>
      <xdr:colOff>38100</xdr:colOff>
      <xdr:row>74</xdr:row>
      <xdr:rowOff>165202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75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10279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52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76212</xdr:rowOff>
    </xdr:from>
    <xdr:to>
      <xdr:col>107</xdr:col>
      <xdr:colOff>101600</xdr:colOff>
      <xdr:row>75</xdr:row>
      <xdr:rowOff>6362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76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22889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53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111341</xdr:rowOff>
    </xdr:from>
    <xdr:to>
      <xdr:col>102</xdr:col>
      <xdr:colOff>165100</xdr:colOff>
      <xdr:row>75</xdr:row>
      <xdr:rowOff>41491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79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58018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57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12167</xdr:rowOff>
    </xdr:from>
    <xdr:to>
      <xdr:col>98</xdr:col>
      <xdr:colOff>38100</xdr:colOff>
      <xdr:row>75</xdr:row>
      <xdr:rowOff>113767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87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130294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64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令和４年度は、学校給食費の公会計化に伴う物資共同購入事業などにより物件費などが増加したが、</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新型コロナウイルス感染症対策営業時間短縮等協力金事業の減などで補助費等が大きく減少したことにより、歳出全体では前年度から減少している。 </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なお、類似団体と比較すると、人件費や普通建設事業費は平均値を下回り、扶助費は例年平均値を上回っている。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503,865
500,088
429.35
215,552,463
209,891,805
4,148,597
111,139,782
162,829,226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17018</xdr:rowOff>
    </xdr:from>
    <xdr:to>
      <xdr:col>24</xdr:col>
      <xdr:colOff>62865</xdr:colOff>
      <xdr:row>38</xdr:row>
      <xdr:rowOff>22352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1968"/>
          <a:ext cx="1270"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26179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22352</xdr:rowOff>
    </xdr:from>
    <xdr:to>
      <xdr:col>24</xdr:col>
      <xdr:colOff>152400</xdr:colOff>
      <xdr:row>38</xdr:row>
      <xdr:rowOff>22352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135145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17018</xdr:rowOff>
    </xdr:from>
    <xdr:to>
      <xdr:col>24</xdr:col>
      <xdr:colOff>152400</xdr:colOff>
      <xdr:row>31</xdr:row>
      <xdr:rowOff>17018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129032</xdr:rowOff>
    </xdr:from>
    <xdr:to>
      <xdr:col>24</xdr:col>
      <xdr:colOff>63500</xdr:colOff>
      <xdr:row>36</xdr:row>
      <xdr:rowOff>157226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01232"/>
          <a:ext cx="8382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65295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94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42418</xdr:rowOff>
    </xdr:from>
    <xdr:to>
      <xdr:col>24</xdr:col>
      <xdr:colOff>114300</xdr:colOff>
      <xdr:row>35</xdr:row>
      <xdr:rowOff>144018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130556</xdr:rowOff>
    </xdr:from>
    <xdr:to>
      <xdr:col>19</xdr:col>
      <xdr:colOff>177800</xdr:colOff>
      <xdr:row>36</xdr:row>
      <xdr:rowOff>157226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02756"/>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56134</xdr:rowOff>
    </xdr:from>
    <xdr:to>
      <xdr:col>20</xdr:col>
      <xdr:colOff>38100</xdr:colOff>
      <xdr:row>35</xdr:row>
      <xdr:rowOff>157734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2811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100838</xdr:rowOff>
    </xdr:from>
    <xdr:to>
      <xdr:col>15</xdr:col>
      <xdr:colOff>50800</xdr:colOff>
      <xdr:row>36</xdr:row>
      <xdr:rowOff>130556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7303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58420</xdr:rowOff>
    </xdr:from>
    <xdr:to>
      <xdr:col>15</xdr:col>
      <xdr:colOff>101600</xdr:colOff>
      <xdr:row>35</xdr:row>
      <xdr:rowOff>160020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5097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100838</xdr:rowOff>
    </xdr:from>
    <xdr:to>
      <xdr:col>10</xdr:col>
      <xdr:colOff>114300</xdr:colOff>
      <xdr:row>36</xdr:row>
      <xdr:rowOff>137414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7303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21082</xdr:rowOff>
    </xdr:from>
    <xdr:to>
      <xdr:col>10</xdr:col>
      <xdr:colOff>165100</xdr:colOff>
      <xdr:row>35</xdr:row>
      <xdr:rowOff>122682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139209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29464</xdr:rowOff>
    </xdr:from>
    <xdr:to>
      <xdr:col>6</xdr:col>
      <xdr:colOff>38100</xdr:colOff>
      <xdr:row>35</xdr:row>
      <xdr:rowOff>131064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147591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78232</xdr:rowOff>
    </xdr:from>
    <xdr:to>
      <xdr:col>24</xdr:col>
      <xdr:colOff>114300</xdr:colOff>
      <xdr:row>37</xdr:row>
      <xdr:rowOff>8382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5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56659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2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106426</xdr:rowOff>
    </xdr:from>
    <xdr:to>
      <xdr:col>20</xdr:col>
      <xdr:colOff>38100</xdr:colOff>
      <xdr:row>37</xdr:row>
      <xdr:rowOff>36576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27703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7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79756</xdr:rowOff>
    </xdr:from>
    <xdr:to>
      <xdr:col>15</xdr:col>
      <xdr:colOff>101600</xdr:colOff>
      <xdr:row>37</xdr:row>
      <xdr:rowOff>9906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50038</xdr:rowOff>
    </xdr:from>
    <xdr:to>
      <xdr:col>10</xdr:col>
      <xdr:colOff>165100</xdr:colOff>
      <xdr:row>36</xdr:row>
      <xdr:rowOff>151638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142765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1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86614</xdr:rowOff>
    </xdr:from>
    <xdr:to>
      <xdr:col>6</xdr:col>
      <xdr:colOff>38100</xdr:colOff>
      <xdr:row>37</xdr:row>
      <xdr:rowOff>16764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5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7891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5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13284</xdr:rowOff>
    </xdr:from>
    <xdr:to>
      <xdr:col>24</xdr:col>
      <xdr:colOff>62865</xdr:colOff>
      <xdr:row>58</xdr:row>
      <xdr:rowOff>28491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100134"/>
          <a:ext cx="1270" cy="87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32318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28491</xdr:rowOff>
    </xdr:from>
    <xdr:to>
      <xdr:col>24</xdr:col>
      <xdr:colOff>152400</xdr:colOff>
      <xdr:row>58</xdr:row>
      <xdr:rowOff>28491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131411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87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13284</xdr:rowOff>
    </xdr:from>
    <xdr:to>
      <xdr:col>24</xdr:col>
      <xdr:colOff>152400</xdr:colOff>
      <xdr:row>53</xdr:row>
      <xdr:rowOff>13284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10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73123</xdr:rowOff>
    </xdr:from>
    <xdr:to>
      <xdr:col>24</xdr:col>
      <xdr:colOff>63500</xdr:colOff>
      <xdr:row>57</xdr:row>
      <xdr:rowOff>103679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45773"/>
          <a:ext cx="838200" cy="3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95296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2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72419</xdr:rowOff>
    </xdr:from>
    <xdr:to>
      <xdr:col>24</xdr:col>
      <xdr:colOff>114300</xdr:colOff>
      <xdr:row>57</xdr:row>
      <xdr:rowOff>2569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7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47716</xdr:rowOff>
    </xdr:from>
    <xdr:to>
      <xdr:col>19</xdr:col>
      <xdr:colOff>177800</xdr:colOff>
      <xdr:row>57</xdr:row>
      <xdr:rowOff>73123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8791666"/>
          <a:ext cx="889000" cy="105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73203</xdr:rowOff>
    </xdr:from>
    <xdr:to>
      <xdr:col>20</xdr:col>
      <xdr:colOff>38100</xdr:colOff>
      <xdr:row>57</xdr:row>
      <xdr:rowOff>3353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19880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44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47716</xdr:rowOff>
    </xdr:from>
    <xdr:to>
      <xdr:col>15</xdr:col>
      <xdr:colOff>50800</xdr:colOff>
      <xdr:row>57</xdr:row>
      <xdr:rowOff>132700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8791666"/>
          <a:ext cx="889000" cy="111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54120</xdr:rowOff>
    </xdr:from>
    <xdr:to>
      <xdr:col>15</xdr:col>
      <xdr:colOff>101600</xdr:colOff>
      <xdr:row>50</xdr:row>
      <xdr:rowOff>155720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797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840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132700</xdr:rowOff>
    </xdr:from>
    <xdr:to>
      <xdr:col>10</xdr:col>
      <xdr:colOff>114300</xdr:colOff>
      <xdr:row>57</xdr:row>
      <xdr:rowOff>132755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05350"/>
          <a:ext cx="8890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148129</xdr:rowOff>
    </xdr:from>
    <xdr:to>
      <xdr:col>10</xdr:col>
      <xdr:colOff>165100</xdr:colOff>
      <xdr:row>57</xdr:row>
      <xdr:rowOff>78279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94806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52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1999</xdr:rowOff>
    </xdr:from>
    <xdr:to>
      <xdr:col>6</xdr:col>
      <xdr:colOff>38100</xdr:colOff>
      <xdr:row>57</xdr:row>
      <xdr:rowOff>103599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120126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54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52879</xdr:rowOff>
    </xdr:from>
    <xdr:to>
      <xdr:col>24</xdr:col>
      <xdr:colOff>114300</xdr:colOff>
      <xdr:row>57</xdr:row>
      <xdr:rowOff>154479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2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139256</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4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22323</xdr:rowOff>
    </xdr:from>
    <xdr:to>
      <xdr:col>20</xdr:col>
      <xdr:colOff>38100</xdr:colOff>
      <xdr:row>57</xdr:row>
      <xdr:rowOff>123923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9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115050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88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168366</xdr:rowOff>
    </xdr:from>
    <xdr:to>
      <xdr:col>15</xdr:col>
      <xdr:colOff>101600</xdr:colOff>
      <xdr:row>51</xdr:row>
      <xdr:rowOff>98516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874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89643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833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81900</xdr:rowOff>
    </xdr:from>
    <xdr:to>
      <xdr:col>10</xdr:col>
      <xdr:colOff>165100</xdr:colOff>
      <xdr:row>58</xdr:row>
      <xdr:rowOff>12050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5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3177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4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81955</xdr:rowOff>
    </xdr:from>
    <xdr:to>
      <xdr:col>6</xdr:col>
      <xdr:colOff>38100</xdr:colOff>
      <xdr:row>58</xdr:row>
      <xdr:rowOff>12105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5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3232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4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132805</xdr:rowOff>
    </xdr:from>
    <xdr:to>
      <xdr:col>24</xdr:col>
      <xdr:colOff>62865</xdr:colOff>
      <xdr:row>79</xdr:row>
      <xdr:rowOff>44712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4305"/>
          <a:ext cx="1270" cy="145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48539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9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44712</xdr:rowOff>
    </xdr:from>
    <xdr:to>
      <xdr:col>24</xdr:col>
      <xdr:colOff>152400</xdr:colOff>
      <xdr:row>79</xdr:row>
      <xdr:rowOff>44712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8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79482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132805</xdr:rowOff>
    </xdr:from>
    <xdr:to>
      <xdr:col>24</xdr:col>
      <xdr:colOff>152400</xdr:colOff>
      <xdr:row>70</xdr:row>
      <xdr:rowOff>132805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4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78261</xdr:rowOff>
    </xdr:from>
    <xdr:to>
      <xdr:col>24</xdr:col>
      <xdr:colOff>63500</xdr:colOff>
      <xdr:row>75</xdr:row>
      <xdr:rowOff>171275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937011"/>
          <a:ext cx="838200" cy="9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10761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40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32334</xdr:rowOff>
    </xdr:from>
    <xdr:to>
      <xdr:col>24</xdr:col>
      <xdr:colOff>114300</xdr:colOff>
      <xdr:row>76</xdr:row>
      <xdr:rowOff>133934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78261</xdr:rowOff>
    </xdr:from>
    <xdr:to>
      <xdr:col>19</xdr:col>
      <xdr:colOff>177800</xdr:colOff>
      <xdr:row>76</xdr:row>
      <xdr:rowOff>145836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37011"/>
          <a:ext cx="889000" cy="23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142018</xdr:rowOff>
    </xdr:from>
    <xdr:to>
      <xdr:col>20</xdr:col>
      <xdr:colOff>38100</xdr:colOff>
      <xdr:row>76</xdr:row>
      <xdr:rowOff>72168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63295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145836</xdr:rowOff>
    </xdr:from>
    <xdr:to>
      <xdr:col>15</xdr:col>
      <xdr:colOff>50800</xdr:colOff>
      <xdr:row>77</xdr:row>
      <xdr:rowOff>49978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76036"/>
          <a:ext cx="889000" cy="7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33176</xdr:rowOff>
    </xdr:from>
    <xdr:to>
      <xdr:col>15</xdr:col>
      <xdr:colOff>101600</xdr:colOff>
      <xdr:row>77</xdr:row>
      <xdr:rowOff>134776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125903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49978</xdr:rowOff>
    </xdr:from>
    <xdr:to>
      <xdr:col>10</xdr:col>
      <xdr:colOff>114300</xdr:colOff>
      <xdr:row>77</xdr:row>
      <xdr:rowOff>99375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51628"/>
          <a:ext cx="889000" cy="4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90171</xdr:rowOff>
    </xdr:from>
    <xdr:to>
      <xdr:col>10</xdr:col>
      <xdr:colOff>165100</xdr:colOff>
      <xdr:row>78</xdr:row>
      <xdr:rowOff>20321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11448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138525</xdr:rowOff>
    </xdr:from>
    <xdr:to>
      <xdr:col>6</xdr:col>
      <xdr:colOff>38100</xdr:colOff>
      <xdr:row>78</xdr:row>
      <xdr:rowOff>68675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4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59802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32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120474</xdr:rowOff>
    </xdr:from>
    <xdr:to>
      <xdr:col>24</xdr:col>
      <xdr:colOff>114300</xdr:colOff>
      <xdr:row>76</xdr:row>
      <xdr:rowOff>50623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792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143351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3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27461</xdr:rowOff>
    </xdr:from>
    <xdr:to>
      <xdr:col>20</xdr:col>
      <xdr:colOff>38100</xdr:colOff>
      <xdr:row>75</xdr:row>
      <xdr:rowOff>129061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8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145588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6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95036</xdr:rowOff>
    </xdr:from>
    <xdr:to>
      <xdr:col>15</xdr:col>
      <xdr:colOff>101600</xdr:colOff>
      <xdr:row>77</xdr:row>
      <xdr:rowOff>25186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2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41712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0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170628</xdr:rowOff>
    </xdr:from>
    <xdr:to>
      <xdr:col>10</xdr:col>
      <xdr:colOff>165100</xdr:colOff>
      <xdr:row>77</xdr:row>
      <xdr:rowOff>100778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0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117305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76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48575</xdr:rowOff>
    </xdr:from>
    <xdr:to>
      <xdr:col>6</xdr:col>
      <xdr:colOff>38100</xdr:colOff>
      <xdr:row>77</xdr:row>
      <xdr:rowOff>150175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5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166702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25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2082</xdr:rowOff>
    </xdr:from>
    <xdr:to>
      <xdr:col>24</xdr:col>
      <xdr:colOff>62865</xdr:colOff>
      <xdr:row>97</xdr:row>
      <xdr:rowOff>25674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04032"/>
          <a:ext cx="1270" cy="1052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29501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66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25674</xdr:rowOff>
    </xdr:from>
    <xdr:to>
      <xdr:col>24</xdr:col>
      <xdr:colOff>152400</xdr:colOff>
      <xdr:row>97</xdr:row>
      <xdr:rowOff>25674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65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120209</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7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2082</xdr:rowOff>
    </xdr:from>
    <xdr:to>
      <xdr:col>24</xdr:col>
      <xdr:colOff>152400</xdr:colOff>
      <xdr:row>91</xdr:row>
      <xdr:rowOff>2082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0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16805</xdr:rowOff>
    </xdr:from>
    <xdr:to>
      <xdr:col>24</xdr:col>
      <xdr:colOff>63500</xdr:colOff>
      <xdr:row>96</xdr:row>
      <xdr:rowOff>145072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476005"/>
          <a:ext cx="838200" cy="12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142067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086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119190</xdr:rowOff>
    </xdr:from>
    <xdr:to>
      <xdr:col>24</xdr:col>
      <xdr:colOff>114300</xdr:colOff>
      <xdr:row>95</xdr:row>
      <xdr:rowOff>49340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145072</xdr:rowOff>
    </xdr:from>
    <xdr:to>
      <xdr:col>19</xdr:col>
      <xdr:colOff>177800</xdr:colOff>
      <xdr:row>98</xdr:row>
      <xdr:rowOff>10747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04272"/>
          <a:ext cx="889000" cy="20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166326</xdr:rowOff>
    </xdr:from>
    <xdr:to>
      <xdr:col>20</xdr:col>
      <xdr:colOff>38100</xdr:colOff>
      <xdr:row>95</xdr:row>
      <xdr:rowOff>96476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113003</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10747</xdr:rowOff>
    </xdr:from>
    <xdr:to>
      <xdr:col>15</xdr:col>
      <xdr:colOff>50800</xdr:colOff>
      <xdr:row>98</xdr:row>
      <xdr:rowOff>34110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12847"/>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73995</xdr:rowOff>
    </xdr:from>
    <xdr:to>
      <xdr:col>15</xdr:col>
      <xdr:colOff>101600</xdr:colOff>
      <xdr:row>97</xdr:row>
      <xdr:rowOff>4145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20672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74983</xdr:rowOff>
    </xdr:from>
    <xdr:to>
      <xdr:col>10</xdr:col>
      <xdr:colOff>114300</xdr:colOff>
      <xdr:row>98</xdr:row>
      <xdr:rowOff>34110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705633"/>
          <a:ext cx="889000" cy="13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89929</xdr:rowOff>
    </xdr:from>
    <xdr:to>
      <xdr:col>10</xdr:col>
      <xdr:colOff>165100</xdr:colOff>
      <xdr:row>97</xdr:row>
      <xdr:rowOff>20079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36606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2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105200</xdr:rowOff>
    </xdr:from>
    <xdr:to>
      <xdr:col>6</xdr:col>
      <xdr:colOff>38100</xdr:colOff>
      <xdr:row>97</xdr:row>
      <xdr:rowOff>35350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51877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137455</xdr:rowOff>
    </xdr:from>
    <xdr:to>
      <xdr:col>24</xdr:col>
      <xdr:colOff>114300</xdr:colOff>
      <xdr:row>96</xdr:row>
      <xdr:rowOff>67605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115882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0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94272</xdr:rowOff>
    </xdr:from>
    <xdr:to>
      <xdr:col>20</xdr:col>
      <xdr:colOff>38100</xdr:colOff>
      <xdr:row>97</xdr:row>
      <xdr:rowOff>24422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5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15549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64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131397</xdr:rowOff>
    </xdr:from>
    <xdr:to>
      <xdr:col>15</xdr:col>
      <xdr:colOff>101600</xdr:colOff>
      <xdr:row>98</xdr:row>
      <xdr:rowOff>61547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6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52674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5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154760</xdr:rowOff>
    </xdr:from>
    <xdr:to>
      <xdr:col>10</xdr:col>
      <xdr:colOff>165100</xdr:colOff>
      <xdr:row>98</xdr:row>
      <xdr:rowOff>84910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8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76037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7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24183</xdr:rowOff>
    </xdr:from>
    <xdr:to>
      <xdr:col>6</xdr:col>
      <xdr:colOff>38100</xdr:colOff>
      <xdr:row>97</xdr:row>
      <xdr:rowOff>125783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5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116910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4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51003</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65953"/>
          <a:ext cx="1270" cy="1288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169130</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51003</xdr:rowOff>
    </xdr:from>
    <xdr:to>
      <xdr:col>55</xdr:col>
      <xdr:colOff>88900</xdr:colOff>
      <xdr:row>31</xdr:row>
      <xdr:rowOff>51003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6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119583</xdr:rowOff>
    </xdr:from>
    <xdr:to>
      <xdr:col>55</xdr:col>
      <xdr:colOff>0</xdr:colOff>
      <xdr:row>36</xdr:row>
      <xdr:rowOff>120498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291783"/>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93387</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655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114960</xdr:rowOff>
    </xdr:from>
    <xdr:to>
      <xdr:col>55</xdr:col>
      <xdr:colOff>50800</xdr:colOff>
      <xdr:row>37</xdr:row>
      <xdr:rowOff>45110</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119583</xdr:rowOff>
    </xdr:from>
    <xdr:to>
      <xdr:col>50</xdr:col>
      <xdr:colOff>114300</xdr:colOff>
      <xdr:row>36</xdr:row>
      <xdr:rowOff>122326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29178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99873</xdr:rowOff>
    </xdr:from>
    <xdr:to>
      <xdr:col>50</xdr:col>
      <xdr:colOff>165100</xdr:colOff>
      <xdr:row>37</xdr:row>
      <xdr:rowOff>30023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21150</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3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122326</xdr:rowOff>
    </xdr:from>
    <xdr:to>
      <xdr:col>45</xdr:col>
      <xdr:colOff>177800</xdr:colOff>
      <xdr:row>37</xdr:row>
      <xdr:rowOff>3912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294526"/>
          <a:ext cx="889000" cy="5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96672</xdr:rowOff>
    </xdr:from>
    <xdr:to>
      <xdr:col>46</xdr:col>
      <xdr:colOff>38100</xdr:colOff>
      <xdr:row>37</xdr:row>
      <xdr:rowOff>26822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17949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3912</xdr:rowOff>
    </xdr:from>
    <xdr:to>
      <xdr:col>41</xdr:col>
      <xdr:colOff>50800</xdr:colOff>
      <xdr:row>37</xdr:row>
      <xdr:rowOff>8941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347562"/>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110846</xdr:rowOff>
    </xdr:from>
    <xdr:to>
      <xdr:col>41</xdr:col>
      <xdr:colOff>101600</xdr:colOff>
      <xdr:row>37</xdr:row>
      <xdr:rowOff>40996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57523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134620</xdr:rowOff>
    </xdr:from>
    <xdr:to>
      <xdr:col>36</xdr:col>
      <xdr:colOff>165100</xdr:colOff>
      <xdr:row>37</xdr:row>
      <xdr:rowOff>64770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55897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69698</xdr:rowOff>
    </xdr:from>
    <xdr:to>
      <xdr:col>55</xdr:col>
      <xdr:colOff>50800</xdr:colOff>
      <xdr:row>36</xdr:row>
      <xdr:rowOff>171298</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24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92575</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093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68783</xdr:rowOff>
    </xdr:from>
    <xdr:to>
      <xdr:col>50</xdr:col>
      <xdr:colOff>165100</xdr:colOff>
      <xdr:row>36</xdr:row>
      <xdr:rowOff>170383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2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15460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016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71526</xdr:rowOff>
    </xdr:from>
    <xdr:to>
      <xdr:col>46</xdr:col>
      <xdr:colOff>38100</xdr:colOff>
      <xdr:row>37</xdr:row>
      <xdr:rowOff>1676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2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18203</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018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124562</xdr:rowOff>
    </xdr:from>
    <xdr:to>
      <xdr:col>41</xdr:col>
      <xdr:colOff>101600</xdr:colOff>
      <xdr:row>37</xdr:row>
      <xdr:rowOff>54712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29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45839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3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129591</xdr:rowOff>
    </xdr:from>
    <xdr:to>
      <xdr:col>36</xdr:col>
      <xdr:colOff>165100</xdr:colOff>
      <xdr:row>37</xdr:row>
      <xdr:rowOff>59741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30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76268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077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54946</xdr:rowOff>
    </xdr:from>
    <xdr:to>
      <xdr:col>54</xdr:col>
      <xdr:colOff>189865</xdr:colOff>
      <xdr:row>58</xdr:row>
      <xdr:rowOff>18999</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8798896"/>
          <a:ext cx="1270" cy="116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22826</xdr:rowOff>
    </xdr:from>
    <xdr:ext cx="378565" cy="259045"/>
    <xdr:sp macro=""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996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18999</xdr:rowOff>
    </xdr:from>
    <xdr:to>
      <xdr:col>55</xdr:col>
      <xdr:colOff>88900</xdr:colOff>
      <xdr:row>58</xdr:row>
      <xdr:rowOff>18999</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9963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1623</xdr:rowOff>
    </xdr:from>
    <xdr:ext cx="534377" cy="259045"/>
    <xdr:sp macro=""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57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54946</xdr:rowOff>
    </xdr:from>
    <xdr:to>
      <xdr:col>55</xdr:col>
      <xdr:colOff>88900</xdr:colOff>
      <xdr:row>51</xdr:row>
      <xdr:rowOff>54946</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879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54032</xdr:rowOff>
    </xdr:from>
    <xdr:to>
      <xdr:col>55</xdr:col>
      <xdr:colOff>0</xdr:colOff>
      <xdr:row>56</xdr:row>
      <xdr:rowOff>66491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9639300" y="9655232"/>
          <a:ext cx="838200" cy="1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34682</xdr:rowOff>
    </xdr:from>
    <xdr:ext cx="469744" cy="259045"/>
    <xdr:sp macro=""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464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11805</xdr:rowOff>
    </xdr:from>
    <xdr:to>
      <xdr:col>55</xdr:col>
      <xdr:colOff>50800</xdr:colOff>
      <xdr:row>56</xdr:row>
      <xdr:rowOff>113405</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6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54032</xdr:rowOff>
    </xdr:from>
    <xdr:to>
      <xdr:col>50</xdr:col>
      <xdr:colOff>114300</xdr:colOff>
      <xdr:row>56</xdr:row>
      <xdr:rowOff>66319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8750300" y="9655232"/>
          <a:ext cx="889000" cy="1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17463</xdr:rowOff>
    </xdr:from>
    <xdr:to>
      <xdr:col>50</xdr:col>
      <xdr:colOff>165100</xdr:colOff>
      <xdr:row>56</xdr:row>
      <xdr:rowOff>119063</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110190</xdr:rowOff>
    </xdr:from>
    <xdr:ext cx="469744"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404428" y="971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66319</xdr:rowOff>
    </xdr:from>
    <xdr:to>
      <xdr:col>45</xdr:col>
      <xdr:colOff>177800</xdr:colOff>
      <xdr:row>56</xdr:row>
      <xdr:rowOff>84493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7861300" y="9667519"/>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165424</xdr:rowOff>
    </xdr:from>
    <xdr:to>
      <xdr:col>46</xdr:col>
      <xdr:colOff>38100</xdr:colOff>
      <xdr:row>56</xdr:row>
      <xdr:rowOff>95574</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112101</xdr:rowOff>
    </xdr:from>
    <xdr:ext cx="469744"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515428" y="93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79749</xdr:rowOff>
    </xdr:from>
    <xdr:to>
      <xdr:col>41</xdr:col>
      <xdr:colOff>50800</xdr:colOff>
      <xdr:row>56</xdr:row>
      <xdr:rowOff>84493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972300" y="9680949"/>
          <a:ext cx="889000" cy="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11119</xdr:rowOff>
    </xdr:from>
    <xdr:to>
      <xdr:col>41</xdr:col>
      <xdr:colOff>101600</xdr:colOff>
      <xdr:row>56</xdr:row>
      <xdr:rowOff>112719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129246</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626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14548</xdr:rowOff>
    </xdr:from>
    <xdr:to>
      <xdr:col>36</xdr:col>
      <xdr:colOff>165100</xdr:colOff>
      <xdr:row>56</xdr:row>
      <xdr:rowOff>116148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132675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37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15691</xdr:rowOff>
    </xdr:from>
    <xdr:to>
      <xdr:col>55</xdr:col>
      <xdr:colOff>50800</xdr:colOff>
      <xdr:row>56</xdr:row>
      <xdr:rowOff>117291</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0426700" y="961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165568</xdr:rowOff>
    </xdr:from>
    <xdr:ext cx="469744" cy="259045"/>
    <xdr:sp macro=""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959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3232</xdr:rowOff>
    </xdr:from>
    <xdr:to>
      <xdr:col>50</xdr:col>
      <xdr:colOff>165100</xdr:colOff>
      <xdr:row>56</xdr:row>
      <xdr:rowOff>104832</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9588500" y="96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121359</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04428" y="937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15519</xdr:rowOff>
    </xdr:from>
    <xdr:to>
      <xdr:col>46</xdr:col>
      <xdr:colOff>38100</xdr:colOff>
      <xdr:row>56</xdr:row>
      <xdr:rowOff>117119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8699500" y="961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108246</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15428" y="9709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33693</xdr:rowOff>
    </xdr:from>
    <xdr:to>
      <xdr:col>41</xdr:col>
      <xdr:colOff>101600</xdr:colOff>
      <xdr:row>56</xdr:row>
      <xdr:rowOff>135293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7810500" y="963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126420</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26428" y="972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28949</xdr:rowOff>
    </xdr:from>
    <xdr:to>
      <xdr:col>36</xdr:col>
      <xdr:colOff>165100</xdr:colOff>
      <xdr:row>56</xdr:row>
      <xdr:rowOff>130549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6921500" y="963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121676</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37428" y="972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143358</xdr:rowOff>
    </xdr:from>
    <xdr:to>
      <xdr:col>54</xdr:col>
      <xdr:colOff>189865</xdr:colOff>
      <xdr:row>79</xdr:row>
      <xdr:rowOff>82533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144858"/>
          <a:ext cx="1270" cy="148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86360</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63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82533</xdr:rowOff>
    </xdr:from>
    <xdr:to>
      <xdr:col>55</xdr:col>
      <xdr:colOff>88900</xdr:colOff>
      <xdr:row>79</xdr:row>
      <xdr:rowOff>82533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62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90035</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92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143358</xdr:rowOff>
    </xdr:from>
    <xdr:to>
      <xdr:col>55</xdr:col>
      <xdr:colOff>88900</xdr:colOff>
      <xdr:row>70</xdr:row>
      <xdr:rowOff>143358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1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110243</xdr:rowOff>
    </xdr:from>
    <xdr:to>
      <xdr:col>55</xdr:col>
      <xdr:colOff>0</xdr:colOff>
      <xdr:row>77</xdr:row>
      <xdr:rowOff>126130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2968993"/>
          <a:ext cx="838200" cy="35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100931</xdr:rowOff>
    </xdr:from>
    <xdr:ext cx="534377"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302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122504</xdr:rowOff>
    </xdr:from>
    <xdr:to>
      <xdr:col>55</xdr:col>
      <xdr:colOff>50800</xdr:colOff>
      <xdr:row>78</xdr:row>
      <xdr:rowOff>52654</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110243</xdr:rowOff>
    </xdr:from>
    <xdr:to>
      <xdr:col>50</xdr:col>
      <xdr:colOff>114300</xdr:colOff>
      <xdr:row>77</xdr:row>
      <xdr:rowOff>16974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2968993"/>
          <a:ext cx="889000" cy="24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95431</xdr:rowOff>
    </xdr:from>
    <xdr:to>
      <xdr:col>50</xdr:col>
      <xdr:colOff>165100</xdr:colOff>
      <xdr:row>78</xdr:row>
      <xdr:rowOff>25581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16708</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372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16974</xdr:rowOff>
    </xdr:from>
    <xdr:to>
      <xdr:col>45</xdr:col>
      <xdr:colOff>177800</xdr:colOff>
      <xdr:row>78</xdr:row>
      <xdr:rowOff>87351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218624"/>
          <a:ext cx="889000" cy="24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68914</xdr:rowOff>
    </xdr:from>
    <xdr:to>
      <xdr:col>46</xdr:col>
      <xdr:colOff>38100</xdr:colOff>
      <xdr:row>77</xdr:row>
      <xdr:rowOff>170514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161641</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87351</xdr:rowOff>
    </xdr:from>
    <xdr:to>
      <xdr:col>41</xdr:col>
      <xdr:colOff>50800</xdr:colOff>
      <xdr:row>78</xdr:row>
      <xdr:rowOff>120596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460451"/>
          <a:ext cx="889000" cy="3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38134</xdr:rowOff>
    </xdr:from>
    <xdr:to>
      <xdr:col>41</xdr:col>
      <xdr:colOff>101600</xdr:colOff>
      <xdr:row>78</xdr:row>
      <xdr:rowOff>139734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130861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49467</xdr:rowOff>
    </xdr:from>
    <xdr:to>
      <xdr:col>36</xdr:col>
      <xdr:colOff>165100</xdr:colOff>
      <xdr:row>78</xdr:row>
      <xdr:rowOff>151067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167594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1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75330</xdr:rowOff>
    </xdr:from>
    <xdr:to>
      <xdr:col>55</xdr:col>
      <xdr:colOff>50800</xdr:colOff>
      <xdr:row>78</xdr:row>
      <xdr:rowOff>5480</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27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98207</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12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59443</xdr:rowOff>
    </xdr:from>
    <xdr:to>
      <xdr:col>50</xdr:col>
      <xdr:colOff>165100</xdr:colOff>
      <xdr:row>75</xdr:row>
      <xdr:rowOff>161043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291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6120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69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137624</xdr:rowOff>
    </xdr:from>
    <xdr:to>
      <xdr:col>46</xdr:col>
      <xdr:colOff>38100</xdr:colOff>
      <xdr:row>77</xdr:row>
      <xdr:rowOff>67774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16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84301</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294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36551</xdr:rowOff>
    </xdr:from>
    <xdr:to>
      <xdr:col>41</xdr:col>
      <xdr:colOff>101600</xdr:colOff>
      <xdr:row>78</xdr:row>
      <xdr:rowOff>138151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40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154678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318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69796</xdr:rowOff>
    </xdr:from>
    <xdr:to>
      <xdr:col>36</xdr:col>
      <xdr:colOff>165100</xdr:colOff>
      <xdr:row>78</xdr:row>
      <xdr:rowOff>171396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44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162523</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53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44227</xdr:rowOff>
    </xdr:from>
    <xdr:to>
      <xdr:col>54</xdr:col>
      <xdr:colOff>189865</xdr:colOff>
      <xdr:row>99</xdr:row>
      <xdr:rowOff>38773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74727"/>
          <a:ext cx="1270" cy="1537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42600</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70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38773</xdr:rowOff>
    </xdr:from>
    <xdr:to>
      <xdr:col>55</xdr:col>
      <xdr:colOff>88900</xdr:colOff>
      <xdr:row>99</xdr:row>
      <xdr:rowOff>38773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70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162354</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24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44227</xdr:rowOff>
    </xdr:from>
    <xdr:to>
      <xdr:col>55</xdr:col>
      <xdr:colOff>88900</xdr:colOff>
      <xdr:row>90</xdr:row>
      <xdr:rowOff>44227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7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52963</xdr:rowOff>
    </xdr:from>
    <xdr:to>
      <xdr:col>55</xdr:col>
      <xdr:colOff>0</xdr:colOff>
      <xdr:row>98</xdr:row>
      <xdr:rowOff>71284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855063"/>
          <a:ext cx="838200" cy="1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16434</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475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165007</xdr:rowOff>
    </xdr:from>
    <xdr:to>
      <xdr:col>55</xdr:col>
      <xdr:colOff>50800</xdr:colOff>
      <xdr:row>97</xdr:row>
      <xdr:rowOff>95157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62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52963</xdr:rowOff>
    </xdr:from>
    <xdr:to>
      <xdr:col>50</xdr:col>
      <xdr:colOff>114300</xdr:colOff>
      <xdr:row>98</xdr:row>
      <xdr:rowOff>69095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855063"/>
          <a:ext cx="889000" cy="1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14980</xdr:rowOff>
    </xdr:from>
    <xdr:to>
      <xdr:col>50</xdr:col>
      <xdr:colOff>165100</xdr:colOff>
      <xdr:row>97</xdr:row>
      <xdr:rowOff>116580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6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133107</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42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12957</xdr:rowOff>
    </xdr:from>
    <xdr:to>
      <xdr:col>45</xdr:col>
      <xdr:colOff>177800</xdr:colOff>
      <xdr:row>98</xdr:row>
      <xdr:rowOff>69095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815057"/>
          <a:ext cx="889000" cy="5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154181</xdr:rowOff>
    </xdr:from>
    <xdr:to>
      <xdr:col>46</xdr:col>
      <xdr:colOff>38100</xdr:colOff>
      <xdr:row>97</xdr:row>
      <xdr:rowOff>84331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6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38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10362</xdr:rowOff>
    </xdr:from>
    <xdr:to>
      <xdr:col>41</xdr:col>
      <xdr:colOff>50800</xdr:colOff>
      <xdr:row>98</xdr:row>
      <xdr:rowOff>12957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812462"/>
          <a:ext cx="889000" cy="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5102</xdr:rowOff>
    </xdr:from>
    <xdr:to>
      <xdr:col>41</xdr:col>
      <xdr:colOff>101600</xdr:colOff>
      <xdr:row>97</xdr:row>
      <xdr:rowOff>106702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63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123229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41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10164</xdr:rowOff>
    </xdr:from>
    <xdr:to>
      <xdr:col>36</xdr:col>
      <xdr:colOff>165100</xdr:colOff>
      <xdr:row>97</xdr:row>
      <xdr:rowOff>111764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64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128291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41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20484</xdr:rowOff>
    </xdr:from>
    <xdr:to>
      <xdr:col>55</xdr:col>
      <xdr:colOff>50800</xdr:colOff>
      <xdr:row>98</xdr:row>
      <xdr:rowOff>122084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82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170361</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80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2163</xdr:rowOff>
    </xdr:from>
    <xdr:to>
      <xdr:col>50</xdr:col>
      <xdr:colOff>165100</xdr:colOff>
      <xdr:row>98</xdr:row>
      <xdr:rowOff>103763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80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94890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89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18295</xdr:rowOff>
    </xdr:from>
    <xdr:to>
      <xdr:col>46</xdr:col>
      <xdr:colOff>38100</xdr:colOff>
      <xdr:row>98</xdr:row>
      <xdr:rowOff>119895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82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111022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91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133607</xdr:rowOff>
    </xdr:from>
    <xdr:to>
      <xdr:col>41</xdr:col>
      <xdr:colOff>101600</xdr:colOff>
      <xdr:row>98</xdr:row>
      <xdr:rowOff>63757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76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54884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85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131012</xdr:rowOff>
    </xdr:from>
    <xdr:to>
      <xdr:col>36</xdr:col>
      <xdr:colOff>165100</xdr:colOff>
      <xdr:row>98</xdr:row>
      <xdr:rowOff>61162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76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52289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85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70793</xdr:rowOff>
    </xdr:from>
    <xdr:to>
      <xdr:col>85</xdr:col>
      <xdr:colOff>126364</xdr:colOff>
      <xdr:row>38</xdr:row>
      <xdr:rowOff>157498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214293"/>
          <a:ext cx="1269" cy="1458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161325</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157498</xdr:rowOff>
    </xdr:from>
    <xdr:to>
      <xdr:col>86</xdr:col>
      <xdr:colOff>25400</xdr:colOff>
      <xdr:row>38</xdr:row>
      <xdr:rowOff>157498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7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17470</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70793</xdr:rowOff>
    </xdr:from>
    <xdr:to>
      <xdr:col>86</xdr:col>
      <xdr:colOff>25400</xdr:colOff>
      <xdr:row>30</xdr:row>
      <xdr:rowOff>70793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21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1724</xdr:rowOff>
    </xdr:from>
    <xdr:to>
      <xdr:col>85</xdr:col>
      <xdr:colOff>127000</xdr:colOff>
      <xdr:row>37</xdr:row>
      <xdr:rowOff>25727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345374"/>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44993</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587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22116</xdr:rowOff>
    </xdr:from>
    <xdr:to>
      <xdr:col>85</xdr:col>
      <xdr:colOff>177800</xdr:colOff>
      <xdr:row>35</xdr:row>
      <xdr:rowOff>123716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25727</xdr:rowOff>
    </xdr:from>
    <xdr:to>
      <xdr:col>81</xdr:col>
      <xdr:colOff>50800</xdr:colOff>
      <xdr:row>37</xdr:row>
      <xdr:rowOff>53975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369377"/>
          <a:ext cx="889000" cy="2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76490</xdr:rowOff>
    </xdr:from>
    <xdr:to>
      <xdr:col>81</xdr:col>
      <xdr:colOff>101600</xdr:colOff>
      <xdr:row>36</xdr:row>
      <xdr:rowOff>6640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23167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85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36667</xdr:rowOff>
    </xdr:from>
    <xdr:to>
      <xdr:col>76</xdr:col>
      <xdr:colOff>114300</xdr:colOff>
      <xdr:row>37</xdr:row>
      <xdr:rowOff>53975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380317"/>
          <a:ext cx="8890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8727</xdr:rowOff>
    </xdr:from>
    <xdr:to>
      <xdr:col>76</xdr:col>
      <xdr:colOff>165100</xdr:colOff>
      <xdr:row>35</xdr:row>
      <xdr:rowOff>110327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126854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78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36667</xdr:rowOff>
    </xdr:from>
    <xdr:to>
      <xdr:col>71</xdr:col>
      <xdr:colOff>177800</xdr:colOff>
      <xdr:row>38</xdr:row>
      <xdr:rowOff>44341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380317"/>
          <a:ext cx="889000" cy="17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33220</xdr:rowOff>
    </xdr:from>
    <xdr:to>
      <xdr:col>72</xdr:col>
      <xdr:colOff>38100</xdr:colOff>
      <xdr:row>35</xdr:row>
      <xdr:rowOff>134820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151347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80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84981</xdr:rowOff>
    </xdr:from>
    <xdr:to>
      <xdr:col>67</xdr:col>
      <xdr:colOff>101600</xdr:colOff>
      <xdr:row>36</xdr:row>
      <xdr:rowOff>15131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31658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58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122374</xdr:rowOff>
    </xdr:from>
    <xdr:to>
      <xdr:col>85</xdr:col>
      <xdr:colOff>177800</xdr:colOff>
      <xdr:row>37</xdr:row>
      <xdr:rowOff>52524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29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100801</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7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146377</xdr:rowOff>
    </xdr:from>
    <xdr:to>
      <xdr:col>81</xdr:col>
      <xdr:colOff>101600</xdr:colOff>
      <xdr:row>37</xdr:row>
      <xdr:rowOff>76527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1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67654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41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3175</xdr:rowOff>
    </xdr:from>
    <xdr:to>
      <xdr:col>76</xdr:col>
      <xdr:colOff>165100</xdr:colOff>
      <xdr:row>37</xdr:row>
      <xdr:rowOff>104775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95902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4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157317</xdr:rowOff>
    </xdr:from>
    <xdr:to>
      <xdr:col>72</xdr:col>
      <xdr:colOff>38100</xdr:colOff>
      <xdr:row>37</xdr:row>
      <xdr:rowOff>87467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2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78594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4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164991</xdr:rowOff>
    </xdr:from>
    <xdr:to>
      <xdr:col>67</xdr:col>
      <xdr:colOff>101600</xdr:colOff>
      <xdr:row>38</xdr:row>
      <xdr:rowOff>95141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0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86268</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79428" y="660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151568</xdr:rowOff>
    </xdr:from>
    <xdr:to>
      <xdr:col>85</xdr:col>
      <xdr:colOff>126364</xdr:colOff>
      <xdr:row>58</xdr:row>
      <xdr:rowOff>16199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95518"/>
          <a:ext cx="1269" cy="106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20026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16199</xdr:rowOff>
    </xdr:from>
    <xdr:to>
      <xdr:col>86</xdr:col>
      <xdr:colOff>25400</xdr:colOff>
      <xdr:row>58</xdr:row>
      <xdr:rowOff>16199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98245</xdr:rowOff>
    </xdr:from>
    <xdr:ext cx="534377"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7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151568</xdr:rowOff>
    </xdr:from>
    <xdr:to>
      <xdr:col>86</xdr:col>
      <xdr:colOff>25400</xdr:colOff>
      <xdr:row>51</xdr:row>
      <xdr:rowOff>151568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9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26124</xdr:rowOff>
    </xdr:from>
    <xdr:to>
      <xdr:col>85</xdr:col>
      <xdr:colOff>127000</xdr:colOff>
      <xdr:row>57</xdr:row>
      <xdr:rowOff>60471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98774"/>
          <a:ext cx="838200" cy="3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60471</xdr:rowOff>
    </xdr:from>
    <xdr:to>
      <xdr:col>81</xdr:col>
      <xdr:colOff>50800</xdr:colOff>
      <xdr:row>58</xdr:row>
      <xdr:rowOff>19762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33121"/>
          <a:ext cx="889000" cy="13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3766</xdr:rowOff>
    </xdr:from>
    <xdr:to>
      <xdr:col>81</xdr:col>
      <xdr:colOff>101600</xdr:colOff>
      <xdr:row>56</xdr:row>
      <xdr:rowOff>105366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121893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8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19762</xdr:rowOff>
    </xdr:from>
    <xdr:to>
      <xdr:col>76</xdr:col>
      <xdr:colOff>114300</xdr:colOff>
      <xdr:row>58</xdr:row>
      <xdr:rowOff>58223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963862"/>
          <a:ext cx="889000" cy="3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138525</xdr:rowOff>
    </xdr:from>
    <xdr:to>
      <xdr:col>76</xdr:col>
      <xdr:colOff>165100</xdr:colOff>
      <xdr:row>56</xdr:row>
      <xdr:rowOff>68675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85202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169266</xdr:rowOff>
    </xdr:from>
    <xdr:to>
      <xdr:col>71</xdr:col>
      <xdr:colOff>177800</xdr:colOff>
      <xdr:row>58</xdr:row>
      <xdr:rowOff>58223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941916"/>
          <a:ext cx="889000" cy="6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38856</xdr:rowOff>
    </xdr:from>
    <xdr:to>
      <xdr:col>72</xdr:col>
      <xdr:colOff>38100</xdr:colOff>
      <xdr:row>56</xdr:row>
      <xdr:rowOff>140456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156983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1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127305</xdr:rowOff>
    </xdr:from>
    <xdr:to>
      <xdr:col>67</xdr:col>
      <xdr:colOff>101600</xdr:colOff>
      <xdr:row>57</xdr:row>
      <xdr:rowOff>57455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73982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0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146774</xdr:rowOff>
    </xdr:from>
    <xdr:to>
      <xdr:col>85</xdr:col>
      <xdr:colOff>177800</xdr:colOff>
      <xdr:row>57</xdr:row>
      <xdr:rowOff>76924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4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125201</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2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9671</xdr:rowOff>
    </xdr:from>
    <xdr:to>
      <xdr:col>81</xdr:col>
      <xdr:colOff>101600</xdr:colOff>
      <xdr:row>57</xdr:row>
      <xdr:rowOff>111271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8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102398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140412</xdr:rowOff>
    </xdr:from>
    <xdr:to>
      <xdr:col>76</xdr:col>
      <xdr:colOff>165100</xdr:colOff>
      <xdr:row>58</xdr:row>
      <xdr:rowOff>70562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91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61689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00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7423</xdr:rowOff>
    </xdr:from>
    <xdr:to>
      <xdr:col>72</xdr:col>
      <xdr:colOff>38100</xdr:colOff>
      <xdr:row>58</xdr:row>
      <xdr:rowOff>109023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5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100150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4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118466</xdr:rowOff>
    </xdr:from>
    <xdr:to>
      <xdr:col>67</xdr:col>
      <xdr:colOff>101600</xdr:colOff>
      <xdr:row>58</xdr:row>
      <xdr:rowOff>48616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39743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8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57785</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59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4462</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3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57785</xdr:rowOff>
    </xdr:from>
    <xdr:to>
      <xdr:col>86</xdr:col>
      <xdr:colOff>25400</xdr:colOff>
      <xdr:row>70</xdr:row>
      <xdr:rowOff>57785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5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104648</xdr:rowOff>
    </xdr:from>
    <xdr:to>
      <xdr:col>85</xdr:col>
      <xdr:colOff>127000</xdr:colOff>
      <xdr:row>78</xdr:row>
      <xdr:rowOff>131445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306298"/>
          <a:ext cx="838200" cy="19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89933</xdr:rowOff>
    </xdr:from>
    <xdr:ext cx="378565"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91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67056</xdr:rowOff>
    </xdr:from>
    <xdr:to>
      <xdr:col>85</xdr:col>
      <xdr:colOff>177800</xdr:colOff>
      <xdr:row>78</xdr:row>
      <xdr:rowOff>168656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111761</xdr:rowOff>
    </xdr:from>
    <xdr:to>
      <xdr:col>81</xdr:col>
      <xdr:colOff>50800</xdr:colOff>
      <xdr:row>77</xdr:row>
      <xdr:rowOff>104648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141961"/>
          <a:ext cx="889000" cy="16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165608</xdr:rowOff>
    </xdr:from>
    <xdr:to>
      <xdr:col>81</xdr:col>
      <xdr:colOff>101600</xdr:colOff>
      <xdr:row>78</xdr:row>
      <xdr:rowOff>95758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36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86885</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459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92202</xdr:rowOff>
    </xdr:from>
    <xdr:to>
      <xdr:col>76</xdr:col>
      <xdr:colOff>114300</xdr:colOff>
      <xdr:row>76</xdr:row>
      <xdr:rowOff>111761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122402"/>
          <a:ext cx="889000" cy="1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127254</xdr:rowOff>
    </xdr:from>
    <xdr:to>
      <xdr:col>76</xdr:col>
      <xdr:colOff>165100</xdr:colOff>
      <xdr:row>77</xdr:row>
      <xdr:rowOff>57404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15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48531</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25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92202</xdr:rowOff>
    </xdr:from>
    <xdr:to>
      <xdr:col>71</xdr:col>
      <xdr:colOff>177800</xdr:colOff>
      <xdr:row>76</xdr:row>
      <xdr:rowOff>111125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122402"/>
          <a:ext cx="889000"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9017</xdr:rowOff>
    </xdr:from>
    <xdr:to>
      <xdr:col>72</xdr:col>
      <xdr:colOff>38100</xdr:colOff>
      <xdr:row>77</xdr:row>
      <xdr:rowOff>110617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21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101744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03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64263</xdr:rowOff>
    </xdr:from>
    <xdr:to>
      <xdr:col>67</xdr:col>
      <xdr:colOff>101600</xdr:colOff>
      <xdr:row>77</xdr:row>
      <xdr:rowOff>165863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26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156990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35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80645</xdr:rowOff>
    </xdr:from>
    <xdr:to>
      <xdr:col>85</xdr:col>
      <xdr:colOff>177800</xdr:colOff>
      <xdr:row>79</xdr:row>
      <xdr:rowOff>10795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45483</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18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53848</xdr:rowOff>
    </xdr:from>
    <xdr:to>
      <xdr:col>81</xdr:col>
      <xdr:colOff>101600</xdr:colOff>
      <xdr:row>77</xdr:row>
      <xdr:rowOff>155448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25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03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60961</xdr:rowOff>
    </xdr:from>
    <xdr:to>
      <xdr:col>76</xdr:col>
      <xdr:colOff>165100</xdr:colOff>
      <xdr:row>76</xdr:row>
      <xdr:rowOff>162561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7637</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286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41402</xdr:rowOff>
    </xdr:from>
    <xdr:to>
      <xdr:col>72</xdr:col>
      <xdr:colOff>38100</xdr:colOff>
      <xdr:row>76</xdr:row>
      <xdr:rowOff>143002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07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159529</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284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60325</xdr:rowOff>
    </xdr:from>
    <xdr:to>
      <xdr:col>67</xdr:col>
      <xdr:colOff>101600</xdr:colOff>
      <xdr:row>76</xdr:row>
      <xdr:rowOff>161925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09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7002</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286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108153</xdr:rowOff>
    </xdr:from>
    <xdr:to>
      <xdr:col>85</xdr:col>
      <xdr:colOff>126364</xdr:colOff>
      <xdr:row>98</xdr:row>
      <xdr:rowOff>38398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367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54830</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1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62,216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108153</xdr:rowOff>
    </xdr:from>
    <xdr:to>
      <xdr:col>86</xdr:col>
      <xdr:colOff>25400</xdr:colOff>
      <xdr:row>89</xdr:row>
      <xdr:rowOff>108153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36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39508</xdr:rowOff>
    </xdr:from>
    <xdr:to>
      <xdr:col>85</xdr:col>
      <xdr:colOff>127000</xdr:colOff>
      <xdr:row>95</xdr:row>
      <xdr:rowOff>45517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327258"/>
          <a:ext cx="838200" cy="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26607</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5971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3730</xdr:rowOff>
    </xdr:from>
    <xdr:to>
      <xdr:col>85</xdr:col>
      <xdr:colOff>177800</xdr:colOff>
      <xdr:row>94</xdr:row>
      <xdr:rowOff>105330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1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45517</xdr:rowOff>
    </xdr:from>
    <xdr:to>
      <xdr:col>81</xdr:col>
      <xdr:colOff>50800</xdr:colOff>
      <xdr:row>95</xdr:row>
      <xdr:rowOff>80363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333267"/>
          <a:ext cx="889000" cy="3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8727</xdr:rowOff>
    </xdr:from>
    <xdr:to>
      <xdr:col>81</xdr:col>
      <xdr:colOff>101600</xdr:colOff>
      <xdr:row>94</xdr:row>
      <xdr:rowOff>110327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125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126854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590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80363</xdr:rowOff>
    </xdr:from>
    <xdr:to>
      <xdr:col>76</xdr:col>
      <xdr:colOff>114300</xdr:colOff>
      <xdr:row>95</xdr:row>
      <xdr:rowOff>83465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368113"/>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32338</xdr:rowOff>
    </xdr:from>
    <xdr:to>
      <xdr:col>76</xdr:col>
      <xdr:colOff>165100</xdr:colOff>
      <xdr:row>94</xdr:row>
      <xdr:rowOff>133938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14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150465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592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83465</xdr:rowOff>
    </xdr:from>
    <xdr:to>
      <xdr:col>71</xdr:col>
      <xdr:colOff>177800</xdr:colOff>
      <xdr:row>95</xdr:row>
      <xdr:rowOff>97572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371215"/>
          <a:ext cx="889000" cy="1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10131</xdr:rowOff>
    </xdr:from>
    <xdr:to>
      <xdr:col>72</xdr:col>
      <xdr:colOff>38100</xdr:colOff>
      <xdr:row>94</xdr:row>
      <xdr:rowOff>111731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12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128258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590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162085</xdr:rowOff>
    </xdr:from>
    <xdr:to>
      <xdr:col>67</xdr:col>
      <xdr:colOff>101600</xdr:colOff>
      <xdr:row>94</xdr:row>
      <xdr:rowOff>92235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10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108762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588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160158</xdr:rowOff>
    </xdr:from>
    <xdr:to>
      <xdr:col>85</xdr:col>
      <xdr:colOff>177800</xdr:colOff>
      <xdr:row>95</xdr:row>
      <xdr:rowOff>90308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27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138585</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25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166167</xdr:rowOff>
    </xdr:from>
    <xdr:to>
      <xdr:col>81</xdr:col>
      <xdr:colOff>101600</xdr:colOff>
      <xdr:row>95</xdr:row>
      <xdr:rowOff>96317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28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87444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37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29563</xdr:rowOff>
    </xdr:from>
    <xdr:to>
      <xdr:col>76</xdr:col>
      <xdr:colOff>165100</xdr:colOff>
      <xdr:row>95</xdr:row>
      <xdr:rowOff>131163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31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122290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41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32665</xdr:rowOff>
    </xdr:from>
    <xdr:to>
      <xdr:col>72</xdr:col>
      <xdr:colOff>38100</xdr:colOff>
      <xdr:row>95</xdr:row>
      <xdr:rowOff>134265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32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125392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41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46772</xdr:rowOff>
    </xdr:from>
    <xdr:to>
      <xdr:col>67</xdr:col>
      <xdr:colOff>101600</xdr:colOff>
      <xdr:row>95</xdr:row>
      <xdr:rowOff>148372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33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139499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42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52756</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367706"/>
          <a:ext cx="1269" cy="136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60482</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47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170883</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1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52756</xdr:rowOff>
    </xdr:from>
    <xdr:to>
      <xdr:col>116</xdr:col>
      <xdr:colOff>152400</xdr:colOff>
      <xdr:row>31</xdr:row>
      <xdr:rowOff>52756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36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42926</xdr:rowOff>
    </xdr:from>
    <xdr:to>
      <xdr:col>116</xdr:col>
      <xdr:colOff>63500</xdr:colOff>
      <xdr:row>39</xdr:row>
      <xdr:rowOff>43155</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29476"/>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149382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93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126505</xdr:rowOff>
    </xdr:from>
    <xdr:to>
      <xdr:col>116</xdr:col>
      <xdr:colOff>114300</xdr:colOff>
      <xdr:row>39</xdr:row>
      <xdr:rowOff>56655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4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42926</xdr:rowOff>
    </xdr:from>
    <xdr:to>
      <xdr:col>111</xdr:col>
      <xdr:colOff>177800</xdr:colOff>
      <xdr:row>39</xdr:row>
      <xdr:rowOff>43117</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0434300" y="6729476"/>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154089</xdr:rowOff>
    </xdr:from>
    <xdr:to>
      <xdr:col>112</xdr:col>
      <xdr:colOff>38100</xdr:colOff>
      <xdr:row>39</xdr:row>
      <xdr:rowOff>84239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100766</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444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27877</xdr:rowOff>
    </xdr:from>
    <xdr:to>
      <xdr:col>107</xdr:col>
      <xdr:colOff>50800</xdr:colOff>
      <xdr:row>39</xdr:row>
      <xdr:rowOff>43117</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14427"/>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154356</xdr:rowOff>
    </xdr:from>
    <xdr:to>
      <xdr:col>107</xdr:col>
      <xdr:colOff>101600</xdr:colOff>
      <xdr:row>39</xdr:row>
      <xdr:rowOff>84506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101033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27877</xdr:rowOff>
    </xdr:from>
    <xdr:to>
      <xdr:col>102</xdr:col>
      <xdr:colOff>114300</xdr:colOff>
      <xdr:row>39</xdr:row>
      <xdr:rowOff>43117</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8656300" y="6714427"/>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156756</xdr:rowOff>
    </xdr:from>
    <xdr:to>
      <xdr:col>102</xdr:col>
      <xdr:colOff>165100</xdr:colOff>
      <xdr:row>39</xdr:row>
      <xdr:rowOff>86906</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7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78033</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764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153975</xdr:rowOff>
    </xdr:from>
    <xdr:to>
      <xdr:col>98</xdr:col>
      <xdr:colOff>38100</xdr:colOff>
      <xdr:row>39</xdr:row>
      <xdr:rowOff>84125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100652</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4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163805</xdr:rowOff>
    </xdr:from>
    <xdr:to>
      <xdr:col>116</xdr:col>
      <xdr:colOff>114300</xdr:colOff>
      <xdr:row>39</xdr:row>
      <xdr:rowOff>93955</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7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104932</xdr:rowOff>
    </xdr:from>
    <xdr:ext cx="313932"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200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163576</xdr:rowOff>
    </xdr:from>
    <xdr:to>
      <xdr:col>112</xdr:col>
      <xdr:colOff>38100</xdr:colOff>
      <xdr:row>39</xdr:row>
      <xdr:rowOff>93726</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84853</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66333" y="6771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163767</xdr:rowOff>
    </xdr:from>
    <xdr:to>
      <xdr:col>107</xdr:col>
      <xdr:colOff>101600</xdr:colOff>
      <xdr:row>39</xdr:row>
      <xdr:rowOff>93917</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85044</xdr:rowOff>
    </xdr:from>
    <xdr:ext cx="313932"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77333" y="6771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148527</xdr:rowOff>
    </xdr:from>
    <xdr:to>
      <xdr:col>102</xdr:col>
      <xdr:colOff>165100</xdr:colOff>
      <xdr:row>39</xdr:row>
      <xdr:rowOff>78677</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6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95204</xdr:rowOff>
    </xdr:from>
    <xdr:ext cx="378565"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6017" y="6438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163767</xdr:rowOff>
    </xdr:from>
    <xdr:to>
      <xdr:col>98</xdr:col>
      <xdr:colOff>38100</xdr:colOff>
      <xdr:row>39</xdr:row>
      <xdr:rowOff>93917</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85044</xdr:rowOff>
    </xdr:from>
    <xdr:ext cx="313932"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99333" y="6771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令和４年度は、感染症対策事業や国庫精算返納（新型コロナワクチン接種事業に伴う精算）などにより衛生費などが増加したが、</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新型コロナウイルス感染症対策営業時間短縮等協力金事業の減などで商工費が大きく減少したことにより、歳出全体では前年度から減少している。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なお、類似団体と比較すると、土木費や公債費は平均値を下回っているが、民生費は例年平均値を上回っている。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物価高騰対策や感染症対策等に財政調整基金を活用したことや、社会保障関係経費の増加などにより、令和４年度の実質単年度収支は赤字となっている。</a:t>
          </a:r>
        </a:p>
        <a:p>
          <a:r>
            <a:rPr kumimoji="1" lang="ja-JP" altLang="en-US" sz="1400">
              <a:solidFill>
                <a:sysClr val="windowText" lastClr="000000"/>
              </a:solidFill>
              <a:latin typeface="ＭＳ ゴシック" pitchFamily="49" charset="-128"/>
              <a:ea typeface="ＭＳ ゴシック" pitchFamily="49" charset="-128"/>
            </a:rPr>
            <a:t>今後も予算決算の状況を分析しつつ、将来の財政需要も見極めながら、健全財政の確保に努める。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昨年度に引き続き、一般会計・特別会計・企業会計の全会計で黒字を達成している。今後も各会計で、黒字を継続できるよう健全財政の確保に努める。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78" t="s">
        <v>82</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9"/>
      <c r="DK1" s="169"/>
      <c r="DL1" s="169"/>
      <c r="DM1" s="169"/>
      <c r="DN1" s="169"/>
      <c r="DO1" s="169"/>
    </row>
    <row r="2" spans="1:119" ht="24.75" thickBot="1" x14ac:dyDescent="0.2">
      <c r="B2" s="170" t="s">
        <v>83</v>
      </c>
      <c r="C2" s="170"/>
      <c r="D2" s="171"/>
    </row>
    <row r="3" spans="1:119" ht="18.75" customHeight="1" thickBot="1" x14ac:dyDescent="0.2">
      <c r="A3" s="169"/>
      <c r="B3" s="579" t="s">
        <v>84</v>
      </c>
      <c r="C3" s="580"/>
      <c r="D3" s="580"/>
      <c r="E3" s="581"/>
      <c r="F3" s="581"/>
      <c r="G3" s="581"/>
      <c r="H3" s="581"/>
      <c r="I3" s="581"/>
      <c r="J3" s="581"/>
      <c r="K3" s="581"/>
      <c r="L3" s="581" t="s">
        <v>85</v>
      </c>
      <c r="M3" s="581"/>
      <c r="N3" s="581"/>
      <c r="O3" s="581"/>
      <c r="P3" s="581"/>
      <c r="Q3" s="581"/>
      <c r="R3" s="584"/>
      <c r="S3" s="584"/>
      <c r="T3" s="584"/>
      <c r="U3" s="584"/>
      <c r="V3" s="585"/>
      <c r="W3" s="475" t="s">
        <v>86</v>
      </c>
      <c r="X3" s="476"/>
      <c r="Y3" s="476"/>
      <c r="Z3" s="476"/>
      <c r="AA3" s="476"/>
      <c r="AB3" s="580"/>
      <c r="AC3" s="584" t="s">
        <v>87</v>
      </c>
      <c r="AD3" s="476"/>
      <c r="AE3" s="476"/>
      <c r="AF3" s="476"/>
      <c r="AG3" s="476"/>
      <c r="AH3" s="476"/>
      <c r="AI3" s="476"/>
      <c r="AJ3" s="476"/>
      <c r="AK3" s="476"/>
      <c r="AL3" s="546"/>
      <c r="AM3" s="475" t="s">
        <v>88</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89</v>
      </c>
      <c r="BO3" s="476"/>
      <c r="BP3" s="476"/>
      <c r="BQ3" s="476"/>
      <c r="BR3" s="476"/>
      <c r="BS3" s="476"/>
      <c r="BT3" s="476"/>
      <c r="BU3" s="546"/>
      <c r="BV3" s="475" t="s">
        <v>90</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91</v>
      </c>
      <c r="CU3" s="476"/>
      <c r="CV3" s="476"/>
      <c r="CW3" s="476"/>
      <c r="CX3" s="476"/>
      <c r="CY3" s="476"/>
      <c r="CZ3" s="476"/>
      <c r="DA3" s="546"/>
      <c r="DB3" s="475" t="s">
        <v>92</v>
      </c>
      <c r="DC3" s="476"/>
      <c r="DD3" s="476"/>
      <c r="DE3" s="476"/>
      <c r="DF3" s="476"/>
      <c r="DG3" s="476"/>
      <c r="DH3" s="476"/>
      <c r="DI3" s="546"/>
    </row>
    <row r="4" spans="1:119" ht="18.75" customHeight="1" x14ac:dyDescent="0.15">
      <c r="A4" s="169"/>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93</v>
      </c>
      <c r="AZ4" s="433"/>
      <c r="BA4" s="433"/>
      <c r="BB4" s="433"/>
      <c r="BC4" s="433"/>
      <c r="BD4" s="433"/>
      <c r="BE4" s="433"/>
      <c r="BF4" s="433"/>
      <c r="BG4" s="433"/>
      <c r="BH4" s="433"/>
      <c r="BI4" s="433"/>
      <c r="BJ4" s="433"/>
      <c r="BK4" s="433"/>
      <c r="BL4" s="433"/>
      <c r="BM4" s="434"/>
      <c r="BN4" s="435">
        <v>215552463</v>
      </c>
      <c r="BO4" s="436"/>
      <c r="BP4" s="436"/>
      <c r="BQ4" s="436"/>
      <c r="BR4" s="436"/>
      <c r="BS4" s="436"/>
      <c r="BT4" s="436"/>
      <c r="BU4" s="437"/>
      <c r="BV4" s="435">
        <v>231637722</v>
      </c>
      <c r="BW4" s="436"/>
      <c r="BX4" s="436"/>
      <c r="BY4" s="436"/>
      <c r="BZ4" s="436"/>
      <c r="CA4" s="436"/>
      <c r="CB4" s="436"/>
      <c r="CC4" s="437"/>
      <c r="CD4" s="572" t="s">
        <v>94</v>
      </c>
      <c r="CE4" s="573"/>
      <c r="CF4" s="573"/>
      <c r="CG4" s="573"/>
      <c r="CH4" s="573"/>
      <c r="CI4" s="573"/>
      <c r="CJ4" s="573"/>
      <c r="CK4" s="573"/>
      <c r="CL4" s="573"/>
      <c r="CM4" s="573"/>
      <c r="CN4" s="573"/>
      <c r="CO4" s="573"/>
      <c r="CP4" s="573"/>
      <c r="CQ4" s="573"/>
      <c r="CR4" s="573"/>
      <c r="CS4" s="574"/>
      <c r="CT4" s="575">
        <v>3.7</v>
      </c>
      <c r="CU4" s="576"/>
      <c r="CV4" s="576"/>
      <c r="CW4" s="576"/>
      <c r="CX4" s="576"/>
      <c r="CY4" s="576"/>
      <c r="CZ4" s="576"/>
      <c r="DA4" s="577"/>
      <c r="DB4" s="575">
        <v>3.1</v>
      </c>
      <c r="DC4" s="576"/>
      <c r="DD4" s="576"/>
      <c r="DE4" s="576"/>
      <c r="DF4" s="576"/>
      <c r="DG4" s="576"/>
      <c r="DH4" s="576"/>
      <c r="DI4" s="577"/>
    </row>
    <row r="5" spans="1:119" ht="18.75" customHeight="1" x14ac:dyDescent="0.15">
      <c r="A5" s="169"/>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95</v>
      </c>
      <c r="AN5" s="363"/>
      <c r="AO5" s="363"/>
      <c r="AP5" s="363"/>
      <c r="AQ5" s="363"/>
      <c r="AR5" s="363"/>
      <c r="AS5" s="363"/>
      <c r="AT5" s="364"/>
      <c r="AU5" s="464" t="s">
        <v>96</v>
      </c>
      <c r="AV5" s="465"/>
      <c r="AW5" s="465"/>
      <c r="AX5" s="465"/>
      <c r="AY5" s="420" t="s">
        <v>97</v>
      </c>
      <c r="AZ5" s="421"/>
      <c r="BA5" s="421"/>
      <c r="BB5" s="421"/>
      <c r="BC5" s="421"/>
      <c r="BD5" s="421"/>
      <c r="BE5" s="421"/>
      <c r="BF5" s="421"/>
      <c r="BG5" s="421"/>
      <c r="BH5" s="421"/>
      <c r="BI5" s="421"/>
      <c r="BJ5" s="421"/>
      <c r="BK5" s="421"/>
      <c r="BL5" s="421"/>
      <c r="BM5" s="422"/>
      <c r="BN5" s="406">
        <v>209891805</v>
      </c>
      <c r="BO5" s="407"/>
      <c r="BP5" s="407"/>
      <c r="BQ5" s="407"/>
      <c r="BR5" s="407"/>
      <c r="BS5" s="407"/>
      <c r="BT5" s="407"/>
      <c r="BU5" s="408"/>
      <c r="BV5" s="406">
        <v>226541635</v>
      </c>
      <c r="BW5" s="407"/>
      <c r="BX5" s="407"/>
      <c r="BY5" s="407"/>
      <c r="BZ5" s="407"/>
      <c r="CA5" s="407"/>
      <c r="CB5" s="407"/>
      <c r="CC5" s="408"/>
      <c r="CD5" s="446" t="s">
        <v>98</v>
      </c>
      <c r="CE5" s="366"/>
      <c r="CF5" s="366"/>
      <c r="CG5" s="366"/>
      <c r="CH5" s="366"/>
      <c r="CI5" s="366"/>
      <c r="CJ5" s="366"/>
      <c r="CK5" s="366"/>
      <c r="CL5" s="366"/>
      <c r="CM5" s="366"/>
      <c r="CN5" s="366"/>
      <c r="CO5" s="366"/>
      <c r="CP5" s="366"/>
      <c r="CQ5" s="366"/>
      <c r="CR5" s="366"/>
      <c r="CS5" s="447"/>
      <c r="CT5" s="403">
        <v>89.7</v>
      </c>
      <c r="CU5" s="404"/>
      <c r="CV5" s="404"/>
      <c r="CW5" s="404"/>
      <c r="CX5" s="404"/>
      <c r="CY5" s="404"/>
      <c r="CZ5" s="404"/>
      <c r="DA5" s="405"/>
      <c r="DB5" s="403">
        <v>87.7</v>
      </c>
      <c r="DC5" s="404"/>
      <c r="DD5" s="404"/>
      <c r="DE5" s="404"/>
      <c r="DF5" s="404"/>
      <c r="DG5" s="404"/>
      <c r="DH5" s="404"/>
      <c r="DI5" s="405"/>
    </row>
    <row r="6" spans="1:119" ht="18.75" customHeight="1" x14ac:dyDescent="0.15">
      <c r="A6" s="169"/>
      <c r="B6" s="552" t="s">
        <v>99</v>
      </c>
      <c r="C6" s="393"/>
      <c r="D6" s="393"/>
      <c r="E6" s="553"/>
      <c r="F6" s="553"/>
      <c r="G6" s="553"/>
      <c r="H6" s="553"/>
      <c r="I6" s="553"/>
      <c r="J6" s="553"/>
      <c r="K6" s="553"/>
      <c r="L6" s="553" t="s">
        <v>100</v>
      </c>
      <c r="M6" s="553"/>
      <c r="N6" s="553"/>
      <c r="O6" s="553"/>
      <c r="P6" s="553"/>
      <c r="Q6" s="553"/>
      <c r="R6" s="391"/>
      <c r="S6" s="391"/>
      <c r="T6" s="391"/>
      <c r="U6" s="391"/>
      <c r="V6" s="559"/>
      <c r="W6" s="496" t="s">
        <v>101</v>
      </c>
      <c r="X6" s="392"/>
      <c r="Y6" s="392"/>
      <c r="Z6" s="392"/>
      <c r="AA6" s="392"/>
      <c r="AB6" s="393"/>
      <c r="AC6" s="564" t="s">
        <v>102</v>
      </c>
      <c r="AD6" s="565"/>
      <c r="AE6" s="565"/>
      <c r="AF6" s="565"/>
      <c r="AG6" s="565"/>
      <c r="AH6" s="565"/>
      <c r="AI6" s="565"/>
      <c r="AJ6" s="565"/>
      <c r="AK6" s="565"/>
      <c r="AL6" s="566"/>
      <c r="AM6" s="463" t="s">
        <v>103</v>
      </c>
      <c r="AN6" s="363"/>
      <c r="AO6" s="363"/>
      <c r="AP6" s="363"/>
      <c r="AQ6" s="363"/>
      <c r="AR6" s="363"/>
      <c r="AS6" s="363"/>
      <c r="AT6" s="364"/>
      <c r="AU6" s="464" t="s">
        <v>96</v>
      </c>
      <c r="AV6" s="465"/>
      <c r="AW6" s="465"/>
      <c r="AX6" s="465"/>
      <c r="AY6" s="420" t="s">
        <v>104</v>
      </c>
      <c r="AZ6" s="421"/>
      <c r="BA6" s="421"/>
      <c r="BB6" s="421"/>
      <c r="BC6" s="421"/>
      <c r="BD6" s="421"/>
      <c r="BE6" s="421"/>
      <c r="BF6" s="421"/>
      <c r="BG6" s="421"/>
      <c r="BH6" s="421"/>
      <c r="BI6" s="421"/>
      <c r="BJ6" s="421"/>
      <c r="BK6" s="421"/>
      <c r="BL6" s="421"/>
      <c r="BM6" s="422"/>
      <c r="BN6" s="406">
        <v>5660658</v>
      </c>
      <c r="BO6" s="407"/>
      <c r="BP6" s="407"/>
      <c r="BQ6" s="407"/>
      <c r="BR6" s="407"/>
      <c r="BS6" s="407"/>
      <c r="BT6" s="407"/>
      <c r="BU6" s="408"/>
      <c r="BV6" s="406">
        <v>5096087</v>
      </c>
      <c r="BW6" s="407"/>
      <c r="BX6" s="407"/>
      <c r="BY6" s="407"/>
      <c r="BZ6" s="407"/>
      <c r="CA6" s="407"/>
      <c r="CB6" s="407"/>
      <c r="CC6" s="408"/>
      <c r="CD6" s="446" t="s">
        <v>105</v>
      </c>
      <c r="CE6" s="366"/>
      <c r="CF6" s="366"/>
      <c r="CG6" s="366"/>
      <c r="CH6" s="366"/>
      <c r="CI6" s="366"/>
      <c r="CJ6" s="366"/>
      <c r="CK6" s="366"/>
      <c r="CL6" s="366"/>
      <c r="CM6" s="366"/>
      <c r="CN6" s="366"/>
      <c r="CO6" s="366"/>
      <c r="CP6" s="366"/>
      <c r="CQ6" s="366"/>
      <c r="CR6" s="366"/>
      <c r="CS6" s="447"/>
      <c r="CT6" s="549">
        <v>93.2</v>
      </c>
      <c r="CU6" s="550"/>
      <c r="CV6" s="550"/>
      <c r="CW6" s="550"/>
      <c r="CX6" s="550"/>
      <c r="CY6" s="550"/>
      <c r="CZ6" s="550"/>
      <c r="DA6" s="551"/>
      <c r="DB6" s="549">
        <v>91.7</v>
      </c>
      <c r="DC6" s="550"/>
      <c r="DD6" s="550"/>
      <c r="DE6" s="550"/>
      <c r="DF6" s="550"/>
      <c r="DG6" s="550"/>
      <c r="DH6" s="550"/>
      <c r="DI6" s="551"/>
    </row>
    <row r="7" spans="1:119" ht="18.75" customHeight="1" x14ac:dyDescent="0.15">
      <c r="A7" s="169"/>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106</v>
      </c>
      <c r="AN7" s="363"/>
      <c r="AO7" s="363"/>
      <c r="AP7" s="363"/>
      <c r="AQ7" s="363"/>
      <c r="AR7" s="363"/>
      <c r="AS7" s="363"/>
      <c r="AT7" s="364"/>
      <c r="AU7" s="464" t="s">
        <v>96</v>
      </c>
      <c r="AV7" s="465"/>
      <c r="AW7" s="465"/>
      <c r="AX7" s="465"/>
      <c r="AY7" s="420" t="s">
        <v>107</v>
      </c>
      <c r="AZ7" s="421"/>
      <c r="BA7" s="421"/>
      <c r="BB7" s="421"/>
      <c r="BC7" s="421"/>
      <c r="BD7" s="421"/>
      <c r="BE7" s="421"/>
      <c r="BF7" s="421"/>
      <c r="BG7" s="421"/>
      <c r="BH7" s="421"/>
      <c r="BI7" s="421"/>
      <c r="BJ7" s="421"/>
      <c r="BK7" s="421"/>
      <c r="BL7" s="421"/>
      <c r="BM7" s="422"/>
      <c r="BN7" s="406">
        <v>1512061</v>
      </c>
      <c r="BO7" s="407"/>
      <c r="BP7" s="407"/>
      <c r="BQ7" s="407"/>
      <c r="BR7" s="407"/>
      <c r="BS7" s="407"/>
      <c r="BT7" s="407"/>
      <c r="BU7" s="408"/>
      <c r="BV7" s="406">
        <v>1545814</v>
      </c>
      <c r="BW7" s="407"/>
      <c r="BX7" s="407"/>
      <c r="BY7" s="407"/>
      <c r="BZ7" s="407"/>
      <c r="CA7" s="407"/>
      <c r="CB7" s="407"/>
      <c r="CC7" s="408"/>
      <c r="CD7" s="446" t="s">
        <v>108</v>
      </c>
      <c r="CE7" s="366"/>
      <c r="CF7" s="366"/>
      <c r="CG7" s="366"/>
      <c r="CH7" s="366"/>
      <c r="CI7" s="366"/>
      <c r="CJ7" s="366"/>
      <c r="CK7" s="366"/>
      <c r="CL7" s="366"/>
      <c r="CM7" s="366"/>
      <c r="CN7" s="366"/>
      <c r="CO7" s="366"/>
      <c r="CP7" s="366"/>
      <c r="CQ7" s="366"/>
      <c r="CR7" s="366"/>
      <c r="CS7" s="447"/>
      <c r="CT7" s="406">
        <v>111139782</v>
      </c>
      <c r="CU7" s="407"/>
      <c r="CV7" s="407"/>
      <c r="CW7" s="407"/>
      <c r="CX7" s="407"/>
      <c r="CY7" s="407"/>
      <c r="CZ7" s="407"/>
      <c r="DA7" s="408"/>
      <c r="DB7" s="406">
        <v>112889958</v>
      </c>
      <c r="DC7" s="407"/>
      <c r="DD7" s="407"/>
      <c r="DE7" s="407"/>
      <c r="DF7" s="407"/>
      <c r="DG7" s="407"/>
      <c r="DH7" s="407"/>
      <c r="DI7" s="408"/>
    </row>
    <row r="8" spans="1:119" ht="18.75" customHeight="1" thickBot="1" x14ac:dyDescent="0.2">
      <c r="A8" s="169"/>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109</v>
      </c>
      <c r="AN8" s="363"/>
      <c r="AO8" s="363"/>
      <c r="AP8" s="363"/>
      <c r="AQ8" s="363"/>
      <c r="AR8" s="363"/>
      <c r="AS8" s="363"/>
      <c r="AT8" s="364"/>
      <c r="AU8" s="464" t="s">
        <v>110</v>
      </c>
      <c r="AV8" s="465"/>
      <c r="AW8" s="465"/>
      <c r="AX8" s="465"/>
      <c r="AY8" s="420" t="s">
        <v>111</v>
      </c>
      <c r="AZ8" s="421"/>
      <c r="BA8" s="421"/>
      <c r="BB8" s="421"/>
      <c r="BC8" s="421"/>
      <c r="BD8" s="421"/>
      <c r="BE8" s="421"/>
      <c r="BF8" s="421"/>
      <c r="BG8" s="421"/>
      <c r="BH8" s="421"/>
      <c r="BI8" s="421"/>
      <c r="BJ8" s="421"/>
      <c r="BK8" s="421"/>
      <c r="BL8" s="421"/>
      <c r="BM8" s="422"/>
      <c r="BN8" s="406">
        <v>4148597</v>
      </c>
      <c r="BO8" s="407"/>
      <c r="BP8" s="407"/>
      <c r="BQ8" s="407"/>
      <c r="BR8" s="407"/>
      <c r="BS8" s="407"/>
      <c r="BT8" s="407"/>
      <c r="BU8" s="408"/>
      <c r="BV8" s="406">
        <v>3550273</v>
      </c>
      <c r="BW8" s="407"/>
      <c r="BX8" s="407"/>
      <c r="BY8" s="407"/>
      <c r="BZ8" s="407"/>
      <c r="CA8" s="407"/>
      <c r="CB8" s="407"/>
      <c r="CC8" s="408"/>
      <c r="CD8" s="446" t="s">
        <v>112</v>
      </c>
      <c r="CE8" s="366"/>
      <c r="CF8" s="366"/>
      <c r="CG8" s="366"/>
      <c r="CH8" s="366"/>
      <c r="CI8" s="366"/>
      <c r="CJ8" s="366"/>
      <c r="CK8" s="366"/>
      <c r="CL8" s="366"/>
      <c r="CM8" s="366"/>
      <c r="CN8" s="366"/>
      <c r="CO8" s="366"/>
      <c r="CP8" s="366"/>
      <c r="CQ8" s="366"/>
      <c r="CR8" s="366"/>
      <c r="CS8" s="447"/>
      <c r="CT8" s="509">
        <v>0.75</v>
      </c>
      <c r="CU8" s="510"/>
      <c r="CV8" s="510"/>
      <c r="CW8" s="510"/>
      <c r="CX8" s="510"/>
      <c r="CY8" s="510"/>
      <c r="CZ8" s="510"/>
      <c r="DA8" s="511"/>
      <c r="DB8" s="509">
        <v>0.76</v>
      </c>
      <c r="DC8" s="510"/>
      <c r="DD8" s="510"/>
      <c r="DE8" s="510"/>
      <c r="DF8" s="510"/>
      <c r="DG8" s="510"/>
      <c r="DH8" s="510"/>
      <c r="DI8" s="511"/>
    </row>
    <row r="9" spans="1:119" ht="18.75" customHeight="1" thickBot="1" x14ac:dyDescent="0.2">
      <c r="A9" s="169"/>
      <c r="B9" s="538" t="s">
        <v>113</v>
      </c>
      <c r="C9" s="539"/>
      <c r="D9" s="539"/>
      <c r="E9" s="539"/>
      <c r="F9" s="539"/>
      <c r="G9" s="539"/>
      <c r="H9" s="539"/>
      <c r="I9" s="539"/>
      <c r="J9" s="539"/>
      <c r="K9" s="457"/>
      <c r="L9" s="540" t="s">
        <v>114</v>
      </c>
      <c r="M9" s="541"/>
      <c r="N9" s="541"/>
      <c r="O9" s="541"/>
      <c r="P9" s="541"/>
      <c r="Q9" s="542"/>
      <c r="R9" s="543">
        <v>511192</v>
      </c>
      <c r="S9" s="544"/>
      <c r="T9" s="544"/>
      <c r="U9" s="544"/>
      <c r="V9" s="545"/>
      <c r="W9" s="475" t="s">
        <v>115</v>
      </c>
      <c r="X9" s="476"/>
      <c r="Y9" s="476"/>
      <c r="Z9" s="476"/>
      <c r="AA9" s="476"/>
      <c r="AB9" s="476"/>
      <c r="AC9" s="476"/>
      <c r="AD9" s="476"/>
      <c r="AE9" s="476"/>
      <c r="AF9" s="476"/>
      <c r="AG9" s="476"/>
      <c r="AH9" s="476"/>
      <c r="AI9" s="476"/>
      <c r="AJ9" s="476"/>
      <c r="AK9" s="476"/>
      <c r="AL9" s="546"/>
      <c r="AM9" s="463" t="s">
        <v>116</v>
      </c>
      <c r="AN9" s="363"/>
      <c r="AO9" s="363"/>
      <c r="AP9" s="363"/>
      <c r="AQ9" s="363"/>
      <c r="AR9" s="363"/>
      <c r="AS9" s="363"/>
      <c r="AT9" s="364"/>
      <c r="AU9" s="464" t="s">
        <v>96</v>
      </c>
      <c r="AV9" s="465"/>
      <c r="AW9" s="465"/>
      <c r="AX9" s="465"/>
      <c r="AY9" s="420" t="s">
        <v>117</v>
      </c>
      <c r="AZ9" s="421"/>
      <c r="BA9" s="421"/>
      <c r="BB9" s="421"/>
      <c r="BC9" s="421"/>
      <c r="BD9" s="421"/>
      <c r="BE9" s="421"/>
      <c r="BF9" s="421"/>
      <c r="BG9" s="421"/>
      <c r="BH9" s="421"/>
      <c r="BI9" s="421"/>
      <c r="BJ9" s="421"/>
      <c r="BK9" s="421"/>
      <c r="BL9" s="421"/>
      <c r="BM9" s="422"/>
      <c r="BN9" s="406">
        <v>598324</v>
      </c>
      <c r="BO9" s="407"/>
      <c r="BP9" s="407"/>
      <c r="BQ9" s="407"/>
      <c r="BR9" s="407"/>
      <c r="BS9" s="407"/>
      <c r="BT9" s="407"/>
      <c r="BU9" s="408"/>
      <c r="BV9" s="406">
        <v>661722</v>
      </c>
      <c r="BW9" s="407"/>
      <c r="BX9" s="407"/>
      <c r="BY9" s="407"/>
      <c r="BZ9" s="407"/>
      <c r="CA9" s="407"/>
      <c r="CB9" s="407"/>
      <c r="CC9" s="408"/>
      <c r="CD9" s="446" t="s">
        <v>118</v>
      </c>
      <c r="CE9" s="366"/>
      <c r="CF9" s="366"/>
      <c r="CG9" s="366"/>
      <c r="CH9" s="366"/>
      <c r="CI9" s="366"/>
      <c r="CJ9" s="366"/>
      <c r="CK9" s="366"/>
      <c r="CL9" s="366"/>
      <c r="CM9" s="366"/>
      <c r="CN9" s="366"/>
      <c r="CO9" s="366"/>
      <c r="CP9" s="366"/>
      <c r="CQ9" s="366"/>
      <c r="CR9" s="366"/>
      <c r="CS9" s="447"/>
      <c r="CT9" s="403">
        <v>12.8</v>
      </c>
      <c r="CU9" s="404"/>
      <c r="CV9" s="404"/>
      <c r="CW9" s="404"/>
      <c r="CX9" s="404"/>
      <c r="CY9" s="404"/>
      <c r="CZ9" s="404"/>
      <c r="DA9" s="405"/>
      <c r="DB9" s="403">
        <v>13</v>
      </c>
      <c r="DC9" s="404"/>
      <c r="DD9" s="404"/>
      <c r="DE9" s="404"/>
      <c r="DF9" s="404"/>
      <c r="DG9" s="404"/>
      <c r="DH9" s="404"/>
      <c r="DI9" s="405"/>
    </row>
    <row r="10" spans="1:119" ht="18.75" customHeight="1" thickBot="1" x14ac:dyDescent="0.2">
      <c r="A10" s="169"/>
      <c r="B10" s="538"/>
      <c r="C10" s="539"/>
      <c r="D10" s="539"/>
      <c r="E10" s="539"/>
      <c r="F10" s="539"/>
      <c r="G10" s="539"/>
      <c r="H10" s="539"/>
      <c r="I10" s="539"/>
      <c r="J10" s="539"/>
      <c r="K10" s="457"/>
      <c r="L10" s="362" t="s">
        <v>119</v>
      </c>
      <c r="M10" s="363"/>
      <c r="N10" s="363"/>
      <c r="O10" s="363"/>
      <c r="P10" s="363"/>
      <c r="Q10" s="364"/>
      <c r="R10" s="359">
        <v>514865</v>
      </c>
      <c r="S10" s="360"/>
      <c r="T10" s="360"/>
      <c r="U10" s="360"/>
      <c r="V10" s="419"/>
      <c r="W10" s="547"/>
      <c r="X10" s="357"/>
      <c r="Y10" s="357"/>
      <c r="Z10" s="357"/>
      <c r="AA10" s="357"/>
      <c r="AB10" s="357"/>
      <c r="AC10" s="357"/>
      <c r="AD10" s="357"/>
      <c r="AE10" s="357"/>
      <c r="AF10" s="357"/>
      <c r="AG10" s="357"/>
      <c r="AH10" s="357"/>
      <c r="AI10" s="357"/>
      <c r="AJ10" s="357"/>
      <c r="AK10" s="357"/>
      <c r="AL10" s="548"/>
      <c r="AM10" s="463" t="s">
        <v>120</v>
      </c>
      <c r="AN10" s="363"/>
      <c r="AO10" s="363"/>
      <c r="AP10" s="363"/>
      <c r="AQ10" s="363"/>
      <c r="AR10" s="363"/>
      <c r="AS10" s="363"/>
      <c r="AT10" s="364"/>
      <c r="AU10" s="464" t="s">
        <v>96</v>
      </c>
      <c r="AV10" s="465"/>
      <c r="AW10" s="465"/>
      <c r="AX10" s="465"/>
      <c r="AY10" s="420" t="s">
        <v>121</v>
      </c>
      <c r="AZ10" s="421"/>
      <c r="BA10" s="421"/>
      <c r="BB10" s="421"/>
      <c r="BC10" s="421"/>
      <c r="BD10" s="421"/>
      <c r="BE10" s="421"/>
      <c r="BF10" s="421"/>
      <c r="BG10" s="421"/>
      <c r="BH10" s="421"/>
      <c r="BI10" s="421"/>
      <c r="BJ10" s="421"/>
      <c r="BK10" s="421"/>
      <c r="BL10" s="421"/>
      <c r="BM10" s="422"/>
      <c r="BN10" s="406">
        <v>100000</v>
      </c>
      <c r="BO10" s="407"/>
      <c r="BP10" s="407"/>
      <c r="BQ10" s="407"/>
      <c r="BR10" s="407"/>
      <c r="BS10" s="407"/>
      <c r="BT10" s="407"/>
      <c r="BU10" s="408"/>
      <c r="BV10" s="406">
        <v>100000</v>
      </c>
      <c r="BW10" s="407"/>
      <c r="BX10" s="407"/>
      <c r="BY10" s="407"/>
      <c r="BZ10" s="407"/>
      <c r="CA10" s="407"/>
      <c r="CB10" s="407"/>
      <c r="CC10" s="408"/>
      <c r="CD10" s="175" t="s">
        <v>122</v>
      </c>
      <c r="CE10" s="176"/>
      <c r="CF10" s="176"/>
      <c r="CG10" s="176"/>
      <c r="CH10" s="176"/>
      <c r="CI10" s="176"/>
      <c r="CJ10" s="176"/>
      <c r="CK10" s="176"/>
      <c r="CL10" s="176"/>
      <c r="CM10" s="176"/>
      <c r="CN10" s="176"/>
      <c r="CO10" s="176"/>
      <c r="CP10" s="176"/>
      <c r="CQ10" s="176"/>
      <c r="CR10" s="176"/>
      <c r="CS10" s="177"/>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69"/>
      <c r="B11" s="538"/>
      <c r="C11" s="539"/>
      <c r="D11" s="539"/>
      <c r="E11" s="539"/>
      <c r="F11" s="539"/>
      <c r="G11" s="539"/>
      <c r="H11" s="539"/>
      <c r="I11" s="539"/>
      <c r="J11" s="539"/>
      <c r="K11" s="457"/>
      <c r="L11" s="367" t="s">
        <v>123</v>
      </c>
      <c r="M11" s="368"/>
      <c r="N11" s="368"/>
      <c r="O11" s="368"/>
      <c r="P11" s="368"/>
      <c r="Q11" s="369"/>
      <c r="R11" s="535" t="s">
        <v>124</v>
      </c>
      <c r="S11" s="536"/>
      <c r="T11" s="536"/>
      <c r="U11" s="536"/>
      <c r="V11" s="537"/>
      <c r="W11" s="547"/>
      <c r="X11" s="357"/>
      <c r="Y11" s="357"/>
      <c r="Z11" s="357"/>
      <c r="AA11" s="357"/>
      <c r="AB11" s="357"/>
      <c r="AC11" s="357"/>
      <c r="AD11" s="357"/>
      <c r="AE11" s="357"/>
      <c r="AF11" s="357"/>
      <c r="AG11" s="357"/>
      <c r="AH11" s="357"/>
      <c r="AI11" s="357"/>
      <c r="AJ11" s="357"/>
      <c r="AK11" s="357"/>
      <c r="AL11" s="548"/>
      <c r="AM11" s="463" t="s">
        <v>125</v>
      </c>
      <c r="AN11" s="363"/>
      <c r="AO11" s="363"/>
      <c r="AP11" s="363"/>
      <c r="AQ11" s="363"/>
      <c r="AR11" s="363"/>
      <c r="AS11" s="363"/>
      <c r="AT11" s="364"/>
      <c r="AU11" s="464" t="s">
        <v>126</v>
      </c>
      <c r="AV11" s="465"/>
      <c r="AW11" s="465"/>
      <c r="AX11" s="465"/>
      <c r="AY11" s="420" t="s">
        <v>127</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128</v>
      </c>
      <c r="CE11" s="366"/>
      <c r="CF11" s="366"/>
      <c r="CG11" s="366"/>
      <c r="CH11" s="366"/>
      <c r="CI11" s="366"/>
      <c r="CJ11" s="366"/>
      <c r="CK11" s="366"/>
      <c r="CL11" s="366"/>
      <c r="CM11" s="366"/>
      <c r="CN11" s="366"/>
      <c r="CO11" s="366"/>
      <c r="CP11" s="366"/>
      <c r="CQ11" s="366"/>
      <c r="CR11" s="366"/>
      <c r="CS11" s="447"/>
      <c r="CT11" s="509" t="s">
        <v>129</v>
      </c>
      <c r="CU11" s="510"/>
      <c r="CV11" s="510"/>
      <c r="CW11" s="510"/>
      <c r="CX11" s="510"/>
      <c r="CY11" s="510"/>
      <c r="CZ11" s="510"/>
      <c r="DA11" s="511"/>
      <c r="DB11" s="509" t="s">
        <v>130</v>
      </c>
      <c r="DC11" s="510"/>
      <c r="DD11" s="510"/>
      <c r="DE11" s="510"/>
      <c r="DF11" s="510"/>
      <c r="DG11" s="510"/>
      <c r="DH11" s="510"/>
      <c r="DI11" s="511"/>
    </row>
    <row r="12" spans="1:119" ht="18.75" customHeight="1" x14ac:dyDescent="0.15">
      <c r="A12" s="169"/>
      <c r="B12" s="512" t="s">
        <v>131</v>
      </c>
      <c r="C12" s="513"/>
      <c r="D12" s="513"/>
      <c r="E12" s="513"/>
      <c r="F12" s="513"/>
      <c r="G12" s="513"/>
      <c r="H12" s="513"/>
      <c r="I12" s="513"/>
      <c r="J12" s="513"/>
      <c r="K12" s="514"/>
      <c r="L12" s="521" t="s">
        <v>132</v>
      </c>
      <c r="M12" s="522"/>
      <c r="N12" s="522"/>
      <c r="O12" s="522"/>
      <c r="P12" s="522"/>
      <c r="Q12" s="523"/>
      <c r="R12" s="524">
        <v>503865</v>
      </c>
      <c r="S12" s="525"/>
      <c r="T12" s="525"/>
      <c r="U12" s="525"/>
      <c r="V12" s="526"/>
      <c r="W12" s="527" t="s">
        <v>1</v>
      </c>
      <c r="X12" s="465"/>
      <c r="Y12" s="465"/>
      <c r="Z12" s="465"/>
      <c r="AA12" s="465"/>
      <c r="AB12" s="528"/>
      <c r="AC12" s="529" t="s">
        <v>133</v>
      </c>
      <c r="AD12" s="530"/>
      <c r="AE12" s="530"/>
      <c r="AF12" s="530"/>
      <c r="AG12" s="531"/>
      <c r="AH12" s="529" t="s">
        <v>134</v>
      </c>
      <c r="AI12" s="530"/>
      <c r="AJ12" s="530"/>
      <c r="AK12" s="530"/>
      <c r="AL12" s="532"/>
      <c r="AM12" s="463" t="s">
        <v>135</v>
      </c>
      <c r="AN12" s="363"/>
      <c r="AO12" s="363"/>
      <c r="AP12" s="363"/>
      <c r="AQ12" s="363"/>
      <c r="AR12" s="363"/>
      <c r="AS12" s="363"/>
      <c r="AT12" s="364"/>
      <c r="AU12" s="464" t="s">
        <v>136</v>
      </c>
      <c r="AV12" s="465"/>
      <c r="AW12" s="465"/>
      <c r="AX12" s="465"/>
      <c r="AY12" s="420" t="s">
        <v>137</v>
      </c>
      <c r="AZ12" s="421"/>
      <c r="BA12" s="421"/>
      <c r="BB12" s="421"/>
      <c r="BC12" s="421"/>
      <c r="BD12" s="421"/>
      <c r="BE12" s="421"/>
      <c r="BF12" s="421"/>
      <c r="BG12" s="421"/>
      <c r="BH12" s="421"/>
      <c r="BI12" s="421"/>
      <c r="BJ12" s="421"/>
      <c r="BK12" s="421"/>
      <c r="BL12" s="421"/>
      <c r="BM12" s="422"/>
      <c r="BN12" s="406">
        <v>2000000</v>
      </c>
      <c r="BO12" s="407"/>
      <c r="BP12" s="407"/>
      <c r="BQ12" s="407"/>
      <c r="BR12" s="407"/>
      <c r="BS12" s="407"/>
      <c r="BT12" s="407"/>
      <c r="BU12" s="408"/>
      <c r="BV12" s="406">
        <v>1500000</v>
      </c>
      <c r="BW12" s="407"/>
      <c r="BX12" s="407"/>
      <c r="BY12" s="407"/>
      <c r="BZ12" s="407"/>
      <c r="CA12" s="407"/>
      <c r="CB12" s="407"/>
      <c r="CC12" s="408"/>
      <c r="CD12" s="446" t="s">
        <v>138</v>
      </c>
      <c r="CE12" s="366"/>
      <c r="CF12" s="366"/>
      <c r="CG12" s="366"/>
      <c r="CH12" s="366"/>
      <c r="CI12" s="366"/>
      <c r="CJ12" s="366"/>
      <c r="CK12" s="366"/>
      <c r="CL12" s="366"/>
      <c r="CM12" s="366"/>
      <c r="CN12" s="366"/>
      <c r="CO12" s="366"/>
      <c r="CP12" s="366"/>
      <c r="CQ12" s="366"/>
      <c r="CR12" s="366"/>
      <c r="CS12" s="447"/>
      <c r="CT12" s="509" t="s">
        <v>130</v>
      </c>
      <c r="CU12" s="510"/>
      <c r="CV12" s="510"/>
      <c r="CW12" s="510"/>
      <c r="CX12" s="510"/>
      <c r="CY12" s="510"/>
      <c r="CZ12" s="510"/>
      <c r="DA12" s="511"/>
      <c r="DB12" s="509" t="s">
        <v>130</v>
      </c>
      <c r="DC12" s="510"/>
      <c r="DD12" s="510"/>
      <c r="DE12" s="510"/>
      <c r="DF12" s="510"/>
      <c r="DG12" s="510"/>
      <c r="DH12" s="510"/>
      <c r="DI12" s="511"/>
    </row>
    <row r="13" spans="1:119" ht="18.75" customHeight="1" x14ac:dyDescent="0.15">
      <c r="A13" s="169"/>
      <c r="B13" s="515"/>
      <c r="C13" s="516"/>
      <c r="D13" s="516"/>
      <c r="E13" s="516"/>
      <c r="F13" s="516"/>
      <c r="G13" s="516"/>
      <c r="H13" s="516"/>
      <c r="I13" s="516"/>
      <c r="J13" s="516"/>
      <c r="K13" s="517"/>
      <c r="L13" s="184"/>
      <c r="M13" s="490" t="s">
        <v>139</v>
      </c>
      <c r="N13" s="491"/>
      <c r="O13" s="491"/>
      <c r="P13" s="491"/>
      <c r="Q13" s="492"/>
      <c r="R13" s="493">
        <v>500088</v>
      </c>
      <c r="S13" s="494"/>
      <c r="T13" s="494"/>
      <c r="U13" s="494"/>
      <c r="V13" s="495"/>
      <c r="W13" s="496" t="s">
        <v>140</v>
      </c>
      <c r="X13" s="392"/>
      <c r="Y13" s="392"/>
      <c r="Z13" s="392"/>
      <c r="AA13" s="392"/>
      <c r="AB13" s="393"/>
      <c r="AC13" s="359">
        <v>5864</v>
      </c>
      <c r="AD13" s="360"/>
      <c r="AE13" s="360"/>
      <c r="AF13" s="360"/>
      <c r="AG13" s="361"/>
      <c r="AH13" s="359">
        <v>6957</v>
      </c>
      <c r="AI13" s="360"/>
      <c r="AJ13" s="360"/>
      <c r="AK13" s="360"/>
      <c r="AL13" s="419"/>
      <c r="AM13" s="463" t="s">
        <v>141</v>
      </c>
      <c r="AN13" s="363"/>
      <c r="AO13" s="363"/>
      <c r="AP13" s="363"/>
      <c r="AQ13" s="363"/>
      <c r="AR13" s="363"/>
      <c r="AS13" s="363"/>
      <c r="AT13" s="364"/>
      <c r="AU13" s="464" t="s">
        <v>142</v>
      </c>
      <c r="AV13" s="465"/>
      <c r="AW13" s="465"/>
      <c r="AX13" s="465"/>
      <c r="AY13" s="420" t="s">
        <v>143</v>
      </c>
      <c r="AZ13" s="421"/>
      <c r="BA13" s="421"/>
      <c r="BB13" s="421"/>
      <c r="BC13" s="421"/>
      <c r="BD13" s="421"/>
      <c r="BE13" s="421"/>
      <c r="BF13" s="421"/>
      <c r="BG13" s="421"/>
      <c r="BH13" s="421"/>
      <c r="BI13" s="421"/>
      <c r="BJ13" s="421"/>
      <c r="BK13" s="421"/>
      <c r="BL13" s="421"/>
      <c r="BM13" s="422"/>
      <c r="BN13" s="406">
        <v>-1301676</v>
      </c>
      <c r="BO13" s="407"/>
      <c r="BP13" s="407"/>
      <c r="BQ13" s="407"/>
      <c r="BR13" s="407"/>
      <c r="BS13" s="407"/>
      <c r="BT13" s="407"/>
      <c r="BU13" s="408"/>
      <c r="BV13" s="406">
        <v>-738278</v>
      </c>
      <c r="BW13" s="407"/>
      <c r="BX13" s="407"/>
      <c r="BY13" s="407"/>
      <c r="BZ13" s="407"/>
      <c r="CA13" s="407"/>
      <c r="CB13" s="407"/>
      <c r="CC13" s="408"/>
      <c r="CD13" s="446" t="s">
        <v>144</v>
      </c>
      <c r="CE13" s="366"/>
      <c r="CF13" s="366"/>
      <c r="CG13" s="366"/>
      <c r="CH13" s="366"/>
      <c r="CI13" s="366"/>
      <c r="CJ13" s="366"/>
      <c r="CK13" s="366"/>
      <c r="CL13" s="366"/>
      <c r="CM13" s="366"/>
      <c r="CN13" s="366"/>
      <c r="CO13" s="366"/>
      <c r="CP13" s="366"/>
      <c r="CQ13" s="366"/>
      <c r="CR13" s="366"/>
      <c r="CS13" s="447"/>
      <c r="CT13" s="403">
        <v>7.9</v>
      </c>
      <c r="CU13" s="404"/>
      <c r="CV13" s="404"/>
      <c r="CW13" s="404"/>
      <c r="CX13" s="404"/>
      <c r="CY13" s="404"/>
      <c r="CZ13" s="404"/>
      <c r="DA13" s="405"/>
      <c r="DB13" s="403">
        <v>7.9</v>
      </c>
      <c r="DC13" s="404"/>
      <c r="DD13" s="404"/>
      <c r="DE13" s="404"/>
      <c r="DF13" s="404"/>
      <c r="DG13" s="404"/>
      <c r="DH13" s="404"/>
      <c r="DI13" s="405"/>
    </row>
    <row r="14" spans="1:119" ht="18.75" customHeight="1" thickBot="1" x14ac:dyDescent="0.2">
      <c r="A14" s="169"/>
      <c r="B14" s="515"/>
      <c r="C14" s="516"/>
      <c r="D14" s="516"/>
      <c r="E14" s="516"/>
      <c r="F14" s="516"/>
      <c r="G14" s="516"/>
      <c r="H14" s="516"/>
      <c r="I14" s="516"/>
      <c r="J14" s="516"/>
      <c r="K14" s="517"/>
      <c r="L14" s="480" t="s">
        <v>145</v>
      </c>
      <c r="M14" s="533"/>
      <c r="N14" s="533"/>
      <c r="O14" s="533"/>
      <c r="P14" s="533"/>
      <c r="Q14" s="534"/>
      <c r="R14" s="493">
        <v>507211</v>
      </c>
      <c r="S14" s="494"/>
      <c r="T14" s="494"/>
      <c r="U14" s="494"/>
      <c r="V14" s="495"/>
      <c r="W14" s="497"/>
      <c r="X14" s="395"/>
      <c r="Y14" s="395"/>
      <c r="Z14" s="395"/>
      <c r="AA14" s="395"/>
      <c r="AB14" s="396"/>
      <c r="AC14" s="486">
        <v>2.8</v>
      </c>
      <c r="AD14" s="487"/>
      <c r="AE14" s="487"/>
      <c r="AF14" s="487"/>
      <c r="AG14" s="488"/>
      <c r="AH14" s="486">
        <v>3.2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146</v>
      </c>
      <c r="CE14" s="444"/>
      <c r="CF14" s="444"/>
      <c r="CG14" s="444"/>
      <c r="CH14" s="444"/>
      <c r="CI14" s="444"/>
      <c r="CJ14" s="444"/>
      <c r="CK14" s="444"/>
      <c r="CL14" s="444"/>
      <c r="CM14" s="444"/>
      <c r="CN14" s="444"/>
      <c r="CO14" s="444"/>
      <c r="CP14" s="444"/>
      <c r="CQ14" s="444"/>
      <c r="CR14" s="444"/>
      <c r="CS14" s="445"/>
      <c r="CT14" s="503">
        <v>24.3</v>
      </c>
      <c r="CU14" s="504"/>
      <c r="CV14" s="504"/>
      <c r="CW14" s="504"/>
      <c r="CX14" s="504"/>
      <c r="CY14" s="504"/>
      <c r="CZ14" s="504"/>
      <c r="DA14" s="505"/>
      <c r="DB14" s="503">
        <v>30.7</v>
      </c>
      <c r="DC14" s="504"/>
      <c r="DD14" s="504"/>
      <c r="DE14" s="504"/>
      <c r="DF14" s="504"/>
      <c r="DG14" s="504"/>
      <c r="DH14" s="504"/>
      <c r="DI14" s="505"/>
    </row>
    <row r="15" spans="1:119" ht="18.75" customHeight="1" x14ac:dyDescent="0.15">
      <c r="A15" s="169"/>
      <c r="B15" s="515"/>
      <c r="C15" s="516"/>
      <c r="D15" s="516"/>
      <c r="E15" s="516"/>
      <c r="F15" s="516"/>
      <c r="G15" s="516"/>
      <c r="H15" s="516"/>
      <c r="I15" s="516"/>
      <c r="J15" s="516"/>
      <c r="K15" s="517"/>
      <c r="L15" s="184"/>
      <c r="M15" s="490" t="s">
        <v>147</v>
      </c>
      <c r="N15" s="491"/>
      <c r="O15" s="491"/>
      <c r="P15" s="491"/>
      <c r="Q15" s="492"/>
      <c r="R15" s="493">
        <v>503893</v>
      </c>
      <c r="S15" s="494"/>
      <c r="T15" s="494"/>
      <c r="U15" s="494"/>
      <c r="V15" s="495"/>
      <c r="W15" s="496" t="s">
        <v>148</v>
      </c>
      <c r="X15" s="392"/>
      <c r="Y15" s="392"/>
      <c r="Z15" s="392"/>
      <c r="AA15" s="392"/>
      <c r="AB15" s="393"/>
      <c r="AC15" s="359">
        <v>36493</v>
      </c>
      <c r="AD15" s="360"/>
      <c r="AE15" s="360"/>
      <c r="AF15" s="360"/>
      <c r="AG15" s="361"/>
      <c r="AH15" s="359">
        <v>40668</v>
      </c>
      <c r="AI15" s="360"/>
      <c r="AJ15" s="360"/>
      <c r="AK15" s="360"/>
      <c r="AL15" s="419"/>
      <c r="AM15" s="463"/>
      <c r="AN15" s="363"/>
      <c r="AO15" s="363"/>
      <c r="AP15" s="363"/>
      <c r="AQ15" s="363"/>
      <c r="AR15" s="363"/>
      <c r="AS15" s="363"/>
      <c r="AT15" s="364"/>
      <c r="AU15" s="464"/>
      <c r="AV15" s="465"/>
      <c r="AW15" s="465"/>
      <c r="AX15" s="465"/>
      <c r="AY15" s="432" t="s">
        <v>149</v>
      </c>
      <c r="AZ15" s="433"/>
      <c r="BA15" s="433"/>
      <c r="BB15" s="433"/>
      <c r="BC15" s="433"/>
      <c r="BD15" s="433"/>
      <c r="BE15" s="433"/>
      <c r="BF15" s="433"/>
      <c r="BG15" s="433"/>
      <c r="BH15" s="433"/>
      <c r="BI15" s="433"/>
      <c r="BJ15" s="433"/>
      <c r="BK15" s="433"/>
      <c r="BL15" s="433"/>
      <c r="BM15" s="434"/>
      <c r="BN15" s="435">
        <v>66513207</v>
      </c>
      <c r="BO15" s="436"/>
      <c r="BP15" s="436"/>
      <c r="BQ15" s="436"/>
      <c r="BR15" s="436"/>
      <c r="BS15" s="436"/>
      <c r="BT15" s="436"/>
      <c r="BU15" s="437"/>
      <c r="BV15" s="435">
        <v>62868036</v>
      </c>
      <c r="BW15" s="436"/>
      <c r="BX15" s="436"/>
      <c r="BY15" s="436"/>
      <c r="BZ15" s="436"/>
      <c r="CA15" s="436"/>
      <c r="CB15" s="436"/>
      <c r="CC15" s="437"/>
      <c r="CD15" s="506" t="s">
        <v>150</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15">
      <c r="A16" s="169"/>
      <c r="B16" s="515"/>
      <c r="C16" s="516"/>
      <c r="D16" s="516"/>
      <c r="E16" s="516"/>
      <c r="F16" s="516"/>
      <c r="G16" s="516"/>
      <c r="H16" s="516"/>
      <c r="I16" s="516"/>
      <c r="J16" s="516"/>
      <c r="K16" s="517"/>
      <c r="L16" s="480" t="s">
        <v>151</v>
      </c>
      <c r="M16" s="481"/>
      <c r="N16" s="481"/>
      <c r="O16" s="481"/>
      <c r="P16" s="481"/>
      <c r="Q16" s="482"/>
      <c r="R16" s="483" t="s">
        <v>124</v>
      </c>
      <c r="S16" s="484"/>
      <c r="T16" s="484"/>
      <c r="U16" s="484"/>
      <c r="V16" s="485"/>
      <c r="W16" s="497"/>
      <c r="X16" s="395"/>
      <c r="Y16" s="395"/>
      <c r="Z16" s="395"/>
      <c r="AA16" s="395"/>
      <c r="AB16" s="396"/>
      <c r="AC16" s="486">
        <v>17.600000000000001</v>
      </c>
      <c r="AD16" s="487"/>
      <c r="AE16" s="487"/>
      <c r="AF16" s="487"/>
      <c r="AG16" s="488"/>
      <c r="AH16" s="486">
        <v>18.8</v>
      </c>
      <c r="AI16" s="487"/>
      <c r="AJ16" s="487"/>
      <c r="AK16" s="487"/>
      <c r="AL16" s="489"/>
      <c r="AM16" s="463"/>
      <c r="AN16" s="363"/>
      <c r="AO16" s="363"/>
      <c r="AP16" s="363"/>
      <c r="AQ16" s="363"/>
      <c r="AR16" s="363"/>
      <c r="AS16" s="363"/>
      <c r="AT16" s="364"/>
      <c r="AU16" s="464"/>
      <c r="AV16" s="465"/>
      <c r="AW16" s="465"/>
      <c r="AX16" s="465"/>
      <c r="AY16" s="420" t="s">
        <v>152</v>
      </c>
      <c r="AZ16" s="421"/>
      <c r="BA16" s="421"/>
      <c r="BB16" s="421"/>
      <c r="BC16" s="421"/>
      <c r="BD16" s="421"/>
      <c r="BE16" s="421"/>
      <c r="BF16" s="421"/>
      <c r="BG16" s="421"/>
      <c r="BH16" s="421"/>
      <c r="BI16" s="421"/>
      <c r="BJ16" s="421"/>
      <c r="BK16" s="421"/>
      <c r="BL16" s="421"/>
      <c r="BM16" s="422"/>
      <c r="BN16" s="406">
        <v>88678503</v>
      </c>
      <c r="BO16" s="407"/>
      <c r="BP16" s="407"/>
      <c r="BQ16" s="407"/>
      <c r="BR16" s="407"/>
      <c r="BS16" s="407"/>
      <c r="BT16" s="407"/>
      <c r="BU16" s="408"/>
      <c r="BV16" s="406">
        <v>85794418</v>
      </c>
      <c r="BW16" s="407"/>
      <c r="BX16" s="407"/>
      <c r="BY16" s="407"/>
      <c r="BZ16" s="407"/>
      <c r="CA16" s="407"/>
      <c r="CB16" s="407"/>
      <c r="CC16" s="408"/>
      <c r="CD16" s="17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9"/>
      <c r="B17" s="518"/>
      <c r="C17" s="519"/>
      <c r="D17" s="519"/>
      <c r="E17" s="519"/>
      <c r="F17" s="519"/>
      <c r="G17" s="519"/>
      <c r="H17" s="519"/>
      <c r="I17" s="519"/>
      <c r="J17" s="519"/>
      <c r="K17" s="520"/>
      <c r="L17" s="188"/>
      <c r="M17" s="499" t="s">
        <v>153</v>
      </c>
      <c r="N17" s="500"/>
      <c r="O17" s="500"/>
      <c r="P17" s="500"/>
      <c r="Q17" s="501"/>
      <c r="R17" s="483" t="s">
        <v>154</v>
      </c>
      <c r="S17" s="484"/>
      <c r="T17" s="484"/>
      <c r="U17" s="484"/>
      <c r="V17" s="485"/>
      <c r="W17" s="496" t="s">
        <v>155</v>
      </c>
      <c r="X17" s="392"/>
      <c r="Y17" s="392"/>
      <c r="Z17" s="392"/>
      <c r="AA17" s="392"/>
      <c r="AB17" s="393"/>
      <c r="AC17" s="359">
        <v>164609</v>
      </c>
      <c r="AD17" s="360"/>
      <c r="AE17" s="360"/>
      <c r="AF17" s="360"/>
      <c r="AG17" s="361"/>
      <c r="AH17" s="359">
        <v>169242</v>
      </c>
      <c r="AI17" s="360"/>
      <c r="AJ17" s="360"/>
      <c r="AK17" s="360"/>
      <c r="AL17" s="419"/>
      <c r="AM17" s="463"/>
      <c r="AN17" s="363"/>
      <c r="AO17" s="363"/>
      <c r="AP17" s="363"/>
      <c r="AQ17" s="363"/>
      <c r="AR17" s="363"/>
      <c r="AS17" s="363"/>
      <c r="AT17" s="364"/>
      <c r="AU17" s="464"/>
      <c r="AV17" s="465"/>
      <c r="AW17" s="465"/>
      <c r="AX17" s="465"/>
      <c r="AY17" s="420" t="s">
        <v>156</v>
      </c>
      <c r="AZ17" s="421"/>
      <c r="BA17" s="421"/>
      <c r="BB17" s="421"/>
      <c r="BC17" s="421"/>
      <c r="BD17" s="421"/>
      <c r="BE17" s="421"/>
      <c r="BF17" s="421"/>
      <c r="BG17" s="421"/>
      <c r="BH17" s="421"/>
      <c r="BI17" s="421"/>
      <c r="BJ17" s="421"/>
      <c r="BK17" s="421"/>
      <c r="BL17" s="421"/>
      <c r="BM17" s="422"/>
      <c r="BN17" s="406">
        <v>84759497</v>
      </c>
      <c r="BO17" s="407"/>
      <c r="BP17" s="407"/>
      <c r="BQ17" s="407"/>
      <c r="BR17" s="407"/>
      <c r="BS17" s="407"/>
      <c r="BT17" s="407"/>
      <c r="BU17" s="408"/>
      <c r="BV17" s="406">
        <v>80078755</v>
      </c>
      <c r="BW17" s="407"/>
      <c r="BX17" s="407"/>
      <c r="BY17" s="407"/>
      <c r="BZ17" s="407"/>
      <c r="CA17" s="407"/>
      <c r="CB17" s="407"/>
      <c r="CC17" s="408"/>
      <c r="CD17" s="17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9"/>
      <c r="B18" s="456" t="s">
        <v>157</v>
      </c>
      <c r="C18" s="457"/>
      <c r="D18" s="457"/>
      <c r="E18" s="458"/>
      <c r="F18" s="458"/>
      <c r="G18" s="458"/>
      <c r="H18" s="458"/>
      <c r="I18" s="458"/>
      <c r="J18" s="458"/>
      <c r="K18" s="458"/>
      <c r="L18" s="459">
        <v>429.35</v>
      </c>
      <c r="M18" s="459"/>
      <c r="N18" s="459"/>
      <c r="O18" s="459"/>
      <c r="P18" s="459"/>
      <c r="Q18" s="459"/>
      <c r="R18" s="460"/>
      <c r="S18" s="460"/>
      <c r="T18" s="460"/>
      <c r="U18" s="460"/>
      <c r="V18" s="461"/>
      <c r="W18" s="477"/>
      <c r="X18" s="478"/>
      <c r="Y18" s="478"/>
      <c r="Z18" s="478"/>
      <c r="AA18" s="478"/>
      <c r="AB18" s="502"/>
      <c r="AC18" s="376">
        <v>79.5</v>
      </c>
      <c r="AD18" s="377"/>
      <c r="AE18" s="377"/>
      <c r="AF18" s="377"/>
      <c r="AG18" s="462"/>
      <c r="AH18" s="376">
        <v>78</v>
      </c>
      <c r="AI18" s="377"/>
      <c r="AJ18" s="377"/>
      <c r="AK18" s="377"/>
      <c r="AL18" s="378"/>
      <c r="AM18" s="463"/>
      <c r="AN18" s="363"/>
      <c r="AO18" s="363"/>
      <c r="AP18" s="363"/>
      <c r="AQ18" s="363"/>
      <c r="AR18" s="363"/>
      <c r="AS18" s="363"/>
      <c r="AT18" s="364"/>
      <c r="AU18" s="464"/>
      <c r="AV18" s="465"/>
      <c r="AW18" s="465"/>
      <c r="AX18" s="465"/>
      <c r="AY18" s="420" t="s">
        <v>158</v>
      </c>
      <c r="AZ18" s="421"/>
      <c r="BA18" s="421"/>
      <c r="BB18" s="421"/>
      <c r="BC18" s="421"/>
      <c r="BD18" s="421"/>
      <c r="BE18" s="421"/>
      <c r="BF18" s="421"/>
      <c r="BG18" s="421"/>
      <c r="BH18" s="421"/>
      <c r="BI18" s="421"/>
      <c r="BJ18" s="421"/>
      <c r="BK18" s="421"/>
      <c r="BL18" s="421"/>
      <c r="BM18" s="422"/>
      <c r="BN18" s="406">
        <v>102071716</v>
      </c>
      <c r="BO18" s="407"/>
      <c r="BP18" s="407"/>
      <c r="BQ18" s="407"/>
      <c r="BR18" s="407"/>
      <c r="BS18" s="407"/>
      <c r="BT18" s="407"/>
      <c r="BU18" s="408"/>
      <c r="BV18" s="406">
        <v>100584484</v>
      </c>
      <c r="BW18" s="407"/>
      <c r="BX18" s="407"/>
      <c r="BY18" s="407"/>
      <c r="BZ18" s="407"/>
      <c r="CA18" s="407"/>
      <c r="CB18" s="407"/>
      <c r="CC18" s="408"/>
      <c r="CD18" s="17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9"/>
      <c r="B19" s="456" t="s">
        <v>159</v>
      </c>
      <c r="C19" s="457"/>
      <c r="D19" s="457"/>
      <c r="E19" s="458"/>
      <c r="F19" s="458"/>
      <c r="G19" s="458"/>
      <c r="H19" s="458"/>
      <c r="I19" s="458"/>
      <c r="J19" s="458"/>
      <c r="K19" s="458"/>
      <c r="L19" s="466">
        <v>1191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160</v>
      </c>
      <c r="AZ19" s="421"/>
      <c r="BA19" s="421"/>
      <c r="BB19" s="421"/>
      <c r="BC19" s="421"/>
      <c r="BD19" s="421"/>
      <c r="BE19" s="421"/>
      <c r="BF19" s="421"/>
      <c r="BG19" s="421"/>
      <c r="BH19" s="421"/>
      <c r="BI19" s="421"/>
      <c r="BJ19" s="421"/>
      <c r="BK19" s="421"/>
      <c r="BL19" s="421"/>
      <c r="BM19" s="422"/>
      <c r="BN19" s="406">
        <v>127236754</v>
      </c>
      <c r="BO19" s="407"/>
      <c r="BP19" s="407"/>
      <c r="BQ19" s="407"/>
      <c r="BR19" s="407"/>
      <c r="BS19" s="407"/>
      <c r="BT19" s="407"/>
      <c r="BU19" s="408"/>
      <c r="BV19" s="406">
        <v>126054174</v>
      </c>
      <c r="BW19" s="407"/>
      <c r="BX19" s="407"/>
      <c r="BY19" s="407"/>
      <c r="BZ19" s="407"/>
      <c r="CA19" s="407"/>
      <c r="CB19" s="407"/>
      <c r="CC19" s="408"/>
      <c r="CD19" s="17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9"/>
      <c r="B20" s="456" t="s">
        <v>161</v>
      </c>
      <c r="C20" s="457"/>
      <c r="D20" s="457"/>
      <c r="E20" s="458"/>
      <c r="F20" s="458"/>
      <c r="G20" s="458"/>
      <c r="H20" s="458"/>
      <c r="I20" s="458"/>
      <c r="J20" s="458"/>
      <c r="K20" s="458"/>
      <c r="L20" s="466">
        <v>241234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9"/>
      <c r="B21" s="453" t="s">
        <v>162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9"/>
      <c r="B22" s="382" t="s">
        <v>163</v>
      </c>
      <c r="C22" s="383"/>
      <c r="D22" s="384"/>
      <c r="E22" s="391" t="s">
        <v>1</v>
      </c>
      <c r="F22" s="392"/>
      <c r="G22" s="392"/>
      <c r="H22" s="392"/>
      <c r="I22" s="392"/>
      <c r="J22" s="392"/>
      <c r="K22" s="393"/>
      <c r="L22" s="391" t="s">
        <v>164</v>
      </c>
      <c r="M22" s="392"/>
      <c r="N22" s="392"/>
      <c r="O22" s="392"/>
      <c r="P22" s="393"/>
      <c r="Q22" s="397" t="s">
        <v>165</v>
      </c>
      <c r="R22" s="398"/>
      <c r="S22" s="398"/>
      <c r="T22" s="398"/>
      <c r="U22" s="398"/>
      <c r="V22" s="399"/>
      <c r="W22" s="448" t="s">
        <v>166</v>
      </c>
      <c r="X22" s="383"/>
      <c r="Y22" s="384"/>
      <c r="Z22" s="391" t="s">
        <v>1</v>
      </c>
      <c r="AA22" s="392"/>
      <c r="AB22" s="392"/>
      <c r="AC22" s="392"/>
      <c r="AD22" s="392"/>
      <c r="AE22" s="392"/>
      <c r="AF22" s="392"/>
      <c r="AG22" s="393"/>
      <c r="AH22" s="409" t="s">
        <v>167</v>
      </c>
      <c r="AI22" s="392"/>
      <c r="AJ22" s="392"/>
      <c r="AK22" s="392"/>
      <c r="AL22" s="393"/>
      <c r="AM22" s="409" t="s">
        <v>168</v>
      </c>
      <c r="AN22" s="410"/>
      <c r="AO22" s="410"/>
      <c r="AP22" s="410"/>
      <c r="AQ22" s="410"/>
      <c r="AR22" s="411"/>
      <c r="AS22" s="397" t="s">
        <v>165</v>
      </c>
      <c r="AT22" s="398"/>
      <c r="AU22" s="398"/>
      <c r="AV22" s="398"/>
      <c r="AW22" s="398"/>
      <c r="AX22" s="415"/>
      <c r="AY22" s="432" t="s">
        <v>169</v>
      </c>
      <c r="AZ22" s="433"/>
      <c r="BA22" s="433"/>
      <c r="BB22" s="433"/>
      <c r="BC22" s="433"/>
      <c r="BD22" s="433"/>
      <c r="BE22" s="433"/>
      <c r="BF22" s="433"/>
      <c r="BG22" s="433"/>
      <c r="BH22" s="433"/>
      <c r="BI22" s="433"/>
      <c r="BJ22" s="433"/>
      <c r="BK22" s="433"/>
      <c r="BL22" s="433"/>
      <c r="BM22" s="434"/>
      <c r="BN22" s="435">
        <v>162829226</v>
      </c>
      <c r="BO22" s="436"/>
      <c r="BP22" s="436"/>
      <c r="BQ22" s="436"/>
      <c r="BR22" s="436"/>
      <c r="BS22" s="436"/>
      <c r="BT22" s="436"/>
      <c r="BU22" s="437"/>
      <c r="BV22" s="435">
        <v>169800606</v>
      </c>
      <c r="BW22" s="436"/>
      <c r="BX22" s="436"/>
      <c r="BY22" s="436"/>
      <c r="BZ22" s="436"/>
      <c r="CA22" s="436"/>
      <c r="CB22" s="436"/>
      <c r="CC22" s="437"/>
      <c r="CD22" s="17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9"/>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170</v>
      </c>
      <c r="AZ23" s="421"/>
      <c r="BA23" s="421"/>
      <c r="BB23" s="421"/>
      <c r="BC23" s="421"/>
      <c r="BD23" s="421"/>
      <c r="BE23" s="421"/>
      <c r="BF23" s="421"/>
      <c r="BG23" s="421"/>
      <c r="BH23" s="421"/>
      <c r="BI23" s="421"/>
      <c r="BJ23" s="421"/>
      <c r="BK23" s="421"/>
      <c r="BL23" s="421"/>
      <c r="BM23" s="422"/>
      <c r="BN23" s="406">
        <v>100742693</v>
      </c>
      <c r="BO23" s="407"/>
      <c r="BP23" s="407"/>
      <c r="BQ23" s="407"/>
      <c r="BR23" s="407"/>
      <c r="BS23" s="407"/>
      <c r="BT23" s="407"/>
      <c r="BU23" s="408"/>
      <c r="BV23" s="406">
        <v>105793843</v>
      </c>
      <c r="BW23" s="407"/>
      <c r="BX23" s="407"/>
      <c r="BY23" s="407"/>
      <c r="BZ23" s="407"/>
      <c r="CA23" s="407"/>
      <c r="CB23" s="407"/>
      <c r="CC23" s="408"/>
      <c r="CD23" s="17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9"/>
      <c r="B24" s="385"/>
      <c r="C24" s="386"/>
      <c r="D24" s="387"/>
      <c r="E24" s="362" t="s">
        <v>171</v>
      </c>
      <c r="F24" s="363"/>
      <c r="G24" s="363"/>
      <c r="H24" s="363"/>
      <c r="I24" s="363"/>
      <c r="J24" s="363"/>
      <c r="K24" s="364"/>
      <c r="L24" s="359">
        <v>1</v>
      </c>
      <c r="M24" s="360"/>
      <c r="N24" s="360"/>
      <c r="O24" s="360"/>
      <c r="P24" s="361"/>
      <c r="Q24" s="359">
        <v>10304</v>
      </c>
      <c r="R24" s="360"/>
      <c r="S24" s="360"/>
      <c r="T24" s="360"/>
      <c r="U24" s="360"/>
      <c r="V24" s="361"/>
      <c r="W24" s="449"/>
      <c r="X24" s="386"/>
      <c r="Y24" s="387"/>
      <c r="Z24" s="362" t="s">
        <v>172</v>
      </c>
      <c r="AA24" s="363"/>
      <c r="AB24" s="363"/>
      <c r="AC24" s="363"/>
      <c r="AD24" s="363"/>
      <c r="AE24" s="363"/>
      <c r="AF24" s="363"/>
      <c r="AG24" s="364"/>
      <c r="AH24" s="359">
        <v>2922</v>
      </c>
      <c r="AI24" s="360"/>
      <c r="AJ24" s="360"/>
      <c r="AK24" s="360"/>
      <c r="AL24" s="361"/>
      <c r="AM24" s="359">
        <v>9408840</v>
      </c>
      <c r="AN24" s="360"/>
      <c r="AO24" s="360"/>
      <c r="AP24" s="360"/>
      <c r="AQ24" s="360"/>
      <c r="AR24" s="361"/>
      <c r="AS24" s="359">
        <v>3220</v>
      </c>
      <c r="AT24" s="360"/>
      <c r="AU24" s="360"/>
      <c r="AV24" s="360"/>
      <c r="AW24" s="360"/>
      <c r="AX24" s="419"/>
      <c r="AY24" s="379" t="s">
        <v>173</v>
      </c>
      <c r="AZ24" s="380"/>
      <c r="BA24" s="380"/>
      <c r="BB24" s="380"/>
      <c r="BC24" s="380"/>
      <c r="BD24" s="380"/>
      <c r="BE24" s="380"/>
      <c r="BF24" s="380"/>
      <c r="BG24" s="380"/>
      <c r="BH24" s="380"/>
      <c r="BI24" s="380"/>
      <c r="BJ24" s="380"/>
      <c r="BK24" s="380"/>
      <c r="BL24" s="380"/>
      <c r="BM24" s="381"/>
      <c r="BN24" s="406">
        <v>80324606</v>
      </c>
      <c r="BO24" s="407"/>
      <c r="BP24" s="407"/>
      <c r="BQ24" s="407"/>
      <c r="BR24" s="407"/>
      <c r="BS24" s="407"/>
      <c r="BT24" s="407"/>
      <c r="BU24" s="408"/>
      <c r="BV24" s="406">
        <v>84120329</v>
      </c>
      <c r="BW24" s="407"/>
      <c r="BX24" s="407"/>
      <c r="BY24" s="407"/>
      <c r="BZ24" s="407"/>
      <c r="CA24" s="407"/>
      <c r="CB24" s="407"/>
      <c r="CC24" s="408"/>
      <c r="CD24" s="17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9"/>
      <c r="B25" s="385"/>
      <c r="C25" s="386"/>
      <c r="D25" s="387"/>
      <c r="E25" s="362" t="s">
        <v>174</v>
      </c>
      <c r="F25" s="363"/>
      <c r="G25" s="363"/>
      <c r="H25" s="363"/>
      <c r="I25" s="363"/>
      <c r="J25" s="363"/>
      <c r="K25" s="364"/>
      <c r="L25" s="359">
        <v>2</v>
      </c>
      <c r="M25" s="360"/>
      <c r="N25" s="360"/>
      <c r="O25" s="360"/>
      <c r="P25" s="361"/>
      <c r="Q25" s="359">
        <v>8451</v>
      </c>
      <c r="R25" s="360"/>
      <c r="S25" s="360"/>
      <c r="T25" s="360"/>
      <c r="U25" s="360"/>
      <c r="V25" s="361"/>
      <c r="W25" s="449"/>
      <c r="X25" s="386"/>
      <c r="Y25" s="387"/>
      <c r="Z25" s="362" t="s">
        <v>175</v>
      </c>
      <c r="AA25" s="363"/>
      <c r="AB25" s="363"/>
      <c r="AC25" s="363"/>
      <c r="AD25" s="363"/>
      <c r="AE25" s="363"/>
      <c r="AF25" s="363"/>
      <c r="AG25" s="364"/>
      <c r="AH25" s="359">
        <v>463</v>
      </c>
      <c r="AI25" s="360"/>
      <c r="AJ25" s="360"/>
      <c r="AK25" s="360"/>
      <c r="AL25" s="361"/>
      <c r="AM25" s="359">
        <v>1547809</v>
      </c>
      <c r="AN25" s="360"/>
      <c r="AO25" s="360"/>
      <c r="AP25" s="360"/>
      <c r="AQ25" s="360"/>
      <c r="AR25" s="361"/>
      <c r="AS25" s="359">
        <v>3343</v>
      </c>
      <c r="AT25" s="360"/>
      <c r="AU25" s="360"/>
      <c r="AV25" s="360"/>
      <c r="AW25" s="360"/>
      <c r="AX25" s="419"/>
      <c r="AY25" s="432" t="s">
        <v>176</v>
      </c>
      <c r="AZ25" s="433"/>
      <c r="BA25" s="433"/>
      <c r="BB25" s="433"/>
      <c r="BC25" s="433"/>
      <c r="BD25" s="433"/>
      <c r="BE25" s="433"/>
      <c r="BF25" s="433"/>
      <c r="BG25" s="433"/>
      <c r="BH25" s="433"/>
      <c r="BI25" s="433"/>
      <c r="BJ25" s="433"/>
      <c r="BK25" s="433"/>
      <c r="BL25" s="433"/>
      <c r="BM25" s="434"/>
      <c r="BN25" s="435">
        <v>36717399</v>
      </c>
      <c r="BO25" s="436"/>
      <c r="BP25" s="436"/>
      <c r="BQ25" s="436"/>
      <c r="BR25" s="436"/>
      <c r="BS25" s="436"/>
      <c r="BT25" s="436"/>
      <c r="BU25" s="437"/>
      <c r="BV25" s="435">
        <v>37306847</v>
      </c>
      <c r="BW25" s="436"/>
      <c r="BX25" s="436"/>
      <c r="BY25" s="436"/>
      <c r="BZ25" s="436"/>
      <c r="CA25" s="436"/>
      <c r="CB25" s="436"/>
      <c r="CC25" s="437"/>
      <c r="CD25" s="17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9"/>
      <c r="B26" s="385"/>
      <c r="C26" s="386"/>
      <c r="D26" s="387"/>
      <c r="E26" s="362" t="s">
        <v>177</v>
      </c>
      <c r="F26" s="363"/>
      <c r="G26" s="363"/>
      <c r="H26" s="363"/>
      <c r="I26" s="363"/>
      <c r="J26" s="363"/>
      <c r="K26" s="364"/>
      <c r="L26" s="359">
        <v>1</v>
      </c>
      <c r="M26" s="360"/>
      <c r="N26" s="360"/>
      <c r="O26" s="360"/>
      <c r="P26" s="361"/>
      <c r="Q26" s="359">
        <v>6928</v>
      </c>
      <c r="R26" s="360"/>
      <c r="S26" s="360"/>
      <c r="T26" s="360"/>
      <c r="U26" s="360"/>
      <c r="V26" s="361"/>
      <c r="W26" s="449"/>
      <c r="X26" s="386"/>
      <c r="Y26" s="387"/>
      <c r="Z26" s="362" t="s">
        <v>178</v>
      </c>
      <c r="AA26" s="417"/>
      <c r="AB26" s="417"/>
      <c r="AC26" s="417"/>
      <c r="AD26" s="417"/>
      <c r="AE26" s="417"/>
      <c r="AF26" s="417"/>
      <c r="AG26" s="418"/>
      <c r="AH26" s="359">
        <v>236</v>
      </c>
      <c r="AI26" s="360"/>
      <c r="AJ26" s="360"/>
      <c r="AK26" s="360"/>
      <c r="AL26" s="361"/>
      <c r="AM26" s="359">
        <v>798624</v>
      </c>
      <c r="AN26" s="360"/>
      <c r="AO26" s="360"/>
      <c r="AP26" s="360"/>
      <c r="AQ26" s="360"/>
      <c r="AR26" s="361"/>
      <c r="AS26" s="359">
        <v>3384</v>
      </c>
      <c r="AT26" s="360"/>
      <c r="AU26" s="360"/>
      <c r="AV26" s="360"/>
      <c r="AW26" s="360"/>
      <c r="AX26" s="419"/>
      <c r="AY26" s="446" t="s">
        <v>179</v>
      </c>
      <c r="AZ26" s="366"/>
      <c r="BA26" s="366"/>
      <c r="BB26" s="366"/>
      <c r="BC26" s="366"/>
      <c r="BD26" s="366"/>
      <c r="BE26" s="366"/>
      <c r="BF26" s="366"/>
      <c r="BG26" s="366"/>
      <c r="BH26" s="366"/>
      <c r="BI26" s="366"/>
      <c r="BJ26" s="366"/>
      <c r="BK26" s="366"/>
      <c r="BL26" s="366"/>
      <c r="BM26" s="447"/>
      <c r="BN26" s="406" t="s">
        <v>130</v>
      </c>
      <c r="BO26" s="407"/>
      <c r="BP26" s="407"/>
      <c r="BQ26" s="407"/>
      <c r="BR26" s="407"/>
      <c r="BS26" s="407"/>
      <c r="BT26" s="407"/>
      <c r="BU26" s="408"/>
      <c r="BV26" s="406" t="s">
        <v>180</v>
      </c>
      <c r="BW26" s="407"/>
      <c r="BX26" s="407"/>
      <c r="BY26" s="407"/>
      <c r="BZ26" s="407"/>
      <c r="CA26" s="407"/>
      <c r="CB26" s="407"/>
      <c r="CC26" s="408"/>
      <c r="CD26" s="17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9"/>
      <c r="B27" s="385"/>
      <c r="C27" s="386"/>
      <c r="D27" s="387"/>
      <c r="E27" s="362" t="s">
        <v>181</v>
      </c>
      <c r="F27" s="363"/>
      <c r="G27" s="363"/>
      <c r="H27" s="363"/>
      <c r="I27" s="363"/>
      <c r="J27" s="363"/>
      <c r="K27" s="364"/>
      <c r="L27" s="359">
        <v>1</v>
      </c>
      <c r="M27" s="360"/>
      <c r="N27" s="360"/>
      <c r="O27" s="360"/>
      <c r="P27" s="361"/>
      <c r="Q27" s="359">
        <v>7320</v>
      </c>
      <c r="R27" s="360"/>
      <c r="S27" s="360"/>
      <c r="T27" s="360"/>
      <c r="U27" s="360"/>
      <c r="V27" s="361"/>
      <c r="W27" s="449"/>
      <c r="X27" s="386"/>
      <c r="Y27" s="387"/>
      <c r="Z27" s="362" t="s">
        <v>182</v>
      </c>
      <c r="AA27" s="363"/>
      <c r="AB27" s="363"/>
      <c r="AC27" s="363"/>
      <c r="AD27" s="363"/>
      <c r="AE27" s="363"/>
      <c r="AF27" s="363"/>
      <c r="AG27" s="364"/>
      <c r="AH27" s="359">
        <v>55</v>
      </c>
      <c r="AI27" s="360"/>
      <c r="AJ27" s="360"/>
      <c r="AK27" s="360"/>
      <c r="AL27" s="361"/>
      <c r="AM27" s="359">
        <v>200660</v>
      </c>
      <c r="AN27" s="360"/>
      <c r="AO27" s="360"/>
      <c r="AP27" s="360"/>
      <c r="AQ27" s="360"/>
      <c r="AR27" s="361"/>
      <c r="AS27" s="359">
        <v>3648</v>
      </c>
      <c r="AT27" s="360"/>
      <c r="AU27" s="360"/>
      <c r="AV27" s="360"/>
      <c r="AW27" s="360"/>
      <c r="AX27" s="419"/>
      <c r="AY27" s="443" t="s">
        <v>183</v>
      </c>
      <c r="AZ27" s="444"/>
      <c r="BA27" s="444"/>
      <c r="BB27" s="444"/>
      <c r="BC27" s="444"/>
      <c r="BD27" s="444"/>
      <c r="BE27" s="444"/>
      <c r="BF27" s="444"/>
      <c r="BG27" s="444"/>
      <c r="BH27" s="444"/>
      <c r="BI27" s="444"/>
      <c r="BJ27" s="444"/>
      <c r="BK27" s="444"/>
      <c r="BL27" s="444"/>
      <c r="BM27" s="445"/>
      <c r="BN27" s="440">
        <v>1000000</v>
      </c>
      <c r="BO27" s="441"/>
      <c r="BP27" s="441"/>
      <c r="BQ27" s="441"/>
      <c r="BR27" s="441"/>
      <c r="BS27" s="441"/>
      <c r="BT27" s="441"/>
      <c r="BU27" s="442"/>
      <c r="BV27" s="440">
        <v>1000000</v>
      </c>
      <c r="BW27" s="441"/>
      <c r="BX27" s="441"/>
      <c r="BY27" s="441"/>
      <c r="BZ27" s="441"/>
      <c r="CA27" s="441"/>
      <c r="CB27" s="441"/>
      <c r="CC27" s="442"/>
      <c r="CD27" s="172"/>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9"/>
      <c r="B28" s="385"/>
      <c r="C28" s="386"/>
      <c r="D28" s="387"/>
      <c r="E28" s="362" t="s">
        <v>184</v>
      </c>
      <c r="F28" s="363"/>
      <c r="G28" s="363"/>
      <c r="H28" s="363"/>
      <c r="I28" s="363"/>
      <c r="J28" s="363"/>
      <c r="K28" s="364"/>
      <c r="L28" s="359">
        <v>1</v>
      </c>
      <c r="M28" s="360"/>
      <c r="N28" s="360"/>
      <c r="O28" s="360"/>
      <c r="P28" s="361"/>
      <c r="Q28" s="359">
        <v>6540</v>
      </c>
      <c r="R28" s="360"/>
      <c r="S28" s="360"/>
      <c r="T28" s="360"/>
      <c r="U28" s="360"/>
      <c r="V28" s="361"/>
      <c r="W28" s="449"/>
      <c r="X28" s="386"/>
      <c r="Y28" s="387"/>
      <c r="Z28" s="362" t="s">
        <v>185</v>
      </c>
      <c r="AA28" s="363"/>
      <c r="AB28" s="363"/>
      <c r="AC28" s="363"/>
      <c r="AD28" s="363"/>
      <c r="AE28" s="363"/>
      <c r="AF28" s="363"/>
      <c r="AG28" s="364"/>
      <c r="AH28" s="359" t="s">
        <v>130</v>
      </c>
      <c r="AI28" s="360"/>
      <c r="AJ28" s="360"/>
      <c r="AK28" s="360"/>
      <c r="AL28" s="361"/>
      <c r="AM28" s="359" t="s">
        <v>130</v>
      </c>
      <c r="AN28" s="360"/>
      <c r="AO28" s="360"/>
      <c r="AP28" s="360"/>
      <c r="AQ28" s="360"/>
      <c r="AR28" s="361"/>
      <c r="AS28" s="359" t="s">
        <v>130</v>
      </c>
      <c r="AT28" s="360"/>
      <c r="AU28" s="360"/>
      <c r="AV28" s="360"/>
      <c r="AW28" s="360"/>
      <c r="AX28" s="419"/>
      <c r="AY28" s="423" t="s">
        <v>186</v>
      </c>
      <c r="AZ28" s="424"/>
      <c r="BA28" s="424"/>
      <c r="BB28" s="425"/>
      <c r="BC28" s="432" t="s">
        <v>50</v>
      </c>
      <c r="BD28" s="433"/>
      <c r="BE28" s="433"/>
      <c r="BF28" s="433"/>
      <c r="BG28" s="433"/>
      <c r="BH28" s="433"/>
      <c r="BI28" s="433"/>
      <c r="BJ28" s="433"/>
      <c r="BK28" s="433"/>
      <c r="BL28" s="433"/>
      <c r="BM28" s="434"/>
      <c r="BN28" s="435">
        <v>18250000</v>
      </c>
      <c r="BO28" s="436"/>
      <c r="BP28" s="436"/>
      <c r="BQ28" s="436"/>
      <c r="BR28" s="436"/>
      <c r="BS28" s="436"/>
      <c r="BT28" s="436"/>
      <c r="BU28" s="437"/>
      <c r="BV28" s="435">
        <v>18450000</v>
      </c>
      <c r="BW28" s="436"/>
      <c r="BX28" s="436"/>
      <c r="BY28" s="436"/>
      <c r="BZ28" s="436"/>
      <c r="CA28" s="436"/>
      <c r="CB28" s="436"/>
      <c r="CC28" s="437"/>
      <c r="CD28" s="17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9"/>
      <c r="B29" s="385"/>
      <c r="C29" s="386"/>
      <c r="D29" s="387"/>
      <c r="E29" s="362" t="s">
        <v>187</v>
      </c>
      <c r="F29" s="363"/>
      <c r="G29" s="363"/>
      <c r="H29" s="363"/>
      <c r="I29" s="363"/>
      <c r="J29" s="363"/>
      <c r="K29" s="364"/>
      <c r="L29" s="359">
        <v>41</v>
      </c>
      <c r="M29" s="360"/>
      <c r="N29" s="360"/>
      <c r="O29" s="360"/>
      <c r="P29" s="361"/>
      <c r="Q29" s="359">
        <v>6230</v>
      </c>
      <c r="R29" s="360"/>
      <c r="S29" s="360"/>
      <c r="T29" s="360"/>
      <c r="U29" s="360"/>
      <c r="V29" s="361"/>
      <c r="W29" s="450"/>
      <c r="X29" s="451"/>
      <c r="Y29" s="452"/>
      <c r="Z29" s="362" t="s">
        <v>188</v>
      </c>
      <c r="AA29" s="363"/>
      <c r="AB29" s="363"/>
      <c r="AC29" s="363"/>
      <c r="AD29" s="363"/>
      <c r="AE29" s="363"/>
      <c r="AF29" s="363"/>
      <c r="AG29" s="364"/>
      <c r="AH29" s="359">
        <v>2977</v>
      </c>
      <c r="AI29" s="360"/>
      <c r="AJ29" s="360"/>
      <c r="AK29" s="360"/>
      <c r="AL29" s="361"/>
      <c r="AM29" s="359">
        <v>9609500</v>
      </c>
      <c r="AN29" s="360"/>
      <c r="AO29" s="360"/>
      <c r="AP29" s="360"/>
      <c r="AQ29" s="360"/>
      <c r="AR29" s="361"/>
      <c r="AS29" s="359">
        <v>3228</v>
      </c>
      <c r="AT29" s="360"/>
      <c r="AU29" s="360"/>
      <c r="AV29" s="360"/>
      <c r="AW29" s="360"/>
      <c r="AX29" s="419"/>
      <c r="AY29" s="426"/>
      <c r="AZ29" s="427"/>
      <c r="BA29" s="427"/>
      <c r="BB29" s="428"/>
      <c r="BC29" s="420" t="s">
        <v>189</v>
      </c>
      <c r="BD29" s="421"/>
      <c r="BE29" s="421"/>
      <c r="BF29" s="421"/>
      <c r="BG29" s="421"/>
      <c r="BH29" s="421"/>
      <c r="BI29" s="421"/>
      <c r="BJ29" s="421"/>
      <c r="BK29" s="421"/>
      <c r="BL29" s="421"/>
      <c r="BM29" s="422"/>
      <c r="BN29" s="406">
        <v>10150000</v>
      </c>
      <c r="BO29" s="407"/>
      <c r="BP29" s="407"/>
      <c r="BQ29" s="407"/>
      <c r="BR29" s="407"/>
      <c r="BS29" s="407"/>
      <c r="BT29" s="407"/>
      <c r="BU29" s="408"/>
      <c r="BV29" s="406">
        <v>10150000</v>
      </c>
      <c r="BW29" s="407"/>
      <c r="BX29" s="407"/>
      <c r="BY29" s="407"/>
      <c r="BZ29" s="407"/>
      <c r="CA29" s="407"/>
      <c r="CB29" s="407"/>
      <c r="CC29" s="408"/>
      <c r="CD29" s="172"/>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9"/>
      <c r="B30" s="388"/>
      <c r="C30" s="389"/>
      <c r="D30" s="390"/>
      <c r="E30" s="367"/>
      <c r="F30" s="368"/>
      <c r="G30" s="368"/>
      <c r="H30" s="368"/>
      <c r="I30" s="368"/>
      <c r="J30" s="368"/>
      <c r="K30" s="369"/>
      <c r="L30" s="370"/>
      <c r="M30" s="371"/>
      <c r="N30" s="371"/>
      <c r="O30" s="371"/>
      <c r="P30" s="372"/>
      <c r="Q30" s="370"/>
      <c r="R30" s="371"/>
      <c r="S30" s="371"/>
      <c r="T30" s="371"/>
      <c r="U30" s="371"/>
      <c r="V30" s="372"/>
      <c r="W30" s="373" t="s">
        <v>190</v>
      </c>
      <c r="X30" s="374"/>
      <c r="Y30" s="374"/>
      <c r="Z30" s="374"/>
      <c r="AA30" s="374"/>
      <c r="AB30" s="374"/>
      <c r="AC30" s="374"/>
      <c r="AD30" s="374"/>
      <c r="AE30" s="374"/>
      <c r="AF30" s="374"/>
      <c r="AG30" s="375"/>
      <c r="AH30" s="376">
        <v>99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52</v>
      </c>
      <c r="BD30" s="380"/>
      <c r="BE30" s="380"/>
      <c r="BF30" s="380"/>
      <c r="BG30" s="380"/>
      <c r="BH30" s="380"/>
      <c r="BI30" s="380"/>
      <c r="BJ30" s="380"/>
      <c r="BK30" s="380"/>
      <c r="BL30" s="380"/>
      <c r="BM30" s="381"/>
      <c r="BN30" s="440">
        <v>24586368</v>
      </c>
      <c r="BO30" s="441"/>
      <c r="BP30" s="441"/>
      <c r="BQ30" s="441"/>
      <c r="BR30" s="441"/>
      <c r="BS30" s="441"/>
      <c r="BT30" s="441"/>
      <c r="BU30" s="442"/>
      <c r="BV30" s="440">
        <v>24772412</v>
      </c>
      <c r="BW30" s="441"/>
      <c r="BX30" s="441"/>
      <c r="BY30" s="441"/>
      <c r="BZ30" s="441"/>
      <c r="CA30" s="441"/>
      <c r="CB30" s="441"/>
      <c r="CC30" s="442"/>
      <c r="CD30" s="180"/>
      <c r="CE30" s="189"/>
      <c r="CF30" s="189"/>
      <c r="CG30" s="189"/>
      <c r="CH30" s="189"/>
      <c r="CI30" s="189"/>
      <c r="CJ30" s="189"/>
      <c r="CK30" s="189"/>
      <c r="CL30" s="189"/>
      <c r="CM30" s="189"/>
      <c r="CN30" s="189"/>
      <c r="CO30" s="189"/>
      <c r="CP30" s="189"/>
      <c r="CQ30" s="189"/>
      <c r="CR30" s="189"/>
      <c r="CS30" s="190"/>
      <c r="CT30" s="191"/>
      <c r="CU30" s="192"/>
      <c r="CV30" s="192"/>
      <c r="CW30" s="192"/>
      <c r="CX30" s="192"/>
      <c r="CY30" s="192"/>
      <c r="CZ30" s="192"/>
      <c r="DA30" s="193"/>
      <c r="DB30" s="191"/>
      <c r="DC30" s="192"/>
      <c r="DD30" s="192"/>
      <c r="DE30" s="192"/>
      <c r="DF30" s="192"/>
      <c r="DG30" s="192"/>
      <c r="DH30" s="192"/>
      <c r="DI30" s="193"/>
    </row>
    <row r="31" spans="1:113" ht="13.5" customHeight="1" x14ac:dyDescent="0.15">
      <c r="A31" s="169"/>
      <c r="B31" s="194"/>
      <c r="DI31" s="195"/>
    </row>
    <row r="32" spans="1:113" ht="13.5" customHeight="1" x14ac:dyDescent="0.15">
      <c r="A32" s="169"/>
      <c r="B32" s="196"/>
      <c r="C32" s="365" t="s">
        <v>191</v>
      </c>
      <c r="D32" s="365"/>
      <c r="E32" s="365"/>
      <c r="F32" s="365"/>
      <c r="G32" s="365"/>
      <c r="H32" s="365"/>
      <c r="I32" s="365"/>
      <c r="J32" s="365"/>
      <c r="K32" s="365"/>
      <c r="L32" s="365"/>
      <c r="M32" s="365"/>
      <c r="N32" s="365"/>
      <c r="O32" s="365"/>
      <c r="P32" s="365"/>
      <c r="Q32" s="365"/>
      <c r="R32" s="365"/>
      <c r="S32" s="365"/>
      <c r="U32" s="366" t="s">
        <v>192</v>
      </c>
      <c r="V32" s="366"/>
      <c r="W32" s="366"/>
      <c r="X32" s="366"/>
      <c r="Y32" s="366"/>
      <c r="Z32" s="366"/>
      <c r="AA32" s="366"/>
      <c r="AB32" s="366"/>
      <c r="AC32" s="366"/>
      <c r="AD32" s="366"/>
      <c r="AE32" s="366"/>
      <c r="AF32" s="366"/>
      <c r="AG32" s="366"/>
      <c r="AH32" s="366"/>
      <c r="AI32" s="366"/>
      <c r="AJ32" s="366"/>
      <c r="AK32" s="366"/>
      <c r="AM32" s="366" t="s">
        <v>193</v>
      </c>
      <c r="AN32" s="366"/>
      <c r="AO32" s="366"/>
      <c r="AP32" s="366"/>
      <c r="AQ32" s="366"/>
      <c r="AR32" s="366"/>
      <c r="AS32" s="366"/>
      <c r="AT32" s="366"/>
      <c r="AU32" s="366"/>
      <c r="AV32" s="366"/>
      <c r="AW32" s="366"/>
      <c r="AX32" s="366"/>
      <c r="AY32" s="366"/>
      <c r="AZ32" s="366"/>
      <c r="BA32" s="366"/>
      <c r="BB32" s="366"/>
      <c r="BC32" s="366"/>
      <c r="BE32" s="366" t="s">
        <v>194</v>
      </c>
      <c r="BF32" s="366"/>
      <c r="BG32" s="366"/>
      <c r="BH32" s="366"/>
      <c r="BI32" s="366"/>
      <c r="BJ32" s="366"/>
      <c r="BK32" s="366"/>
      <c r="BL32" s="366"/>
      <c r="BM32" s="366"/>
      <c r="BN32" s="366"/>
      <c r="BO32" s="366"/>
      <c r="BP32" s="366"/>
      <c r="BQ32" s="366"/>
      <c r="BR32" s="366"/>
      <c r="BS32" s="366"/>
      <c r="BT32" s="366"/>
      <c r="BU32" s="366"/>
      <c r="BW32" s="366" t="s">
        <v>195</v>
      </c>
      <c r="BX32" s="366"/>
      <c r="BY32" s="366"/>
      <c r="BZ32" s="366"/>
      <c r="CA32" s="366"/>
      <c r="CB32" s="366"/>
      <c r="CC32" s="366"/>
      <c r="CD32" s="366"/>
      <c r="CE32" s="366"/>
      <c r="CF32" s="366"/>
      <c r="CG32" s="366"/>
      <c r="CH32" s="366"/>
      <c r="CI32" s="366"/>
      <c r="CJ32" s="366"/>
      <c r="CK32" s="366"/>
      <c r="CL32" s="366"/>
      <c r="CM32" s="366"/>
      <c r="CO32" s="366" t="s">
        <v>196</v>
      </c>
      <c r="CP32" s="366"/>
      <c r="CQ32" s="366"/>
      <c r="CR32" s="366"/>
      <c r="CS32" s="366"/>
      <c r="CT32" s="366"/>
      <c r="CU32" s="366"/>
      <c r="CV32" s="366"/>
      <c r="CW32" s="366"/>
      <c r="CX32" s="366"/>
      <c r="CY32" s="366"/>
      <c r="CZ32" s="366"/>
      <c r="DA32" s="366"/>
      <c r="DB32" s="366"/>
      <c r="DC32" s="366"/>
      <c r="DD32" s="366"/>
      <c r="DE32" s="366"/>
      <c r="DI32" s="195"/>
    </row>
    <row r="33" spans="1:113" ht="13.5" customHeight="1" x14ac:dyDescent="0.15">
      <c r="A33" s="169"/>
      <c r="B33" s="196"/>
      <c r="C33" s="358" t="s">
        <v>197</v>
      </c>
      <c r="D33" s="358"/>
      <c r="E33" s="357" t="s">
        <v>198</v>
      </c>
      <c r="F33" s="357"/>
      <c r="G33" s="357"/>
      <c r="H33" s="357"/>
      <c r="I33" s="357"/>
      <c r="J33" s="357"/>
      <c r="K33" s="357"/>
      <c r="L33" s="357"/>
      <c r="M33" s="357"/>
      <c r="N33" s="357"/>
      <c r="O33" s="357"/>
      <c r="P33" s="357"/>
      <c r="Q33" s="357"/>
      <c r="R33" s="357"/>
      <c r="S33" s="357"/>
      <c r="T33" s="173"/>
      <c r="U33" s="358" t="s">
        <v>199</v>
      </c>
      <c r="V33" s="358"/>
      <c r="W33" s="357" t="s">
        <v>200</v>
      </c>
      <c r="X33" s="357"/>
      <c r="Y33" s="357"/>
      <c r="Z33" s="357"/>
      <c r="AA33" s="357"/>
      <c r="AB33" s="357"/>
      <c r="AC33" s="357"/>
      <c r="AD33" s="357"/>
      <c r="AE33" s="357"/>
      <c r="AF33" s="357"/>
      <c r="AG33" s="357"/>
      <c r="AH33" s="357"/>
      <c r="AI33" s="357"/>
      <c r="AJ33" s="357"/>
      <c r="AK33" s="357"/>
      <c r="AL33" s="173"/>
      <c r="AM33" s="358" t="s">
        <v>201</v>
      </c>
      <c r="AN33" s="358"/>
      <c r="AO33" s="357" t="s">
        <v>198</v>
      </c>
      <c r="AP33" s="357"/>
      <c r="AQ33" s="357"/>
      <c r="AR33" s="357"/>
      <c r="AS33" s="357"/>
      <c r="AT33" s="357"/>
      <c r="AU33" s="357"/>
      <c r="AV33" s="357"/>
      <c r="AW33" s="357"/>
      <c r="AX33" s="357"/>
      <c r="AY33" s="357"/>
      <c r="AZ33" s="357"/>
      <c r="BA33" s="357"/>
      <c r="BB33" s="357"/>
      <c r="BC33" s="357"/>
      <c r="BD33" s="179"/>
      <c r="BE33" s="357" t="s">
        <v>202</v>
      </c>
      <c r="BF33" s="357"/>
      <c r="BG33" s="357" t="s">
        <v>203</v>
      </c>
      <c r="BH33" s="357"/>
      <c r="BI33" s="357"/>
      <c r="BJ33" s="357"/>
      <c r="BK33" s="357"/>
      <c r="BL33" s="357"/>
      <c r="BM33" s="357"/>
      <c r="BN33" s="357"/>
      <c r="BO33" s="357"/>
      <c r="BP33" s="357"/>
      <c r="BQ33" s="357"/>
      <c r="BR33" s="357"/>
      <c r="BS33" s="357"/>
      <c r="BT33" s="357"/>
      <c r="BU33" s="357"/>
      <c r="BV33" s="179"/>
      <c r="BW33" s="358" t="s">
        <v>202</v>
      </c>
      <c r="BX33" s="358"/>
      <c r="BY33" s="357" t="s">
        <v>204</v>
      </c>
      <c r="BZ33" s="357"/>
      <c r="CA33" s="357"/>
      <c r="CB33" s="357"/>
      <c r="CC33" s="357"/>
      <c r="CD33" s="357"/>
      <c r="CE33" s="357"/>
      <c r="CF33" s="357"/>
      <c r="CG33" s="357"/>
      <c r="CH33" s="357"/>
      <c r="CI33" s="357"/>
      <c r="CJ33" s="357"/>
      <c r="CK33" s="357"/>
      <c r="CL33" s="357"/>
      <c r="CM33" s="357"/>
      <c r="CN33" s="173"/>
      <c r="CO33" s="358" t="s">
        <v>197</v>
      </c>
      <c r="CP33" s="358"/>
      <c r="CQ33" s="357" t="s">
        <v>205</v>
      </c>
      <c r="CR33" s="357"/>
      <c r="CS33" s="357"/>
      <c r="CT33" s="357"/>
      <c r="CU33" s="357"/>
      <c r="CV33" s="357"/>
      <c r="CW33" s="357"/>
      <c r="CX33" s="357"/>
      <c r="CY33" s="357"/>
      <c r="CZ33" s="357"/>
      <c r="DA33" s="357"/>
      <c r="DB33" s="357"/>
      <c r="DC33" s="357"/>
      <c r="DD33" s="357"/>
      <c r="DE33" s="357"/>
      <c r="DF33" s="173"/>
      <c r="DG33" s="356" t="s">
        <v>206</v>
      </c>
      <c r="DH33" s="356"/>
      <c r="DI33" s="174"/>
    </row>
    <row r="34" spans="1:113" ht="32.25" customHeight="1" x14ac:dyDescent="0.15">
      <c r="A34" s="169"/>
      <c r="B34" s="196"/>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9"/>
      <c r="U34" s="354">
        <f>IF(W34="","",MAX(C34:D43)+1)</f>
        <v>5</v>
      </c>
      <c r="V34" s="354"/>
      <c r="W34" s="355" t="str">
        <f>IF('各会計、関係団体の財政状況及び健全化判断比率'!B28="","",'各会計、関係団体の財政状況及び健全化判断比率'!B28)</f>
        <v>国民健康保険事業勘定特別会計</v>
      </c>
      <c r="X34" s="355"/>
      <c r="Y34" s="355"/>
      <c r="Z34" s="355"/>
      <c r="AA34" s="355"/>
      <c r="AB34" s="355"/>
      <c r="AC34" s="355"/>
      <c r="AD34" s="355"/>
      <c r="AE34" s="355"/>
      <c r="AF34" s="355"/>
      <c r="AG34" s="355"/>
      <c r="AH34" s="355"/>
      <c r="AI34" s="355"/>
      <c r="AJ34" s="355"/>
      <c r="AK34" s="355"/>
      <c r="AL34" s="169"/>
      <c r="AM34" s="354">
        <f>IF(AO34="","",MAX(C34:D43,U34:V43)+1)</f>
        <v>10</v>
      </c>
      <c r="AN34" s="354"/>
      <c r="AO34" s="355" t="str">
        <f>IF('各会計、関係団体の財政状況及び健全化判断比率'!B33="","",'各会計、関係団体の財政状況及び健全化判断比率'!B33)</f>
        <v>水道事業会計</v>
      </c>
      <c r="AP34" s="355"/>
      <c r="AQ34" s="355"/>
      <c r="AR34" s="355"/>
      <c r="AS34" s="355"/>
      <c r="AT34" s="355"/>
      <c r="AU34" s="355"/>
      <c r="AV34" s="355"/>
      <c r="AW34" s="355"/>
      <c r="AX34" s="355"/>
      <c r="AY34" s="355"/>
      <c r="AZ34" s="355"/>
      <c r="BA34" s="355"/>
      <c r="BB34" s="355"/>
      <c r="BC34" s="355"/>
      <c r="BD34" s="169"/>
      <c r="BE34" s="354">
        <f>IF(BG34="","",MAX(C34:D43,U34:V43,AM34:AN43)+1)</f>
        <v>14</v>
      </c>
      <c r="BF34" s="354"/>
      <c r="BG34" s="355" t="str">
        <f>IF('各会計、関係団体の財政状況及び健全化判断比率'!B37="","",'各会計、関係団体の財政状況及び健全化判断比率'!B37)</f>
        <v>鹿島観光事業特別会計</v>
      </c>
      <c r="BH34" s="355"/>
      <c r="BI34" s="355"/>
      <c r="BJ34" s="355"/>
      <c r="BK34" s="355"/>
      <c r="BL34" s="355"/>
      <c r="BM34" s="355"/>
      <c r="BN34" s="355"/>
      <c r="BO34" s="355"/>
      <c r="BP34" s="355"/>
      <c r="BQ34" s="355"/>
      <c r="BR34" s="355"/>
      <c r="BS34" s="355"/>
      <c r="BT34" s="355"/>
      <c r="BU34" s="355"/>
      <c r="BV34" s="169"/>
      <c r="BW34" s="354">
        <f>IF(BY34="","",MAX(C34:D43,U34:V43,AM34:AN43,BE34:BF43)+1)</f>
        <v>18</v>
      </c>
      <c r="BX34" s="354"/>
      <c r="BY34" s="355" t="str">
        <f>IF('各会計、関係団体の財政状況及び健全化判断比率'!B68="","",'各会計、関係団体の財政状況及び健全化判断比率'!B68)</f>
        <v>松山養護老人ホーム事務組合（一般会計）</v>
      </c>
      <c r="BZ34" s="355"/>
      <c r="CA34" s="355"/>
      <c r="CB34" s="355"/>
      <c r="CC34" s="355"/>
      <c r="CD34" s="355"/>
      <c r="CE34" s="355"/>
      <c r="CF34" s="355"/>
      <c r="CG34" s="355"/>
      <c r="CH34" s="355"/>
      <c r="CI34" s="355"/>
      <c r="CJ34" s="355"/>
      <c r="CK34" s="355"/>
      <c r="CL34" s="355"/>
      <c r="CM34" s="355"/>
      <c r="CN34" s="169"/>
      <c r="CO34" s="354">
        <f>IF(CQ34="","",MAX(C34:D43,U34:V43,AM34:AN43,BE34:BF43,BW34:BX43)+1)</f>
        <v>27</v>
      </c>
      <c r="CP34" s="354"/>
      <c r="CQ34" s="355" t="str">
        <f>IF('各会計、関係団体の財政状況及び健全化判断比率'!BS7="","",'各会計、関係団体の財政状況及び健全化判断比率'!BS7)</f>
        <v>松山市土地開発公社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74"/>
    </row>
    <row r="35" spans="1:113" ht="32.25" customHeight="1" x14ac:dyDescent="0.15">
      <c r="A35" s="169"/>
      <c r="B35" s="196"/>
      <c r="C35" s="354">
        <f>IF(E35="","",C34+1)</f>
        <v>2</v>
      </c>
      <c r="D35" s="354"/>
      <c r="E35" s="355" t="str">
        <f>IF('各会計、関係団体の財政状況及び健全化判断比率'!B8="","",'各会計、関係団体の財政状況及び健全化判断比率'!B8)</f>
        <v>母子父子寡婦福祉資金貸付事業特別会計</v>
      </c>
      <c r="F35" s="355"/>
      <c r="G35" s="355"/>
      <c r="H35" s="355"/>
      <c r="I35" s="355"/>
      <c r="J35" s="355"/>
      <c r="K35" s="355"/>
      <c r="L35" s="355"/>
      <c r="M35" s="355"/>
      <c r="N35" s="355"/>
      <c r="O35" s="355"/>
      <c r="P35" s="355"/>
      <c r="Q35" s="355"/>
      <c r="R35" s="355"/>
      <c r="S35" s="355"/>
      <c r="T35" s="169"/>
      <c r="U35" s="354">
        <f>IF(W35="","",U34+1)</f>
        <v>6</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9"/>
      <c r="AM35" s="354">
        <f t="shared" ref="AM35:AM43" si="0">IF(AO35="","",AM34+1)</f>
        <v>11</v>
      </c>
      <c r="AN35" s="354"/>
      <c r="AO35" s="355" t="str">
        <f>IF('各会計、関係団体の財政状況及び健全化判断比率'!B34="","",'各会計、関係団体の財政状況及び健全化判断比率'!B34)</f>
        <v>簡易水道事業会計</v>
      </c>
      <c r="AP35" s="355"/>
      <c r="AQ35" s="355"/>
      <c r="AR35" s="355"/>
      <c r="AS35" s="355"/>
      <c r="AT35" s="355"/>
      <c r="AU35" s="355"/>
      <c r="AV35" s="355"/>
      <c r="AW35" s="355"/>
      <c r="AX35" s="355"/>
      <c r="AY35" s="355"/>
      <c r="AZ35" s="355"/>
      <c r="BA35" s="355"/>
      <c r="BB35" s="355"/>
      <c r="BC35" s="355"/>
      <c r="BD35" s="169"/>
      <c r="BE35" s="354">
        <f t="shared" ref="BE35:BE43" si="1">IF(BG35="","",BE34+1)</f>
        <v>15</v>
      </c>
      <c r="BF35" s="354"/>
      <c r="BG35" s="355" t="str">
        <f>IF('各会計、関係団体の財政状況及び健全化判断比率'!B38="","",'各会計、関係団体の財政状況及び健全化判断比率'!B38)</f>
        <v>卸売市場事業特別会計</v>
      </c>
      <c r="BH35" s="355"/>
      <c r="BI35" s="355"/>
      <c r="BJ35" s="355"/>
      <c r="BK35" s="355"/>
      <c r="BL35" s="355"/>
      <c r="BM35" s="355"/>
      <c r="BN35" s="355"/>
      <c r="BO35" s="355"/>
      <c r="BP35" s="355"/>
      <c r="BQ35" s="355"/>
      <c r="BR35" s="355"/>
      <c r="BS35" s="355"/>
      <c r="BT35" s="355"/>
      <c r="BU35" s="355"/>
      <c r="BV35" s="169"/>
      <c r="BW35" s="354">
        <f t="shared" ref="BW35:BW43" si="2">IF(BY35="","",BW34+1)</f>
        <v>19</v>
      </c>
      <c r="BX35" s="354"/>
      <c r="BY35" s="355" t="str">
        <f>IF('各会計、関係団体の財政状況及び健全化判断比率'!B69="","",'各会計、関係団体の財政状況及び健全化判断比率'!B69)</f>
        <v>松山養護老人ホーム事務組合（診療所事業会計）</v>
      </c>
      <c r="BZ35" s="355"/>
      <c r="CA35" s="355"/>
      <c r="CB35" s="355"/>
      <c r="CC35" s="355"/>
      <c r="CD35" s="355"/>
      <c r="CE35" s="355"/>
      <c r="CF35" s="355"/>
      <c r="CG35" s="355"/>
      <c r="CH35" s="355"/>
      <c r="CI35" s="355"/>
      <c r="CJ35" s="355"/>
      <c r="CK35" s="355"/>
      <c r="CL35" s="355"/>
      <c r="CM35" s="355"/>
      <c r="CN35" s="169"/>
      <c r="CO35" s="354">
        <f t="shared" ref="CO35:CO43" si="3">IF(CQ35="","",CO34+1)</f>
        <v>28</v>
      </c>
      <c r="CP35" s="354"/>
      <c r="CQ35" s="355" t="str">
        <f>IF('各会計、関係団体の財政状況及び健全化判断比率'!BS8="","",'各会計、関係団体の財政状況及び健全化判断比率'!BS8)</f>
        <v>松山国際交流協会</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74"/>
    </row>
    <row r="36" spans="1:113" ht="32.25" customHeight="1" x14ac:dyDescent="0.15">
      <c r="A36" s="169"/>
      <c r="B36" s="196"/>
      <c r="C36" s="354">
        <f>IF(E36="","",C35+1)</f>
        <v>3</v>
      </c>
      <c r="D36" s="354"/>
      <c r="E36" s="355" t="str">
        <f>IF('各会計、関係団体の財政状況及び健全化判断比率'!B9="","",'各会計、関係団体の財政状況及び健全化判断比率'!B9)</f>
        <v>勤労者福祉サービスセンター事業特別会計</v>
      </c>
      <c r="F36" s="355"/>
      <c r="G36" s="355"/>
      <c r="H36" s="355"/>
      <c r="I36" s="355"/>
      <c r="J36" s="355"/>
      <c r="K36" s="355"/>
      <c r="L36" s="355"/>
      <c r="M36" s="355"/>
      <c r="N36" s="355"/>
      <c r="O36" s="355"/>
      <c r="P36" s="355"/>
      <c r="Q36" s="355"/>
      <c r="R36" s="355"/>
      <c r="S36" s="355"/>
      <c r="T36" s="169"/>
      <c r="U36" s="354">
        <f t="shared" ref="U36:U43" si="4">IF(W36="","",U35+1)</f>
        <v>7</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9"/>
      <c r="AM36" s="354">
        <f t="shared" si="0"/>
        <v>12</v>
      </c>
      <c r="AN36" s="354"/>
      <c r="AO36" s="355" t="str">
        <f>IF('各会計、関係団体の財政状況及び健全化判断比率'!B35="","",'各会計、関係団体の財政状況及び健全化判断比率'!B35)</f>
        <v>工業用水道事業会計</v>
      </c>
      <c r="AP36" s="355"/>
      <c r="AQ36" s="355"/>
      <c r="AR36" s="355"/>
      <c r="AS36" s="355"/>
      <c r="AT36" s="355"/>
      <c r="AU36" s="355"/>
      <c r="AV36" s="355"/>
      <c r="AW36" s="355"/>
      <c r="AX36" s="355"/>
      <c r="AY36" s="355"/>
      <c r="AZ36" s="355"/>
      <c r="BA36" s="355"/>
      <c r="BB36" s="355"/>
      <c r="BC36" s="355"/>
      <c r="BD36" s="169"/>
      <c r="BE36" s="354">
        <f t="shared" si="1"/>
        <v>16</v>
      </c>
      <c r="BF36" s="354"/>
      <c r="BG36" s="355" t="str">
        <f>IF('各会計、関係団体の財政状況及び健全化判断比率'!B39="","",'各会計、関係団体の財政状況及び健全化判断比率'!B39)</f>
        <v>松山城観光事業特別会計</v>
      </c>
      <c r="BH36" s="355"/>
      <c r="BI36" s="355"/>
      <c r="BJ36" s="355"/>
      <c r="BK36" s="355"/>
      <c r="BL36" s="355"/>
      <c r="BM36" s="355"/>
      <c r="BN36" s="355"/>
      <c r="BO36" s="355"/>
      <c r="BP36" s="355"/>
      <c r="BQ36" s="355"/>
      <c r="BR36" s="355"/>
      <c r="BS36" s="355"/>
      <c r="BT36" s="355"/>
      <c r="BU36" s="355"/>
      <c r="BV36" s="169"/>
      <c r="BW36" s="354">
        <f t="shared" si="2"/>
        <v>20</v>
      </c>
      <c r="BX36" s="354"/>
      <c r="BY36" s="355" t="str">
        <f>IF('各会計、関係団体の財政状況及び健全化判断比率'!B70="","",'各会計、関係団体の財政状況及び健全化判断比率'!B70)</f>
        <v>松山広域福祉施設事務組合（一般会計）</v>
      </c>
      <c r="BZ36" s="355"/>
      <c r="CA36" s="355"/>
      <c r="CB36" s="355"/>
      <c r="CC36" s="355"/>
      <c r="CD36" s="355"/>
      <c r="CE36" s="355"/>
      <c r="CF36" s="355"/>
      <c r="CG36" s="355"/>
      <c r="CH36" s="355"/>
      <c r="CI36" s="355"/>
      <c r="CJ36" s="355"/>
      <c r="CK36" s="355"/>
      <c r="CL36" s="355"/>
      <c r="CM36" s="355"/>
      <c r="CN36" s="169"/>
      <c r="CO36" s="354">
        <f t="shared" si="3"/>
        <v>29</v>
      </c>
      <c r="CP36" s="354"/>
      <c r="CQ36" s="355" t="str">
        <f>IF('各会計、関係団体の財政状況及び健全化判断比率'!BS9="","",'各会計、関係団体の財政状況及び健全化判断比率'!BS9)</f>
        <v>松山市男女共同参画推進財団</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74"/>
    </row>
    <row r="37" spans="1:113" ht="32.25" customHeight="1" x14ac:dyDescent="0.15">
      <c r="A37" s="169"/>
      <c r="B37" s="196"/>
      <c r="C37" s="354">
        <f>IF(E37="","",C36+1)</f>
        <v>4</v>
      </c>
      <c r="D37" s="354"/>
      <c r="E37" s="355" t="str">
        <f>IF('各会計、関係団体の財政状況及び健全化判断比率'!B10="","",'各会計、関係団体の財政状況及び健全化判断比率'!B10)</f>
        <v>公債管理特別会計</v>
      </c>
      <c r="F37" s="355"/>
      <c r="G37" s="355"/>
      <c r="H37" s="355"/>
      <c r="I37" s="355"/>
      <c r="J37" s="355"/>
      <c r="K37" s="355"/>
      <c r="L37" s="355"/>
      <c r="M37" s="355"/>
      <c r="N37" s="355"/>
      <c r="O37" s="355"/>
      <c r="P37" s="355"/>
      <c r="Q37" s="355"/>
      <c r="R37" s="355"/>
      <c r="S37" s="355"/>
      <c r="T37" s="169"/>
      <c r="U37" s="354">
        <f t="shared" si="4"/>
        <v>8</v>
      </c>
      <c r="V37" s="354"/>
      <c r="W37" s="355" t="str">
        <f>IF('各会計、関係団体の財政状況及び健全化判断比率'!B31="","",'各会計、関係団体の財政状況及び健全化判断比率'!B31)</f>
        <v>駐車場事業特別会計</v>
      </c>
      <c r="X37" s="355"/>
      <c r="Y37" s="355"/>
      <c r="Z37" s="355"/>
      <c r="AA37" s="355"/>
      <c r="AB37" s="355"/>
      <c r="AC37" s="355"/>
      <c r="AD37" s="355"/>
      <c r="AE37" s="355"/>
      <c r="AF37" s="355"/>
      <c r="AG37" s="355"/>
      <c r="AH37" s="355"/>
      <c r="AI37" s="355"/>
      <c r="AJ37" s="355"/>
      <c r="AK37" s="355"/>
      <c r="AL37" s="169"/>
      <c r="AM37" s="354">
        <f t="shared" si="0"/>
        <v>13</v>
      </c>
      <c r="AN37" s="354"/>
      <c r="AO37" s="355" t="str">
        <f>IF('各会計、関係団体の財政状況及び健全化判断比率'!B36="","",'各会計、関係団体の財政状況及び健全化判断比率'!B36)</f>
        <v>下水道事業会計</v>
      </c>
      <c r="AP37" s="355"/>
      <c r="AQ37" s="355"/>
      <c r="AR37" s="355"/>
      <c r="AS37" s="355"/>
      <c r="AT37" s="355"/>
      <c r="AU37" s="355"/>
      <c r="AV37" s="355"/>
      <c r="AW37" s="355"/>
      <c r="AX37" s="355"/>
      <c r="AY37" s="355"/>
      <c r="AZ37" s="355"/>
      <c r="BA37" s="355"/>
      <c r="BB37" s="355"/>
      <c r="BC37" s="355"/>
      <c r="BD37" s="169"/>
      <c r="BE37" s="354">
        <f t="shared" si="1"/>
        <v>17</v>
      </c>
      <c r="BF37" s="354"/>
      <c r="BG37" s="355" t="str">
        <f>IF('各会計、関係団体の財政状況及び健全化判断比率'!B40="","",'各会計、関係団体の財政状況及び健全化判断比率'!B40)</f>
        <v>道後温泉事業特別会計</v>
      </c>
      <c r="BH37" s="355"/>
      <c r="BI37" s="355"/>
      <c r="BJ37" s="355"/>
      <c r="BK37" s="355"/>
      <c r="BL37" s="355"/>
      <c r="BM37" s="355"/>
      <c r="BN37" s="355"/>
      <c r="BO37" s="355"/>
      <c r="BP37" s="355"/>
      <c r="BQ37" s="355"/>
      <c r="BR37" s="355"/>
      <c r="BS37" s="355"/>
      <c r="BT37" s="355"/>
      <c r="BU37" s="355"/>
      <c r="BV37" s="169"/>
      <c r="BW37" s="354">
        <f t="shared" si="2"/>
        <v>21</v>
      </c>
      <c r="BX37" s="354"/>
      <c r="BY37" s="355" t="str">
        <f>IF('各会計、関係団体の財政状況及び健全化判断比率'!B71="","",'各会計、関係団体の財政状況及び健全化判断比率'!B71)</f>
        <v>松山広域福祉施設事務組合（公営企業会計）</v>
      </c>
      <c r="BZ37" s="355"/>
      <c r="CA37" s="355"/>
      <c r="CB37" s="355"/>
      <c r="CC37" s="355"/>
      <c r="CD37" s="355"/>
      <c r="CE37" s="355"/>
      <c r="CF37" s="355"/>
      <c r="CG37" s="355"/>
      <c r="CH37" s="355"/>
      <c r="CI37" s="355"/>
      <c r="CJ37" s="355"/>
      <c r="CK37" s="355"/>
      <c r="CL37" s="355"/>
      <c r="CM37" s="355"/>
      <c r="CN37" s="169"/>
      <c r="CO37" s="354">
        <f t="shared" si="3"/>
        <v>30</v>
      </c>
      <c r="CP37" s="354"/>
      <c r="CQ37" s="355" t="str">
        <f>IF('各会計、関係団体の財政状況及び健全化判断比率'!BS10="","",'各会計、関係団体の財政状況及び健全化判断比率'!BS10)</f>
        <v>松山観光コンベンション協会</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74"/>
    </row>
    <row r="38" spans="1:113" ht="32.25" customHeight="1" x14ac:dyDescent="0.15">
      <c r="A38" s="169"/>
      <c r="B38" s="196"/>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9"/>
      <c r="U38" s="354">
        <f t="shared" si="4"/>
        <v>9</v>
      </c>
      <c r="V38" s="354"/>
      <c r="W38" s="355" t="str">
        <f>IF('各会計、関係団体の財政状況及び健全化判断比率'!B32="","",'各会計、関係団体の財政状況及び健全化判断比率'!B32)</f>
        <v>競輪事業特別会計</v>
      </c>
      <c r="X38" s="355"/>
      <c r="Y38" s="355"/>
      <c r="Z38" s="355"/>
      <c r="AA38" s="355"/>
      <c r="AB38" s="355"/>
      <c r="AC38" s="355"/>
      <c r="AD38" s="355"/>
      <c r="AE38" s="355"/>
      <c r="AF38" s="355"/>
      <c r="AG38" s="355"/>
      <c r="AH38" s="355"/>
      <c r="AI38" s="355"/>
      <c r="AJ38" s="355"/>
      <c r="AK38" s="355"/>
      <c r="AL38" s="169"/>
      <c r="AM38" s="354" t="str">
        <f t="shared" si="0"/>
        <v/>
      </c>
      <c r="AN38" s="354"/>
      <c r="AO38" s="355"/>
      <c r="AP38" s="355"/>
      <c r="AQ38" s="355"/>
      <c r="AR38" s="355"/>
      <c r="AS38" s="355"/>
      <c r="AT38" s="355"/>
      <c r="AU38" s="355"/>
      <c r="AV38" s="355"/>
      <c r="AW38" s="355"/>
      <c r="AX38" s="355"/>
      <c r="AY38" s="355"/>
      <c r="AZ38" s="355"/>
      <c r="BA38" s="355"/>
      <c r="BB38" s="355"/>
      <c r="BC38" s="355"/>
      <c r="BD38" s="169"/>
      <c r="BE38" s="354" t="str">
        <f t="shared" si="1"/>
        <v/>
      </c>
      <c r="BF38" s="354"/>
      <c r="BG38" s="355"/>
      <c r="BH38" s="355"/>
      <c r="BI38" s="355"/>
      <c r="BJ38" s="355"/>
      <c r="BK38" s="355"/>
      <c r="BL38" s="355"/>
      <c r="BM38" s="355"/>
      <c r="BN38" s="355"/>
      <c r="BO38" s="355"/>
      <c r="BP38" s="355"/>
      <c r="BQ38" s="355"/>
      <c r="BR38" s="355"/>
      <c r="BS38" s="355"/>
      <c r="BT38" s="355"/>
      <c r="BU38" s="355"/>
      <c r="BV38" s="169"/>
      <c r="BW38" s="354">
        <f t="shared" si="2"/>
        <v>22</v>
      </c>
      <c r="BX38" s="354"/>
      <c r="BY38" s="355" t="str">
        <f>IF('各会計、関係団体の財政状況及び健全化判断比率'!B72="","",'各会計、関係団体の財政状況及び健全化判断比率'!B72)</f>
        <v>松山衛生事務組合</v>
      </c>
      <c r="BZ38" s="355"/>
      <c r="CA38" s="355"/>
      <c r="CB38" s="355"/>
      <c r="CC38" s="355"/>
      <c r="CD38" s="355"/>
      <c r="CE38" s="355"/>
      <c r="CF38" s="355"/>
      <c r="CG38" s="355"/>
      <c r="CH38" s="355"/>
      <c r="CI38" s="355"/>
      <c r="CJ38" s="355"/>
      <c r="CK38" s="355"/>
      <c r="CL38" s="355"/>
      <c r="CM38" s="355"/>
      <c r="CN38" s="169"/>
      <c r="CO38" s="354">
        <f t="shared" si="3"/>
        <v>31</v>
      </c>
      <c r="CP38" s="354"/>
      <c r="CQ38" s="355" t="str">
        <f>IF('各会計、関係団体の財政状況及び健全化判断比率'!BS11="","",'各会計、関係団体の財政状況及び健全化判断比率'!BS11)</f>
        <v>松山市文化・スポーツ振興財団</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74"/>
    </row>
    <row r="39" spans="1:113" ht="32.25" customHeight="1" x14ac:dyDescent="0.15">
      <c r="A39" s="169"/>
      <c r="B39" s="196"/>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9"/>
      <c r="U39" s="354" t="str">
        <f t="shared" si="4"/>
        <v/>
      </c>
      <c r="V39" s="354"/>
      <c r="W39" s="355"/>
      <c r="X39" s="355"/>
      <c r="Y39" s="355"/>
      <c r="Z39" s="355"/>
      <c r="AA39" s="355"/>
      <c r="AB39" s="355"/>
      <c r="AC39" s="355"/>
      <c r="AD39" s="355"/>
      <c r="AE39" s="355"/>
      <c r="AF39" s="355"/>
      <c r="AG39" s="355"/>
      <c r="AH39" s="355"/>
      <c r="AI39" s="355"/>
      <c r="AJ39" s="355"/>
      <c r="AK39" s="355"/>
      <c r="AL39" s="169"/>
      <c r="AM39" s="354" t="str">
        <f t="shared" si="0"/>
        <v/>
      </c>
      <c r="AN39" s="354"/>
      <c r="AO39" s="355"/>
      <c r="AP39" s="355"/>
      <c r="AQ39" s="355"/>
      <c r="AR39" s="355"/>
      <c r="AS39" s="355"/>
      <c r="AT39" s="355"/>
      <c r="AU39" s="355"/>
      <c r="AV39" s="355"/>
      <c r="AW39" s="355"/>
      <c r="AX39" s="355"/>
      <c r="AY39" s="355"/>
      <c r="AZ39" s="355"/>
      <c r="BA39" s="355"/>
      <c r="BB39" s="355"/>
      <c r="BC39" s="355"/>
      <c r="BD39" s="169"/>
      <c r="BE39" s="354" t="str">
        <f t="shared" si="1"/>
        <v/>
      </c>
      <c r="BF39" s="354"/>
      <c r="BG39" s="355"/>
      <c r="BH39" s="355"/>
      <c r="BI39" s="355"/>
      <c r="BJ39" s="355"/>
      <c r="BK39" s="355"/>
      <c r="BL39" s="355"/>
      <c r="BM39" s="355"/>
      <c r="BN39" s="355"/>
      <c r="BO39" s="355"/>
      <c r="BP39" s="355"/>
      <c r="BQ39" s="355"/>
      <c r="BR39" s="355"/>
      <c r="BS39" s="355"/>
      <c r="BT39" s="355"/>
      <c r="BU39" s="355"/>
      <c r="BV39" s="169"/>
      <c r="BW39" s="354">
        <f t="shared" si="2"/>
        <v>23</v>
      </c>
      <c r="BX39" s="354"/>
      <c r="BY39" s="355" t="str">
        <f>IF('各会計、関係団体の財政状況及び健全化判断比率'!B73="","",'各会計、関係団体の財政状況及び健全化判断比率'!B73)</f>
        <v>松山市、東温市共有山林組合</v>
      </c>
      <c r="BZ39" s="355"/>
      <c r="CA39" s="355"/>
      <c r="CB39" s="355"/>
      <c r="CC39" s="355"/>
      <c r="CD39" s="355"/>
      <c r="CE39" s="355"/>
      <c r="CF39" s="355"/>
      <c r="CG39" s="355"/>
      <c r="CH39" s="355"/>
      <c r="CI39" s="355"/>
      <c r="CJ39" s="355"/>
      <c r="CK39" s="355"/>
      <c r="CL39" s="355"/>
      <c r="CM39" s="355"/>
      <c r="CN39" s="169"/>
      <c r="CO39" s="354">
        <f t="shared" si="3"/>
        <v>32</v>
      </c>
      <c r="CP39" s="354"/>
      <c r="CQ39" s="355" t="str">
        <f>IF('各会計、関係団体の財政状況及び健全化判断比率'!BS12="","",'各会計、関係団体の財政状況及び健全化判断比率'!BS12)</f>
        <v>松山市学校給食会</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74"/>
    </row>
    <row r="40" spans="1:113" ht="32.25" customHeight="1" x14ac:dyDescent="0.15">
      <c r="A40" s="169"/>
      <c r="B40" s="196"/>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9"/>
      <c r="U40" s="354" t="str">
        <f t="shared" si="4"/>
        <v/>
      </c>
      <c r="V40" s="354"/>
      <c r="W40" s="355"/>
      <c r="X40" s="355"/>
      <c r="Y40" s="355"/>
      <c r="Z40" s="355"/>
      <c r="AA40" s="355"/>
      <c r="AB40" s="355"/>
      <c r="AC40" s="355"/>
      <c r="AD40" s="355"/>
      <c r="AE40" s="355"/>
      <c r="AF40" s="355"/>
      <c r="AG40" s="355"/>
      <c r="AH40" s="355"/>
      <c r="AI40" s="355"/>
      <c r="AJ40" s="355"/>
      <c r="AK40" s="355"/>
      <c r="AL40" s="169"/>
      <c r="AM40" s="354" t="str">
        <f t="shared" si="0"/>
        <v/>
      </c>
      <c r="AN40" s="354"/>
      <c r="AO40" s="355"/>
      <c r="AP40" s="355"/>
      <c r="AQ40" s="355"/>
      <c r="AR40" s="355"/>
      <c r="AS40" s="355"/>
      <c r="AT40" s="355"/>
      <c r="AU40" s="355"/>
      <c r="AV40" s="355"/>
      <c r="AW40" s="355"/>
      <c r="AX40" s="355"/>
      <c r="AY40" s="355"/>
      <c r="AZ40" s="355"/>
      <c r="BA40" s="355"/>
      <c r="BB40" s="355"/>
      <c r="BC40" s="355"/>
      <c r="BD40" s="169"/>
      <c r="BE40" s="354" t="str">
        <f t="shared" si="1"/>
        <v/>
      </c>
      <c r="BF40" s="354"/>
      <c r="BG40" s="355"/>
      <c r="BH40" s="355"/>
      <c r="BI40" s="355"/>
      <c r="BJ40" s="355"/>
      <c r="BK40" s="355"/>
      <c r="BL40" s="355"/>
      <c r="BM40" s="355"/>
      <c r="BN40" s="355"/>
      <c r="BO40" s="355"/>
      <c r="BP40" s="355"/>
      <c r="BQ40" s="355"/>
      <c r="BR40" s="355"/>
      <c r="BS40" s="355"/>
      <c r="BT40" s="355"/>
      <c r="BU40" s="355"/>
      <c r="BV40" s="169"/>
      <c r="BW40" s="354">
        <f t="shared" si="2"/>
        <v>24</v>
      </c>
      <c r="BX40" s="354"/>
      <c r="BY40" s="355" t="str">
        <f>IF('各会計、関係団体の財政状況及び健全化判断比率'!B74="","",'各会計、関係団体の財政状況及び健全化判断比率'!B74)</f>
        <v>愛媛地方税滞納整理機構</v>
      </c>
      <c r="BZ40" s="355"/>
      <c r="CA40" s="355"/>
      <c r="CB40" s="355"/>
      <c r="CC40" s="355"/>
      <c r="CD40" s="355"/>
      <c r="CE40" s="355"/>
      <c r="CF40" s="355"/>
      <c r="CG40" s="355"/>
      <c r="CH40" s="355"/>
      <c r="CI40" s="355"/>
      <c r="CJ40" s="355"/>
      <c r="CK40" s="355"/>
      <c r="CL40" s="355"/>
      <c r="CM40" s="355"/>
      <c r="CN40" s="169"/>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74"/>
    </row>
    <row r="41" spans="1:113" ht="32.25" customHeight="1" x14ac:dyDescent="0.15">
      <c r="A41" s="169"/>
      <c r="B41" s="196"/>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9"/>
      <c r="U41" s="354" t="str">
        <f t="shared" si="4"/>
        <v/>
      </c>
      <c r="V41" s="354"/>
      <c r="W41" s="355"/>
      <c r="X41" s="355"/>
      <c r="Y41" s="355"/>
      <c r="Z41" s="355"/>
      <c r="AA41" s="355"/>
      <c r="AB41" s="355"/>
      <c r="AC41" s="355"/>
      <c r="AD41" s="355"/>
      <c r="AE41" s="355"/>
      <c r="AF41" s="355"/>
      <c r="AG41" s="355"/>
      <c r="AH41" s="355"/>
      <c r="AI41" s="355"/>
      <c r="AJ41" s="355"/>
      <c r="AK41" s="355"/>
      <c r="AL41" s="169"/>
      <c r="AM41" s="354" t="str">
        <f t="shared" si="0"/>
        <v/>
      </c>
      <c r="AN41" s="354"/>
      <c r="AO41" s="355"/>
      <c r="AP41" s="355"/>
      <c r="AQ41" s="355"/>
      <c r="AR41" s="355"/>
      <c r="AS41" s="355"/>
      <c r="AT41" s="355"/>
      <c r="AU41" s="355"/>
      <c r="AV41" s="355"/>
      <c r="AW41" s="355"/>
      <c r="AX41" s="355"/>
      <c r="AY41" s="355"/>
      <c r="AZ41" s="355"/>
      <c r="BA41" s="355"/>
      <c r="BB41" s="355"/>
      <c r="BC41" s="355"/>
      <c r="BD41" s="169"/>
      <c r="BE41" s="354" t="str">
        <f t="shared" si="1"/>
        <v/>
      </c>
      <c r="BF41" s="354"/>
      <c r="BG41" s="355"/>
      <c r="BH41" s="355"/>
      <c r="BI41" s="355"/>
      <c r="BJ41" s="355"/>
      <c r="BK41" s="355"/>
      <c r="BL41" s="355"/>
      <c r="BM41" s="355"/>
      <c r="BN41" s="355"/>
      <c r="BO41" s="355"/>
      <c r="BP41" s="355"/>
      <c r="BQ41" s="355"/>
      <c r="BR41" s="355"/>
      <c r="BS41" s="355"/>
      <c r="BT41" s="355"/>
      <c r="BU41" s="355"/>
      <c r="BV41" s="169"/>
      <c r="BW41" s="354">
        <f t="shared" si="2"/>
        <v>25</v>
      </c>
      <c r="BX41" s="354"/>
      <c r="BY41" s="355" t="str">
        <f>IF('各会計、関係団体の財政状況及び健全化判断比率'!B75="","",'各会計、関係団体の財政状況及び健全化判断比率'!B75)</f>
        <v>愛媛県後期高齢者医療広域連合（一般会計）</v>
      </c>
      <c r="BZ41" s="355"/>
      <c r="CA41" s="355"/>
      <c r="CB41" s="355"/>
      <c r="CC41" s="355"/>
      <c r="CD41" s="355"/>
      <c r="CE41" s="355"/>
      <c r="CF41" s="355"/>
      <c r="CG41" s="355"/>
      <c r="CH41" s="355"/>
      <c r="CI41" s="355"/>
      <c r="CJ41" s="355"/>
      <c r="CK41" s="355"/>
      <c r="CL41" s="355"/>
      <c r="CM41" s="355"/>
      <c r="CN41" s="169"/>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74"/>
    </row>
    <row r="42" spans="1:113" ht="32.25" customHeight="1" x14ac:dyDescent="0.15">
      <c r="B42" s="196"/>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9"/>
      <c r="U42" s="354" t="str">
        <f t="shared" si="4"/>
        <v/>
      </c>
      <c r="V42" s="354"/>
      <c r="W42" s="355"/>
      <c r="X42" s="355"/>
      <c r="Y42" s="355"/>
      <c r="Z42" s="355"/>
      <c r="AA42" s="355"/>
      <c r="AB42" s="355"/>
      <c r="AC42" s="355"/>
      <c r="AD42" s="355"/>
      <c r="AE42" s="355"/>
      <c r="AF42" s="355"/>
      <c r="AG42" s="355"/>
      <c r="AH42" s="355"/>
      <c r="AI42" s="355"/>
      <c r="AJ42" s="355"/>
      <c r="AK42" s="355"/>
      <c r="AL42" s="169"/>
      <c r="AM42" s="354" t="str">
        <f t="shared" si="0"/>
        <v/>
      </c>
      <c r="AN42" s="354"/>
      <c r="AO42" s="355"/>
      <c r="AP42" s="355"/>
      <c r="AQ42" s="355"/>
      <c r="AR42" s="355"/>
      <c r="AS42" s="355"/>
      <c r="AT42" s="355"/>
      <c r="AU42" s="355"/>
      <c r="AV42" s="355"/>
      <c r="AW42" s="355"/>
      <c r="AX42" s="355"/>
      <c r="AY42" s="355"/>
      <c r="AZ42" s="355"/>
      <c r="BA42" s="355"/>
      <c r="BB42" s="355"/>
      <c r="BC42" s="355"/>
      <c r="BD42" s="169"/>
      <c r="BE42" s="354" t="str">
        <f t="shared" si="1"/>
        <v/>
      </c>
      <c r="BF42" s="354"/>
      <c r="BG42" s="355"/>
      <c r="BH42" s="355"/>
      <c r="BI42" s="355"/>
      <c r="BJ42" s="355"/>
      <c r="BK42" s="355"/>
      <c r="BL42" s="355"/>
      <c r="BM42" s="355"/>
      <c r="BN42" s="355"/>
      <c r="BO42" s="355"/>
      <c r="BP42" s="355"/>
      <c r="BQ42" s="355"/>
      <c r="BR42" s="355"/>
      <c r="BS42" s="355"/>
      <c r="BT42" s="355"/>
      <c r="BU42" s="355"/>
      <c r="BV42" s="169"/>
      <c r="BW42" s="354">
        <f t="shared" si="2"/>
        <v>26</v>
      </c>
      <c r="BX42" s="354"/>
      <c r="BY42" s="355" t="str">
        <f>IF('各会計、関係団体の財政状況及び健全化判断比率'!B76="","",'各会計、関係団体の財政状況及び健全化判断比率'!B76)</f>
        <v>愛媛県後期高齢者医療広域連合（後期高齢者医療特別会計）</v>
      </c>
      <c r="BZ42" s="355"/>
      <c r="CA42" s="355"/>
      <c r="CB42" s="355"/>
      <c r="CC42" s="355"/>
      <c r="CD42" s="355"/>
      <c r="CE42" s="355"/>
      <c r="CF42" s="355"/>
      <c r="CG42" s="355"/>
      <c r="CH42" s="355"/>
      <c r="CI42" s="355"/>
      <c r="CJ42" s="355"/>
      <c r="CK42" s="355"/>
      <c r="CL42" s="355"/>
      <c r="CM42" s="355"/>
      <c r="CN42" s="169"/>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74"/>
    </row>
    <row r="43" spans="1:113" ht="32.25" customHeight="1" x14ac:dyDescent="0.15">
      <c r="B43" s="196"/>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9"/>
      <c r="U43" s="354" t="str">
        <f t="shared" si="4"/>
        <v/>
      </c>
      <c r="V43" s="354"/>
      <c r="W43" s="355"/>
      <c r="X43" s="355"/>
      <c r="Y43" s="355"/>
      <c r="Z43" s="355"/>
      <c r="AA43" s="355"/>
      <c r="AB43" s="355"/>
      <c r="AC43" s="355"/>
      <c r="AD43" s="355"/>
      <c r="AE43" s="355"/>
      <c r="AF43" s="355"/>
      <c r="AG43" s="355"/>
      <c r="AH43" s="355"/>
      <c r="AI43" s="355"/>
      <c r="AJ43" s="355"/>
      <c r="AK43" s="355"/>
      <c r="AL43" s="169"/>
      <c r="AM43" s="354" t="str">
        <f t="shared" si="0"/>
        <v/>
      </c>
      <c r="AN43" s="354"/>
      <c r="AO43" s="355"/>
      <c r="AP43" s="355"/>
      <c r="AQ43" s="355"/>
      <c r="AR43" s="355"/>
      <c r="AS43" s="355"/>
      <c r="AT43" s="355"/>
      <c r="AU43" s="355"/>
      <c r="AV43" s="355"/>
      <c r="AW43" s="355"/>
      <c r="AX43" s="355"/>
      <c r="AY43" s="355"/>
      <c r="AZ43" s="355"/>
      <c r="BA43" s="355"/>
      <c r="BB43" s="355"/>
      <c r="BC43" s="355"/>
      <c r="BD43" s="169"/>
      <c r="BE43" s="354" t="str">
        <f t="shared" si="1"/>
        <v/>
      </c>
      <c r="BF43" s="354"/>
      <c r="BG43" s="355"/>
      <c r="BH43" s="355"/>
      <c r="BI43" s="355"/>
      <c r="BJ43" s="355"/>
      <c r="BK43" s="355"/>
      <c r="BL43" s="355"/>
      <c r="BM43" s="355"/>
      <c r="BN43" s="355"/>
      <c r="BO43" s="355"/>
      <c r="BP43" s="355"/>
      <c r="BQ43" s="355"/>
      <c r="BR43" s="355"/>
      <c r="BS43" s="355"/>
      <c r="BT43" s="355"/>
      <c r="BU43" s="355"/>
      <c r="BV43" s="169"/>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9"/>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74"/>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207</v>
      </c>
      <c r="E46" s="351" t="s">
        <v>208</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209</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210</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211</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212</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213</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214</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215</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R36OXVjVrdnVljcSjjXOJvoZh7p6MBqhR5kcyyHZCKRnslJlLd0msU1nyAPYof0RUpuPLXr2Ge31Qmu6zwlwsA==" saltValue="rd+DhTk8IDgBc5oOk9lE8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583</v>
      </c>
      <c r="G33" s="29" t="s">
        <v>584</v>
      </c>
      <c r="H33" s="29" t="s">
        <v>585</v>
      </c>
      <c r="I33" s="29" t="s">
        <v>586</v>
      </c>
      <c r="J33" s="30" t="s">
        <v>587</v>
      </c>
      <c r="K33" s="22"/>
      <c r="L33" s="22"/>
      <c r="M33" s="22"/>
      <c r="N33" s="22"/>
      <c r="O33" s="22"/>
      <c r="P33" s="22"/>
    </row>
    <row r="34" spans="1:16" ht="39" customHeight="1" x14ac:dyDescent="0.15">
      <c r="A34" s="22"/>
      <c r="B34" s="31"/>
      <c r="C34" s="1136" t="s">
        <v>593</v>
      </c>
      <c r="D34" s="1136"/>
      <c r="E34" s="1137"/>
      <c r="F34" s="32">
        <v>10.78</v>
      </c>
      <c r="G34" s="33">
        <v>11.27</v>
      </c>
      <c r="H34" s="33">
        <v>10.82</v>
      </c>
      <c r="I34" s="33">
        <v>11</v>
      </c>
      <c r="J34" s="34">
        <v>11.7</v>
      </c>
      <c r="K34" s="22"/>
      <c r="L34" s="22"/>
      <c r="M34" s="22"/>
      <c r="N34" s="22"/>
      <c r="O34" s="22"/>
      <c r="P34" s="22"/>
    </row>
    <row r="35" spans="1:16" ht="39" customHeight="1" x14ac:dyDescent="0.15">
      <c r="A35" s="22"/>
      <c r="B35" s="35"/>
      <c r="C35" s="1132" t="s">
        <v>594</v>
      </c>
      <c r="D35" s="1132"/>
      <c r="E35" s="1133"/>
      <c r="F35" s="36" t="s">
        <v>542</v>
      </c>
      <c r="G35" s="37" t="s">
        <v>542</v>
      </c>
      <c r="H35" s="37" t="s">
        <v>542</v>
      </c>
      <c r="I35" s="37">
        <v>7.36</v>
      </c>
      <c r="J35" s="38">
        <v>8.58</v>
      </c>
      <c r="K35" s="22"/>
      <c r="L35" s="22"/>
      <c r="M35" s="22"/>
      <c r="N35" s="22"/>
      <c r="O35" s="22"/>
      <c r="P35" s="22"/>
    </row>
    <row r="36" spans="1:16" ht="39" customHeight="1" x14ac:dyDescent="0.15">
      <c r="A36" s="22"/>
      <c r="B36" s="35"/>
      <c r="C36" s="1132" t="s">
        <v>595</v>
      </c>
      <c r="D36" s="1132"/>
      <c r="E36" s="1133"/>
      <c r="F36" s="36">
        <v>2.64</v>
      </c>
      <c r="G36" s="37">
        <v>2.41</v>
      </c>
      <c r="H36" s="37">
        <v>2.37</v>
      </c>
      <c r="I36" s="37">
        <v>2.85</v>
      </c>
      <c r="J36" s="38">
        <v>3.41</v>
      </c>
      <c r="K36" s="22"/>
      <c r="L36" s="22"/>
      <c r="M36" s="22"/>
      <c r="N36" s="22"/>
      <c r="O36" s="22"/>
      <c r="P36" s="22"/>
    </row>
    <row r="37" spans="1:16" ht="39" customHeight="1" x14ac:dyDescent="0.15">
      <c r="A37" s="22"/>
      <c r="B37" s="35"/>
      <c r="C37" s="1132" t="s">
        <v>596</v>
      </c>
      <c r="D37" s="1132"/>
      <c r="E37" s="1133"/>
      <c r="F37" s="36">
        <v>2.38</v>
      </c>
      <c r="G37" s="37">
        <v>2.81</v>
      </c>
      <c r="H37" s="37">
        <v>3.35</v>
      </c>
      <c r="I37" s="37">
        <v>3.4</v>
      </c>
      <c r="J37" s="38">
        <v>3</v>
      </c>
      <c r="K37" s="22"/>
      <c r="L37" s="22"/>
      <c r="M37" s="22"/>
      <c r="N37" s="22"/>
      <c r="O37" s="22"/>
      <c r="P37" s="22"/>
    </row>
    <row r="38" spans="1:16" ht="39" customHeight="1" x14ac:dyDescent="0.15">
      <c r="A38" s="22"/>
      <c r="B38" s="35"/>
      <c r="C38" s="1132" t="s">
        <v>597</v>
      </c>
      <c r="D38" s="1132"/>
      <c r="E38" s="1133"/>
      <c r="F38" s="36">
        <v>2.66</v>
      </c>
      <c r="G38" s="37">
        <v>2.71</v>
      </c>
      <c r="H38" s="37">
        <v>2.58</v>
      </c>
      <c r="I38" s="37">
        <v>2.5</v>
      </c>
      <c r="J38" s="38">
        <v>2.66</v>
      </c>
      <c r="K38" s="22"/>
      <c r="L38" s="22"/>
      <c r="M38" s="22"/>
      <c r="N38" s="22"/>
      <c r="O38" s="22"/>
      <c r="P38" s="22"/>
    </row>
    <row r="39" spans="1:16" ht="39" customHeight="1" x14ac:dyDescent="0.15">
      <c r="A39" s="22"/>
      <c r="B39" s="35"/>
      <c r="C39" s="1132" t="s">
        <v>598</v>
      </c>
      <c r="D39" s="1132"/>
      <c r="E39" s="1133"/>
      <c r="F39" s="36">
        <v>1.98</v>
      </c>
      <c r="G39" s="37">
        <v>2.0699999999999998</v>
      </c>
      <c r="H39" s="37">
        <v>1.83</v>
      </c>
      <c r="I39" s="37">
        <v>1.02</v>
      </c>
      <c r="J39" s="38">
        <v>1.02</v>
      </c>
      <c r="K39" s="22"/>
      <c r="L39" s="22"/>
      <c r="M39" s="22"/>
      <c r="N39" s="22"/>
      <c r="O39" s="22"/>
      <c r="P39" s="22"/>
    </row>
    <row r="40" spans="1:16" ht="39" customHeight="1" x14ac:dyDescent="0.15">
      <c r="A40" s="22"/>
      <c r="B40" s="35"/>
      <c r="C40" s="1132" t="s">
        <v>599</v>
      </c>
      <c r="D40" s="1132"/>
      <c r="E40" s="1133"/>
      <c r="F40" s="36">
        <v>1.03</v>
      </c>
      <c r="G40" s="37">
        <v>0.48</v>
      </c>
      <c r="H40" s="37">
        <v>0.71</v>
      </c>
      <c r="I40" s="37">
        <v>0.94</v>
      </c>
      <c r="J40" s="38">
        <v>0.93</v>
      </c>
      <c r="K40" s="22"/>
      <c r="L40" s="22"/>
      <c r="M40" s="22"/>
      <c r="N40" s="22"/>
      <c r="O40" s="22"/>
      <c r="P40" s="22"/>
    </row>
    <row r="41" spans="1:16" ht="39" customHeight="1" x14ac:dyDescent="0.15">
      <c r="A41" s="22"/>
      <c r="B41" s="35"/>
      <c r="C41" s="1132" t="s">
        <v>600</v>
      </c>
      <c r="D41" s="1132"/>
      <c r="E41" s="1133"/>
      <c r="F41" s="36">
        <v>0.43</v>
      </c>
      <c r="G41" s="37">
        <v>0.56000000000000005</v>
      </c>
      <c r="H41" s="37">
        <v>0.56000000000000005</v>
      </c>
      <c r="I41" s="37">
        <v>0.54</v>
      </c>
      <c r="J41" s="38">
        <v>0.66</v>
      </c>
      <c r="K41" s="22"/>
      <c r="L41" s="22"/>
      <c r="M41" s="22"/>
      <c r="N41" s="22"/>
      <c r="O41" s="22"/>
      <c r="P41" s="22"/>
    </row>
    <row r="42" spans="1:16" ht="39" customHeight="1" x14ac:dyDescent="0.15">
      <c r="A42" s="22"/>
      <c r="B42" s="39"/>
      <c r="C42" s="1132" t="s">
        <v>601</v>
      </c>
      <c r="D42" s="1132"/>
      <c r="E42" s="1133"/>
      <c r="F42" s="36" t="s">
        <v>542</v>
      </c>
      <c r="G42" s="37" t="s">
        <v>542</v>
      </c>
      <c r="H42" s="37" t="s">
        <v>542</v>
      </c>
      <c r="I42" s="37" t="s">
        <v>542</v>
      </c>
      <c r="J42" s="38" t="s">
        <v>542</v>
      </c>
      <c r="K42" s="22"/>
      <c r="L42" s="22"/>
      <c r="M42" s="22"/>
      <c r="N42" s="22"/>
      <c r="O42" s="22"/>
      <c r="P42" s="22"/>
    </row>
    <row r="43" spans="1:16" ht="39" customHeight="1" thickBot="1" x14ac:dyDescent="0.2">
      <c r="A43" s="22"/>
      <c r="B43" s="40"/>
      <c r="C43" s="1134" t="s">
        <v>602</v>
      </c>
      <c r="D43" s="1134"/>
      <c r="E43" s="1135"/>
      <c r="F43" s="41">
        <v>6.56</v>
      </c>
      <c r="G43" s="42">
        <v>7.59</v>
      </c>
      <c r="H43" s="42">
        <v>8.23</v>
      </c>
      <c r="I43" s="42">
        <v>1.1000000000000001</v>
      </c>
      <c r="J43" s="43">
        <v>1.1499999999999999</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5mP4U8oggO9QhwuyjiJCNpz+wf0p7hqEGpJYs6ydk5gPkELksQK02SYkeQuYh1fUSim2RKtrkrC//F83cOs7gA==" saltValue="b5tcDZPltIBgP2NIdr555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583</v>
      </c>
      <c r="L44" s="54" t="s">
        <v>584</v>
      </c>
      <c r="M44" s="54" t="s">
        <v>585</v>
      </c>
      <c r="N44" s="54" t="s">
        <v>586</v>
      </c>
      <c r="O44" s="55" t="s">
        <v>587</v>
      </c>
      <c r="P44" s="46"/>
      <c r="Q44" s="46"/>
      <c r="R44" s="46"/>
      <c r="S44" s="46"/>
      <c r="T44" s="46"/>
      <c r="U44" s="46"/>
    </row>
    <row r="45" spans="1:21" ht="30.75" customHeight="1" x14ac:dyDescent="0.15">
      <c r="A45" s="46"/>
      <c r="B45" s="1161" t="s">
        <v>11</v>
      </c>
      <c r="C45" s="1162"/>
      <c r="D45" s="56"/>
      <c r="E45" s="1167" t="s">
        <v>12</v>
      </c>
      <c r="F45" s="1167"/>
      <c r="G45" s="1167"/>
      <c r="H45" s="1167"/>
      <c r="I45" s="1167"/>
      <c r="J45" s="1168"/>
      <c r="K45" s="57">
        <v>15485</v>
      </c>
      <c r="L45" s="58">
        <v>15789</v>
      </c>
      <c r="M45" s="58">
        <v>15770</v>
      </c>
      <c r="N45" s="58">
        <v>15792</v>
      </c>
      <c r="O45" s="59">
        <v>16370</v>
      </c>
      <c r="P45" s="46"/>
      <c r="Q45" s="46"/>
      <c r="R45" s="46"/>
      <c r="S45" s="46"/>
      <c r="T45" s="46"/>
      <c r="U45" s="46"/>
    </row>
    <row r="46" spans="1:21" ht="30.75" customHeight="1" x14ac:dyDescent="0.15">
      <c r="A46" s="46"/>
      <c r="B46" s="1163"/>
      <c r="C46" s="1164"/>
      <c r="D46" s="60"/>
      <c r="E46" s="1140" t="s">
        <v>13</v>
      </c>
      <c r="F46" s="1140"/>
      <c r="G46" s="1140"/>
      <c r="H46" s="1140"/>
      <c r="I46" s="1140"/>
      <c r="J46" s="1141"/>
      <c r="K46" s="61" t="s">
        <v>542</v>
      </c>
      <c r="L46" s="62" t="s">
        <v>542</v>
      </c>
      <c r="M46" s="62" t="s">
        <v>542</v>
      </c>
      <c r="N46" s="62" t="s">
        <v>542</v>
      </c>
      <c r="O46" s="63" t="s">
        <v>542</v>
      </c>
      <c r="P46" s="46"/>
      <c r="Q46" s="46"/>
      <c r="R46" s="46"/>
      <c r="S46" s="46"/>
      <c r="T46" s="46"/>
      <c r="U46" s="46"/>
    </row>
    <row r="47" spans="1:21" ht="30.75" customHeight="1" x14ac:dyDescent="0.15">
      <c r="A47" s="46"/>
      <c r="B47" s="1163"/>
      <c r="C47" s="1164"/>
      <c r="D47" s="60"/>
      <c r="E47" s="1140" t="s">
        <v>14</v>
      </c>
      <c r="F47" s="1140"/>
      <c r="G47" s="1140"/>
      <c r="H47" s="1140"/>
      <c r="I47" s="1140"/>
      <c r="J47" s="1141"/>
      <c r="K47" s="61">
        <v>433</v>
      </c>
      <c r="L47" s="62">
        <v>433</v>
      </c>
      <c r="M47" s="62">
        <v>433</v>
      </c>
      <c r="N47" s="62">
        <v>160</v>
      </c>
      <c r="O47" s="63">
        <v>160</v>
      </c>
      <c r="P47" s="46"/>
      <c r="Q47" s="46"/>
      <c r="R47" s="46"/>
      <c r="S47" s="46"/>
      <c r="T47" s="46"/>
      <c r="U47" s="46"/>
    </row>
    <row r="48" spans="1:21" ht="30.75" customHeight="1" x14ac:dyDescent="0.15">
      <c r="A48" s="46"/>
      <c r="B48" s="1163"/>
      <c r="C48" s="1164"/>
      <c r="D48" s="60"/>
      <c r="E48" s="1140" t="s">
        <v>15</v>
      </c>
      <c r="F48" s="1140"/>
      <c r="G48" s="1140"/>
      <c r="H48" s="1140"/>
      <c r="I48" s="1140"/>
      <c r="J48" s="1141"/>
      <c r="K48" s="61">
        <v>5296</v>
      </c>
      <c r="L48" s="62">
        <v>5453</v>
      </c>
      <c r="M48" s="62">
        <v>5411</v>
      </c>
      <c r="N48" s="62">
        <v>5259</v>
      </c>
      <c r="O48" s="63">
        <v>5285</v>
      </c>
      <c r="P48" s="46"/>
      <c r="Q48" s="46"/>
      <c r="R48" s="46"/>
      <c r="S48" s="46"/>
      <c r="T48" s="46"/>
      <c r="U48" s="46"/>
    </row>
    <row r="49" spans="1:21" ht="30.75" customHeight="1" x14ac:dyDescent="0.15">
      <c r="A49" s="46"/>
      <c r="B49" s="1163"/>
      <c r="C49" s="1164"/>
      <c r="D49" s="60"/>
      <c r="E49" s="1140" t="s">
        <v>16</v>
      </c>
      <c r="F49" s="1140"/>
      <c r="G49" s="1140"/>
      <c r="H49" s="1140"/>
      <c r="I49" s="1140"/>
      <c r="J49" s="1141"/>
      <c r="K49" s="61">
        <v>2</v>
      </c>
      <c r="L49" s="62">
        <v>3</v>
      </c>
      <c r="M49" s="62">
        <v>3</v>
      </c>
      <c r="N49" s="62">
        <v>174</v>
      </c>
      <c r="O49" s="63">
        <v>168</v>
      </c>
      <c r="P49" s="46"/>
      <c r="Q49" s="46"/>
      <c r="R49" s="46"/>
      <c r="S49" s="46"/>
      <c r="T49" s="46"/>
      <c r="U49" s="46"/>
    </row>
    <row r="50" spans="1:21" ht="30.75" customHeight="1" x14ac:dyDescent="0.15">
      <c r="A50" s="46"/>
      <c r="B50" s="1163"/>
      <c r="C50" s="1164"/>
      <c r="D50" s="60"/>
      <c r="E50" s="1140" t="s">
        <v>17</v>
      </c>
      <c r="F50" s="1140"/>
      <c r="G50" s="1140"/>
      <c r="H50" s="1140"/>
      <c r="I50" s="1140"/>
      <c r="J50" s="1141"/>
      <c r="K50" s="61" t="s">
        <v>542</v>
      </c>
      <c r="L50" s="62">
        <v>0</v>
      </c>
      <c r="M50" s="62" t="s">
        <v>542</v>
      </c>
      <c r="N50" s="62" t="s">
        <v>542</v>
      </c>
      <c r="O50" s="63" t="s">
        <v>542</v>
      </c>
      <c r="P50" s="46"/>
      <c r="Q50" s="46"/>
      <c r="R50" s="46"/>
      <c r="S50" s="46"/>
      <c r="T50" s="46"/>
      <c r="U50" s="46"/>
    </row>
    <row r="51" spans="1:21" ht="30.75" customHeight="1" x14ac:dyDescent="0.15">
      <c r="A51" s="46"/>
      <c r="B51" s="1165"/>
      <c r="C51" s="1166"/>
      <c r="D51" s="64"/>
      <c r="E51" s="1140" t="s">
        <v>18</v>
      </c>
      <c r="F51" s="1140"/>
      <c r="G51" s="1140"/>
      <c r="H51" s="1140"/>
      <c r="I51" s="1140"/>
      <c r="J51" s="1141"/>
      <c r="K51" s="61">
        <v>3</v>
      </c>
      <c r="L51" s="62">
        <v>1</v>
      </c>
      <c r="M51" s="62">
        <v>1</v>
      </c>
      <c r="N51" s="62">
        <v>3</v>
      </c>
      <c r="O51" s="63">
        <v>5</v>
      </c>
      <c r="P51" s="46"/>
      <c r="Q51" s="46"/>
      <c r="R51" s="46"/>
      <c r="S51" s="46"/>
      <c r="T51" s="46"/>
      <c r="U51" s="46"/>
    </row>
    <row r="52" spans="1:21" ht="30.75" customHeight="1" x14ac:dyDescent="0.15">
      <c r="A52" s="46"/>
      <c r="B52" s="1138" t="s">
        <v>19</v>
      </c>
      <c r="C52" s="1139"/>
      <c r="D52" s="64"/>
      <c r="E52" s="1140" t="s">
        <v>20</v>
      </c>
      <c r="F52" s="1140"/>
      <c r="G52" s="1140"/>
      <c r="H52" s="1140"/>
      <c r="I52" s="1140"/>
      <c r="J52" s="1141"/>
      <c r="K52" s="61">
        <v>14335</v>
      </c>
      <c r="L52" s="62">
        <v>14229</v>
      </c>
      <c r="M52" s="62">
        <v>13770</v>
      </c>
      <c r="N52" s="62">
        <v>13803</v>
      </c>
      <c r="O52" s="63">
        <v>14159</v>
      </c>
      <c r="P52" s="46"/>
      <c r="Q52" s="46"/>
      <c r="R52" s="46"/>
      <c r="S52" s="46"/>
      <c r="T52" s="46"/>
      <c r="U52" s="46"/>
    </row>
    <row r="53" spans="1:21" ht="30.75" customHeight="1" thickBot="1" x14ac:dyDescent="0.2">
      <c r="A53" s="46"/>
      <c r="B53" s="1142" t="s">
        <v>21</v>
      </c>
      <c r="C53" s="1143"/>
      <c r="D53" s="65"/>
      <c r="E53" s="1144" t="s">
        <v>22</v>
      </c>
      <c r="F53" s="1144"/>
      <c r="G53" s="1144"/>
      <c r="H53" s="1144"/>
      <c r="I53" s="1144"/>
      <c r="J53" s="1145"/>
      <c r="K53" s="66">
        <v>6884</v>
      </c>
      <c r="L53" s="67">
        <v>7450</v>
      </c>
      <c r="M53" s="67">
        <v>7848</v>
      </c>
      <c r="N53" s="67">
        <v>7585</v>
      </c>
      <c r="O53" s="68">
        <v>7829</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25</v>
      </c>
      <c r="C56" s="71"/>
      <c r="D56" s="71"/>
      <c r="E56" s="71"/>
      <c r="F56" s="71"/>
      <c r="G56" s="71"/>
      <c r="H56" s="71"/>
      <c r="I56" s="71"/>
      <c r="J56" s="71"/>
      <c r="K56" s="72"/>
      <c r="L56" s="72"/>
      <c r="M56" s="72"/>
      <c r="N56" s="72"/>
      <c r="O56" s="73" t="s">
        <v>603</v>
      </c>
      <c r="P56" s="46"/>
      <c r="Q56" s="46"/>
      <c r="R56" s="46"/>
      <c r="S56" s="46"/>
      <c r="T56" s="46"/>
      <c r="U56" s="46"/>
    </row>
    <row r="57" spans="1:21" ht="31.5" customHeight="1" thickBot="1" x14ac:dyDescent="0.2">
      <c r="A57" s="46"/>
      <c r="B57" s="74"/>
      <c r="C57" s="75"/>
      <c r="D57" s="75"/>
      <c r="E57" s="76"/>
      <c r="F57" s="76"/>
      <c r="G57" s="76"/>
      <c r="H57" s="76"/>
      <c r="I57" s="76"/>
      <c r="J57" s="77" t="s">
        <v>2</v>
      </c>
      <c r="K57" s="78" t="s">
        <v>604</v>
      </c>
      <c r="L57" s="79" t="s">
        <v>605</v>
      </c>
      <c r="M57" s="79" t="s">
        <v>606</v>
      </c>
      <c r="N57" s="79" t="s">
        <v>607</v>
      </c>
      <c r="O57" s="80" t="s">
        <v>608</v>
      </c>
      <c r="P57" s="46"/>
      <c r="Q57" s="46"/>
      <c r="R57" s="46"/>
      <c r="S57" s="46"/>
      <c r="T57" s="46"/>
      <c r="U57" s="46"/>
    </row>
    <row r="58" spans="1:21" ht="31.5" customHeight="1" x14ac:dyDescent="0.15">
      <c r="B58" s="1146" t="s">
        <v>26</v>
      </c>
      <c r="C58" s="1147"/>
      <c r="D58" s="1152" t="s">
        <v>27</v>
      </c>
      <c r="E58" s="1153"/>
      <c r="F58" s="1153"/>
      <c r="G58" s="1153"/>
      <c r="H58" s="1153"/>
      <c r="I58" s="1153"/>
      <c r="J58" s="1154"/>
      <c r="K58" s="81">
        <v>116667</v>
      </c>
      <c r="L58" s="82">
        <v>116667</v>
      </c>
      <c r="M58" s="82">
        <v>0</v>
      </c>
      <c r="N58" s="82">
        <v>0</v>
      </c>
      <c r="O58" s="83">
        <v>0</v>
      </c>
    </row>
    <row r="59" spans="1:21" ht="31.5" customHeight="1" x14ac:dyDescent="0.15">
      <c r="B59" s="1148"/>
      <c r="C59" s="1149"/>
      <c r="D59" s="1155" t="s">
        <v>28</v>
      </c>
      <c r="E59" s="1156"/>
      <c r="F59" s="1156"/>
      <c r="G59" s="1156"/>
      <c r="H59" s="1156"/>
      <c r="I59" s="1156"/>
      <c r="J59" s="1157"/>
      <c r="K59" s="345">
        <v>9930</v>
      </c>
      <c r="L59" s="346">
        <v>9970</v>
      </c>
      <c r="M59" s="346">
        <v>8870</v>
      </c>
      <c r="N59" s="346">
        <v>9230</v>
      </c>
      <c r="O59" s="347">
        <v>12390</v>
      </c>
    </row>
    <row r="60" spans="1:21" ht="31.5" customHeight="1" thickBot="1" x14ac:dyDescent="0.2">
      <c r="B60" s="1150"/>
      <c r="C60" s="1151"/>
      <c r="D60" s="1158" t="s">
        <v>29</v>
      </c>
      <c r="E60" s="1159"/>
      <c r="F60" s="1159"/>
      <c r="G60" s="1159"/>
      <c r="H60" s="1159"/>
      <c r="I60" s="1159"/>
      <c r="J60" s="1160"/>
      <c r="K60" s="348">
        <v>3888</v>
      </c>
      <c r="L60" s="349">
        <v>4322</v>
      </c>
      <c r="M60" s="349">
        <v>4755</v>
      </c>
      <c r="N60" s="349">
        <v>2080</v>
      </c>
      <c r="O60" s="350">
        <v>2240</v>
      </c>
    </row>
    <row r="61" spans="1:21" ht="24" customHeight="1" x14ac:dyDescent="0.15">
      <c r="B61" s="84"/>
      <c r="C61" s="84"/>
      <c r="D61" s="85" t="s">
        <v>30</v>
      </c>
      <c r="E61" s="86"/>
      <c r="F61" s="86"/>
      <c r="G61" s="86"/>
      <c r="H61" s="86"/>
      <c r="I61" s="86"/>
      <c r="J61" s="86"/>
      <c r="K61" s="86"/>
      <c r="L61" s="86"/>
      <c r="M61" s="86"/>
      <c r="N61" s="86"/>
      <c r="O61" s="86"/>
    </row>
    <row r="62" spans="1:21" ht="24" customHeight="1" x14ac:dyDescent="0.15">
      <c r="B62" s="87"/>
      <c r="C62" s="87"/>
      <c r="D62" s="85" t="s">
        <v>31</v>
      </c>
      <c r="E62" s="86"/>
      <c r="F62" s="86"/>
      <c r="G62" s="86"/>
      <c r="H62" s="86"/>
      <c r="I62" s="86"/>
      <c r="J62" s="86"/>
      <c r="K62" s="86"/>
      <c r="L62" s="86"/>
      <c r="M62" s="86"/>
      <c r="N62" s="86"/>
      <c r="O62" s="86"/>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jXBRnkXb8Qy9Q1+jAeQbHxy72F57mEpu8/TFXl+f6pOrD0Jrt6eaoti4zP8/Q7cxF+c1Jt/i8DVSr1iVJPlEw==" saltValue="0Hn98+2YexydHYvLcwRKU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88" customWidth="1"/>
    <col min="2" max="3" width="12.625" style="88" customWidth="1"/>
    <col min="4" max="4" width="11.625" style="88" customWidth="1"/>
    <col min="5" max="8" width="10.375" style="88" customWidth="1"/>
    <col min="9" max="13" width="16.375" style="88" customWidth="1"/>
    <col min="14" max="19" width="12.625" style="88" customWidth="1"/>
    <col min="20" max="16384" width="0" style="8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9" t="s">
        <v>9</v>
      </c>
    </row>
    <row r="40" spans="2:13" ht="27.75" customHeight="1" thickBot="1" x14ac:dyDescent="0.2">
      <c r="B40" s="90" t="s">
        <v>10</v>
      </c>
      <c r="C40" s="91"/>
      <c r="D40" s="91"/>
      <c r="E40" s="92"/>
      <c r="F40" s="92"/>
      <c r="G40" s="92"/>
      <c r="H40" s="93" t="s">
        <v>2</v>
      </c>
      <c r="I40" s="94" t="s">
        <v>583</v>
      </c>
      <c r="J40" s="95" t="s">
        <v>584</v>
      </c>
      <c r="K40" s="95" t="s">
        <v>585</v>
      </c>
      <c r="L40" s="95" t="s">
        <v>586</v>
      </c>
      <c r="M40" s="96" t="s">
        <v>587</v>
      </c>
    </row>
    <row r="41" spans="2:13" ht="27.75" customHeight="1" x14ac:dyDescent="0.15">
      <c r="B41" s="1181" t="s">
        <v>32</v>
      </c>
      <c r="C41" s="1182"/>
      <c r="D41" s="97"/>
      <c r="E41" s="1183" t="s">
        <v>33</v>
      </c>
      <c r="F41" s="1183"/>
      <c r="G41" s="1183"/>
      <c r="H41" s="1184"/>
      <c r="I41" s="336">
        <v>182161</v>
      </c>
      <c r="J41" s="337">
        <v>178856</v>
      </c>
      <c r="K41" s="337">
        <v>178299</v>
      </c>
      <c r="L41" s="337">
        <v>173419</v>
      </c>
      <c r="M41" s="338">
        <v>166529</v>
      </c>
    </row>
    <row r="42" spans="2:13" ht="27.75" customHeight="1" x14ac:dyDescent="0.15">
      <c r="B42" s="1171"/>
      <c r="C42" s="1172"/>
      <c r="D42" s="98"/>
      <c r="E42" s="1175" t="s">
        <v>34</v>
      </c>
      <c r="F42" s="1175"/>
      <c r="G42" s="1175"/>
      <c r="H42" s="1176"/>
      <c r="I42" s="339" t="s">
        <v>542</v>
      </c>
      <c r="J42" s="340" t="s">
        <v>542</v>
      </c>
      <c r="K42" s="340" t="s">
        <v>542</v>
      </c>
      <c r="L42" s="340" t="s">
        <v>542</v>
      </c>
      <c r="M42" s="341" t="s">
        <v>542</v>
      </c>
    </row>
    <row r="43" spans="2:13" ht="27.75" customHeight="1" x14ac:dyDescent="0.15">
      <c r="B43" s="1171"/>
      <c r="C43" s="1172"/>
      <c r="D43" s="98"/>
      <c r="E43" s="1175" t="s">
        <v>35</v>
      </c>
      <c r="F43" s="1175"/>
      <c r="G43" s="1175"/>
      <c r="H43" s="1176"/>
      <c r="I43" s="339">
        <v>85392</v>
      </c>
      <c r="J43" s="340">
        <v>81453</v>
      </c>
      <c r="K43" s="340">
        <v>78485</v>
      </c>
      <c r="L43" s="340">
        <v>75770</v>
      </c>
      <c r="M43" s="341">
        <v>71846</v>
      </c>
    </row>
    <row r="44" spans="2:13" ht="27.75" customHeight="1" x14ac:dyDescent="0.15">
      <c r="B44" s="1171"/>
      <c r="C44" s="1172"/>
      <c r="D44" s="98"/>
      <c r="E44" s="1175" t="s">
        <v>36</v>
      </c>
      <c r="F44" s="1175"/>
      <c r="G44" s="1175"/>
      <c r="H44" s="1176"/>
      <c r="I44" s="339">
        <v>2151</v>
      </c>
      <c r="J44" s="340">
        <v>2151</v>
      </c>
      <c r="K44" s="340">
        <v>2151</v>
      </c>
      <c r="L44" s="340">
        <v>1979</v>
      </c>
      <c r="M44" s="341">
        <v>1746</v>
      </c>
    </row>
    <row r="45" spans="2:13" ht="27.75" customHeight="1" x14ac:dyDescent="0.15">
      <c r="B45" s="1171"/>
      <c r="C45" s="1172"/>
      <c r="D45" s="98"/>
      <c r="E45" s="1175" t="s">
        <v>37</v>
      </c>
      <c r="F45" s="1175"/>
      <c r="G45" s="1175"/>
      <c r="H45" s="1176"/>
      <c r="I45" s="339">
        <v>21688</v>
      </c>
      <c r="J45" s="340">
        <v>23189</v>
      </c>
      <c r="K45" s="340">
        <v>21187</v>
      </c>
      <c r="L45" s="340">
        <v>21573</v>
      </c>
      <c r="M45" s="341">
        <v>22268</v>
      </c>
    </row>
    <row r="46" spans="2:13" ht="27.75" customHeight="1" x14ac:dyDescent="0.15">
      <c r="B46" s="1171"/>
      <c r="C46" s="1172"/>
      <c r="D46" s="99"/>
      <c r="E46" s="1175" t="s">
        <v>38</v>
      </c>
      <c r="F46" s="1175"/>
      <c r="G46" s="1175"/>
      <c r="H46" s="1176"/>
      <c r="I46" s="339" t="s">
        <v>542</v>
      </c>
      <c r="J46" s="340" t="s">
        <v>542</v>
      </c>
      <c r="K46" s="340" t="s">
        <v>542</v>
      </c>
      <c r="L46" s="340" t="s">
        <v>542</v>
      </c>
      <c r="M46" s="341" t="s">
        <v>542</v>
      </c>
    </row>
    <row r="47" spans="2:13" ht="27.75" customHeight="1" x14ac:dyDescent="0.15">
      <c r="B47" s="1171"/>
      <c r="C47" s="1172"/>
      <c r="D47" s="100"/>
      <c r="E47" s="1185" t="s">
        <v>39</v>
      </c>
      <c r="F47" s="1186"/>
      <c r="G47" s="1186"/>
      <c r="H47" s="1187"/>
      <c r="I47" s="339" t="s">
        <v>542</v>
      </c>
      <c r="J47" s="340" t="s">
        <v>542</v>
      </c>
      <c r="K47" s="340" t="s">
        <v>542</v>
      </c>
      <c r="L47" s="340" t="s">
        <v>542</v>
      </c>
      <c r="M47" s="341" t="s">
        <v>542</v>
      </c>
    </row>
    <row r="48" spans="2:13" ht="27.75" customHeight="1" x14ac:dyDescent="0.15">
      <c r="B48" s="1171"/>
      <c r="C48" s="1172"/>
      <c r="D48" s="98"/>
      <c r="E48" s="1175" t="s">
        <v>40</v>
      </c>
      <c r="F48" s="1175"/>
      <c r="G48" s="1175"/>
      <c r="H48" s="1176"/>
      <c r="I48" s="339" t="s">
        <v>542</v>
      </c>
      <c r="J48" s="340" t="s">
        <v>542</v>
      </c>
      <c r="K48" s="340" t="s">
        <v>542</v>
      </c>
      <c r="L48" s="340" t="s">
        <v>542</v>
      </c>
      <c r="M48" s="341" t="s">
        <v>542</v>
      </c>
    </row>
    <row r="49" spans="2:13" ht="27.75" customHeight="1" x14ac:dyDescent="0.15">
      <c r="B49" s="1173"/>
      <c r="C49" s="1174"/>
      <c r="D49" s="98"/>
      <c r="E49" s="1175" t="s">
        <v>41</v>
      </c>
      <c r="F49" s="1175"/>
      <c r="G49" s="1175"/>
      <c r="H49" s="1176"/>
      <c r="I49" s="339" t="s">
        <v>542</v>
      </c>
      <c r="J49" s="340" t="s">
        <v>542</v>
      </c>
      <c r="K49" s="340" t="s">
        <v>542</v>
      </c>
      <c r="L49" s="340" t="s">
        <v>542</v>
      </c>
      <c r="M49" s="341" t="s">
        <v>542</v>
      </c>
    </row>
    <row r="50" spans="2:13" ht="27.75" customHeight="1" x14ac:dyDescent="0.15">
      <c r="B50" s="1169" t="s">
        <v>42</v>
      </c>
      <c r="C50" s="1170"/>
      <c r="D50" s="101"/>
      <c r="E50" s="1175" t="s">
        <v>43</v>
      </c>
      <c r="F50" s="1175"/>
      <c r="G50" s="1175"/>
      <c r="H50" s="1176"/>
      <c r="I50" s="339">
        <v>49541</v>
      </c>
      <c r="J50" s="340">
        <v>50537</v>
      </c>
      <c r="K50" s="340">
        <v>52897</v>
      </c>
      <c r="L50" s="340">
        <v>58439</v>
      </c>
      <c r="M50" s="341">
        <v>60197</v>
      </c>
    </row>
    <row r="51" spans="2:13" ht="27.75" customHeight="1" x14ac:dyDescent="0.15">
      <c r="B51" s="1171"/>
      <c r="C51" s="1172"/>
      <c r="D51" s="98"/>
      <c r="E51" s="1175" t="s">
        <v>44</v>
      </c>
      <c r="F51" s="1175"/>
      <c r="G51" s="1175"/>
      <c r="H51" s="1176"/>
      <c r="I51" s="339">
        <v>3595</v>
      </c>
      <c r="J51" s="340">
        <v>3474</v>
      </c>
      <c r="K51" s="340">
        <v>3785</v>
      </c>
      <c r="L51" s="340">
        <v>2972</v>
      </c>
      <c r="M51" s="341">
        <v>2905</v>
      </c>
    </row>
    <row r="52" spans="2:13" ht="27.75" customHeight="1" x14ac:dyDescent="0.15">
      <c r="B52" s="1173"/>
      <c r="C52" s="1174"/>
      <c r="D52" s="98"/>
      <c r="E52" s="1175" t="s">
        <v>45</v>
      </c>
      <c r="F52" s="1175"/>
      <c r="G52" s="1175"/>
      <c r="H52" s="1176"/>
      <c r="I52" s="339">
        <v>184381</v>
      </c>
      <c r="J52" s="340">
        <v>183440</v>
      </c>
      <c r="K52" s="340">
        <v>182508</v>
      </c>
      <c r="L52" s="340">
        <v>180762</v>
      </c>
      <c r="M52" s="341">
        <v>175566</v>
      </c>
    </row>
    <row r="53" spans="2:13" ht="27.75" customHeight="1" thickBot="1" x14ac:dyDescent="0.2">
      <c r="B53" s="1177" t="s">
        <v>46</v>
      </c>
      <c r="C53" s="1178"/>
      <c r="D53" s="102"/>
      <c r="E53" s="1179" t="s">
        <v>47</v>
      </c>
      <c r="F53" s="1179"/>
      <c r="G53" s="1179"/>
      <c r="H53" s="1180"/>
      <c r="I53" s="342">
        <v>53875</v>
      </c>
      <c r="J53" s="343">
        <v>48198</v>
      </c>
      <c r="K53" s="343">
        <v>40931</v>
      </c>
      <c r="L53" s="343">
        <v>30569</v>
      </c>
      <c r="M53" s="344">
        <v>23721</v>
      </c>
    </row>
    <row r="54" spans="2:13" ht="27.75" customHeight="1" x14ac:dyDescent="0.15">
      <c r="B54" s="103" t="s">
        <v>48</v>
      </c>
      <c r="C54" s="104"/>
      <c r="D54" s="104"/>
      <c r="E54" s="105"/>
      <c r="F54" s="105"/>
      <c r="G54" s="105"/>
      <c r="H54" s="105"/>
      <c r="I54" s="106"/>
      <c r="J54" s="106"/>
      <c r="K54" s="106"/>
      <c r="L54" s="106"/>
      <c r="M54" s="106"/>
    </row>
    <row r="55" spans="2:13" x14ac:dyDescent="0.15"/>
  </sheetData>
  <sheetProtection algorithmName="SHA-512" hashValue="rRGCJNSqIlZdz9sClGEuyFBDT57uJK7Fl3RP1Ab+nFbVk42Wv5FD7S1Sgh6l0rjJSPMMwl8rewxLhrnl/Vl4og==" saltValue="W09FpgB23EkH4NbneSmYJ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7" t="s">
        <v>49</v>
      </c>
    </row>
    <row r="54" spans="2:8" ht="29.25" customHeight="1" thickBot="1" x14ac:dyDescent="0.25">
      <c r="B54" s="108" t="s">
        <v>1</v>
      </c>
      <c r="C54" s="109"/>
      <c r="D54" s="109"/>
      <c r="E54" s="110" t="s">
        <v>2</v>
      </c>
      <c r="F54" s="111" t="s">
        <v>585</v>
      </c>
      <c r="G54" s="111" t="s">
        <v>586</v>
      </c>
      <c r="H54" s="112" t="s">
        <v>587</v>
      </c>
    </row>
    <row r="55" spans="2:8" ht="52.5" customHeight="1" x14ac:dyDescent="0.15">
      <c r="B55" s="113"/>
      <c r="C55" s="1196" t="s">
        <v>50</v>
      </c>
      <c r="D55" s="1196"/>
      <c r="E55" s="1197"/>
      <c r="F55" s="114">
        <v>18550</v>
      </c>
      <c r="G55" s="114">
        <v>18450</v>
      </c>
      <c r="H55" s="115">
        <v>18250</v>
      </c>
    </row>
    <row r="56" spans="2:8" ht="52.5" customHeight="1" x14ac:dyDescent="0.15">
      <c r="B56" s="116"/>
      <c r="C56" s="1198" t="s">
        <v>51</v>
      </c>
      <c r="D56" s="1198"/>
      <c r="E56" s="1199"/>
      <c r="F56" s="117">
        <v>7150</v>
      </c>
      <c r="G56" s="117">
        <v>10150</v>
      </c>
      <c r="H56" s="118">
        <v>10150</v>
      </c>
    </row>
    <row r="57" spans="2:8" ht="53.25" customHeight="1" x14ac:dyDescent="0.15">
      <c r="B57" s="116"/>
      <c r="C57" s="1200" t="s">
        <v>52</v>
      </c>
      <c r="D57" s="1200"/>
      <c r="E57" s="1201"/>
      <c r="F57" s="119">
        <v>23922</v>
      </c>
      <c r="G57" s="119">
        <v>24772</v>
      </c>
      <c r="H57" s="120">
        <v>24586</v>
      </c>
    </row>
    <row r="58" spans="2:8" ht="45.75" customHeight="1" x14ac:dyDescent="0.15">
      <c r="B58" s="121"/>
      <c r="C58" s="1188" t="s">
        <v>625</v>
      </c>
      <c r="D58" s="1189"/>
      <c r="E58" s="1190"/>
      <c r="F58" s="122">
        <v>11809</v>
      </c>
      <c r="G58" s="122">
        <v>12270</v>
      </c>
      <c r="H58" s="123">
        <v>12731</v>
      </c>
    </row>
    <row r="59" spans="2:8" ht="45.75" customHeight="1" x14ac:dyDescent="0.15">
      <c r="B59" s="121"/>
      <c r="C59" s="1188" t="s">
        <v>626</v>
      </c>
      <c r="D59" s="1189"/>
      <c r="E59" s="1190"/>
      <c r="F59" s="122">
        <v>4000</v>
      </c>
      <c r="G59" s="122">
        <v>4000</v>
      </c>
      <c r="H59" s="123">
        <v>4000</v>
      </c>
    </row>
    <row r="60" spans="2:8" ht="45.75" customHeight="1" x14ac:dyDescent="0.15">
      <c r="B60" s="121"/>
      <c r="C60" s="1188" t="s">
        <v>627</v>
      </c>
      <c r="D60" s="1189"/>
      <c r="E60" s="1190"/>
      <c r="F60" s="122">
        <v>2851</v>
      </c>
      <c r="G60" s="122">
        <v>3041</v>
      </c>
      <c r="H60" s="123">
        <v>2506</v>
      </c>
    </row>
    <row r="61" spans="2:8" ht="45.75" customHeight="1" x14ac:dyDescent="0.15">
      <c r="B61" s="121"/>
      <c r="C61" s="1188" t="s">
        <v>628</v>
      </c>
      <c r="D61" s="1189"/>
      <c r="E61" s="1190"/>
      <c r="F61" s="122">
        <v>1326</v>
      </c>
      <c r="G61" s="122">
        <v>1526</v>
      </c>
      <c r="H61" s="123">
        <v>1599</v>
      </c>
    </row>
    <row r="62" spans="2:8" ht="45.75" customHeight="1" thickBot="1" x14ac:dyDescent="0.2">
      <c r="B62" s="124"/>
      <c r="C62" s="1191" t="s">
        <v>629</v>
      </c>
      <c r="D62" s="1192"/>
      <c r="E62" s="1193"/>
      <c r="F62" s="125">
        <v>1026</v>
      </c>
      <c r="G62" s="125">
        <v>1026</v>
      </c>
      <c r="H62" s="126">
        <v>1010</v>
      </c>
    </row>
    <row r="63" spans="2:8" ht="52.5" customHeight="1" thickBot="1" x14ac:dyDescent="0.2">
      <c r="B63" s="127"/>
      <c r="C63" s="1194" t="s">
        <v>53</v>
      </c>
      <c r="D63" s="1194"/>
      <c r="E63" s="1195"/>
      <c r="F63" s="128">
        <v>49622</v>
      </c>
      <c r="G63" s="128">
        <v>53372</v>
      </c>
      <c r="H63" s="129">
        <v>52986</v>
      </c>
    </row>
    <row r="64" spans="2:8" x14ac:dyDescent="0.15"/>
  </sheetData>
  <sheetProtection algorithmName="SHA-512" hashValue="sQtoC1ul2cZkad5An+qJ15aL6D0yUecQjXZ7uHPT4x/tfxl+JvssbMgslGCrHCLxV/tI8DWrZ5TTKnimajuwGA==" saltValue="AoucSanGK8HgJGH8BDa1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457600-3C77-4DA6-81DB-14C74896AFDD}">
  <sheetPr>
    <pageSetUpPr fitToPage="1"/>
  </sheetPr>
  <dimension ref="A1:DE85"/>
  <sheetViews>
    <sheetView showGridLines="0" zoomScale="55" zoomScaleNormal="55" zoomScaleSheetLayoutView="55" workbookViewId="0"/>
  </sheetViews>
  <sheetFormatPr defaultColWidth="0" defaultRowHeight="0" customHeight="1" zeroHeight="1" x14ac:dyDescent="0.15"/>
  <cols>
    <col min="1" max="1" width="6.375" style="249" customWidth="1"/>
    <col min="2" max="107" width="2.5" style="249" customWidth="1"/>
    <col min="108" max="108" width="6.125" style="255" customWidth="1"/>
    <col min="109" max="109" width="5.875" style="253" customWidth="1"/>
    <col min="110" max="16384" width="8.625" style="249" hidden="1"/>
  </cols>
  <sheetData>
    <row r="1" spans="1:109" ht="42.75" customHeight="1" x14ac:dyDescent="0.15">
      <c r="A1" s="1249"/>
      <c r="B1" s="1248"/>
      <c r="DD1" s="249"/>
      <c r="DE1" s="249"/>
    </row>
    <row r="2" spans="1:109" ht="25.5" customHeight="1" x14ac:dyDescent="0.15">
      <c r="A2" s="1247"/>
      <c r="C2" s="1247"/>
      <c r="O2" s="1247"/>
      <c r="P2" s="1247"/>
      <c r="Q2" s="1247"/>
      <c r="R2" s="1247"/>
      <c r="S2" s="1247"/>
      <c r="T2" s="1247"/>
      <c r="U2" s="1247"/>
      <c r="V2" s="1247"/>
      <c r="W2" s="1247"/>
      <c r="X2" s="1247"/>
      <c r="Y2" s="1247"/>
      <c r="Z2" s="1247"/>
      <c r="AA2" s="1247"/>
      <c r="AB2" s="1247"/>
      <c r="AC2" s="1247"/>
      <c r="AD2" s="1247"/>
      <c r="AE2" s="1247"/>
      <c r="AF2" s="1247"/>
      <c r="AG2" s="1247"/>
      <c r="AH2" s="1247"/>
      <c r="AI2" s="1247"/>
      <c r="AU2" s="1247"/>
      <c r="BG2" s="1247"/>
      <c r="BS2" s="1247"/>
      <c r="CE2" s="1247"/>
      <c r="CQ2" s="1247"/>
      <c r="DD2" s="249"/>
      <c r="DE2" s="249"/>
    </row>
    <row r="3" spans="1:109" ht="25.5" customHeight="1" x14ac:dyDescent="0.15">
      <c r="A3" s="1247"/>
      <c r="C3" s="1247"/>
      <c r="O3" s="1247"/>
      <c r="P3" s="1247"/>
      <c r="Q3" s="1247"/>
      <c r="R3" s="1247"/>
      <c r="S3" s="1247"/>
      <c r="T3" s="1247"/>
      <c r="U3" s="1247"/>
      <c r="V3" s="1247"/>
      <c r="W3" s="1247"/>
      <c r="X3" s="1247"/>
      <c r="Y3" s="1247"/>
      <c r="Z3" s="1247"/>
      <c r="AA3" s="1247"/>
      <c r="AB3" s="1247"/>
      <c r="AC3" s="1247"/>
      <c r="AD3" s="1247"/>
      <c r="AE3" s="1247"/>
      <c r="AF3" s="1247"/>
      <c r="AG3" s="1247"/>
      <c r="AH3" s="1247"/>
      <c r="AI3" s="1247"/>
      <c r="AU3" s="1247"/>
      <c r="BG3" s="1247"/>
      <c r="BS3" s="1247"/>
      <c r="CE3" s="1247"/>
      <c r="CQ3" s="1247"/>
      <c r="DD3" s="249"/>
      <c r="DE3" s="249"/>
    </row>
    <row r="4" spans="1:109" s="247" customFormat="1" ht="13.5" x14ac:dyDescent="0.15">
      <c r="A4" s="1247"/>
      <c r="B4" s="1247"/>
      <c r="C4" s="1247"/>
      <c r="D4" s="1247"/>
      <c r="E4" s="1247"/>
      <c r="F4" s="1247"/>
      <c r="G4" s="1247"/>
      <c r="H4" s="1247"/>
      <c r="I4" s="1247"/>
      <c r="J4" s="1247"/>
      <c r="K4" s="1247"/>
      <c r="L4" s="1247"/>
      <c r="M4" s="1247"/>
      <c r="N4" s="1247"/>
      <c r="O4" s="1247"/>
      <c r="P4" s="1247"/>
      <c r="Q4" s="1247"/>
      <c r="R4" s="1247"/>
      <c r="S4" s="1247"/>
      <c r="T4" s="1247"/>
      <c r="U4" s="1247"/>
      <c r="V4" s="1247"/>
      <c r="W4" s="1247"/>
      <c r="X4" s="1247"/>
      <c r="Y4" s="1247"/>
      <c r="Z4" s="1247"/>
      <c r="AA4" s="1247"/>
      <c r="AB4" s="1247"/>
      <c r="AC4" s="1247"/>
      <c r="AD4" s="1247"/>
      <c r="AE4" s="1247"/>
      <c r="AF4" s="1247"/>
      <c r="AG4" s="1247"/>
      <c r="AH4" s="1247"/>
      <c r="AI4" s="1247"/>
      <c r="AJ4" s="1247"/>
      <c r="AK4" s="1247"/>
      <c r="AL4" s="1247"/>
      <c r="AM4" s="1247"/>
      <c r="AN4" s="1247"/>
      <c r="AO4" s="1247"/>
      <c r="AP4" s="1247"/>
      <c r="AQ4" s="1247"/>
      <c r="AR4" s="1247"/>
      <c r="AS4" s="1247"/>
      <c r="AT4" s="1247"/>
      <c r="AU4" s="1247"/>
      <c r="AV4" s="1247"/>
      <c r="AW4" s="1247"/>
      <c r="AX4" s="1247"/>
      <c r="AY4" s="1247"/>
      <c r="AZ4" s="1247"/>
      <c r="BA4" s="1247"/>
      <c r="BB4" s="1247"/>
      <c r="BC4" s="1247"/>
      <c r="BD4" s="1247"/>
      <c r="BE4" s="1247"/>
      <c r="BF4" s="1247"/>
      <c r="BG4" s="1247"/>
      <c r="BH4" s="1247"/>
      <c r="BI4" s="1247"/>
      <c r="BJ4" s="1247"/>
      <c r="BK4" s="1247"/>
      <c r="BL4" s="1247"/>
      <c r="BM4" s="1247"/>
      <c r="BN4" s="1247"/>
      <c r="BO4" s="1247"/>
      <c r="BP4" s="1247"/>
      <c r="BQ4" s="1247"/>
      <c r="BR4" s="1247"/>
      <c r="BS4" s="1247"/>
      <c r="BT4" s="1247"/>
      <c r="BU4" s="1247"/>
      <c r="BV4" s="1247"/>
      <c r="BW4" s="1247"/>
      <c r="BX4" s="1247"/>
      <c r="BY4" s="1247"/>
      <c r="BZ4" s="1247"/>
      <c r="CA4" s="1247"/>
      <c r="CB4" s="1247"/>
      <c r="CC4" s="1247"/>
      <c r="CD4" s="1247"/>
      <c r="CE4" s="1247"/>
      <c r="CF4" s="1247"/>
      <c r="CG4" s="1247"/>
      <c r="CH4" s="1247"/>
      <c r="CI4" s="1247"/>
      <c r="CJ4" s="1247"/>
      <c r="CK4" s="1247"/>
      <c r="CL4" s="1247"/>
      <c r="CM4" s="1247"/>
      <c r="CN4" s="1247"/>
      <c r="CO4" s="1247"/>
      <c r="CP4" s="1247"/>
      <c r="CQ4" s="1247"/>
      <c r="CR4" s="1247"/>
      <c r="CS4" s="1247"/>
      <c r="CT4" s="1247"/>
      <c r="CU4" s="1247"/>
      <c r="CV4" s="1247"/>
      <c r="CW4" s="1247"/>
      <c r="CX4" s="1247"/>
      <c r="CY4" s="1247"/>
      <c r="CZ4" s="1247"/>
      <c r="DA4" s="1247"/>
      <c r="DB4" s="1247"/>
      <c r="DC4" s="1247"/>
      <c r="DD4" s="1247"/>
      <c r="DE4" s="1247"/>
    </row>
    <row r="5" spans="1:109" s="247" customFormat="1" ht="13.5" x14ac:dyDescent="0.15">
      <c r="A5" s="1247"/>
      <c r="B5" s="1247"/>
      <c r="C5" s="1247"/>
      <c r="D5" s="1247"/>
      <c r="E5" s="1247"/>
      <c r="F5" s="1247"/>
      <c r="G5" s="1247"/>
      <c r="H5" s="1247"/>
      <c r="I5" s="1247"/>
      <c r="J5" s="1247"/>
      <c r="K5" s="1247"/>
      <c r="L5" s="1247"/>
      <c r="M5" s="1247"/>
      <c r="N5" s="1247"/>
      <c r="O5" s="1247"/>
      <c r="P5" s="1247"/>
      <c r="Q5" s="1247"/>
      <c r="R5" s="1247"/>
      <c r="S5" s="1247"/>
      <c r="T5" s="1247"/>
      <c r="U5" s="1247"/>
      <c r="V5" s="1247"/>
      <c r="W5" s="1247"/>
      <c r="X5" s="1247"/>
      <c r="Y5" s="1247"/>
      <c r="Z5" s="1247"/>
      <c r="AA5" s="1247"/>
      <c r="AB5" s="1247"/>
      <c r="AC5" s="1247"/>
      <c r="AD5" s="1247"/>
      <c r="AE5" s="1247"/>
      <c r="AF5" s="1247"/>
      <c r="AG5" s="1247"/>
      <c r="AH5" s="1247"/>
      <c r="AI5" s="1247"/>
      <c r="AJ5" s="1247"/>
      <c r="AK5" s="1247"/>
      <c r="AL5" s="1247"/>
      <c r="AM5" s="1247"/>
      <c r="AN5" s="1247"/>
      <c r="AO5" s="1247"/>
      <c r="AP5" s="1247"/>
      <c r="AQ5" s="1247"/>
      <c r="AR5" s="1247"/>
      <c r="AS5" s="1247"/>
      <c r="AT5" s="1247"/>
      <c r="AU5" s="1247"/>
      <c r="AV5" s="1247"/>
      <c r="AW5" s="1247"/>
      <c r="AX5" s="1247"/>
      <c r="AY5" s="1247"/>
      <c r="AZ5" s="1247"/>
      <c r="BA5" s="1247"/>
      <c r="BB5" s="1247"/>
      <c r="BC5" s="1247"/>
      <c r="BD5" s="1247"/>
      <c r="BE5" s="1247"/>
      <c r="BF5" s="1247"/>
      <c r="BG5" s="1247"/>
      <c r="BH5" s="1247"/>
      <c r="BI5" s="1247"/>
      <c r="BJ5" s="1247"/>
      <c r="BK5" s="1247"/>
      <c r="BL5" s="1247"/>
      <c r="BM5" s="1247"/>
      <c r="BN5" s="1247"/>
      <c r="BO5" s="1247"/>
      <c r="BP5" s="1247"/>
      <c r="BQ5" s="1247"/>
      <c r="BR5" s="1247"/>
      <c r="BS5" s="1247"/>
      <c r="BT5" s="1247"/>
      <c r="BU5" s="1247"/>
      <c r="BV5" s="1247"/>
      <c r="BW5" s="1247"/>
      <c r="BX5" s="1247"/>
      <c r="BY5" s="1247"/>
      <c r="BZ5" s="1247"/>
      <c r="CA5" s="1247"/>
      <c r="CB5" s="1247"/>
      <c r="CC5" s="1247"/>
      <c r="CD5" s="1247"/>
      <c r="CE5" s="1247"/>
      <c r="CF5" s="1247"/>
      <c r="CG5" s="1247"/>
      <c r="CH5" s="1247"/>
      <c r="CI5" s="1247"/>
      <c r="CJ5" s="1247"/>
      <c r="CK5" s="1247"/>
      <c r="CL5" s="1247"/>
      <c r="CM5" s="1247"/>
      <c r="CN5" s="1247"/>
      <c r="CO5" s="1247"/>
      <c r="CP5" s="1247"/>
      <c r="CQ5" s="1247"/>
      <c r="CR5" s="1247"/>
      <c r="CS5" s="1247"/>
      <c r="CT5" s="1247"/>
      <c r="CU5" s="1247"/>
      <c r="CV5" s="1247"/>
      <c r="CW5" s="1247"/>
      <c r="CX5" s="1247"/>
      <c r="CY5" s="1247"/>
      <c r="CZ5" s="1247"/>
      <c r="DA5" s="1247"/>
      <c r="DB5" s="1247"/>
      <c r="DC5" s="1247"/>
      <c r="DD5" s="1247"/>
      <c r="DE5" s="1247"/>
    </row>
    <row r="6" spans="1:109" s="247" customFormat="1" ht="13.5" x14ac:dyDescent="0.15">
      <c r="A6" s="1247"/>
      <c r="B6" s="1247"/>
      <c r="C6" s="1247"/>
      <c r="D6" s="1247"/>
      <c r="E6" s="1247"/>
      <c r="F6" s="1247"/>
      <c r="G6" s="1247"/>
      <c r="H6" s="1247"/>
      <c r="I6" s="1247"/>
      <c r="J6" s="1247"/>
      <c r="K6" s="1247"/>
      <c r="L6" s="1247"/>
      <c r="M6" s="1247"/>
      <c r="N6" s="1247"/>
      <c r="O6" s="1247"/>
      <c r="P6" s="1247"/>
      <c r="Q6" s="1247"/>
      <c r="R6" s="1247"/>
      <c r="S6" s="1247"/>
      <c r="T6" s="1247"/>
      <c r="U6" s="1247"/>
      <c r="V6" s="1247"/>
      <c r="W6" s="1247"/>
      <c r="X6" s="1247"/>
      <c r="Y6" s="1247"/>
      <c r="Z6" s="1247"/>
      <c r="AA6" s="1247"/>
      <c r="AB6" s="1247"/>
      <c r="AC6" s="1247"/>
      <c r="AD6" s="1247"/>
      <c r="AE6" s="1247"/>
      <c r="AF6" s="1247"/>
      <c r="AG6" s="1247"/>
      <c r="AH6" s="1247"/>
      <c r="AI6" s="1247"/>
      <c r="AJ6" s="1247"/>
      <c r="AK6" s="1247"/>
      <c r="AL6" s="1247"/>
      <c r="AM6" s="1247"/>
      <c r="AN6" s="1247"/>
      <c r="AO6" s="1247"/>
      <c r="AP6" s="1247"/>
      <c r="AQ6" s="1247"/>
      <c r="AR6" s="1247"/>
      <c r="AS6" s="1247"/>
      <c r="AT6" s="1247"/>
      <c r="AU6" s="1247"/>
      <c r="AV6" s="1247"/>
      <c r="AW6" s="1247"/>
      <c r="AX6" s="1247"/>
      <c r="AY6" s="1247"/>
      <c r="AZ6" s="1247"/>
      <c r="BA6" s="1247"/>
      <c r="BB6" s="1247"/>
      <c r="BC6" s="1247"/>
      <c r="BD6" s="1247"/>
      <c r="BE6" s="1247"/>
      <c r="BF6" s="1247"/>
      <c r="BG6" s="1247"/>
      <c r="BH6" s="1247"/>
      <c r="BI6" s="1247"/>
      <c r="BJ6" s="1247"/>
      <c r="BK6" s="1247"/>
      <c r="BL6" s="1247"/>
      <c r="BM6" s="1247"/>
      <c r="BN6" s="1247"/>
      <c r="BO6" s="1247"/>
      <c r="BP6" s="1247"/>
      <c r="BQ6" s="1247"/>
      <c r="BR6" s="1247"/>
      <c r="BS6" s="1247"/>
      <c r="BT6" s="1247"/>
      <c r="BU6" s="1247"/>
      <c r="BV6" s="1247"/>
      <c r="BW6" s="1247"/>
      <c r="BX6" s="1247"/>
      <c r="BY6" s="1247"/>
      <c r="BZ6" s="1247"/>
      <c r="CA6" s="1247"/>
      <c r="CB6" s="1247"/>
      <c r="CC6" s="1247"/>
      <c r="CD6" s="1247"/>
      <c r="CE6" s="1247"/>
      <c r="CF6" s="1247"/>
      <c r="CG6" s="1247"/>
      <c r="CH6" s="1247"/>
      <c r="CI6" s="1247"/>
      <c r="CJ6" s="1247"/>
      <c r="CK6" s="1247"/>
      <c r="CL6" s="1247"/>
      <c r="CM6" s="1247"/>
      <c r="CN6" s="1247"/>
      <c r="CO6" s="1247"/>
      <c r="CP6" s="1247"/>
      <c r="CQ6" s="1247"/>
      <c r="CR6" s="1247"/>
      <c r="CS6" s="1247"/>
      <c r="CT6" s="1247"/>
      <c r="CU6" s="1247"/>
      <c r="CV6" s="1247"/>
      <c r="CW6" s="1247"/>
      <c r="CX6" s="1247"/>
      <c r="CY6" s="1247"/>
      <c r="CZ6" s="1247"/>
      <c r="DA6" s="1247"/>
      <c r="DB6" s="1247"/>
      <c r="DC6" s="1247"/>
      <c r="DD6" s="1247"/>
      <c r="DE6" s="1247"/>
    </row>
    <row r="7" spans="1:109" s="247" customFormat="1" ht="13.5" x14ac:dyDescent="0.15">
      <c r="A7" s="1247"/>
      <c r="B7" s="1247"/>
      <c r="C7" s="1247"/>
      <c r="D7" s="1247"/>
      <c r="E7" s="1247"/>
      <c r="F7" s="1247"/>
      <c r="G7" s="1247"/>
      <c r="H7" s="1247"/>
      <c r="I7" s="1247"/>
      <c r="J7" s="1247"/>
      <c r="K7" s="1247"/>
      <c r="L7" s="1247"/>
      <c r="M7" s="1247"/>
      <c r="N7" s="1247"/>
      <c r="O7" s="1247"/>
      <c r="P7" s="1247"/>
      <c r="Q7" s="1247"/>
      <c r="R7" s="1247"/>
      <c r="S7" s="1247"/>
      <c r="T7" s="1247"/>
      <c r="U7" s="1247"/>
      <c r="V7" s="1247"/>
      <c r="W7" s="1247"/>
      <c r="X7" s="1247"/>
      <c r="Y7" s="1247"/>
      <c r="Z7" s="1247"/>
      <c r="AA7" s="1247"/>
      <c r="AB7" s="1247"/>
      <c r="AC7" s="1247"/>
      <c r="AD7" s="1247"/>
      <c r="AE7" s="1247"/>
      <c r="AF7" s="1247"/>
      <c r="AG7" s="1247"/>
      <c r="AH7" s="1247"/>
      <c r="AI7" s="1247"/>
      <c r="AJ7" s="1247"/>
      <c r="AK7" s="1247"/>
      <c r="AL7" s="1247"/>
      <c r="AM7" s="1247"/>
      <c r="AN7" s="1247"/>
      <c r="AO7" s="1247"/>
      <c r="AP7" s="1247"/>
      <c r="AQ7" s="1247"/>
      <c r="AR7" s="1247"/>
      <c r="AS7" s="1247"/>
      <c r="AT7" s="1247"/>
      <c r="AU7" s="1247"/>
      <c r="AV7" s="1247"/>
      <c r="AW7" s="1247"/>
      <c r="AX7" s="1247"/>
      <c r="AY7" s="1247"/>
      <c r="AZ7" s="1247"/>
      <c r="BA7" s="1247"/>
      <c r="BB7" s="1247"/>
      <c r="BC7" s="1247"/>
      <c r="BD7" s="1247"/>
      <c r="BE7" s="1247"/>
      <c r="BF7" s="1247"/>
      <c r="BG7" s="1247"/>
      <c r="BH7" s="1247"/>
      <c r="BI7" s="1247"/>
      <c r="BJ7" s="1247"/>
      <c r="BK7" s="1247"/>
      <c r="BL7" s="1247"/>
      <c r="BM7" s="1247"/>
      <c r="BN7" s="1247"/>
      <c r="BO7" s="1247"/>
      <c r="BP7" s="1247"/>
      <c r="BQ7" s="1247"/>
      <c r="BR7" s="1247"/>
      <c r="BS7" s="1247"/>
      <c r="BT7" s="1247"/>
      <c r="BU7" s="1247"/>
      <c r="BV7" s="1247"/>
      <c r="BW7" s="1247"/>
      <c r="BX7" s="1247"/>
      <c r="BY7" s="1247"/>
      <c r="BZ7" s="1247"/>
      <c r="CA7" s="1247"/>
      <c r="CB7" s="1247"/>
      <c r="CC7" s="1247"/>
      <c r="CD7" s="1247"/>
      <c r="CE7" s="1247"/>
      <c r="CF7" s="1247"/>
      <c r="CG7" s="1247"/>
      <c r="CH7" s="1247"/>
      <c r="CI7" s="1247"/>
      <c r="CJ7" s="1247"/>
      <c r="CK7" s="1247"/>
      <c r="CL7" s="1247"/>
      <c r="CM7" s="1247"/>
      <c r="CN7" s="1247"/>
      <c r="CO7" s="1247"/>
      <c r="CP7" s="1247"/>
      <c r="CQ7" s="1247"/>
      <c r="CR7" s="1247"/>
      <c r="CS7" s="1247"/>
      <c r="CT7" s="1247"/>
      <c r="CU7" s="1247"/>
      <c r="CV7" s="1247"/>
      <c r="CW7" s="1247"/>
      <c r="CX7" s="1247"/>
      <c r="CY7" s="1247"/>
      <c r="CZ7" s="1247"/>
      <c r="DA7" s="1247"/>
      <c r="DB7" s="1247"/>
      <c r="DC7" s="1247"/>
      <c r="DD7" s="1247"/>
      <c r="DE7" s="1247"/>
    </row>
    <row r="8" spans="1:109" s="247" customFormat="1" ht="13.5" x14ac:dyDescent="0.15">
      <c r="A8" s="1247"/>
      <c r="B8" s="1247"/>
      <c r="C8" s="1247"/>
      <c r="D8" s="1247"/>
      <c r="E8" s="1247"/>
      <c r="F8" s="1247"/>
      <c r="G8" s="1247"/>
      <c r="H8" s="1247"/>
      <c r="I8" s="1247"/>
      <c r="J8" s="1247"/>
      <c r="K8" s="1247"/>
      <c r="L8" s="1247"/>
      <c r="M8" s="1247"/>
      <c r="N8" s="1247"/>
      <c r="O8" s="1247"/>
      <c r="P8" s="1247"/>
      <c r="Q8" s="1247"/>
      <c r="R8" s="1247"/>
      <c r="S8" s="1247"/>
      <c r="T8" s="1247"/>
      <c r="U8" s="1247"/>
      <c r="V8" s="1247"/>
      <c r="W8" s="1247"/>
      <c r="X8" s="1247"/>
      <c r="Y8" s="1247"/>
      <c r="Z8" s="1247"/>
      <c r="AA8" s="1247"/>
      <c r="AB8" s="1247"/>
      <c r="AC8" s="1247"/>
      <c r="AD8" s="1247"/>
      <c r="AE8" s="1247"/>
      <c r="AF8" s="1247"/>
      <c r="AG8" s="1247"/>
      <c r="AH8" s="1247"/>
      <c r="AI8" s="1247"/>
      <c r="AJ8" s="1247"/>
      <c r="AK8" s="1247"/>
      <c r="AL8" s="1247"/>
      <c r="AM8" s="1247"/>
      <c r="AN8" s="1247"/>
      <c r="AO8" s="1247"/>
      <c r="AP8" s="1247"/>
      <c r="AQ8" s="1247"/>
      <c r="AR8" s="1247"/>
      <c r="AS8" s="1247"/>
      <c r="AT8" s="1247"/>
      <c r="AU8" s="1247"/>
      <c r="AV8" s="1247"/>
      <c r="AW8" s="1247"/>
      <c r="AX8" s="1247"/>
      <c r="AY8" s="1247"/>
      <c r="AZ8" s="1247"/>
      <c r="BA8" s="1247"/>
      <c r="BB8" s="1247"/>
      <c r="BC8" s="1247"/>
      <c r="BD8" s="1247"/>
      <c r="BE8" s="1247"/>
      <c r="BF8" s="1247"/>
      <c r="BG8" s="1247"/>
      <c r="BH8" s="1247"/>
      <c r="BI8" s="1247"/>
      <c r="BJ8" s="1247"/>
      <c r="BK8" s="1247"/>
      <c r="BL8" s="1247"/>
      <c r="BM8" s="1247"/>
      <c r="BN8" s="1247"/>
      <c r="BO8" s="1247"/>
      <c r="BP8" s="1247"/>
      <c r="BQ8" s="1247"/>
      <c r="BR8" s="1247"/>
      <c r="BS8" s="1247"/>
      <c r="BT8" s="1247"/>
      <c r="BU8" s="1247"/>
      <c r="BV8" s="1247"/>
      <c r="BW8" s="1247"/>
      <c r="BX8" s="1247"/>
      <c r="BY8" s="1247"/>
      <c r="BZ8" s="1247"/>
      <c r="CA8" s="1247"/>
      <c r="CB8" s="1247"/>
      <c r="CC8" s="1247"/>
      <c r="CD8" s="1247"/>
      <c r="CE8" s="1247"/>
      <c r="CF8" s="1247"/>
      <c r="CG8" s="1247"/>
      <c r="CH8" s="1247"/>
      <c r="CI8" s="1247"/>
      <c r="CJ8" s="1247"/>
      <c r="CK8" s="1247"/>
      <c r="CL8" s="1247"/>
      <c r="CM8" s="1247"/>
      <c r="CN8" s="1247"/>
      <c r="CO8" s="1247"/>
      <c r="CP8" s="1247"/>
      <c r="CQ8" s="1247"/>
      <c r="CR8" s="1247"/>
      <c r="CS8" s="1247"/>
      <c r="CT8" s="1247"/>
      <c r="CU8" s="1247"/>
      <c r="CV8" s="1247"/>
      <c r="CW8" s="1247"/>
      <c r="CX8" s="1247"/>
      <c r="CY8" s="1247"/>
      <c r="CZ8" s="1247"/>
      <c r="DA8" s="1247"/>
      <c r="DB8" s="1247"/>
      <c r="DC8" s="1247"/>
      <c r="DD8" s="1247"/>
      <c r="DE8" s="1247"/>
    </row>
    <row r="9" spans="1:109" s="247" customFormat="1" ht="13.5" x14ac:dyDescent="0.15">
      <c r="A9" s="1247"/>
      <c r="B9" s="1247"/>
      <c r="C9" s="1247"/>
      <c r="D9" s="1247"/>
      <c r="E9" s="1247"/>
      <c r="F9" s="1247"/>
      <c r="G9" s="1247"/>
      <c r="H9" s="1247"/>
      <c r="I9" s="1247"/>
      <c r="J9" s="1247"/>
      <c r="K9" s="1247"/>
      <c r="L9" s="1247"/>
      <c r="M9" s="1247"/>
      <c r="N9" s="1247"/>
      <c r="O9" s="1247"/>
      <c r="P9" s="1247"/>
      <c r="Q9" s="1247"/>
      <c r="R9" s="1247"/>
      <c r="S9" s="1247"/>
      <c r="T9" s="1247"/>
      <c r="U9" s="1247"/>
      <c r="V9" s="1247"/>
      <c r="W9" s="1247"/>
      <c r="X9" s="1247"/>
      <c r="Y9" s="1247"/>
      <c r="Z9" s="1247"/>
      <c r="AA9" s="1247"/>
      <c r="AB9" s="1247"/>
      <c r="AC9" s="1247"/>
      <c r="AD9" s="1247"/>
      <c r="AE9" s="1247"/>
      <c r="AF9" s="1247"/>
      <c r="AG9" s="1247"/>
      <c r="AH9" s="1247"/>
      <c r="AI9" s="1247"/>
      <c r="AJ9" s="1247"/>
      <c r="AK9" s="1247"/>
      <c r="AL9" s="1247"/>
      <c r="AM9" s="1247"/>
      <c r="AN9" s="1247"/>
      <c r="AO9" s="1247"/>
      <c r="AP9" s="1247"/>
      <c r="AQ9" s="1247"/>
      <c r="AR9" s="1247"/>
      <c r="AS9" s="1247"/>
      <c r="AT9" s="1247"/>
      <c r="AU9" s="1247"/>
      <c r="AV9" s="1247"/>
      <c r="AW9" s="1247"/>
      <c r="AX9" s="1247"/>
      <c r="AY9" s="1247"/>
      <c r="AZ9" s="1247"/>
      <c r="BA9" s="1247"/>
      <c r="BB9" s="1247"/>
      <c r="BC9" s="1247"/>
      <c r="BD9" s="1247"/>
      <c r="BE9" s="1247"/>
      <c r="BF9" s="1247"/>
      <c r="BG9" s="1247"/>
      <c r="BH9" s="1247"/>
      <c r="BI9" s="1247"/>
      <c r="BJ9" s="1247"/>
      <c r="BK9" s="1247"/>
      <c r="BL9" s="1247"/>
      <c r="BM9" s="1247"/>
      <c r="BN9" s="1247"/>
      <c r="BO9" s="1247"/>
      <c r="BP9" s="1247"/>
      <c r="BQ9" s="1247"/>
      <c r="BR9" s="1247"/>
      <c r="BS9" s="1247"/>
      <c r="BT9" s="1247"/>
      <c r="BU9" s="1247"/>
      <c r="BV9" s="1247"/>
      <c r="BW9" s="1247"/>
      <c r="BX9" s="1247"/>
      <c r="BY9" s="1247"/>
      <c r="BZ9" s="1247"/>
      <c r="CA9" s="1247"/>
      <c r="CB9" s="1247"/>
      <c r="CC9" s="1247"/>
      <c r="CD9" s="1247"/>
      <c r="CE9" s="1247"/>
      <c r="CF9" s="1247"/>
      <c r="CG9" s="1247"/>
      <c r="CH9" s="1247"/>
      <c r="CI9" s="1247"/>
      <c r="CJ9" s="1247"/>
      <c r="CK9" s="1247"/>
      <c r="CL9" s="1247"/>
      <c r="CM9" s="1247"/>
      <c r="CN9" s="1247"/>
      <c r="CO9" s="1247"/>
      <c r="CP9" s="1247"/>
      <c r="CQ9" s="1247"/>
      <c r="CR9" s="1247"/>
      <c r="CS9" s="1247"/>
      <c r="CT9" s="1247"/>
      <c r="CU9" s="1247"/>
      <c r="CV9" s="1247"/>
      <c r="CW9" s="1247"/>
      <c r="CX9" s="1247"/>
      <c r="CY9" s="1247"/>
      <c r="CZ9" s="1247"/>
      <c r="DA9" s="1247"/>
      <c r="DB9" s="1247"/>
      <c r="DC9" s="1247"/>
      <c r="DD9" s="1247"/>
      <c r="DE9" s="1247"/>
    </row>
    <row r="10" spans="1:109" s="247" customFormat="1" ht="13.5" x14ac:dyDescent="0.15">
      <c r="A10" s="1247"/>
      <c r="B10" s="1247"/>
      <c r="C10" s="1247"/>
      <c r="D10" s="1247"/>
      <c r="E10" s="1247"/>
      <c r="F10" s="1247"/>
      <c r="G10" s="1247"/>
      <c r="H10" s="1247"/>
      <c r="I10" s="1247"/>
      <c r="J10" s="1247"/>
      <c r="K10" s="1247"/>
      <c r="L10" s="1247"/>
      <c r="M10" s="1247"/>
      <c r="N10" s="1247"/>
      <c r="O10" s="1247"/>
      <c r="P10" s="1247"/>
      <c r="Q10" s="1247"/>
      <c r="R10" s="1247"/>
      <c r="S10" s="1247"/>
      <c r="T10" s="1247"/>
      <c r="U10" s="1247"/>
      <c r="V10" s="1247"/>
      <c r="W10" s="1247"/>
      <c r="X10" s="1247"/>
      <c r="Y10" s="1247"/>
      <c r="Z10" s="1247"/>
      <c r="AA10" s="1247"/>
      <c r="AB10" s="1247"/>
      <c r="AC10" s="1247"/>
      <c r="AD10" s="1247"/>
      <c r="AE10" s="1247"/>
      <c r="AF10" s="1247"/>
      <c r="AG10" s="1247"/>
      <c r="AH10" s="1247"/>
      <c r="AI10" s="1247"/>
      <c r="AJ10" s="1247"/>
      <c r="AK10" s="1247"/>
      <c r="AL10" s="1247"/>
      <c r="AM10" s="1247"/>
      <c r="AN10" s="1247"/>
      <c r="AO10" s="1247"/>
      <c r="AP10" s="1247"/>
      <c r="AQ10" s="1247"/>
      <c r="AR10" s="1247"/>
      <c r="AS10" s="1247"/>
      <c r="AT10" s="1247"/>
      <c r="AU10" s="1247"/>
      <c r="AV10" s="1247"/>
      <c r="AW10" s="1247"/>
      <c r="AX10" s="1247"/>
      <c r="AY10" s="1247"/>
      <c r="AZ10" s="1247"/>
      <c r="BA10" s="1247"/>
      <c r="BB10" s="1247"/>
      <c r="BC10" s="1247"/>
      <c r="BD10" s="1247"/>
      <c r="BE10" s="1247"/>
      <c r="BF10" s="1247"/>
      <c r="BG10" s="1247"/>
      <c r="BH10" s="1247"/>
      <c r="BI10" s="1247"/>
      <c r="BJ10" s="1247"/>
      <c r="BK10" s="1247"/>
      <c r="BL10" s="1247"/>
      <c r="BM10" s="1247"/>
      <c r="BN10" s="1247"/>
      <c r="BO10" s="1247"/>
      <c r="BP10" s="1247"/>
      <c r="BQ10" s="1247"/>
      <c r="BR10" s="1247"/>
      <c r="BS10" s="1247"/>
      <c r="BT10" s="1247"/>
      <c r="BU10" s="1247"/>
      <c r="BV10" s="1247"/>
      <c r="BW10" s="1247"/>
      <c r="BX10" s="1247"/>
      <c r="BY10" s="1247"/>
      <c r="BZ10" s="1247"/>
      <c r="CA10" s="1247"/>
      <c r="CB10" s="1247"/>
      <c r="CC10" s="1247"/>
      <c r="CD10" s="1247"/>
      <c r="CE10" s="1247"/>
      <c r="CF10" s="1247"/>
      <c r="CG10" s="1247"/>
      <c r="CH10" s="1247"/>
      <c r="CI10" s="1247"/>
      <c r="CJ10" s="1247"/>
      <c r="CK10" s="1247"/>
      <c r="CL10" s="1247"/>
      <c r="CM10" s="1247"/>
      <c r="CN10" s="1247"/>
      <c r="CO10" s="1247"/>
      <c r="CP10" s="1247"/>
      <c r="CQ10" s="1247"/>
      <c r="CR10" s="1247"/>
      <c r="CS10" s="1247"/>
      <c r="CT10" s="1247"/>
      <c r="CU10" s="1247"/>
      <c r="CV10" s="1247"/>
      <c r="CW10" s="1247"/>
      <c r="CX10" s="1247"/>
      <c r="CY10" s="1247"/>
      <c r="CZ10" s="1247"/>
      <c r="DA10" s="1247"/>
      <c r="DB10" s="1247"/>
      <c r="DC10" s="1247"/>
      <c r="DD10" s="1247"/>
      <c r="DE10" s="1247"/>
    </row>
    <row r="11" spans="1:109" s="247" customFormat="1" ht="13.5" x14ac:dyDescent="0.15">
      <c r="A11" s="1247"/>
      <c r="B11" s="1247"/>
      <c r="C11" s="1247"/>
      <c r="D11" s="1247"/>
      <c r="E11" s="1247"/>
      <c r="F11" s="1247"/>
      <c r="G11" s="1247"/>
      <c r="H11" s="1247"/>
      <c r="I11" s="1247"/>
      <c r="J11" s="1247"/>
      <c r="K11" s="1247"/>
      <c r="L11" s="1247"/>
      <c r="M11" s="1247"/>
      <c r="N11" s="1247"/>
      <c r="O11" s="1247"/>
      <c r="P11" s="1247"/>
      <c r="Q11" s="1247"/>
      <c r="R11" s="1247"/>
      <c r="S11" s="1247"/>
      <c r="T11" s="1247"/>
      <c r="U11" s="1247"/>
      <c r="V11" s="1247"/>
      <c r="W11" s="1247"/>
      <c r="X11" s="1247"/>
      <c r="Y11" s="1247"/>
      <c r="Z11" s="1247"/>
      <c r="AA11" s="1247"/>
      <c r="AB11" s="1247"/>
      <c r="AC11" s="1247"/>
      <c r="AD11" s="1247"/>
      <c r="AE11" s="1247"/>
      <c r="AF11" s="1247"/>
      <c r="AG11" s="1247"/>
      <c r="AH11" s="1247"/>
      <c r="AI11" s="1247"/>
      <c r="AJ11" s="1247"/>
      <c r="AK11" s="1247"/>
      <c r="AL11" s="1247"/>
      <c r="AM11" s="1247"/>
      <c r="AN11" s="1247"/>
      <c r="AO11" s="1247"/>
      <c r="AP11" s="1247"/>
      <c r="AQ11" s="1247"/>
      <c r="AR11" s="1247"/>
      <c r="AS11" s="1247"/>
      <c r="AT11" s="1247"/>
      <c r="AU11" s="1247"/>
      <c r="AV11" s="1247"/>
      <c r="AW11" s="1247"/>
      <c r="AX11" s="1247"/>
      <c r="AY11" s="1247"/>
      <c r="AZ11" s="1247"/>
      <c r="BA11" s="1247"/>
      <c r="BB11" s="1247"/>
      <c r="BC11" s="1247"/>
      <c r="BD11" s="1247"/>
      <c r="BE11" s="1247"/>
      <c r="BF11" s="1247"/>
      <c r="BG11" s="1247"/>
      <c r="BH11" s="1247"/>
      <c r="BI11" s="1247"/>
      <c r="BJ11" s="1247"/>
      <c r="BK11" s="1247"/>
      <c r="BL11" s="1247"/>
      <c r="BM11" s="1247"/>
      <c r="BN11" s="1247"/>
      <c r="BO11" s="1247"/>
      <c r="BP11" s="1247"/>
      <c r="BQ11" s="1247"/>
      <c r="BR11" s="1247"/>
      <c r="BS11" s="1247"/>
      <c r="BT11" s="1247"/>
      <c r="BU11" s="1247"/>
      <c r="BV11" s="1247"/>
      <c r="BW11" s="1247"/>
      <c r="BX11" s="1247"/>
      <c r="BY11" s="1247"/>
      <c r="BZ11" s="1247"/>
      <c r="CA11" s="1247"/>
      <c r="CB11" s="1247"/>
      <c r="CC11" s="1247"/>
      <c r="CD11" s="1247"/>
      <c r="CE11" s="1247"/>
      <c r="CF11" s="1247"/>
      <c r="CG11" s="1247"/>
      <c r="CH11" s="1247"/>
      <c r="CI11" s="1247"/>
      <c r="CJ11" s="1247"/>
      <c r="CK11" s="1247"/>
      <c r="CL11" s="1247"/>
      <c r="CM11" s="1247"/>
      <c r="CN11" s="1247"/>
      <c r="CO11" s="1247"/>
      <c r="CP11" s="1247"/>
      <c r="CQ11" s="1247"/>
      <c r="CR11" s="1247"/>
      <c r="CS11" s="1247"/>
      <c r="CT11" s="1247"/>
      <c r="CU11" s="1247"/>
      <c r="CV11" s="1247"/>
      <c r="CW11" s="1247"/>
      <c r="CX11" s="1247"/>
      <c r="CY11" s="1247"/>
      <c r="CZ11" s="1247"/>
      <c r="DA11" s="1247"/>
      <c r="DB11" s="1247"/>
      <c r="DC11" s="1247"/>
      <c r="DD11" s="1247"/>
      <c r="DE11" s="1247"/>
    </row>
    <row r="12" spans="1:109" s="247" customFormat="1" ht="13.5" x14ac:dyDescent="0.15">
      <c r="A12" s="1247"/>
      <c r="B12" s="1247"/>
      <c r="C12" s="1247"/>
      <c r="D12" s="1247"/>
      <c r="E12" s="1247"/>
      <c r="F12" s="1247"/>
      <c r="G12" s="1247"/>
      <c r="H12" s="1247"/>
      <c r="I12" s="1247"/>
      <c r="J12" s="1247"/>
      <c r="K12" s="1247"/>
      <c r="L12" s="1247"/>
      <c r="M12" s="1247"/>
      <c r="N12" s="1247"/>
      <c r="O12" s="1247"/>
      <c r="P12" s="1247"/>
      <c r="Q12" s="1247"/>
      <c r="R12" s="1247"/>
      <c r="S12" s="1247"/>
      <c r="T12" s="1247"/>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T12" s="1247"/>
      <c r="AU12" s="1247"/>
      <c r="AV12" s="1247"/>
      <c r="AW12" s="1247"/>
      <c r="AX12" s="1247"/>
      <c r="AY12" s="1247"/>
      <c r="AZ12" s="1247"/>
      <c r="BA12" s="1247"/>
      <c r="BB12" s="1247"/>
      <c r="BC12" s="1247"/>
      <c r="BD12" s="1247"/>
      <c r="BE12" s="1247"/>
      <c r="BF12" s="1247"/>
      <c r="BG12" s="1247"/>
      <c r="BH12" s="1247"/>
      <c r="BI12" s="1247"/>
      <c r="BJ12" s="1247"/>
      <c r="BK12" s="1247"/>
      <c r="BL12" s="1247"/>
      <c r="BM12" s="1247"/>
      <c r="BN12" s="1247"/>
      <c r="BO12" s="1247"/>
      <c r="BP12" s="1247"/>
      <c r="BQ12" s="1247"/>
      <c r="BR12" s="1247"/>
      <c r="BS12" s="1247"/>
      <c r="BT12" s="1247"/>
      <c r="BU12" s="1247"/>
      <c r="BV12" s="1247"/>
      <c r="BW12" s="1247"/>
      <c r="BX12" s="1247"/>
      <c r="BY12" s="1247"/>
      <c r="BZ12" s="1247"/>
      <c r="CA12" s="1247"/>
      <c r="CB12" s="1247"/>
      <c r="CC12" s="1247"/>
      <c r="CD12" s="1247"/>
      <c r="CE12" s="1247"/>
      <c r="CF12" s="1247"/>
      <c r="CG12" s="1247"/>
      <c r="CH12" s="1247"/>
      <c r="CI12" s="1247"/>
      <c r="CJ12" s="1247"/>
      <c r="CK12" s="1247"/>
      <c r="CL12" s="1247"/>
      <c r="CM12" s="1247"/>
      <c r="CN12" s="1247"/>
      <c r="CO12" s="1247"/>
      <c r="CP12" s="1247"/>
      <c r="CQ12" s="1247"/>
      <c r="CR12" s="1247"/>
      <c r="CS12" s="1247"/>
      <c r="CT12" s="1247"/>
      <c r="CU12" s="1247"/>
      <c r="CV12" s="1247"/>
      <c r="CW12" s="1247"/>
      <c r="CX12" s="1247"/>
      <c r="CY12" s="1247"/>
      <c r="CZ12" s="1247"/>
      <c r="DA12" s="1247"/>
      <c r="DB12" s="1247"/>
      <c r="DC12" s="1247"/>
      <c r="DD12" s="1247"/>
      <c r="DE12" s="1247"/>
    </row>
    <row r="13" spans="1:109" s="247" customFormat="1" ht="13.5" x14ac:dyDescent="0.15">
      <c r="A13" s="1247"/>
      <c r="B13" s="1247"/>
      <c r="C13" s="1247"/>
      <c r="D13" s="1247"/>
      <c r="E13" s="1247"/>
      <c r="F13" s="1247"/>
      <c r="G13" s="1247"/>
      <c r="H13" s="1247"/>
      <c r="I13" s="1247"/>
      <c r="J13" s="1247"/>
      <c r="K13" s="1247"/>
      <c r="L13" s="1247"/>
      <c r="M13" s="1247"/>
      <c r="N13" s="1247"/>
      <c r="O13" s="1247"/>
      <c r="P13" s="1247"/>
      <c r="Q13" s="1247"/>
      <c r="R13" s="1247"/>
      <c r="S13" s="1247"/>
      <c r="T13" s="1247"/>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1247"/>
      <c r="BJ13" s="1247"/>
      <c r="BK13" s="1247"/>
      <c r="BL13" s="1247"/>
      <c r="BM13" s="1247"/>
      <c r="BN13" s="1247"/>
      <c r="BO13" s="1247"/>
      <c r="BP13" s="1247"/>
      <c r="BQ13" s="1247"/>
      <c r="BR13" s="1247"/>
      <c r="BS13" s="1247"/>
      <c r="BT13" s="1247"/>
      <c r="BU13" s="1247"/>
      <c r="BV13" s="1247"/>
      <c r="BW13" s="1247"/>
      <c r="BX13" s="1247"/>
      <c r="BY13" s="1247"/>
      <c r="BZ13" s="1247"/>
      <c r="CA13" s="1247"/>
      <c r="CB13" s="1247"/>
      <c r="CC13" s="1247"/>
      <c r="CD13" s="1247"/>
      <c r="CE13" s="1247"/>
      <c r="CF13" s="1247"/>
      <c r="CG13" s="1247"/>
      <c r="CH13" s="1247"/>
      <c r="CI13" s="1247"/>
      <c r="CJ13" s="1247"/>
      <c r="CK13" s="1247"/>
      <c r="CL13" s="1247"/>
      <c r="CM13" s="1247"/>
      <c r="CN13" s="1247"/>
      <c r="CO13" s="1247"/>
      <c r="CP13" s="1247"/>
      <c r="CQ13" s="1247"/>
      <c r="CR13" s="1247"/>
      <c r="CS13" s="1247"/>
      <c r="CT13" s="1247"/>
      <c r="CU13" s="1247"/>
      <c r="CV13" s="1247"/>
      <c r="CW13" s="1247"/>
      <c r="CX13" s="1247"/>
      <c r="CY13" s="1247"/>
      <c r="CZ13" s="1247"/>
      <c r="DA13" s="1247"/>
      <c r="DB13" s="1247"/>
      <c r="DC13" s="1247"/>
      <c r="DD13" s="1247"/>
      <c r="DE13" s="1247"/>
    </row>
    <row r="14" spans="1:109" s="247" customFormat="1" ht="13.5" x14ac:dyDescent="0.15">
      <c r="A14" s="1247"/>
      <c r="B14" s="1247"/>
      <c r="C14" s="1247"/>
      <c r="D14" s="1247"/>
      <c r="E14" s="1247"/>
      <c r="F14" s="1247"/>
      <c r="G14" s="1247"/>
      <c r="H14" s="1247"/>
      <c r="I14" s="1247"/>
      <c r="J14" s="1247"/>
      <c r="K14" s="1247"/>
      <c r="L14" s="1247"/>
      <c r="M14" s="1247"/>
      <c r="N14" s="1247"/>
      <c r="O14" s="1247"/>
      <c r="P14" s="1247"/>
      <c r="Q14" s="1247"/>
      <c r="R14" s="1247"/>
      <c r="S14" s="1247"/>
      <c r="T14" s="1247"/>
      <c r="U14" s="1247"/>
      <c r="V14" s="1247"/>
      <c r="W14" s="1247"/>
      <c r="X14" s="1247"/>
      <c r="Y14" s="1247"/>
      <c r="Z14" s="1247"/>
      <c r="AA14" s="1247"/>
      <c r="AB14" s="1247"/>
      <c r="AC14" s="1247"/>
      <c r="AD14" s="1247"/>
      <c r="AE14" s="1247"/>
      <c r="AF14" s="1247"/>
      <c r="AG14" s="1247"/>
      <c r="AH14" s="1247"/>
      <c r="AI14" s="1247"/>
      <c r="AJ14" s="1247"/>
      <c r="AK14" s="1247"/>
      <c r="AL14" s="1247"/>
      <c r="AM14" s="1247"/>
      <c r="AN14" s="1247"/>
      <c r="AO14" s="1247"/>
      <c r="AP14" s="1247"/>
      <c r="AQ14" s="1247"/>
      <c r="AR14" s="1247"/>
      <c r="AS14" s="1247"/>
      <c r="AT14" s="1247"/>
      <c r="AU14" s="1247"/>
      <c r="AV14" s="1247"/>
      <c r="AW14" s="1247"/>
      <c r="AX14" s="1247"/>
      <c r="AY14" s="1247"/>
      <c r="AZ14" s="1247"/>
      <c r="BA14" s="1247"/>
      <c r="BB14" s="1247"/>
      <c r="BC14" s="1247"/>
      <c r="BD14" s="1247"/>
      <c r="BE14" s="1247"/>
      <c r="BF14" s="1247"/>
      <c r="BG14" s="1247"/>
      <c r="BH14" s="1247"/>
      <c r="BI14" s="1247"/>
      <c r="BJ14" s="1247"/>
      <c r="BK14" s="1247"/>
      <c r="BL14" s="1247"/>
      <c r="BM14" s="1247"/>
      <c r="BN14" s="1247"/>
      <c r="BO14" s="1247"/>
      <c r="BP14" s="1247"/>
      <c r="BQ14" s="1247"/>
      <c r="BR14" s="1247"/>
      <c r="BS14" s="1247"/>
      <c r="BT14" s="1247"/>
      <c r="BU14" s="1247"/>
      <c r="BV14" s="1247"/>
      <c r="BW14" s="1247"/>
      <c r="BX14" s="1247"/>
      <c r="BY14" s="1247"/>
      <c r="BZ14" s="1247"/>
      <c r="CA14" s="1247"/>
      <c r="CB14" s="1247"/>
      <c r="CC14" s="1247"/>
      <c r="CD14" s="1247"/>
      <c r="CE14" s="1247"/>
      <c r="CF14" s="1247"/>
      <c r="CG14" s="1247"/>
      <c r="CH14" s="1247"/>
      <c r="CI14" s="1247"/>
      <c r="CJ14" s="1247"/>
      <c r="CK14" s="1247"/>
      <c r="CL14" s="1247"/>
      <c r="CM14" s="1247"/>
      <c r="CN14" s="1247"/>
      <c r="CO14" s="1247"/>
      <c r="CP14" s="1247"/>
      <c r="CQ14" s="1247"/>
      <c r="CR14" s="1247"/>
      <c r="CS14" s="1247"/>
      <c r="CT14" s="1247"/>
      <c r="CU14" s="1247"/>
      <c r="CV14" s="1247"/>
      <c r="CW14" s="1247"/>
      <c r="CX14" s="1247"/>
      <c r="CY14" s="1247"/>
      <c r="CZ14" s="1247"/>
      <c r="DA14" s="1247"/>
      <c r="DB14" s="1247"/>
      <c r="DC14" s="1247"/>
      <c r="DD14" s="1247"/>
      <c r="DE14" s="1247"/>
    </row>
    <row r="15" spans="1:109" s="247" customFormat="1" ht="13.5" x14ac:dyDescent="0.15">
      <c r="A15" s="249"/>
      <c r="B15" s="1247"/>
      <c r="C15" s="1247"/>
      <c r="D15" s="1247"/>
      <c r="E15" s="1247"/>
      <c r="F15" s="1247"/>
      <c r="G15" s="1247"/>
      <c r="H15" s="1247"/>
      <c r="I15" s="1247"/>
      <c r="J15" s="1247"/>
      <c r="K15" s="1247"/>
      <c r="L15" s="1247"/>
      <c r="M15" s="1247"/>
      <c r="N15" s="1247"/>
      <c r="O15" s="1247"/>
      <c r="P15" s="1247"/>
      <c r="Q15" s="1247"/>
      <c r="R15" s="1247"/>
      <c r="S15" s="1247"/>
      <c r="T15" s="1247"/>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V15" s="1247"/>
      <c r="AW15" s="1247"/>
      <c r="AX15" s="1247"/>
      <c r="AY15" s="1247"/>
      <c r="AZ15" s="1247"/>
      <c r="BA15" s="1247"/>
      <c r="BB15" s="1247"/>
      <c r="BC15" s="1247"/>
      <c r="BD15" s="1247"/>
      <c r="BE15" s="1247"/>
      <c r="BF15" s="1247"/>
      <c r="BG15" s="1247"/>
      <c r="BH15" s="1247"/>
      <c r="BI15" s="1247"/>
      <c r="BJ15" s="1247"/>
      <c r="BK15" s="1247"/>
      <c r="BL15" s="1247"/>
      <c r="BM15" s="1247"/>
      <c r="BN15" s="1247"/>
      <c r="BO15" s="1247"/>
      <c r="BP15" s="1247"/>
      <c r="BQ15" s="1247"/>
      <c r="BR15" s="1247"/>
      <c r="BS15" s="1247"/>
      <c r="BT15" s="1247"/>
      <c r="BU15" s="1247"/>
      <c r="BV15" s="1247"/>
      <c r="BW15" s="1247"/>
      <c r="BX15" s="1247"/>
      <c r="BY15" s="1247"/>
      <c r="BZ15" s="1247"/>
      <c r="CA15" s="1247"/>
      <c r="CB15" s="1247"/>
      <c r="CC15" s="1247"/>
      <c r="CD15" s="1247"/>
      <c r="CE15" s="1247"/>
      <c r="CF15" s="1247"/>
      <c r="CG15" s="1247"/>
      <c r="CH15" s="1247"/>
      <c r="CI15" s="1247"/>
      <c r="CJ15" s="1247"/>
      <c r="CK15" s="1247"/>
      <c r="CL15" s="1247"/>
      <c r="CM15" s="1247"/>
      <c r="CN15" s="1247"/>
      <c r="CO15" s="1247"/>
      <c r="CP15" s="1247"/>
      <c r="CQ15" s="1247"/>
      <c r="CR15" s="1247"/>
      <c r="CS15" s="1247"/>
      <c r="CT15" s="1247"/>
      <c r="CU15" s="1247"/>
      <c r="CV15" s="1247"/>
      <c r="CW15" s="1247"/>
      <c r="CX15" s="1247"/>
      <c r="CY15" s="1247"/>
      <c r="CZ15" s="1247"/>
      <c r="DA15" s="1247"/>
      <c r="DB15" s="1247"/>
      <c r="DC15" s="1247"/>
      <c r="DD15" s="1247"/>
      <c r="DE15" s="1247"/>
    </row>
    <row r="16" spans="1:109" s="247" customFormat="1" ht="13.5" x14ac:dyDescent="0.15">
      <c r="A16" s="249"/>
      <c r="B16" s="1247"/>
      <c r="C16" s="1247"/>
      <c r="D16" s="1247"/>
      <c r="E16" s="1247"/>
      <c r="F16" s="1247"/>
      <c r="G16" s="1247"/>
      <c r="H16" s="1247"/>
      <c r="I16" s="1247"/>
      <c r="J16" s="1247"/>
      <c r="K16" s="1247"/>
      <c r="L16" s="1247"/>
      <c r="M16" s="1247"/>
      <c r="N16" s="1247"/>
      <c r="O16" s="1247"/>
      <c r="P16" s="1247"/>
      <c r="Q16" s="1247"/>
      <c r="R16" s="1247"/>
      <c r="S16" s="1247"/>
      <c r="T16" s="1247"/>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D16" s="1247"/>
      <c r="BE16" s="1247"/>
      <c r="BF16" s="1247"/>
      <c r="BG16" s="1247"/>
      <c r="BH16" s="1247"/>
      <c r="BI16" s="1247"/>
      <c r="BJ16" s="1247"/>
      <c r="BK16" s="1247"/>
      <c r="BL16" s="1247"/>
      <c r="BM16" s="1247"/>
      <c r="BN16" s="1247"/>
      <c r="BO16" s="1247"/>
      <c r="BP16" s="1247"/>
      <c r="BQ16" s="1247"/>
      <c r="BR16" s="1247"/>
      <c r="BS16" s="1247"/>
      <c r="BT16" s="1247"/>
      <c r="BU16" s="1247"/>
      <c r="BV16" s="1247"/>
      <c r="BW16" s="1247"/>
      <c r="BX16" s="1247"/>
      <c r="BY16" s="1247"/>
      <c r="BZ16" s="1247"/>
      <c r="CA16" s="1247"/>
      <c r="CB16" s="1247"/>
      <c r="CC16" s="1247"/>
      <c r="CD16" s="1247"/>
      <c r="CE16" s="1247"/>
      <c r="CF16" s="1247"/>
      <c r="CG16" s="1247"/>
      <c r="CH16" s="1247"/>
      <c r="CI16" s="1247"/>
      <c r="CJ16" s="1247"/>
      <c r="CK16" s="1247"/>
      <c r="CL16" s="1247"/>
      <c r="CM16" s="1247"/>
      <c r="CN16" s="1247"/>
      <c r="CO16" s="1247"/>
      <c r="CP16" s="1247"/>
      <c r="CQ16" s="1247"/>
      <c r="CR16" s="1247"/>
      <c r="CS16" s="1247"/>
      <c r="CT16" s="1247"/>
      <c r="CU16" s="1247"/>
      <c r="CV16" s="1247"/>
      <c r="CW16" s="1247"/>
      <c r="CX16" s="1247"/>
      <c r="CY16" s="1247"/>
      <c r="CZ16" s="1247"/>
      <c r="DA16" s="1247"/>
      <c r="DB16" s="1247"/>
      <c r="DC16" s="1247"/>
      <c r="DD16" s="1247"/>
      <c r="DE16" s="1247"/>
    </row>
    <row r="17" spans="1:109" s="247" customFormat="1" ht="13.5" x14ac:dyDescent="0.15">
      <c r="A17" s="249"/>
      <c r="B17" s="1247"/>
      <c r="C17" s="1247"/>
      <c r="D17" s="1247"/>
      <c r="E17" s="1247"/>
      <c r="F17" s="1247"/>
      <c r="G17" s="1247"/>
      <c r="H17" s="1247"/>
      <c r="I17" s="1247"/>
      <c r="J17" s="1247"/>
      <c r="K17" s="1247"/>
      <c r="L17" s="1247"/>
      <c r="M17" s="1247"/>
      <c r="N17" s="1247"/>
      <c r="O17" s="1247"/>
      <c r="P17" s="1247"/>
      <c r="Q17" s="1247"/>
      <c r="R17" s="1247"/>
      <c r="S17" s="1247"/>
      <c r="T17" s="1247"/>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D17" s="1247"/>
      <c r="BE17" s="1247"/>
      <c r="BF17" s="1247"/>
      <c r="BG17" s="1247"/>
      <c r="BH17" s="1247"/>
      <c r="BI17" s="1247"/>
      <c r="BJ17" s="1247"/>
      <c r="BK17" s="1247"/>
      <c r="BL17" s="1247"/>
      <c r="BM17" s="1247"/>
      <c r="BN17" s="1247"/>
      <c r="BO17" s="1247"/>
      <c r="BP17" s="1247"/>
      <c r="BQ17" s="1247"/>
      <c r="BR17" s="1247"/>
      <c r="BS17" s="1247"/>
      <c r="BT17" s="1247"/>
      <c r="BU17" s="1247"/>
      <c r="BV17" s="1247"/>
      <c r="BW17" s="1247"/>
      <c r="BX17" s="1247"/>
      <c r="BY17" s="1247"/>
      <c r="BZ17" s="1247"/>
      <c r="CA17" s="1247"/>
      <c r="CB17" s="1247"/>
      <c r="CC17" s="1247"/>
      <c r="CD17" s="1247"/>
      <c r="CE17" s="1247"/>
      <c r="CF17" s="1247"/>
      <c r="CG17" s="1247"/>
      <c r="CH17" s="1247"/>
      <c r="CI17" s="1247"/>
      <c r="CJ17" s="1247"/>
      <c r="CK17" s="1247"/>
      <c r="CL17" s="1247"/>
      <c r="CM17" s="1247"/>
      <c r="CN17" s="1247"/>
      <c r="CO17" s="1247"/>
      <c r="CP17" s="1247"/>
      <c r="CQ17" s="1247"/>
      <c r="CR17" s="1247"/>
      <c r="CS17" s="1247"/>
      <c r="CT17" s="1247"/>
      <c r="CU17" s="1247"/>
      <c r="CV17" s="1247"/>
      <c r="CW17" s="1247"/>
      <c r="CX17" s="1247"/>
      <c r="CY17" s="1247"/>
      <c r="CZ17" s="1247"/>
      <c r="DA17" s="1247"/>
      <c r="DB17" s="1247"/>
      <c r="DC17" s="1247"/>
      <c r="DD17" s="1247"/>
      <c r="DE17" s="1247"/>
    </row>
    <row r="18" spans="1:109" s="247" customFormat="1" ht="13.5" x14ac:dyDescent="0.15">
      <c r="A18" s="249"/>
      <c r="B18" s="1247"/>
      <c r="C18" s="1247"/>
      <c r="D18" s="1247"/>
      <c r="E18" s="1247"/>
      <c r="F18" s="1247"/>
      <c r="G18" s="1247"/>
      <c r="H18" s="1247"/>
      <c r="I18" s="1247"/>
      <c r="J18" s="1247"/>
      <c r="K18" s="1247"/>
      <c r="L18" s="1247"/>
      <c r="M18" s="1247"/>
      <c r="N18" s="1247"/>
      <c r="O18" s="1247"/>
      <c r="P18" s="1247"/>
      <c r="Q18" s="1247"/>
      <c r="R18" s="1247"/>
      <c r="S18" s="1247"/>
      <c r="T18" s="1247"/>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D18" s="1247"/>
      <c r="BE18" s="1247"/>
      <c r="BF18" s="1247"/>
      <c r="BG18" s="1247"/>
      <c r="BH18" s="1247"/>
      <c r="BI18" s="1247"/>
      <c r="BJ18" s="1247"/>
      <c r="BK18" s="1247"/>
      <c r="BL18" s="1247"/>
      <c r="BM18" s="1247"/>
      <c r="BN18" s="1247"/>
      <c r="BO18" s="1247"/>
      <c r="BP18" s="1247"/>
      <c r="BQ18" s="1247"/>
      <c r="BR18" s="1247"/>
      <c r="BS18" s="1247"/>
      <c r="BT18" s="1247"/>
      <c r="BU18" s="1247"/>
      <c r="BV18" s="1247"/>
      <c r="BW18" s="1247"/>
      <c r="BX18" s="1247"/>
      <c r="BY18" s="1247"/>
      <c r="BZ18" s="1247"/>
      <c r="CA18" s="1247"/>
      <c r="CB18" s="1247"/>
      <c r="CC18" s="1247"/>
      <c r="CD18" s="1247"/>
      <c r="CE18" s="1247"/>
      <c r="CF18" s="1247"/>
      <c r="CG18" s="1247"/>
      <c r="CH18" s="1247"/>
      <c r="CI18" s="1247"/>
      <c r="CJ18" s="1247"/>
      <c r="CK18" s="1247"/>
      <c r="CL18" s="1247"/>
      <c r="CM18" s="1247"/>
      <c r="CN18" s="1247"/>
      <c r="CO18" s="1247"/>
      <c r="CP18" s="1247"/>
      <c r="CQ18" s="1247"/>
      <c r="CR18" s="1247"/>
      <c r="CS18" s="1247"/>
      <c r="CT18" s="1247"/>
      <c r="CU18" s="1247"/>
      <c r="CV18" s="1247"/>
      <c r="CW18" s="1247"/>
      <c r="CX18" s="1247"/>
      <c r="CY18" s="1247"/>
      <c r="CZ18" s="1247"/>
      <c r="DA18" s="1247"/>
      <c r="DB18" s="1247"/>
      <c r="DC18" s="1247"/>
      <c r="DD18" s="1247"/>
      <c r="DE18" s="1247"/>
    </row>
    <row r="19" spans="1:109" ht="13.5" x14ac:dyDescent="0.15">
      <c r="DD19" s="249"/>
      <c r="DE19" s="249"/>
    </row>
    <row r="20" spans="1:109" ht="13.5" x14ac:dyDescent="0.15">
      <c r="DD20" s="249"/>
      <c r="DE20" s="249"/>
    </row>
    <row r="21" spans="1:109" ht="17.25" customHeight="1" x14ac:dyDescent="0.15">
      <c r="B21" s="1246"/>
      <c r="C21" s="251"/>
      <c r="D21" s="251"/>
      <c r="E21" s="251"/>
      <c r="F21" s="251"/>
      <c r="G21" s="251"/>
      <c r="H21" s="251"/>
      <c r="I21" s="251"/>
      <c r="J21" s="251"/>
      <c r="K21" s="251"/>
      <c r="L21" s="251"/>
      <c r="M21" s="251"/>
      <c r="N21" s="1245"/>
      <c r="O21" s="251"/>
      <c r="P21" s="251"/>
      <c r="Q21" s="251"/>
      <c r="R21" s="251"/>
      <c r="S21" s="251"/>
      <c r="T21" s="251"/>
      <c r="U21" s="251"/>
      <c r="V21" s="251"/>
      <c r="W21" s="251"/>
      <c r="X21" s="251"/>
      <c r="Y21" s="251"/>
      <c r="Z21" s="251"/>
      <c r="AA21" s="251"/>
      <c r="AB21" s="251"/>
      <c r="AC21" s="251"/>
      <c r="AD21" s="251"/>
      <c r="AE21" s="251"/>
      <c r="AF21" s="251"/>
      <c r="AG21" s="251"/>
      <c r="AH21" s="251"/>
      <c r="AI21" s="251"/>
      <c r="AJ21" s="251"/>
      <c r="AK21" s="251"/>
      <c r="AL21" s="251"/>
      <c r="AM21" s="251"/>
      <c r="AN21" s="251"/>
      <c r="AO21" s="251"/>
      <c r="AP21" s="251"/>
      <c r="AQ21" s="251"/>
      <c r="AR21" s="251"/>
      <c r="AS21" s="251"/>
      <c r="AT21" s="1245"/>
      <c r="AU21" s="251"/>
      <c r="AV21" s="251"/>
      <c r="AW21" s="251"/>
      <c r="AX21" s="251"/>
      <c r="AY21" s="251"/>
      <c r="AZ21" s="251"/>
      <c r="BA21" s="251"/>
      <c r="BB21" s="251"/>
      <c r="BC21" s="251"/>
      <c r="BD21" s="251"/>
      <c r="BE21" s="251"/>
      <c r="BF21" s="1245"/>
      <c r="BG21" s="251"/>
      <c r="BH21" s="251"/>
      <c r="BI21" s="251"/>
      <c r="BJ21" s="251"/>
      <c r="BK21" s="251"/>
      <c r="BL21" s="251"/>
      <c r="BM21" s="251"/>
      <c r="BN21" s="251"/>
      <c r="BO21" s="251"/>
      <c r="BP21" s="251"/>
      <c r="BQ21" s="251"/>
      <c r="BR21" s="1245"/>
      <c r="BS21" s="251"/>
      <c r="BT21" s="251"/>
      <c r="BU21" s="251"/>
      <c r="BV21" s="251"/>
      <c r="BW21" s="251"/>
      <c r="BX21" s="251"/>
      <c r="BY21" s="251"/>
      <c r="BZ21" s="251"/>
      <c r="CA21" s="251"/>
      <c r="CB21" s="251"/>
      <c r="CC21" s="251"/>
      <c r="CD21" s="1245"/>
      <c r="CE21" s="251"/>
      <c r="CF21" s="251"/>
      <c r="CG21" s="251"/>
      <c r="CH21" s="251"/>
      <c r="CI21" s="251"/>
      <c r="CJ21" s="251"/>
      <c r="CK21" s="251"/>
      <c r="CL21" s="251"/>
      <c r="CM21" s="251"/>
      <c r="CN21" s="251"/>
      <c r="CO21" s="251"/>
      <c r="CP21" s="1245"/>
      <c r="CQ21" s="251"/>
      <c r="CR21" s="251"/>
      <c r="CS21" s="251"/>
      <c r="CT21" s="251"/>
      <c r="CU21" s="251"/>
      <c r="CV21" s="251"/>
      <c r="CW21" s="251"/>
      <c r="CX21" s="251"/>
      <c r="CY21" s="251"/>
      <c r="CZ21" s="251"/>
      <c r="DA21" s="251"/>
      <c r="DB21" s="1245"/>
      <c r="DC21" s="251"/>
      <c r="DD21" s="252"/>
      <c r="DE21" s="249"/>
    </row>
    <row r="22" spans="1:109" ht="17.25" customHeight="1" x14ac:dyDescent="0.15">
      <c r="B22" s="253"/>
    </row>
    <row r="23" spans="1:109" ht="13.5" x14ac:dyDescent="0.15">
      <c r="B23" s="253"/>
    </row>
    <row r="24" spans="1:109" ht="13.5" x14ac:dyDescent="0.15">
      <c r="B24" s="253"/>
    </row>
    <row r="25" spans="1:109" ht="13.5" x14ac:dyDescent="0.15">
      <c r="B25" s="253"/>
    </row>
    <row r="26" spans="1:109" ht="13.5" x14ac:dyDescent="0.15">
      <c r="B26" s="253"/>
    </row>
    <row r="27" spans="1:109" ht="13.5" x14ac:dyDescent="0.15">
      <c r="B27" s="253"/>
    </row>
    <row r="28" spans="1:109" ht="13.5" x14ac:dyDescent="0.15">
      <c r="B28" s="253"/>
    </row>
    <row r="29" spans="1:109" ht="13.5" x14ac:dyDescent="0.15">
      <c r="B29" s="253"/>
    </row>
    <row r="30" spans="1:109" ht="13.5" x14ac:dyDescent="0.15">
      <c r="B30" s="253"/>
    </row>
    <row r="31" spans="1:109" ht="13.5" x14ac:dyDescent="0.15">
      <c r="B31" s="253"/>
    </row>
    <row r="32" spans="1:109" ht="13.5" x14ac:dyDescent="0.15">
      <c r="B32" s="253"/>
    </row>
    <row r="33" spans="2:109" ht="13.5" x14ac:dyDescent="0.15">
      <c r="B33" s="253"/>
    </row>
    <row r="34" spans="2:109" ht="13.5" x14ac:dyDescent="0.15">
      <c r="B34" s="253"/>
    </row>
    <row r="35" spans="2:109" ht="13.5" x14ac:dyDescent="0.15">
      <c r="B35" s="253"/>
    </row>
    <row r="36" spans="2:109" ht="13.5" x14ac:dyDescent="0.15">
      <c r="B36" s="253"/>
    </row>
    <row r="37" spans="2:109" ht="13.5" x14ac:dyDescent="0.15">
      <c r="B37" s="253"/>
    </row>
    <row r="38" spans="2:109" ht="13.5" x14ac:dyDescent="0.15">
      <c r="B38" s="253"/>
    </row>
    <row r="39" spans="2:109" ht="13.5" x14ac:dyDescent="0.15">
      <c r="B39" s="334"/>
      <c r="C39" s="305"/>
      <c r="D39" s="305"/>
      <c r="E39" s="305"/>
      <c r="F39" s="305"/>
      <c r="G39" s="305"/>
      <c r="H39" s="305"/>
      <c r="I39" s="305"/>
      <c r="J39" s="305"/>
      <c r="K39" s="305"/>
      <c r="L39" s="305"/>
      <c r="M39" s="305"/>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5"/>
      <c r="AN39" s="305"/>
      <c r="AO39" s="305"/>
      <c r="AP39" s="305"/>
      <c r="AQ39" s="305"/>
      <c r="AR39" s="305"/>
      <c r="AS39" s="305"/>
      <c r="AT39" s="305"/>
      <c r="AU39" s="305"/>
      <c r="AV39" s="305"/>
      <c r="AW39" s="305"/>
      <c r="AX39" s="305"/>
      <c r="AY39" s="305"/>
      <c r="AZ39" s="305"/>
      <c r="BA39" s="305"/>
      <c r="BB39" s="305"/>
      <c r="BC39" s="305"/>
      <c r="BD39" s="305"/>
      <c r="BE39" s="305"/>
      <c r="BF39" s="305"/>
      <c r="BG39" s="305"/>
      <c r="BH39" s="305"/>
      <c r="BI39" s="305"/>
      <c r="BJ39" s="305"/>
      <c r="BK39" s="305"/>
      <c r="BL39" s="305"/>
      <c r="BM39" s="305"/>
      <c r="BN39" s="305"/>
      <c r="BO39" s="305"/>
      <c r="BP39" s="305"/>
      <c r="BQ39" s="305"/>
      <c r="BR39" s="305"/>
      <c r="BS39" s="305"/>
      <c r="BT39" s="305"/>
      <c r="BU39" s="305"/>
      <c r="BV39" s="305"/>
      <c r="BW39" s="305"/>
      <c r="BX39" s="305"/>
      <c r="BY39" s="305"/>
      <c r="BZ39" s="305"/>
      <c r="CA39" s="305"/>
      <c r="CB39" s="305"/>
      <c r="CC39" s="305"/>
      <c r="CD39" s="305"/>
      <c r="CE39" s="305"/>
      <c r="CF39" s="305"/>
      <c r="CG39" s="305"/>
      <c r="CH39" s="305"/>
      <c r="CI39" s="305"/>
      <c r="CJ39" s="305"/>
      <c r="CK39" s="305"/>
      <c r="CL39" s="305"/>
      <c r="CM39" s="305"/>
      <c r="CN39" s="305"/>
      <c r="CO39" s="305"/>
      <c r="CP39" s="305"/>
      <c r="CQ39" s="305"/>
      <c r="CR39" s="305"/>
      <c r="CS39" s="305"/>
      <c r="CT39" s="305"/>
      <c r="CU39" s="305"/>
      <c r="CV39" s="305"/>
      <c r="CW39" s="305"/>
      <c r="CX39" s="305"/>
      <c r="CY39" s="305"/>
      <c r="CZ39" s="305"/>
      <c r="DA39" s="305"/>
      <c r="DB39" s="305"/>
      <c r="DC39" s="305"/>
      <c r="DD39" s="335"/>
    </row>
    <row r="40" spans="2:109" ht="13.5" x14ac:dyDescent="0.15">
      <c r="B40" s="1236"/>
      <c r="DD40" s="1236"/>
      <c r="DE40" s="249"/>
    </row>
    <row r="41" spans="2:109" ht="17.25" x14ac:dyDescent="0.15">
      <c r="B41" s="250" t="s">
        <v>640</v>
      </c>
      <c r="C41" s="251"/>
      <c r="D41" s="251"/>
      <c r="E41" s="251"/>
      <c r="F41" s="251"/>
      <c r="G41" s="251"/>
      <c r="H41" s="251"/>
      <c r="I41" s="251"/>
      <c r="J41" s="251"/>
      <c r="K41" s="251"/>
      <c r="L41" s="251"/>
      <c r="M41" s="251"/>
      <c r="N41" s="251"/>
      <c r="O41" s="251"/>
      <c r="P41" s="251"/>
      <c r="Q41" s="251"/>
      <c r="R41" s="251"/>
      <c r="S41" s="251"/>
      <c r="T41" s="251"/>
      <c r="U41" s="251"/>
      <c r="V41" s="251"/>
      <c r="W41" s="251"/>
      <c r="X41" s="251"/>
      <c r="Y41" s="251"/>
      <c r="Z41" s="251"/>
      <c r="AA41" s="251"/>
      <c r="AB41" s="251"/>
      <c r="AC41" s="251"/>
      <c r="AD41" s="251"/>
      <c r="AE41" s="251"/>
      <c r="AF41" s="251"/>
      <c r="AG41" s="251"/>
      <c r="AH41" s="251"/>
      <c r="AI41" s="251"/>
      <c r="AJ41" s="251"/>
      <c r="AK41" s="251"/>
      <c r="AL41" s="251"/>
      <c r="AM41" s="251"/>
      <c r="AN41" s="251"/>
      <c r="AO41" s="251"/>
      <c r="AP41" s="251"/>
      <c r="AQ41" s="251"/>
      <c r="AR41" s="251"/>
      <c r="AS41" s="251"/>
      <c r="AT41" s="251"/>
      <c r="AU41" s="251"/>
      <c r="AV41" s="251"/>
      <c r="AW41" s="251"/>
      <c r="AX41" s="251"/>
      <c r="AY41" s="251"/>
      <c r="AZ41" s="251"/>
      <c r="BA41" s="251"/>
      <c r="BB41" s="251"/>
      <c r="BC41" s="251"/>
      <c r="BD41" s="251"/>
      <c r="BE41" s="251"/>
      <c r="BF41" s="251"/>
      <c r="BG41" s="251"/>
      <c r="BH41" s="251"/>
      <c r="BI41" s="251"/>
      <c r="BJ41" s="251"/>
      <c r="BK41" s="251"/>
      <c r="BL41" s="251"/>
      <c r="BM41" s="251"/>
      <c r="BN41" s="251"/>
      <c r="BO41" s="251"/>
      <c r="BP41" s="251"/>
      <c r="BQ41" s="251"/>
      <c r="BR41" s="251"/>
      <c r="BS41" s="251"/>
      <c r="BT41" s="251"/>
      <c r="BU41" s="251"/>
      <c r="BV41" s="251"/>
      <c r="BW41" s="251"/>
      <c r="BX41" s="251"/>
      <c r="BY41" s="251"/>
      <c r="BZ41" s="251"/>
      <c r="CA41" s="251"/>
      <c r="CB41" s="251"/>
      <c r="CC41" s="251"/>
      <c r="CD41" s="251"/>
      <c r="CE41" s="251"/>
      <c r="CF41" s="251"/>
      <c r="CG41" s="251"/>
      <c r="CH41" s="251"/>
      <c r="CI41" s="251"/>
      <c r="CJ41" s="251"/>
      <c r="CK41" s="251"/>
      <c r="CL41" s="251"/>
      <c r="CM41" s="251"/>
      <c r="CN41" s="251"/>
      <c r="CO41" s="251"/>
      <c r="CP41" s="251"/>
      <c r="CQ41" s="251"/>
      <c r="CR41" s="251"/>
      <c r="CS41" s="251"/>
      <c r="CT41" s="251"/>
      <c r="CU41" s="251"/>
      <c r="CV41" s="251"/>
      <c r="CW41" s="251"/>
      <c r="CX41" s="251"/>
      <c r="CY41" s="251"/>
      <c r="CZ41" s="251"/>
      <c r="DA41" s="251"/>
      <c r="DB41" s="251"/>
      <c r="DC41" s="251"/>
      <c r="DD41" s="252"/>
    </row>
    <row r="42" spans="2:109" ht="13.5" x14ac:dyDescent="0.15">
      <c r="B42" s="253"/>
      <c r="G42" s="1233"/>
      <c r="I42" s="1232"/>
      <c r="J42" s="1232"/>
      <c r="K42" s="1232"/>
      <c r="AM42" s="1233"/>
      <c r="AN42" s="1233" t="s">
        <v>636</v>
      </c>
      <c r="AP42" s="1232"/>
      <c r="AQ42" s="1232"/>
      <c r="AR42" s="1232"/>
      <c r="AY42" s="1233"/>
      <c r="BA42" s="1232"/>
      <c r="BB42" s="1232"/>
      <c r="BC42" s="1232"/>
      <c r="BK42" s="1233"/>
      <c r="BM42" s="1232"/>
      <c r="BN42" s="1232"/>
      <c r="BO42" s="1232"/>
      <c r="BW42" s="1233"/>
      <c r="BY42" s="1232"/>
      <c r="BZ42" s="1232"/>
      <c r="CA42" s="1232"/>
      <c r="CI42" s="1233"/>
      <c r="CK42" s="1232"/>
      <c r="CL42" s="1232"/>
      <c r="CM42" s="1232"/>
      <c r="CU42" s="1233"/>
      <c r="CW42" s="1232"/>
      <c r="CX42" s="1232"/>
      <c r="CY42" s="1232"/>
    </row>
    <row r="43" spans="2:109" ht="13.5" customHeight="1" x14ac:dyDescent="0.15">
      <c r="B43" s="253"/>
      <c r="AN43" s="1231" t="s">
        <v>639</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29"/>
    </row>
    <row r="44" spans="2:109" ht="13.5" x14ac:dyDescent="0.15">
      <c r="B44" s="253"/>
      <c r="AN44" s="1228"/>
      <c r="AO44" s="1227"/>
      <c r="AP44" s="1227"/>
      <c r="AQ44" s="1227"/>
      <c r="AR44" s="1227"/>
      <c r="AS44" s="1227"/>
      <c r="AT44" s="1227"/>
      <c r="AU44" s="1227"/>
      <c r="AV44" s="1227"/>
      <c r="AW44" s="1227"/>
      <c r="AX44" s="1227"/>
      <c r="AY44" s="1227"/>
      <c r="AZ44" s="1227"/>
      <c r="BA44" s="1227"/>
      <c r="BB44" s="1227"/>
      <c r="BC44" s="1227"/>
      <c r="BD44" s="1227"/>
      <c r="BE44" s="1227"/>
      <c r="BF44" s="1227"/>
      <c r="BG44" s="1227"/>
      <c r="BH44" s="1227"/>
      <c r="BI44" s="1227"/>
      <c r="BJ44" s="1227"/>
      <c r="BK44" s="1227"/>
      <c r="BL44" s="1227"/>
      <c r="BM44" s="1227"/>
      <c r="BN44" s="1227"/>
      <c r="BO44" s="1227"/>
      <c r="BP44" s="1227"/>
      <c r="BQ44" s="1227"/>
      <c r="BR44" s="1227"/>
      <c r="BS44" s="1227"/>
      <c r="BT44" s="1227"/>
      <c r="BU44" s="1227"/>
      <c r="BV44" s="1227"/>
      <c r="BW44" s="1227"/>
      <c r="BX44" s="1227"/>
      <c r="BY44" s="1227"/>
      <c r="BZ44" s="1227"/>
      <c r="CA44" s="1227"/>
      <c r="CB44" s="1227"/>
      <c r="CC44" s="1227"/>
      <c r="CD44" s="1227"/>
      <c r="CE44" s="1227"/>
      <c r="CF44" s="1227"/>
      <c r="CG44" s="1227"/>
      <c r="CH44" s="1227"/>
      <c r="CI44" s="1227"/>
      <c r="CJ44" s="1227"/>
      <c r="CK44" s="1227"/>
      <c r="CL44" s="1227"/>
      <c r="CM44" s="1227"/>
      <c r="CN44" s="1227"/>
      <c r="CO44" s="1227"/>
      <c r="CP44" s="1227"/>
      <c r="CQ44" s="1227"/>
      <c r="CR44" s="1227"/>
      <c r="CS44" s="1227"/>
      <c r="CT44" s="1227"/>
      <c r="CU44" s="1227"/>
      <c r="CV44" s="1227"/>
      <c r="CW44" s="1227"/>
      <c r="CX44" s="1227"/>
      <c r="CY44" s="1227"/>
      <c r="CZ44" s="1227"/>
      <c r="DA44" s="1227"/>
      <c r="DB44" s="1227"/>
      <c r="DC44" s="1226"/>
    </row>
    <row r="45" spans="2:109" ht="13.5" x14ac:dyDescent="0.15">
      <c r="B45" s="253"/>
      <c r="AN45" s="1228"/>
      <c r="AO45" s="1227"/>
      <c r="AP45" s="1227"/>
      <c r="AQ45" s="1227"/>
      <c r="AR45" s="1227"/>
      <c r="AS45" s="1227"/>
      <c r="AT45" s="1227"/>
      <c r="AU45" s="1227"/>
      <c r="AV45" s="1227"/>
      <c r="AW45" s="1227"/>
      <c r="AX45" s="1227"/>
      <c r="AY45" s="1227"/>
      <c r="AZ45" s="1227"/>
      <c r="BA45" s="1227"/>
      <c r="BB45" s="1227"/>
      <c r="BC45" s="1227"/>
      <c r="BD45" s="1227"/>
      <c r="BE45" s="1227"/>
      <c r="BF45" s="1227"/>
      <c r="BG45" s="1227"/>
      <c r="BH45" s="1227"/>
      <c r="BI45" s="1227"/>
      <c r="BJ45" s="1227"/>
      <c r="BK45" s="1227"/>
      <c r="BL45" s="1227"/>
      <c r="BM45" s="1227"/>
      <c r="BN45" s="1227"/>
      <c r="BO45" s="1227"/>
      <c r="BP45" s="1227"/>
      <c r="BQ45" s="1227"/>
      <c r="BR45" s="1227"/>
      <c r="BS45" s="1227"/>
      <c r="BT45" s="1227"/>
      <c r="BU45" s="1227"/>
      <c r="BV45" s="1227"/>
      <c r="BW45" s="1227"/>
      <c r="BX45" s="1227"/>
      <c r="BY45" s="1227"/>
      <c r="BZ45" s="1227"/>
      <c r="CA45" s="1227"/>
      <c r="CB45" s="1227"/>
      <c r="CC45" s="1227"/>
      <c r="CD45" s="1227"/>
      <c r="CE45" s="1227"/>
      <c r="CF45" s="1227"/>
      <c r="CG45" s="1227"/>
      <c r="CH45" s="1227"/>
      <c r="CI45" s="1227"/>
      <c r="CJ45" s="1227"/>
      <c r="CK45" s="1227"/>
      <c r="CL45" s="1227"/>
      <c r="CM45" s="1227"/>
      <c r="CN45" s="1227"/>
      <c r="CO45" s="1227"/>
      <c r="CP45" s="1227"/>
      <c r="CQ45" s="1227"/>
      <c r="CR45" s="1227"/>
      <c r="CS45" s="1227"/>
      <c r="CT45" s="1227"/>
      <c r="CU45" s="1227"/>
      <c r="CV45" s="1227"/>
      <c r="CW45" s="1227"/>
      <c r="CX45" s="1227"/>
      <c r="CY45" s="1227"/>
      <c r="CZ45" s="1227"/>
      <c r="DA45" s="1227"/>
      <c r="DB45" s="1227"/>
      <c r="DC45" s="1226"/>
    </row>
    <row r="46" spans="2:109" ht="13.5" x14ac:dyDescent="0.15">
      <c r="B46" s="253"/>
      <c r="AN46" s="1228"/>
      <c r="AO46" s="1227"/>
      <c r="AP46" s="1227"/>
      <c r="AQ46" s="1227"/>
      <c r="AR46" s="1227"/>
      <c r="AS46" s="1227"/>
      <c r="AT46" s="1227"/>
      <c r="AU46" s="1227"/>
      <c r="AV46" s="1227"/>
      <c r="AW46" s="1227"/>
      <c r="AX46" s="1227"/>
      <c r="AY46" s="1227"/>
      <c r="AZ46" s="1227"/>
      <c r="BA46" s="1227"/>
      <c r="BB46" s="1227"/>
      <c r="BC46" s="1227"/>
      <c r="BD46" s="1227"/>
      <c r="BE46" s="1227"/>
      <c r="BF46" s="1227"/>
      <c r="BG46" s="1227"/>
      <c r="BH46" s="1227"/>
      <c r="BI46" s="1227"/>
      <c r="BJ46" s="1227"/>
      <c r="BK46" s="1227"/>
      <c r="BL46" s="1227"/>
      <c r="BM46" s="1227"/>
      <c r="BN46" s="1227"/>
      <c r="BO46" s="1227"/>
      <c r="BP46" s="1227"/>
      <c r="BQ46" s="1227"/>
      <c r="BR46" s="1227"/>
      <c r="BS46" s="1227"/>
      <c r="BT46" s="1227"/>
      <c r="BU46" s="1227"/>
      <c r="BV46" s="1227"/>
      <c r="BW46" s="1227"/>
      <c r="BX46" s="1227"/>
      <c r="BY46" s="1227"/>
      <c r="BZ46" s="1227"/>
      <c r="CA46" s="1227"/>
      <c r="CB46" s="1227"/>
      <c r="CC46" s="1227"/>
      <c r="CD46" s="1227"/>
      <c r="CE46" s="1227"/>
      <c r="CF46" s="1227"/>
      <c r="CG46" s="1227"/>
      <c r="CH46" s="1227"/>
      <c r="CI46" s="1227"/>
      <c r="CJ46" s="1227"/>
      <c r="CK46" s="1227"/>
      <c r="CL46" s="1227"/>
      <c r="CM46" s="1227"/>
      <c r="CN46" s="1227"/>
      <c r="CO46" s="1227"/>
      <c r="CP46" s="1227"/>
      <c r="CQ46" s="1227"/>
      <c r="CR46" s="1227"/>
      <c r="CS46" s="1227"/>
      <c r="CT46" s="1227"/>
      <c r="CU46" s="1227"/>
      <c r="CV46" s="1227"/>
      <c r="CW46" s="1227"/>
      <c r="CX46" s="1227"/>
      <c r="CY46" s="1227"/>
      <c r="CZ46" s="1227"/>
      <c r="DA46" s="1227"/>
      <c r="DB46" s="1227"/>
      <c r="DC46" s="1226"/>
    </row>
    <row r="47" spans="2:109" ht="13.5" x14ac:dyDescent="0.15">
      <c r="B47" s="253"/>
      <c r="AN47" s="1225"/>
      <c r="AO47" s="1224"/>
      <c r="AP47" s="1224"/>
      <c r="AQ47" s="1224"/>
      <c r="AR47" s="1224"/>
      <c r="AS47" s="1224"/>
      <c r="AT47" s="1224"/>
      <c r="AU47" s="1224"/>
      <c r="AV47" s="1224"/>
      <c r="AW47" s="1224"/>
      <c r="AX47" s="1224"/>
      <c r="AY47" s="1224"/>
      <c r="AZ47" s="1224"/>
      <c r="BA47" s="1224"/>
      <c r="BB47" s="1224"/>
      <c r="BC47" s="1224"/>
      <c r="BD47" s="1224"/>
      <c r="BE47" s="1224"/>
      <c r="BF47" s="1224"/>
      <c r="BG47" s="1224"/>
      <c r="BH47" s="1224"/>
      <c r="BI47" s="1224"/>
      <c r="BJ47" s="1224"/>
      <c r="BK47" s="1224"/>
      <c r="BL47" s="1224"/>
      <c r="BM47" s="1224"/>
      <c r="BN47" s="1224"/>
      <c r="BO47" s="1224"/>
      <c r="BP47" s="1224"/>
      <c r="BQ47" s="1224"/>
      <c r="BR47" s="1224"/>
      <c r="BS47" s="1224"/>
      <c r="BT47" s="1224"/>
      <c r="BU47" s="1224"/>
      <c r="BV47" s="1224"/>
      <c r="BW47" s="1224"/>
      <c r="BX47" s="1224"/>
      <c r="BY47" s="1224"/>
      <c r="BZ47" s="1224"/>
      <c r="CA47" s="1224"/>
      <c r="CB47" s="1224"/>
      <c r="CC47" s="1224"/>
      <c r="CD47" s="1224"/>
      <c r="CE47" s="1224"/>
      <c r="CF47" s="1224"/>
      <c r="CG47" s="1224"/>
      <c r="CH47" s="1224"/>
      <c r="CI47" s="1224"/>
      <c r="CJ47" s="1224"/>
      <c r="CK47" s="1224"/>
      <c r="CL47" s="1224"/>
      <c r="CM47" s="1224"/>
      <c r="CN47" s="1224"/>
      <c r="CO47" s="1224"/>
      <c r="CP47" s="1224"/>
      <c r="CQ47" s="1224"/>
      <c r="CR47" s="1224"/>
      <c r="CS47" s="1224"/>
      <c r="CT47" s="1224"/>
      <c r="CU47" s="1224"/>
      <c r="CV47" s="1224"/>
      <c r="CW47" s="1224"/>
      <c r="CX47" s="1224"/>
      <c r="CY47" s="1224"/>
      <c r="CZ47" s="1224"/>
      <c r="DA47" s="1224"/>
      <c r="DB47" s="1224"/>
      <c r="DC47" s="1223"/>
    </row>
    <row r="48" spans="2:109" ht="13.5" x14ac:dyDescent="0.15">
      <c r="B48" s="253"/>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ht="13.5" x14ac:dyDescent="0.15">
      <c r="B49" s="253"/>
      <c r="AN49" s="249" t="s">
        <v>634</v>
      </c>
    </row>
    <row r="50" spans="1:109" ht="13.5" x14ac:dyDescent="0.15">
      <c r="B50" s="253"/>
      <c r="G50" s="1208"/>
      <c r="H50" s="1208"/>
      <c r="I50" s="1208"/>
      <c r="J50" s="1208"/>
      <c r="K50" s="1217"/>
      <c r="L50" s="1217"/>
      <c r="M50" s="1216"/>
      <c r="N50" s="1216"/>
      <c r="AN50" s="1215"/>
      <c r="AO50" s="1214"/>
      <c r="AP50" s="1214"/>
      <c r="AQ50" s="1214"/>
      <c r="AR50" s="1214"/>
      <c r="AS50" s="1214"/>
      <c r="AT50" s="1214"/>
      <c r="AU50" s="1214"/>
      <c r="AV50" s="1214"/>
      <c r="AW50" s="1214"/>
      <c r="AX50" s="1214"/>
      <c r="AY50" s="1214"/>
      <c r="AZ50" s="1214"/>
      <c r="BA50" s="1214"/>
      <c r="BB50" s="1214"/>
      <c r="BC50" s="1214"/>
      <c r="BD50" s="1214"/>
      <c r="BE50" s="1214"/>
      <c r="BF50" s="1214"/>
      <c r="BG50" s="1214"/>
      <c r="BH50" s="1214"/>
      <c r="BI50" s="1214"/>
      <c r="BJ50" s="1214"/>
      <c r="BK50" s="1214"/>
      <c r="BL50" s="1214"/>
      <c r="BM50" s="1214"/>
      <c r="BN50" s="1214"/>
      <c r="BO50" s="1213"/>
      <c r="BP50" s="1205" t="s">
        <v>583</v>
      </c>
      <c r="BQ50" s="1205"/>
      <c r="BR50" s="1205"/>
      <c r="BS50" s="1205"/>
      <c r="BT50" s="1205"/>
      <c r="BU50" s="1205"/>
      <c r="BV50" s="1205"/>
      <c r="BW50" s="1205"/>
      <c r="BX50" s="1205" t="s">
        <v>584</v>
      </c>
      <c r="BY50" s="1205"/>
      <c r="BZ50" s="1205"/>
      <c r="CA50" s="1205"/>
      <c r="CB50" s="1205"/>
      <c r="CC50" s="1205"/>
      <c r="CD50" s="1205"/>
      <c r="CE50" s="1205"/>
      <c r="CF50" s="1205" t="s">
        <v>585</v>
      </c>
      <c r="CG50" s="1205"/>
      <c r="CH50" s="1205"/>
      <c r="CI50" s="1205"/>
      <c r="CJ50" s="1205"/>
      <c r="CK50" s="1205"/>
      <c r="CL50" s="1205"/>
      <c r="CM50" s="1205"/>
      <c r="CN50" s="1205" t="s">
        <v>586</v>
      </c>
      <c r="CO50" s="1205"/>
      <c r="CP50" s="1205"/>
      <c r="CQ50" s="1205"/>
      <c r="CR50" s="1205"/>
      <c r="CS50" s="1205"/>
      <c r="CT50" s="1205"/>
      <c r="CU50" s="1205"/>
      <c r="CV50" s="1205" t="s">
        <v>587</v>
      </c>
      <c r="CW50" s="1205"/>
      <c r="CX50" s="1205"/>
      <c r="CY50" s="1205"/>
      <c r="CZ50" s="1205"/>
      <c r="DA50" s="1205"/>
      <c r="DB50" s="1205"/>
      <c r="DC50" s="1205"/>
    </row>
    <row r="51" spans="1:109" ht="13.5" customHeight="1" x14ac:dyDescent="0.15">
      <c r="B51" s="253"/>
      <c r="G51" s="1212"/>
      <c r="H51" s="1212"/>
      <c r="I51" s="1244"/>
      <c r="J51" s="1244"/>
      <c r="K51" s="1211"/>
      <c r="L51" s="1211"/>
      <c r="M51" s="1211"/>
      <c r="N51" s="1211"/>
      <c r="AM51" s="1210"/>
      <c r="AN51" s="1204" t="s">
        <v>633</v>
      </c>
      <c r="AO51" s="1204"/>
      <c r="AP51" s="1204"/>
      <c r="AQ51" s="1204"/>
      <c r="AR51" s="1204"/>
      <c r="AS51" s="1204"/>
      <c r="AT51" s="1204"/>
      <c r="AU51" s="1204"/>
      <c r="AV51" s="1204"/>
      <c r="AW51" s="1204"/>
      <c r="AX51" s="1204"/>
      <c r="AY51" s="1204"/>
      <c r="AZ51" s="1204"/>
      <c r="BA51" s="1204"/>
      <c r="BB51" s="1204" t="s">
        <v>631</v>
      </c>
      <c r="BC51" s="1204"/>
      <c r="BD51" s="1204"/>
      <c r="BE51" s="1204"/>
      <c r="BF51" s="1204"/>
      <c r="BG51" s="1204"/>
      <c r="BH51" s="1204"/>
      <c r="BI51" s="1204"/>
      <c r="BJ51" s="1204"/>
      <c r="BK51" s="1204"/>
      <c r="BL51" s="1204"/>
      <c r="BM51" s="1204"/>
      <c r="BN51" s="1204"/>
      <c r="BO51" s="1204"/>
      <c r="BP51" s="1203">
        <v>58.2</v>
      </c>
      <c r="BQ51" s="1203"/>
      <c r="BR51" s="1203"/>
      <c r="BS51" s="1203"/>
      <c r="BT51" s="1203"/>
      <c r="BU51" s="1203"/>
      <c r="BV51" s="1203"/>
      <c r="BW51" s="1203"/>
      <c r="BX51" s="1203">
        <v>51.8</v>
      </c>
      <c r="BY51" s="1203"/>
      <c r="BZ51" s="1203"/>
      <c r="CA51" s="1203"/>
      <c r="CB51" s="1203"/>
      <c r="CC51" s="1203"/>
      <c r="CD51" s="1203"/>
      <c r="CE51" s="1203"/>
      <c r="CF51" s="1203">
        <v>43</v>
      </c>
      <c r="CG51" s="1203"/>
      <c r="CH51" s="1203"/>
      <c r="CI51" s="1203"/>
      <c r="CJ51" s="1203"/>
      <c r="CK51" s="1203"/>
      <c r="CL51" s="1203"/>
      <c r="CM51" s="1203"/>
      <c r="CN51" s="1203">
        <v>30.7</v>
      </c>
      <c r="CO51" s="1203"/>
      <c r="CP51" s="1203"/>
      <c r="CQ51" s="1203"/>
      <c r="CR51" s="1203"/>
      <c r="CS51" s="1203"/>
      <c r="CT51" s="1203"/>
      <c r="CU51" s="1203"/>
      <c r="CV51" s="1203">
        <v>24.3</v>
      </c>
      <c r="CW51" s="1203"/>
      <c r="CX51" s="1203"/>
      <c r="CY51" s="1203"/>
      <c r="CZ51" s="1203"/>
      <c r="DA51" s="1203"/>
      <c r="DB51" s="1203"/>
      <c r="DC51" s="1203"/>
    </row>
    <row r="52" spans="1:109" ht="13.5" x14ac:dyDescent="0.15">
      <c r="B52" s="253"/>
      <c r="G52" s="1212"/>
      <c r="H52" s="1212"/>
      <c r="I52" s="1244"/>
      <c r="J52" s="1244"/>
      <c r="K52" s="1211"/>
      <c r="L52" s="1211"/>
      <c r="M52" s="1211"/>
      <c r="N52" s="1211"/>
      <c r="AM52" s="1210"/>
      <c r="AN52" s="1204"/>
      <c r="AO52" s="1204"/>
      <c r="AP52" s="1204"/>
      <c r="AQ52" s="1204"/>
      <c r="AR52" s="1204"/>
      <c r="AS52" s="1204"/>
      <c r="AT52" s="1204"/>
      <c r="AU52" s="1204"/>
      <c r="AV52" s="1204"/>
      <c r="AW52" s="1204"/>
      <c r="AX52" s="1204"/>
      <c r="AY52" s="1204"/>
      <c r="AZ52" s="1204"/>
      <c r="BA52" s="1204"/>
      <c r="BB52" s="1204"/>
      <c r="BC52" s="1204"/>
      <c r="BD52" s="1204"/>
      <c r="BE52" s="1204"/>
      <c r="BF52" s="1204"/>
      <c r="BG52" s="1204"/>
      <c r="BH52" s="1204"/>
      <c r="BI52" s="1204"/>
      <c r="BJ52" s="1204"/>
      <c r="BK52" s="1204"/>
      <c r="BL52" s="1204"/>
      <c r="BM52" s="1204"/>
      <c r="BN52" s="1204"/>
      <c r="BO52" s="1204"/>
      <c r="BP52" s="1203"/>
      <c r="BQ52" s="1203"/>
      <c r="BR52" s="1203"/>
      <c r="BS52" s="1203"/>
      <c r="BT52" s="1203"/>
      <c r="BU52" s="1203"/>
      <c r="BV52" s="1203"/>
      <c r="BW52" s="1203"/>
      <c r="BX52" s="1203"/>
      <c r="BY52" s="1203"/>
      <c r="BZ52" s="1203"/>
      <c r="CA52" s="1203"/>
      <c r="CB52" s="1203"/>
      <c r="CC52" s="1203"/>
      <c r="CD52" s="1203"/>
      <c r="CE52" s="1203"/>
      <c r="CF52" s="1203"/>
      <c r="CG52" s="1203"/>
      <c r="CH52" s="1203"/>
      <c r="CI52" s="1203"/>
      <c r="CJ52" s="1203"/>
      <c r="CK52" s="1203"/>
      <c r="CL52" s="1203"/>
      <c r="CM52" s="1203"/>
      <c r="CN52" s="1203"/>
      <c r="CO52" s="1203"/>
      <c r="CP52" s="1203"/>
      <c r="CQ52" s="1203"/>
      <c r="CR52" s="1203"/>
      <c r="CS52" s="1203"/>
      <c r="CT52" s="1203"/>
      <c r="CU52" s="1203"/>
      <c r="CV52" s="1203"/>
      <c r="CW52" s="1203"/>
      <c r="CX52" s="1203"/>
      <c r="CY52" s="1203"/>
      <c r="CZ52" s="1203"/>
      <c r="DA52" s="1203"/>
      <c r="DB52" s="1203"/>
      <c r="DC52" s="1203"/>
    </row>
    <row r="53" spans="1:109" ht="13.5" x14ac:dyDescent="0.15">
      <c r="A53" s="1232"/>
      <c r="B53" s="253"/>
      <c r="G53" s="1212"/>
      <c r="H53" s="1212"/>
      <c r="I53" s="1208"/>
      <c r="J53" s="1208"/>
      <c r="K53" s="1211"/>
      <c r="L53" s="1211"/>
      <c r="M53" s="1211"/>
      <c r="N53" s="1211"/>
      <c r="AM53" s="1210"/>
      <c r="AN53" s="1204"/>
      <c r="AO53" s="1204"/>
      <c r="AP53" s="1204"/>
      <c r="AQ53" s="1204"/>
      <c r="AR53" s="1204"/>
      <c r="AS53" s="1204"/>
      <c r="AT53" s="1204"/>
      <c r="AU53" s="1204"/>
      <c r="AV53" s="1204"/>
      <c r="AW53" s="1204"/>
      <c r="AX53" s="1204"/>
      <c r="AY53" s="1204"/>
      <c r="AZ53" s="1204"/>
      <c r="BA53" s="1204"/>
      <c r="BB53" s="1204" t="s">
        <v>638</v>
      </c>
      <c r="BC53" s="1204"/>
      <c r="BD53" s="1204"/>
      <c r="BE53" s="1204"/>
      <c r="BF53" s="1204"/>
      <c r="BG53" s="1204"/>
      <c r="BH53" s="1204"/>
      <c r="BI53" s="1204"/>
      <c r="BJ53" s="1204"/>
      <c r="BK53" s="1204"/>
      <c r="BL53" s="1204"/>
      <c r="BM53" s="1204"/>
      <c r="BN53" s="1204"/>
      <c r="BO53" s="1204"/>
      <c r="BP53" s="1203">
        <v>56.3</v>
      </c>
      <c r="BQ53" s="1203"/>
      <c r="BR53" s="1203"/>
      <c r="BS53" s="1203"/>
      <c r="BT53" s="1203"/>
      <c r="BU53" s="1203"/>
      <c r="BV53" s="1203"/>
      <c r="BW53" s="1203"/>
      <c r="BX53" s="1203">
        <v>58.1</v>
      </c>
      <c r="BY53" s="1203"/>
      <c r="BZ53" s="1203"/>
      <c r="CA53" s="1203"/>
      <c r="CB53" s="1203"/>
      <c r="CC53" s="1203"/>
      <c r="CD53" s="1203"/>
      <c r="CE53" s="1203"/>
      <c r="CF53" s="1203">
        <v>59.6</v>
      </c>
      <c r="CG53" s="1203"/>
      <c r="CH53" s="1203"/>
      <c r="CI53" s="1203"/>
      <c r="CJ53" s="1203"/>
      <c r="CK53" s="1203"/>
      <c r="CL53" s="1203"/>
      <c r="CM53" s="1203"/>
      <c r="CN53" s="1203">
        <v>60.9</v>
      </c>
      <c r="CO53" s="1203"/>
      <c r="CP53" s="1203"/>
      <c r="CQ53" s="1203"/>
      <c r="CR53" s="1203"/>
      <c r="CS53" s="1203"/>
      <c r="CT53" s="1203"/>
      <c r="CU53" s="1203"/>
      <c r="CV53" s="1203">
        <v>62.5</v>
      </c>
      <c r="CW53" s="1203"/>
      <c r="CX53" s="1203"/>
      <c r="CY53" s="1203"/>
      <c r="CZ53" s="1203"/>
      <c r="DA53" s="1203"/>
      <c r="DB53" s="1203"/>
      <c r="DC53" s="1203"/>
    </row>
    <row r="54" spans="1:109" ht="13.5" x14ac:dyDescent="0.15">
      <c r="A54" s="1232"/>
      <c r="B54" s="253"/>
      <c r="G54" s="1212"/>
      <c r="H54" s="1212"/>
      <c r="I54" s="1208"/>
      <c r="J54" s="1208"/>
      <c r="K54" s="1211"/>
      <c r="L54" s="1211"/>
      <c r="M54" s="1211"/>
      <c r="N54" s="1211"/>
      <c r="AM54" s="1210"/>
      <c r="AN54" s="1204"/>
      <c r="AO54" s="1204"/>
      <c r="AP54" s="1204"/>
      <c r="AQ54" s="1204"/>
      <c r="AR54" s="1204"/>
      <c r="AS54" s="1204"/>
      <c r="AT54" s="1204"/>
      <c r="AU54" s="1204"/>
      <c r="AV54" s="1204"/>
      <c r="AW54" s="1204"/>
      <c r="AX54" s="1204"/>
      <c r="AY54" s="1204"/>
      <c r="AZ54" s="1204"/>
      <c r="BA54" s="1204"/>
      <c r="BB54" s="1204"/>
      <c r="BC54" s="1204"/>
      <c r="BD54" s="1204"/>
      <c r="BE54" s="1204"/>
      <c r="BF54" s="1204"/>
      <c r="BG54" s="1204"/>
      <c r="BH54" s="1204"/>
      <c r="BI54" s="1204"/>
      <c r="BJ54" s="1204"/>
      <c r="BK54" s="1204"/>
      <c r="BL54" s="1204"/>
      <c r="BM54" s="1204"/>
      <c r="BN54" s="1204"/>
      <c r="BO54" s="1204"/>
      <c r="BP54" s="1203"/>
      <c r="BQ54" s="1203"/>
      <c r="BR54" s="1203"/>
      <c r="BS54" s="1203"/>
      <c r="BT54" s="1203"/>
      <c r="BU54" s="1203"/>
      <c r="BV54" s="1203"/>
      <c r="BW54" s="1203"/>
      <c r="BX54" s="1203"/>
      <c r="BY54" s="1203"/>
      <c r="BZ54" s="1203"/>
      <c r="CA54" s="1203"/>
      <c r="CB54" s="1203"/>
      <c r="CC54" s="1203"/>
      <c r="CD54" s="1203"/>
      <c r="CE54" s="1203"/>
      <c r="CF54" s="1203"/>
      <c r="CG54" s="1203"/>
      <c r="CH54" s="1203"/>
      <c r="CI54" s="1203"/>
      <c r="CJ54" s="1203"/>
      <c r="CK54" s="1203"/>
      <c r="CL54" s="1203"/>
      <c r="CM54" s="1203"/>
      <c r="CN54" s="1203"/>
      <c r="CO54" s="1203"/>
      <c r="CP54" s="1203"/>
      <c r="CQ54" s="1203"/>
      <c r="CR54" s="1203"/>
      <c r="CS54" s="1203"/>
      <c r="CT54" s="1203"/>
      <c r="CU54" s="1203"/>
      <c r="CV54" s="1203"/>
      <c r="CW54" s="1203"/>
      <c r="CX54" s="1203"/>
      <c r="CY54" s="1203"/>
      <c r="CZ54" s="1203"/>
      <c r="DA54" s="1203"/>
      <c r="DB54" s="1203"/>
      <c r="DC54" s="1203"/>
    </row>
    <row r="55" spans="1:109" ht="13.5" x14ac:dyDescent="0.15">
      <c r="A55" s="1232"/>
      <c r="B55" s="253"/>
      <c r="G55" s="1208"/>
      <c r="H55" s="1208"/>
      <c r="I55" s="1208"/>
      <c r="J55" s="1208"/>
      <c r="K55" s="1211"/>
      <c r="L55" s="1211"/>
      <c r="M55" s="1211"/>
      <c r="N55" s="1211"/>
      <c r="AN55" s="1205" t="s">
        <v>632</v>
      </c>
      <c r="AO55" s="1205"/>
      <c r="AP55" s="1205"/>
      <c r="AQ55" s="1205"/>
      <c r="AR55" s="1205"/>
      <c r="AS55" s="1205"/>
      <c r="AT55" s="1205"/>
      <c r="AU55" s="1205"/>
      <c r="AV55" s="1205"/>
      <c r="AW55" s="1205"/>
      <c r="AX55" s="1205"/>
      <c r="AY55" s="1205"/>
      <c r="AZ55" s="1205"/>
      <c r="BA55" s="1205"/>
      <c r="BB55" s="1204" t="s">
        <v>631</v>
      </c>
      <c r="BC55" s="1204"/>
      <c r="BD55" s="1204"/>
      <c r="BE55" s="1204"/>
      <c r="BF55" s="1204"/>
      <c r="BG55" s="1204"/>
      <c r="BH55" s="1204"/>
      <c r="BI55" s="1204"/>
      <c r="BJ55" s="1204"/>
      <c r="BK55" s="1204"/>
      <c r="BL55" s="1204"/>
      <c r="BM55" s="1204"/>
      <c r="BN55" s="1204"/>
      <c r="BO55" s="1204"/>
      <c r="BP55" s="1203">
        <v>34</v>
      </c>
      <c r="BQ55" s="1203"/>
      <c r="BR55" s="1203"/>
      <c r="BS55" s="1203"/>
      <c r="BT55" s="1203"/>
      <c r="BU55" s="1203"/>
      <c r="BV55" s="1203"/>
      <c r="BW55" s="1203"/>
      <c r="BX55" s="1203">
        <v>33.9</v>
      </c>
      <c r="BY55" s="1203"/>
      <c r="BZ55" s="1203"/>
      <c r="CA55" s="1203"/>
      <c r="CB55" s="1203"/>
      <c r="CC55" s="1203"/>
      <c r="CD55" s="1203"/>
      <c r="CE55" s="1203"/>
      <c r="CF55" s="1203">
        <v>31.5</v>
      </c>
      <c r="CG55" s="1203"/>
      <c r="CH55" s="1203"/>
      <c r="CI55" s="1203"/>
      <c r="CJ55" s="1203"/>
      <c r="CK55" s="1203"/>
      <c r="CL55" s="1203"/>
      <c r="CM55" s="1203"/>
      <c r="CN55" s="1203">
        <v>23.4</v>
      </c>
      <c r="CO55" s="1203"/>
      <c r="CP55" s="1203"/>
      <c r="CQ55" s="1203"/>
      <c r="CR55" s="1203"/>
      <c r="CS55" s="1203"/>
      <c r="CT55" s="1203"/>
      <c r="CU55" s="1203"/>
      <c r="CV55" s="1203">
        <v>18.2</v>
      </c>
      <c r="CW55" s="1203"/>
      <c r="CX55" s="1203"/>
      <c r="CY55" s="1203"/>
      <c r="CZ55" s="1203"/>
      <c r="DA55" s="1203"/>
      <c r="DB55" s="1203"/>
      <c r="DC55" s="1203"/>
    </row>
    <row r="56" spans="1:109" ht="13.5" x14ac:dyDescent="0.15">
      <c r="A56" s="1232"/>
      <c r="B56" s="253"/>
      <c r="G56" s="1208"/>
      <c r="H56" s="1208"/>
      <c r="I56" s="1208"/>
      <c r="J56" s="1208"/>
      <c r="K56" s="1211"/>
      <c r="L56" s="1211"/>
      <c r="M56" s="1211"/>
      <c r="N56" s="1211"/>
      <c r="AN56" s="1205"/>
      <c r="AO56" s="1205"/>
      <c r="AP56" s="1205"/>
      <c r="AQ56" s="1205"/>
      <c r="AR56" s="1205"/>
      <c r="AS56" s="1205"/>
      <c r="AT56" s="1205"/>
      <c r="AU56" s="1205"/>
      <c r="AV56" s="1205"/>
      <c r="AW56" s="1205"/>
      <c r="AX56" s="1205"/>
      <c r="AY56" s="1205"/>
      <c r="AZ56" s="1205"/>
      <c r="BA56" s="1205"/>
      <c r="BB56" s="1204"/>
      <c r="BC56" s="1204"/>
      <c r="BD56" s="1204"/>
      <c r="BE56" s="1204"/>
      <c r="BF56" s="1204"/>
      <c r="BG56" s="1204"/>
      <c r="BH56" s="1204"/>
      <c r="BI56" s="1204"/>
      <c r="BJ56" s="1204"/>
      <c r="BK56" s="1204"/>
      <c r="BL56" s="1204"/>
      <c r="BM56" s="1204"/>
      <c r="BN56" s="1204"/>
      <c r="BO56" s="1204"/>
      <c r="BP56" s="1203"/>
      <c r="BQ56" s="1203"/>
      <c r="BR56" s="1203"/>
      <c r="BS56" s="1203"/>
      <c r="BT56" s="1203"/>
      <c r="BU56" s="1203"/>
      <c r="BV56" s="1203"/>
      <c r="BW56" s="1203"/>
      <c r="BX56" s="1203"/>
      <c r="BY56" s="1203"/>
      <c r="BZ56" s="1203"/>
      <c r="CA56" s="1203"/>
      <c r="CB56" s="1203"/>
      <c r="CC56" s="1203"/>
      <c r="CD56" s="1203"/>
      <c r="CE56" s="1203"/>
      <c r="CF56" s="1203"/>
      <c r="CG56" s="1203"/>
      <c r="CH56" s="1203"/>
      <c r="CI56" s="1203"/>
      <c r="CJ56" s="1203"/>
      <c r="CK56" s="1203"/>
      <c r="CL56" s="1203"/>
      <c r="CM56" s="1203"/>
      <c r="CN56" s="1203"/>
      <c r="CO56" s="1203"/>
      <c r="CP56" s="1203"/>
      <c r="CQ56" s="1203"/>
      <c r="CR56" s="1203"/>
      <c r="CS56" s="1203"/>
      <c r="CT56" s="1203"/>
      <c r="CU56" s="1203"/>
      <c r="CV56" s="1203"/>
      <c r="CW56" s="1203"/>
      <c r="CX56" s="1203"/>
      <c r="CY56" s="1203"/>
      <c r="CZ56" s="1203"/>
      <c r="DA56" s="1203"/>
      <c r="DB56" s="1203"/>
      <c r="DC56" s="1203"/>
    </row>
    <row r="57" spans="1:109" s="1232" customFormat="1" ht="13.5" x14ac:dyDescent="0.15">
      <c r="B57" s="1237"/>
      <c r="G57" s="1208"/>
      <c r="H57" s="1208"/>
      <c r="I57" s="1207"/>
      <c r="J57" s="1207"/>
      <c r="K57" s="1211"/>
      <c r="L57" s="1211"/>
      <c r="M57" s="1211"/>
      <c r="N57" s="1211"/>
      <c r="AM57" s="249"/>
      <c r="AN57" s="1205"/>
      <c r="AO57" s="1205"/>
      <c r="AP57" s="1205"/>
      <c r="AQ57" s="1205"/>
      <c r="AR57" s="1205"/>
      <c r="AS57" s="1205"/>
      <c r="AT57" s="1205"/>
      <c r="AU57" s="1205"/>
      <c r="AV57" s="1205"/>
      <c r="AW57" s="1205"/>
      <c r="AX57" s="1205"/>
      <c r="AY57" s="1205"/>
      <c r="AZ57" s="1205"/>
      <c r="BA57" s="1205"/>
      <c r="BB57" s="1204" t="s">
        <v>638</v>
      </c>
      <c r="BC57" s="1204"/>
      <c r="BD57" s="1204"/>
      <c r="BE57" s="1204"/>
      <c r="BF57" s="1204"/>
      <c r="BG57" s="1204"/>
      <c r="BH57" s="1204"/>
      <c r="BI57" s="1204"/>
      <c r="BJ57" s="1204"/>
      <c r="BK57" s="1204"/>
      <c r="BL57" s="1204"/>
      <c r="BM57" s="1204"/>
      <c r="BN57" s="1204"/>
      <c r="BO57" s="1204"/>
      <c r="BP57" s="1203">
        <v>61.1</v>
      </c>
      <c r="BQ57" s="1203"/>
      <c r="BR57" s="1203"/>
      <c r="BS57" s="1203"/>
      <c r="BT57" s="1203"/>
      <c r="BU57" s="1203"/>
      <c r="BV57" s="1203"/>
      <c r="BW57" s="1203"/>
      <c r="BX57" s="1203">
        <v>61.9</v>
      </c>
      <c r="BY57" s="1203"/>
      <c r="BZ57" s="1203"/>
      <c r="CA57" s="1203"/>
      <c r="CB57" s="1203"/>
      <c r="CC57" s="1203"/>
      <c r="CD57" s="1203"/>
      <c r="CE57" s="1203"/>
      <c r="CF57" s="1203">
        <v>62.7</v>
      </c>
      <c r="CG57" s="1203"/>
      <c r="CH57" s="1203"/>
      <c r="CI57" s="1203"/>
      <c r="CJ57" s="1203"/>
      <c r="CK57" s="1203"/>
      <c r="CL57" s="1203"/>
      <c r="CM57" s="1203"/>
      <c r="CN57" s="1203">
        <v>63.9</v>
      </c>
      <c r="CO57" s="1203"/>
      <c r="CP57" s="1203"/>
      <c r="CQ57" s="1203"/>
      <c r="CR57" s="1203"/>
      <c r="CS57" s="1203"/>
      <c r="CT57" s="1203"/>
      <c r="CU57" s="1203"/>
      <c r="CV57" s="1203">
        <v>64.8</v>
      </c>
      <c r="CW57" s="1203"/>
      <c r="CX57" s="1203"/>
      <c r="CY57" s="1203"/>
      <c r="CZ57" s="1203"/>
      <c r="DA57" s="1203"/>
      <c r="DB57" s="1203"/>
      <c r="DC57" s="1203"/>
      <c r="DD57" s="1242"/>
      <c r="DE57" s="1237"/>
    </row>
    <row r="58" spans="1:109" s="1232" customFormat="1" ht="13.5" x14ac:dyDescent="0.15">
      <c r="A58" s="249"/>
      <c r="B58" s="1237"/>
      <c r="G58" s="1208"/>
      <c r="H58" s="1208"/>
      <c r="I58" s="1207"/>
      <c r="J58" s="1207"/>
      <c r="K58" s="1211"/>
      <c r="L58" s="1211"/>
      <c r="M58" s="1211"/>
      <c r="N58" s="1211"/>
      <c r="AM58" s="249"/>
      <c r="AN58" s="1205"/>
      <c r="AO58" s="1205"/>
      <c r="AP58" s="1205"/>
      <c r="AQ58" s="1205"/>
      <c r="AR58" s="1205"/>
      <c r="AS58" s="1205"/>
      <c r="AT58" s="1205"/>
      <c r="AU58" s="1205"/>
      <c r="AV58" s="1205"/>
      <c r="AW58" s="1205"/>
      <c r="AX58" s="1205"/>
      <c r="AY58" s="1205"/>
      <c r="AZ58" s="1205"/>
      <c r="BA58" s="1205"/>
      <c r="BB58" s="1204"/>
      <c r="BC58" s="1204"/>
      <c r="BD58" s="1204"/>
      <c r="BE58" s="1204"/>
      <c r="BF58" s="1204"/>
      <c r="BG58" s="1204"/>
      <c r="BH58" s="1204"/>
      <c r="BI58" s="1204"/>
      <c r="BJ58" s="1204"/>
      <c r="BK58" s="1204"/>
      <c r="BL58" s="1204"/>
      <c r="BM58" s="1204"/>
      <c r="BN58" s="1204"/>
      <c r="BO58" s="1204"/>
      <c r="BP58" s="1203"/>
      <c r="BQ58" s="1203"/>
      <c r="BR58" s="1203"/>
      <c r="BS58" s="1203"/>
      <c r="BT58" s="1203"/>
      <c r="BU58" s="1203"/>
      <c r="BV58" s="1203"/>
      <c r="BW58" s="1203"/>
      <c r="BX58" s="1203"/>
      <c r="BY58" s="1203"/>
      <c r="BZ58" s="1203"/>
      <c r="CA58" s="1203"/>
      <c r="CB58" s="1203"/>
      <c r="CC58" s="1203"/>
      <c r="CD58" s="1203"/>
      <c r="CE58" s="1203"/>
      <c r="CF58" s="1203"/>
      <c r="CG58" s="1203"/>
      <c r="CH58" s="1203"/>
      <c r="CI58" s="1203"/>
      <c r="CJ58" s="1203"/>
      <c r="CK58" s="1203"/>
      <c r="CL58" s="1203"/>
      <c r="CM58" s="1203"/>
      <c r="CN58" s="1203"/>
      <c r="CO58" s="1203"/>
      <c r="CP58" s="1203"/>
      <c r="CQ58" s="1203"/>
      <c r="CR58" s="1203"/>
      <c r="CS58" s="1203"/>
      <c r="CT58" s="1203"/>
      <c r="CU58" s="1203"/>
      <c r="CV58" s="1203"/>
      <c r="CW58" s="1203"/>
      <c r="CX58" s="1203"/>
      <c r="CY58" s="1203"/>
      <c r="CZ58" s="1203"/>
      <c r="DA58" s="1203"/>
      <c r="DB58" s="1203"/>
      <c r="DC58" s="1203"/>
      <c r="DD58" s="1242"/>
      <c r="DE58" s="1237"/>
    </row>
    <row r="59" spans="1:109" s="1232" customFormat="1" ht="13.5" x14ac:dyDescent="0.15">
      <c r="A59" s="249"/>
      <c r="B59" s="1237"/>
      <c r="K59" s="1243"/>
      <c r="L59" s="1243"/>
      <c r="M59" s="1243"/>
      <c r="N59" s="1243"/>
      <c r="AQ59" s="1243"/>
      <c r="AR59" s="1243"/>
      <c r="AS59" s="1243"/>
      <c r="AT59" s="1243"/>
      <c r="BC59" s="1243"/>
      <c r="BD59" s="1243"/>
      <c r="BE59" s="1243"/>
      <c r="BF59" s="1243"/>
      <c r="BO59" s="1243"/>
      <c r="BP59" s="1243"/>
      <c r="BQ59" s="1243"/>
      <c r="BR59" s="1243"/>
      <c r="CA59" s="1243"/>
      <c r="CB59" s="1243"/>
      <c r="CC59" s="1243"/>
      <c r="CD59" s="1243"/>
      <c r="CM59" s="1243"/>
      <c r="CN59" s="1243"/>
      <c r="CO59" s="1243"/>
      <c r="CP59" s="1243"/>
      <c r="CY59" s="1243"/>
      <c r="CZ59" s="1243"/>
      <c r="DA59" s="1243"/>
      <c r="DB59" s="1243"/>
      <c r="DC59" s="1243"/>
      <c r="DD59" s="1242"/>
      <c r="DE59" s="1237"/>
    </row>
    <row r="60" spans="1:109" s="1232" customFormat="1" ht="13.5" x14ac:dyDescent="0.15">
      <c r="A60" s="249"/>
      <c r="B60" s="1237"/>
      <c r="K60" s="1243"/>
      <c r="L60" s="1243"/>
      <c r="M60" s="1243"/>
      <c r="N60" s="1243"/>
      <c r="AQ60" s="1243"/>
      <c r="AR60" s="1243"/>
      <c r="AS60" s="1243"/>
      <c r="AT60" s="1243"/>
      <c r="BC60" s="1243"/>
      <c r="BD60" s="1243"/>
      <c r="BE60" s="1243"/>
      <c r="BF60" s="1243"/>
      <c r="BO60" s="1243"/>
      <c r="BP60" s="1243"/>
      <c r="BQ60" s="1243"/>
      <c r="BR60" s="1243"/>
      <c r="CA60" s="1243"/>
      <c r="CB60" s="1243"/>
      <c r="CC60" s="1243"/>
      <c r="CD60" s="1243"/>
      <c r="CM60" s="1243"/>
      <c r="CN60" s="1243"/>
      <c r="CO60" s="1243"/>
      <c r="CP60" s="1243"/>
      <c r="CY60" s="1243"/>
      <c r="CZ60" s="1243"/>
      <c r="DA60" s="1243"/>
      <c r="DB60" s="1243"/>
      <c r="DC60" s="1243"/>
      <c r="DD60" s="1242"/>
      <c r="DE60" s="1237"/>
    </row>
    <row r="61" spans="1:109" s="1232" customFormat="1" ht="13.5" x14ac:dyDescent="0.15">
      <c r="A61" s="249"/>
      <c r="B61" s="1241"/>
      <c r="C61" s="1240"/>
      <c r="D61" s="1240"/>
      <c r="E61" s="1240"/>
      <c r="F61" s="1240"/>
      <c r="G61" s="1240"/>
      <c r="H61" s="1240"/>
      <c r="I61" s="1240"/>
      <c r="J61" s="1240"/>
      <c r="K61" s="1240"/>
      <c r="L61" s="1240"/>
      <c r="M61" s="1239"/>
      <c r="N61" s="1239"/>
      <c r="O61" s="1240"/>
      <c r="P61" s="1240"/>
      <c r="Q61" s="1240"/>
      <c r="R61" s="1240"/>
      <c r="S61" s="1240"/>
      <c r="T61" s="1240"/>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39"/>
      <c r="AT61" s="1239"/>
      <c r="AU61" s="1240"/>
      <c r="AV61" s="1240"/>
      <c r="AW61" s="1240"/>
      <c r="AX61" s="1240"/>
      <c r="AY61" s="1240"/>
      <c r="AZ61" s="1240"/>
      <c r="BA61" s="1240"/>
      <c r="BB61" s="1240"/>
      <c r="BC61" s="1240"/>
      <c r="BD61" s="1240"/>
      <c r="BE61" s="1239"/>
      <c r="BF61" s="1239"/>
      <c r="BG61" s="1240"/>
      <c r="BH61" s="1240"/>
      <c r="BI61" s="1240"/>
      <c r="BJ61" s="1240"/>
      <c r="BK61" s="1240"/>
      <c r="BL61" s="1240"/>
      <c r="BM61" s="1240"/>
      <c r="BN61" s="1240"/>
      <c r="BO61" s="1240"/>
      <c r="BP61" s="1240"/>
      <c r="BQ61" s="1239"/>
      <c r="BR61" s="1239"/>
      <c r="BS61" s="1240"/>
      <c r="BT61" s="1240"/>
      <c r="BU61" s="1240"/>
      <c r="BV61" s="1240"/>
      <c r="BW61" s="1240"/>
      <c r="BX61" s="1240"/>
      <c r="BY61" s="1240"/>
      <c r="BZ61" s="1240"/>
      <c r="CA61" s="1240"/>
      <c r="CB61" s="1240"/>
      <c r="CC61" s="1239"/>
      <c r="CD61" s="1239"/>
      <c r="CE61" s="1240"/>
      <c r="CF61" s="1240"/>
      <c r="CG61" s="1240"/>
      <c r="CH61" s="1240"/>
      <c r="CI61" s="1240"/>
      <c r="CJ61" s="1240"/>
      <c r="CK61" s="1240"/>
      <c r="CL61" s="1240"/>
      <c r="CM61" s="1240"/>
      <c r="CN61" s="1240"/>
      <c r="CO61" s="1239"/>
      <c r="CP61" s="1239"/>
      <c r="CQ61" s="1240"/>
      <c r="CR61" s="1240"/>
      <c r="CS61" s="1240"/>
      <c r="CT61" s="1240"/>
      <c r="CU61" s="1240"/>
      <c r="CV61" s="1240"/>
      <c r="CW61" s="1240"/>
      <c r="CX61" s="1240"/>
      <c r="CY61" s="1240"/>
      <c r="CZ61" s="1240"/>
      <c r="DA61" s="1239"/>
      <c r="DB61" s="1239"/>
      <c r="DC61" s="1239"/>
      <c r="DD61" s="1238"/>
      <c r="DE61" s="1237"/>
    </row>
    <row r="62" spans="1:109" ht="13.5" x14ac:dyDescent="0.15">
      <c r="B62" s="1236"/>
      <c r="C62" s="1236"/>
      <c r="D62" s="1236"/>
      <c r="E62" s="1236"/>
      <c r="F62" s="1236"/>
      <c r="G62" s="1236"/>
      <c r="H62" s="1236"/>
      <c r="I62" s="1236"/>
      <c r="J62" s="1236"/>
      <c r="K62" s="1236"/>
      <c r="L62" s="1236"/>
      <c r="M62" s="1236"/>
      <c r="N62" s="1236"/>
      <c r="O62" s="1236"/>
      <c r="P62" s="1236"/>
      <c r="Q62" s="1236"/>
      <c r="R62" s="1236"/>
      <c r="S62" s="1236"/>
      <c r="T62" s="1236"/>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D62" s="1236"/>
      <c r="BE62" s="1236"/>
      <c r="BF62" s="1236"/>
      <c r="BG62" s="1236"/>
      <c r="BH62" s="1236"/>
      <c r="BI62" s="1236"/>
      <c r="BJ62" s="1236"/>
      <c r="BK62" s="1236"/>
      <c r="BL62" s="1236"/>
      <c r="BM62" s="1236"/>
      <c r="BN62" s="1236"/>
      <c r="BO62" s="1236"/>
      <c r="BP62" s="1236"/>
      <c r="BQ62" s="1236"/>
      <c r="BR62" s="1236"/>
      <c r="BS62" s="1236"/>
      <c r="BT62" s="1236"/>
      <c r="BU62" s="1236"/>
      <c r="BV62" s="1236"/>
      <c r="BW62" s="1236"/>
      <c r="BX62" s="1236"/>
      <c r="BY62" s="1236"/>
      <c r="BZ62" s="1236"/>
      <c r="CA62" s="1236"/>
      <c r="CB62" s="1236"/>
      <c r="CC62" s="1236"/>
      <c r="CD62" s="1236"/>
      <c r="CE62" s="1236"/>
      <c r="CF62" s="1236"/>
      <c r="CG62" s="1236"/>
      <c r="CH62" s="1236"/>
      <c r="CI62" s="1236"/>
      <c r="CJ62" s="1236"/>
      <c r="CK62" s="1236"/>
      <c r="CL62" s="1236"/>
      <c r="CM62" s="1236"/>
      <c r="CN62" s="1236"/>
      <c r="CO62" s="1236"/>
      <c r="CP62" s="1236"/>
      <c r="CQ62" s="1236"/>
      <c r="CR62" s="1236"/>
      <c r="CS62" s="1236"/>
      <c r="CT62" s="1236"/>
      <c r="CU62" s="1236"/>
      <c r="CV62" s="1236"/>
      <c r="CW62" s="1236"/>
      <c r="CX62" s="1236"/>
      <c r="CY62" s="1236"/>
      <c r="CZ62" s="1236"/>
      <c r="DA62" s="1236"/>
      <c r="DB62" s="1236"/>
      <c r="DC62" s="1236"/>
      <c r="DD62" s="1236"/>
      <c r="DE62" s="249"/>
    </row>
    <row r="63" spans="1:109" ht="17.25" x14ac:dyDescent="0.15">
      <c r="B63" s="306" t="s">
        <v>637</v>
      </c>
    </row>
    <row r="64" spans="1:109" ht="13.5" x14ac:dyDescent="0.15">
      <c r="B64" s="253"/>
      <c r="G64" s="1233"/>
      <c r="I64" s="1235"/>
      <c r="J64" s="1235"/>
      <c r="K64" s="1235"/>
      <c r="L64" s="1235"/>
      <c r="M64" s="1235"/>
      <c r="N64" s="1234"/>
      <c r="AM64" s="1233"/>
      <c r="AN64" s="1233" t="s">
        <v>636</v>
      </c>
      <c r="AP64" s="1232"/>
      <c r="AQ64" s="1232"/>
      <c r="AR64" s="1232"/>
      <c r="AY64" s="1233"/>
      <c r="BA64" s="1232"/>
      <c r="BB64" s="1232"/>
      <c r="BC64" s="1232"/>
      <c r="BK64" s="1233"/>
      <c r="BM64" s="1232"/>
      <c r="BN64" s="1232"/>
      <c r="BO64" s="1232"/>
      <c r="BW64" s="1233"/>
      <c r="BY64" s="1232"/>
      <c r="BZ64" s="1232"/>
      <c r="CA64" s="1232"/>
      <c r="CI64" s="1233"/>
      <c r="CK64" s="1232"/>
      <c r="CL64" s="1232"/>
      <c r="CM64" s="1232"/>
      <c r="CU64" s="1233"/>
      <c r="CW64" s="1232"/>
      <c r="CX64" s="1232"/>
      <c r="CY64" s="1232"/>
    </row>
    <row r="65" spans="2:107" ht="13.5" x14ac:dyDescent="0.15">
      <c r="B65" s="253"/>
      <c r="AN65" s="1231" t="s">
        <v>635</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29"/>
    </row>
    <row r="66" spans="2:107" ht="13.5" x14ac:dyDescent="0.15">
      <c r="B66" s="253"/>
      <c r="AN66" s="1228"/>
      <c r="AO66" s="1227"/>
      <c r="AP66" s="1227"/>
      <c r="AQ66" s="1227"/>
      <c r="AR66" s="1227"/>
      <c r="AS66" s="1227"/>
      <c r="AT66" s="1227"/>
      <c r="AU66" s="1227"/>
      <c r="AV66" s="1227"/>
      <c r="AW66" s="1227"/>
      <c r="AX66" s="1227"/>
      <c r="AY66" s="1227"/>
      <c r="AZ66" s="1227"/>
      <c r="BA66" s="1227"/>
      <c r="BB66" s="1227"/>
      <c r="BC66" s="1227"/>
      <c r="BD66" s="1227"/>
      <c r="BE66" s="1227"/>
      <c r="BF66" s="1227"/>
      <c r="BG66" s="1227"/>
      <c r="BH66" s="1227"/>
      <c r="BI66" s="1227"/>
      <c r="BJ66" s="1227"/>
      <c r="BK66" s="1227"/>
      <c r="BL66" s="1227"/>
      <c r="BM66" s="1227"/>
      <c r="BN66" s="1227"/>
      <c r="BO66" s="1227"/>
      <c r="BP66" s="1227"/>
      <c r="BQ66" s="1227"/>
      <c r="BR66" s="1227"/>
      <c r="BS66" s="1227"/>
      <c r="BT66" s="1227"/>
      <c r="BU66" s="1227"/>
      <c r="BV66" s="1227"/>
      <c r="BW66" s="1227"/>
      <c r="BX66" s="1227"/>
      <c r="BY66" s="1227"/>
      <c r="BZ66" s="1227"/>
      <c r="CA66" s="1227"/>
      <c r="CB66" s="1227"/>
      <c r="CC66" s="1227"/>
      <c r="CD66" s="1227"/>
      <c r="CE66" s="1227"/>
      <c r="CF66" s="1227"/>
      <c r="CG66" s="1227"/>
      <c r="CH66" s="1227"/>
      <c r="CI66" s="1227"/>
      <c r="CJ66" s="1227"/>
      <c r="CK66" s="1227"/>
      <c r="CL66" s="1227"/>
      <c r="CM66" s="1227"/>
      <c r="CN66" s="1227"/>
      <c r="CO66" s="1227"/>
      <c r="CP66" s="1227"/>
      <c r="CQ66" s="1227"/>
      <c r="CR66" s="1227"/>
      <c r="CS66" s="1227"/>
      <c r="CT66" s="1227"/>
      <c r="CU66" s="1227"/>
      <c r="CV66" s="1227"/>
      <c r="CW66" s="1227"/>
      <c r="CX66" s="1227"/>
      <c r="CY66" s="1227"/>
      <c r="CZ66" s="1227"/>
      <c r="DA66" s="1227"/>
      <c r="DB66" s="1227"/>
      <c r="DC66" s="1226"/>
    </row>
    <row r="67" spans="2:107" ht="13.5" x14ac:dyDescent="0.15">
      <c r="B67" s="253"/>
      <c r="AN67" s="1228"/>
      <c r="AO67" s="1227"/>
      <c r="AP67" s="1227"/>
      <c r="AQ67" s="1227"/>
      <c r="AR67" s="1227"/>
      <c r="AS67" s="1227"/>
      <c r="AT67" s="1227"/>
      <c r="AU67" s="1227"/>
      <c r="AV67" s="1227"/>
      <c r="AW67" s="1227"/>
      <c r="AX67" s="1227"/>
      <c r="AY67" s="1227"/>
      <c r="AZ67" s="1227"/>
      <c r="BA67" s="1227"/>
      <c r="BB67" s="1227"/>
      <c r="BC67" s="1227"/>
      <c r="BD67" s="1227"/>
      <c r="BE67" s="1227"/>
      <c r="BF67" s="1227"/>
      <c r="BG67" s="1227"/>
      <c r="BH67" s="1227"/>
      <c r="BI67" s="1227"/>
      <c r="BJ67" s="1227"/>
      <c r="BK67" s="1227"/>
      <c r="BL67" s="1227"/>
      <c r="BM67" s="1227"/>
      <c r="BN67" s="1227"/>
      <c r="BO67" s="1227"/>
      <c r="BP67" s="1227"/>
      <c r="BQ67" s="1227"/>
      <c r="BR67" s="1227"/>
      <c r="BS67" s="1227"/>
      <c r="BT67" s="1227"/>
      <c r="BU67" s="1227"/>
      <c r="BV67" s="1227"/>
      <c r="BW67" s="1227"/>
      <c r="BX67" s="1227"/>
      <c r="BY67" s="1227"/>
      <c r="BZ67" s="1227"/>
      <c r="CA67" s="1227"/>
      <c r="CB67" s="1227"/>
      <c r="CC67" s="1227"/>
      <c r="CD67" s="1227"/>
      <c r="CE67" s="1227"/>
      <c r="CF67" s="1227"/>
      <c r="CG67" s="1227"/>
      <c r="CH67" s="1227"/>
      <c r="CI67" s="1227"/>
      <c r="CJ67" s="1227"/>
      <c r="CK67" s="1227"/>
      <c r="CL67" s="1227"/>
      <c r="CM67" s="1227"/>
      <c r="CN67" s="1227"/>
      <c r="CO67" s="1227"/>
      <c r="CP67" s="1227"/>
      <c r="CQ67" s="1227"/>
      <c r="CR67" s="1227"/>
      <c r="CS67" s="1227"/>
      <c r="CT67" s="1227"/>
      <c r="CU67" s="1227"/>
      <c r="CV67" s="1227"/>
      <c r="CW67" s="1227"/>
      <c r="CX67" s="1227"/>
      <c r="CY67" s="1227"/>
      <c r="CZ67" s="1227"/>
      <c r="DA67" s="1227"/>
      <c r="DB67" s="1227"/>
      <c r="DC67" s="1226"/>
    </row>
    <row r="68" spans="2:107" ht="13.5" x14ac:dyDescent="0.15">
      <c r="B68" s="253"/>
      <c r="AN68" s="1228"/>
      <c r="AO68" s="1227"/>
      <c r="AP68" s="1227"/>
      <c r="AQ68" s="1227"/>
      <c r="AR68" s="1227"/>
      <c r="AS68" s="1227"/>
      <c r="AT68" s="1227"/>
      <c r="AU68" s="1227"/>
      <c r="AV68" s="1227"/>
      <c r="AW68" s="1227"/>
      <c r="AX68" s="1227"/>
      <c r="AY68" s="1227"/>
      <c r="AZ68" s="1227"/>
      <c r="BA68" s="1227"/>
      <c r="BB68" s="1227"/>
      <c r="BC68" s="1227"/>
      <c r="BD68" s="1227"/>
      <c r="BE68" s="1227"/>
      <c r="BF68" s="1227"/>
      <c r="BG68" s="1227"/>
      <c r="BH68" s="1227"/>
      <c r="BI68" s="1227"/>
      <c r="BJ68" s="1227"/>
      <c r="BK68" s="1227"/>
      <c r="BL68" s="1227"/>
      <c r="BM68" s="1227"/>
      <c r="BN68" s="1227"/>
      <c r="BO68" s="1227"/>
      <c r="BP68" s="1227"/>
      <c r="BQ68" s="1227"/>
      <c r="BR68" s="1227"/>
      <c r="BS68" s="1227"/>
      <c r="BT68" s="1227"/>
      <c r="BU68" s="1227"/>
      <c r="BV68" s="1227"/>
      <c r="BW68" s="1227"/>
      <c r="BX68" s="1227"/>
      <c r="BY68" s="1227"/>
      <c r="BZ68" s="1227"/>
      <c r="CA68" s="1227"/>
      <c r="CB68" s="1227"/>
      <c r="CC68" s="1227"/>
      <c r="CD68" s="1227"/>
      <c r="CE68" s="1227"/>
      <c r="CF68" s="1227"/>
      <c r="CG68" s="1227"/>
      <c r="CH68" s="1227"/>
      <c r="CI68" s="1227"/>
      <c r="CJ68" s="1227"/>
      <c r="CK68" s="1227"/>
      <c r="CL68" s="1227"/>
      <c r="CM68" s="1227"/>
      <c r="CN68" s="1227"/>
      <c r="CO68" s="1227"/>
      <c r="CP68" s="1227"/>
      <c r="CQ68" s="1227"/>
      <c r="CR68" s="1227"/>
      <c r="CS68" s="1227"/>
      <c r="CT68" s="1227"/>
      <c r="CU68" s="1227"/>
      <c r="CV68" s="1227"/>
      <c r="CW68" s="1227"/>
      <c r="CX68" s="1227"/>
      <c r="CY68" s="1227"/>
      <c r="CZ68" s="1227"/>
      <c r="DA68" s="1227"/>
      <c r="DB68" s="1227"/>
      <c r="DC68" s="1226"/>
    </row>
    <row r="69" spans="2:107" ht="13.5" x14ac:dyDescent="0.15">
      <c r="B69" s="253"/>
      <c r="AN69" s="1225"/>
      <c r="AO69" s="1224"/>
      <c r="AP69" s="1224"/>
      <c r="AQ69" s="1224"/>
      <c r="AR69" s="1224"/>
      <c r="AS69" s="1224"/>
      <c r="AT69" s="1224"/>
      <c r="AU69" s="1224"/>
      <c r="AV69" s="1224"/>
      <c r="AW69" s="1224"/>
      <c r="AX69" s="1224"/>
      <c r="AY69" s="1224"/>
      <c r="AZ69" s="1224"/>
      <c r="BA69" s="1224"/>
      <c r="BB69" s="1224"/>
      <c r="BC69" s="1224"/>
      <c r="BD69" s="1224"/>
      <c r="BE69" s="1224"/>
      <c r="BF69" s="1224"/>
      <c r="BG69" s="1224"/>
      <c r="BH69" s="1224"/>
      <c r="BI69" s="1224"/>
      <c r="BJ69" s="1224"/>
      <c r="BK69" s="1224"/>
      <c r="BL69" s="1224"/>
      <c r="BM69" s="1224"/>
      <c r="BN69" s="1224"/>
      <c r="BO69" s="1224"/>
      <c r="BP69" s="1224"/>
      <c r="BQ69" s="1224"/>
      <c r="BR69" s="1224"/>
      <c r="BS69" s="1224"/>
      <c r="BT69" s="1224"/>
      <c r="BU69" s="1224"/>
      <c r="BV69" s="1224"/>
      <c r="BW69" s="1224"/>
      <c r="BX69" s="1224"/>
      <c r="BY69" s="1224"/>
      <c r="BZ69" s="1224"/>
      <c r="CA69" s="1224"/>
      <c r="CB69" s="1224"/>
      <c r="CC69" s="1224"/>
      <c r="CD69" s="1224"/>
      <c r="CE69" s="1224"/>
      <c r="CF69" s="1224"/>
      <c r="CG69" s="1224"/>
      <c r="CH69" s="1224"/>
      <c r="CI69" s="1224"/>
      <c r="CJ69" s="1224"/>
      <c r="CK69" s="1224"/>
      <c r="CL69" s="1224"/>
      <c r="CM69" s="1224"/>
      <c r="CN69" s="1224"/>
      <c r="CO69" s="1224"/>
      <c r="CP69" s="1224"/>
      <c r="CQ69" s="1224"/>
      <c r="CR69" s="1224"/>
      <c r="CS69" s="1224"/>
      <c r="CT69" s="1224"/>
      <c r="CU69" s="1224"/>
      <c r="CV69" s="1224"/>
      <c r="CW69" s="1224"/>
      <c r="CX69" s="1224"/>
      <c r="CY69" s="1224"/>
      <c r="CZ69" s="1224"/>
      <c r="DA69" s="1224"/>
      <c r="DB69" s="1224"/>
      <c r="DC69" s="1223"/>
    </row>
    <row r="70" spans="2:107" ht="13.5" x14ac:dyDescent="0.15">
      <c r="B70" s="253"/>
      <c r="H70" s="1222"/>
      <c r="I70" s="1222"/>
      <c r="J70" s="1220"/>
      <c r="K70" s="1220"/>
      <c r="L70" s="1219"/>
      <c r="M70" s="1220"/>
      <c r="N70" s="1219"/>
      <c r="AN70" s="1210"/>
      <c r="AO70" s="1210"/>
      <c r="AP70" s="1210"/>
      <c r="AZ70" s="1210"/>
      <c r="BA70" s="1210"/>
      <c r="BB70" s="1210"/>
      <c r="BL70" s="1210"/>
      <c r="BM70" s="1210"/>
      <c r="BN70" s="1210"/>
      <c r="BX70" s="1210"/>
      <c r="BY70" s="1210"/>
      <c r="BZ70" s="1210"/>
      <c r="CJ70" s="1210"/>
      <c r="CK70" s="1210"/>
      <c r="CL70" s="1210"/>
      <c r="CV70" s="1210"/>
      <c r="CW70" s="1210"/>
      <c r="CX70" s="1210"/>
    </row>
    <row r="71" spans="2:107" ht="13.5" x14ac:dyDescent="0.15">
      <c r="B71" s="253"/>
      <c r="G71" s="1218"/>
      <c r="I71" s="1221"/>
      <c r="J71" s="1220"/>
      <c r="K71" s="1220"/>
      <c r="L71" s="1219"/>
      <c r="M71" s="1220"/>
      <c r="N71" s="1219"/>
      <c r="AM71" s="1218"/>
      <c r="AN71" s="249" t="s">
        <v>634</v>
      </c>
    </row>
    <row r="72" spans="2:107" ht="13.5" x14ac:dyDescent="0.15">
      <c r="B72" s="253"/>
      <c r="G72" s="1208"/>
      <c r="H72" s="1208"/>
      <c r="I72" s="1208"/>
      <c r="J72" s="1208"/>
      <c r="K72" s="1217"/>
      <c r="L72" s="1217"/>
      <c r="M72" s="1216"/>
      <c r="N72" s="1216"/>
      <c r="AN72" s="1215"/>
      <c r="AO72" s="1214"/>
      <c r="AP72" s="1214"/>
      <c r="AQ72" s="1214"/>
      <c r="AR72" s="1214"/>
      <c r="AS72" s="1214"/>
      <c r="AT72" s="1214"/>
      <c r="AU72" s="1214"/>
      <c r="AV72" s="1214"/>
      <c r="AW72" s="1214"/>
      <c r="AX72" s="1214"/>
      <c r="AY72" s="1214"/>
      <c r="AZ72" s="1214"/>
      <c r="BA72" s="1214"/>
      <c r="BB72" s="1214"/>
      <c r="BC72" s="1214"/>
      <c r="BD72" s="1214"/>
      <c r="BE72" s="1214"/>
      <c r="BF72" s="1214"/>
      <c r="BG72" s="1214"/>
      <c r="BH72" s="1214"/>
      <c r="BI72" s="1214"/>
      <c r="BJ72" s="1214"/>
      <c r="BK72" s="1214"/>
      <c r="BL72" s="1214"/>
      <c r="BM72" s="1214"/>
      <c r="BN72" s="1214"/>
      <c r="BO72" s="1213"/>
      <c r="BP72" s="1205" t="s">
        <v>583</v>
      </c>
      <c r="BQ72" s="1205"/>
      <c r="BR72" s="1205"/>
      <c r="BS72" s="1205"/>
      <c r="BT72" s="1205"/>
      <c r="BU72" s="1205"/>
      <c r="BV72" s="1205"/>
      <c r="BW72" s="1205"/>
      <c r="BX72" s="1205" t="s">
        <v>584</v>
      </c>
      <c r="BY72" s="1205"/>
      <c r="BZ72" s="1205"/>
      <c r="CA72" s="1205"/>
      <c r="CB72" s="1205"/>
      <c r="CC72" s="1205"/>
      <c r="CD72" s="1205"/>
      <c r="CE72" s="1205"/>
      <c r="CF72" s="1205" t="s">
        <v>585</v>
      </c>
      <c r="CG72" s="1205"/>
      <c r="CH72" s="1205"/>
      <c r="CI72" s="1205"/>
      <c r="CJ72" s="1205"/>
      <c r="CK72" s="1205"/>
      <c r="CL72" s="1205"/>
      <c r="CM72" s="1205"/>
      <c r="CN72" s="1205" t="s">
        <v>586</v>
      </c>
      <c r="CO72" s="1205"/>
      <c r="CP72" s="1205"/>
      <c r="CQ72" s="1205"/>
      <c r="CR72" s="1205"/>
      <c r="CS72" s="1205"/>
      <c r="CT72" s="1205"/>
      <c r="CU72" s="1205"/>
      <c r="CV72" s="1205" t="s">
        <v>587</v>
      </c>
      <c r="CW72" s="1205"/>
      <c r="CX72" s="1205"/>
      <c r="CY72" s="1205"/>
      <c r="CZ72" s="1205"/>
      <c r="DA72" s="1205"/>
      <c r="DB72" s="1205"/>
      <c r="DC72" s="1205"/>
    </row>
    <row r="73" spans="2:107" ht="13.5" x14ac:dyDescent="0.15">
      <c r="B73" s="253"/>
      <c r="G73" s="1212"/>
      <c r="H73" s="1212"/>
      <c r="I73" s="1212"/>
      <c r="J73" s="1212"/>
      <c r="K73" s="1209"/>
      <c r="L73" s="1209"/>
      <c r="M73" s="1209"/>
      <c r="N73" s="1209"/>
      <c r="AM73" s="1210"/>
      <c r="AN73" s="1204" t="s">
        <v>633</v>
      </c>
      <c r="AO73" s="1204"/>
      <c r="AP73" s="1204"/>
      <c r="AQ73" s="1204"/>
      <c r="AR73" s="1204"/>
      <c r="AS73" s="1204"/>
      <c r="AT73" s="1204"/>
      <c r="AU73" s="1204"/>
      <c r="AV73" s="1204"/>
      <c r="AW73" s="1204"/>
      <c r="AX73" s="1204"/>
      <c r="AY73" s="1204"/>
      <c r="AZ73" s="1204"/>
      <c r="BA73" s="1204"/>
      <c r="BB73" s="1204" t="s">
        <v>631</v>
      </c>
      <c r="BC73" s="1204"/>
      <c r="BD73" s="1204"/>
      <c r="BE73" s="1204"/>
      <c r="BF73" s="1204"/>
      <c r="BG73" s="1204"/>
      <c r="BH73" s="1204"/>
      <c r="BI73" s="1204"/>
      <c r="BJ73" s="1204"/>
      <c r="BK73" s="1204"/>
      <c r="BL73" s="1204"/>
      <c r="BM73" s="1204"/>
      <c r="BN73" s="1204"/>
      <c r="BO73" s="1204"/>
      <c r="BP73" s="1203">
        <v>58.2</v>
      </c>
      <c r="BQ73" s="1203"/>
      <c r="BR73" s="1203"/>
      <c r="BS73" s="1203"/>
      <c r="BT73" s="1203"/>
      <c r="BU73" s="1203"/>
      <c r="BV73" s="1203"/>
      <c r="BW73" s="1203"/>
      <c r="BX73" s="1203">
        <v>51.8</v>
      </c>
      <c r="BY73" s="1203"/>
      <c r="BZ73" s="1203"/>
      <c r="CA73" s="1203"/>
      <c r="CB73" s="1203"/>
      <c r="CC73" s="1203"/>
      <c r="CD73" s="1203"/>
      <c r="CE73" s="1203"/>
      <c r="CF73" s="1203">
        <v>43</v>
      </c>
      <c r="CG73" s="1203"/>
      <c r="CH73" s="1203"/>
      <c r="CI73" s="1203"/>
      <c r="CJ73" s="1203"/>
      <c r="CK73" s="1203"/>
      <c r="CL73" s="1203"/>
      <c r="CM73" s="1203"/>
      <c r="CN73" s="1203">
        <v>30.7</v>
      </c>
      <c r="CO73" s="1203"/>
      <c r="CP73" s="1203"/>
      <c r="CQ73" s="1203"/>
      <c r="CR73" s="1203"/>
      <c r="CS73" s="1203"/>
      <c r="CT73" s="1203"/>
      <c r="CU73" s="1203"/>
      <c r="CV73" s="1203">
        <v>24.3</v>
      </c>
      <c r="CW73" s="1203"/>
      <c r="CX73" s="1203"/>
      <c r="CY73" s="1203"/>
      <c r="CZ73" s="1203"/>
      <c r="DA73" s="1203"/>
      <c r="DB73" s="1203"/>
      <c r="DC73" s="1203"/>
    </row>
    <row r="74" spans="2:107" ht="13.5" x14ac:dyDescent="0.15">
      <c r="B74" s="253"/>
      <c r="G74" s="1212"/>
      <c r="H74" s="1212"/>
      <c r="I74" s="1212"/>
      <c r="J74" s="1212"/>
      <c r="K74" s="1209"/>
      <c r="L74" s="1209"/>
      <c r="M74" s="1209"/>
      <c r="N74" s="1209"/>
      <c r="AM74" s="1210"/>
      <c r="AN74" s="1204"/>
      <c r="AO74" s="1204"/>
      <c r="AP74" s="1204"/>
      <c r="AQ74" s="1204"/>
      <c r="AR74" s="1204"/>
      <c r="AS74" s="1204"/>
      <c r="AT74" s="1204"/>
      <c r="AU74" s="1204"/>
      <c r="AV74" s="1204"/>
      <c r="AW74" s="1204"/>
      <c r="AX74" s="1204"/>
      <c r="AY74" s="1204"/>
      <c r="AZ74" s="1204"/>
      <c r="BA74" s="1204"/>
      <c r="BB74" s="1204"/>
      <c r="BC74" s="1204"/>
      <c r="BD74" s="1204"/>
      <c r="BE74" s="1204"/>
      <c r="BF74" s="1204"/>
      <c r="BG74" s="1204"/>
      <c r="BH74" s="1204"/>
      <c r="BI74" s="1204"/>
      <c r="BJ74" s="1204"/>
      <c r="BK74" s="1204"/>
      <c r="BL74" s="1204"/>
      <c r="BM74" s="1204"/>
      <c r="BN74" s="1204"/>
      <c r="BO74" s="1204"/>
      <c r="BP74" s="1203"/>
      <c r="BQ74" s="1203"/>
      <c r="BR74" s="1203"/>
      <c r="BS74" s="1203"/>
      <c r="BT74" s="1203"/>
      <c r="BU74" s="1203"/>
      <c r="BV74" s="1203"/>
      <c r="BW74" s="1203"/>
      <c r="BX74" s="1203"/>
      <c r="BY74" s="1203"/>
      <c r="BZ74" s="1203"/>
      <c r="CA74" s="1203"/>
      <c r="CB74" s="1203"/>
      <c r="CC74" s="1203"/>
      <c r="CD74" s="1203"/>
      <c r="CE74" s="1203"/>
      <c r="CF74" s="1203"/>
      <c r="CG74" s="1203"/>
      <c r="CH74" s="1203"/>
      <c r="CI74" s="1203"/>
      <c r="CJ74" s="1203"/>
      <c r="CK74" s="1203"/>
      <c r="CL74" s="1203"/>
      <c r="CM74" s="1203"/>
      <c r="CN74" s="1203"/>
      <c r="CO74" s="1203"/>
      <c r="CP74" s="1203"/>
      <c r="CQ74" s="1203"/>
      <c r="CR74" s="1203"/>
      <c r="CS74" s="1203"/>
      <c r="CT74" s="1203"/>
      <c r="CU74" s="1203"/>
      <c r="CV74" s="1203"/>
      <c r="CW74" s="1203"/>
      <c r="CX74" s="1203"/>
      <c r="CY74" s="1203"/>
      <c r="CZ74" s="1203"/>
      <c r="DA74" s="1203"/>
      <c r="DB74" s="1203"/>
      <c r="DC74" s="1203"/>
    </row>
    <row r="75" spans="2:107" ht="13.5" x14ac:dyDescent="0.15">
      <c r="B75" s="253"/>
      <c r="G75" s="1212"/>
      <c r="H75" s="1212"/>
      <c r="I75" s="1208"/>
      <c r="J75" s="1208"/>
      <c r="K75" s="1211"/>
      <c r="L75" s="1211"/>
      <c r="M75" s="1211"/>
      <c r="N75" s="1211"/>
      <c r="AM75" s="1210"/>
      <c r="AN75" s="1204"/>
      <c r="AO75" s="1204"/>
      <c r="AP75" s="1204"/>
      <c r="AQ75" s="1204"/>
      <c r="AR75" s="1204"/>
      <c r="AS75" s="1204"/>
      <c r="AT75" s="1204"/>
      <c r="AU75" s="1204"/>
      <c r="AV75" s="1204"/>
      <c r="AW75" s="1204"/>
      <c r="AX75" s="1204"/>
      <c r="AY75" s="1204"/>
      <c r="AZ75" s="1204"/>
      <c r="BA75" s="1204"/>
      <c r="BB75" s="1204" t="s">
        <v>630</v>
      </c>
      <c r="BC75" s="1204"/>
      <c r="BD75" s="1204"/>
      <c r="BE75" s="1204"/>
      <c r="BF75" s="1204"/>
      <c r="BG75" s="1204"/>
      <c r="BH75" s="1204"/>
      <c r="BI75" s="1204"/>
      <c r="BJ75" s="1204"/>
      <c r="BK75" s="1204"/>
      <c r="BL75" s="1204"/>
      <c r="BM75" s="1204"/>
      <c r="BN75" s="1204"/>
      <c r="BO75" s="1204"/>
      <c r="BP75" s="1203">
        <v>7.5</v>
      </c>
      <c r="BQ75" s="1203"/>
      <c r="BR75" s="1203"/>
      <c r="BS75" s="1203"/>
      <c r="BT75" s="1203"/>
      <c r="BU75" s="1203"/>
      <c r="BV75" s="1203"/>
      <c r="BW75" s="1203"/>
      <c r="BX75" s="1203">
        <v>7.7</v>
      </c>
      <c r="BY75" s="1203"/>
      <c r="BZ75" s="1203"/>
      <c r="CA75" s="1203"/>
      <c r="CB75" s="1203"/>
      <c r="CC75" s="1203"/>
      <c r="CD75" s="1203"/>
      <c r="CE75" s="1203"/>
      <c r="CF75" s="1203">
        <v>7.9</v>
      </c>
      <c r="CG75" s="1203"/>
      <c r="CH75" s="1203"/>
      <c r="CI75" s="1203"/>
      <c r="CJ75" s="1203"/>
      <c r="CK75" s="1203"/>
      <c r="CL75" s="1203"/>
      <c r="CM75" s="1203"/>
      <c r="CN75" s="1203">
        <v>7.9</v>
      </c>
      <c r="CO75" s="1203"/>
      <c r="CP75" s="1203"/>
      <c r="CQ75" s="1203"/>
      <c r="CR75" s="1203"/>
      <c r="CS75" s="1203"/>
      <c r="CT75" s="1203"/>
      <c r="CU75" s="1203"/>
      <c r="CV75" s="1203">
        <v>7.9</v>
      </c>
      <c r="CW75" s="1203"/>
      <c r="CX75" s="1203"/>
      <c r="CY75" s="1203"/>
      <c r="CZ75" s="1203"/>
      <c r="DA75" s="1203"/>
      <c r="DB75" s="1203"/>
      <c r="DC75" s="1203"/>
    </row>
    <row r="76" spans="2:107" ht="13.5" x14ac:dyDescent="0.15">
      <c r="B76" s="253"/>
      <c r="G76" s="1212"/>
      <c r="H76" s="1212"/>
      <c r="I76" s="1208"/>
      <c r="J76" s="1208"/>
      <c r="K76" s="1211"/>
      <c r="L76" s="1211"/>
      <c r="M76" s="1211"/>
      <c r="N76" s="1211"/>
      <c r="AM76" s="1210"/>
      <c r="AN76" s="1204"/>
      <c r="AO76" s="1204"/>
      <c r="AP76" s="1204"/>
      <c r="AQ76" s="1204"/>
      <c r="AR76" s="1204"/>
      <c r="AS76" s="1204"/>
      <c r="AT76" s="1204"/>
      <c r="AU76" s="1204"/>
      <c r="AV76" s="1204"/>
      <c r="AW76" s="1204"/>
      <c r="AX76" s="1204"/>
      <c r="AY76" s="1204"/>
      <c r="AZ76" s="1204"/>
      <c r="BA76" s="1204"/>
      <c r="BB76" s="1204"/>
      <c r="BC76" s="1204"/>
      <c r="BD76" s="1204"/>
      <c r="BE76" s="1204"/>
      <c r="BF76" s="1204"/>
      <c r="BG76" s="1204"/>
      <c r="BH76" s="1204"/>
      <c r="BI76" s="1204"/>
      <c r="BJ76" s="1204"/>
      <c r="BK76" s="1204"/>
      <c r="BL76" s="1204"/>
      <c r="BM76" s="1204"/>
      <c r="BN76" s="1204"/>
      <c r="BO76" s="1204"/>
      <c r="BP76" s="1203"/>
      <c r="BQ76" s="1203"/>
      <c r="BR76" s="1203"/>
      <c r="BS76" s="1203"/>
      <c r="BT76" s="1203"/>
      <c r="BU76" s="1203"/>
      <c r="BV76" s="1203"/>
      <c r="BW76" s="1203"/>
      <c r="BX76" s="1203"/>
      <c r="BY76" s="1203"/>
      <c r="BZ76" s="1203"/>
      <c r="CA76" s="1203"/>
      <c r="CB76" s="1203"/>
      <c r="CC76" s="1203"/>
      <c r="CD76" s="1203"/>
      <c r="CE76" s="1203"/>
      <c r="CF76" s="1203"/>
      <c r="CG76" s="1203"/>
      <c r="CH76" s="1203"/>
      <c r="CI76" s="1203"/>
      <c r="CJ76" s="1203"/>
      <c r="CK76" s="1203"/>
      <c r="CL76" s="1203"/>
      <c r="CM76" s="1203"/>
      <c r="CN76" s="1203"/>
      <c r="CO76" s="1203"/>
      <c r="CP76" s="1203"/>
      <c r="CQ76" s="1203"/>
      <c r="CR76" s="1203"/>
      <c r="CS76" s="1203"/>
      <c r="CT76" s="1203"/>
      <c r="CU76" s="1203"/>
      <c r="CV76" s="1203"/>
      <c r="CW76" s="1203"/>
      <c r="CX76" s="1203"/>
      <c r="CY76" s="1203"/>
      <c r="CZ76" s="1203"/>
      <c r="DA76" s="1203"/>
      <c r="DB76" s="1203"/>
      <c r="DC76" s="1203"/>
    </row>
    <row r="77" spans="2:107" ht="13.5" x14ac:dyDescent="0.15">
      <c r="B77" s="253"/>
      <c r="G77" s="1208"/>
      <c r="H77" s="1208"/>
      <c r="I77" s="1208"/>
      <c r="J77" s="1208"/>
      <c r="K77" s="1209"/>
      <c r="L77" s="1209"/>
      <c r="M77" s="1209"/>
      <c r="N77" s="1209"/>
      <c r="AN77" s="1205" t="s">
        <v>632</v>
      </c>
      <c r="AO77" s="1205"/>
      <c r="AP77" s="1205"/>
      <c r="AQ77" s="1205"/>
      <c r="AR77" s="1205"/>
      <c r="AS77" s="1205"/>
      <c r="AT77" s="1205"/>
      <c r="AU77" s="1205"/>
      <c r="AV77" s="1205"/>
      <c r="AW77" s="1205"/>
      <c r="AX77" s="1205"/>
      <c r="AY77" s="1205"/>
      <c r="AZ77" s="1205"/>
      <c r="BA77" s="1205"/>
      <c r="BB77" s="1204" t="s">
        <v>631</v>
      </c>
      <c r="BC77" s="1204"/>
      <c r="BD77" s="1204"/>
      <c r="BE77" s="1204"/>
      <c r="BF77" s="1204"/>
      <c r="BG77" s="1204"/>
      <c r="BH77" s="1204"/>
      <c r="BI77" s="1204"/>
      <c r="BJ77" s="1204"/>
      <c r="BK77" s="1204"/>
      <c r="BL77" s="1204"/>
      <c r="BM77" s="1204"/>
      <c r="BN77" s="1204"/>
      <c r="BO77" s="1204"/>
      <c r="BP77" s="1203">
        <v>34</v>
      </c>
      <c r="BQ77" s="1203"/>
      <c r="BR77" s="1203"/>
      <c r="BS77" s="1203"/>
      <c r="BT77" s="1203"/>
      <c r="BU77" s="1203"/>
      <c r="BV77" s="1203"/>
      <c r="BW77" s="1203"/>
      <c r="BX77" s="1203">
        <v>33.9</v>
      </c>
      <c r="BY77" s="1203"/>
      <c r="BZ77" s="1203"/>
      <c r="CA77" s="1203"/>
      <c r="CB77" s="1203"/>
      <c r="CC77" s="1203"/>
      <c r="CD77" s="1203"/>
      <c r="CE77" s="1203"/>
      <c r="CF77" s="1203">
        <v>31.5</v>
      </c>
      <c r="CG77" s="1203"/>
      <c r="CH77" s="1203"/>
      <c r="CI77" s="1203"/>
      <c r="CJ77" s="1203"/>
      <c r="CK77" s="1203"/>
      <c r="CL77" s="1203"/>
      <c r="CM77" s="1203"/>
      <c r="CN77" s="1203">
        <v>23.4</v>
      </c>
      <c r="CO77" s="1203"/>
      <c r="CP77" s="1203"/>
      <c r="CQ77" s="1203"/>
      <c r="CR77" s="1203"/>
      <c r="CS77" s="1203"/>
      <c r="CT77" s="1203"/>
      <c r="CU77" s="1203"/>
      <c r="CV77" s="1203">
        <v>18.2</v>
      </c>
      <c r="CW77" s="1203"/>
      <c r="CX77" s="1203"/>
      <c r="CY77" s="1203"/>
      <c r="CZ77" s="1203"/>
      <c r="DA77" s="1203"/>
      <c r="DB77" s="1203"/>
      <c r="DC77" s="1203"/>
    </row>
    <row r="78" spans="2:107" ht="13.5" x14ac:dyDescent="0.15">
      <c r="B78" s="253"/>
      <c r="G78" s="1208"/>
      <c r="H78" s="1208"/>
      <c r="I78" s="1208"/>
      <c r="J78" s="1208"/>
      <c r="K78" s="1209"/>
      <c r="L78" s="1209"/>
      <c r="M78" s="1209"/>
      <c r="N78" s="1209"/>
      <c r="AN78" s="1205"/>
      <c r="AO78" s="1205"/>
      <c r="AP78" s="1205"/>
      <c r="AQ78" s="1205"/>
      <c r="AR78" s="1205"/>
      <c r="AS78" s="1205"/>
      <c r="AT78" s="1205"/>
      <c r="AU78" s="1205"/>
      <c r="AV78" s="1205"/>
      <c r="AW78" s="1205"/>
      <c r="AX78" s="1205"/>
      <c r="AY78" s="1205"/>
      <c r="AZ78" s="1205"/>
      <c r="BA78" s="1205"/>
      <c r="BB78" s="1204"/>
      <c r="BC78" s="1204"/>
      <c r="BD78" s="1204"/>
      <c r="BE78" s="1204"/>
      <c r="BF78" s="1204"/>
      <c r="BG78" s="1204"/>
      <c r="BH78" s="1204"/>
      <c r="BI78" s="1204"/>
      <c r="BJ78" s="1204"/>
      <c r="BK78" s="1204"/>
      <c r="BL78" s="1204"/>
      <c r="BM78" s="1204"/>
      <c r="BN78" s="1204"/>
      <c r="BO78" s="1204"/>
      <c r="BP78" s="1203"/>
      <c r="BQ78" s="1203"/>
      <c r="BR78" s="1203"/>
      <c r="BS78" s="1203"/>
      <c r="BT78" s="1203"/>
      <c r="BU78" s="1203"/>
      <c r="BV78" s="1203"/>
      <c r="BW78" s="1203"/>
      <c r="BX78" s="1203"/>
      <c r="BY78" s="1203"/>
      <c r="BZ78" s="1203"/>
      <c r="CA78" s="1203"/>
      <c r="CB78" s="1203"/>
      <c r="CC78" s="1203"/>
      <c r="CD78" s="1203"/>
      <c r="CE78" s="1203"/>
      <c r="CF78" s="1203"/>
      <c r="CG78" s="1203"/>
      <c r="CH78" s="1203"/>
      <c r="CI78" s="1203"/>
      <c r="CJ78" s="1203"/>
      <c r="CK78" s="1203"/>
      <c r="CL78" s="1203"/>
      <c r="CM78" s="1203"/>
      <c r="CN78" s="1203"/>
      <c r="CO78" s="1203"/>
      <c r="CP78" s="1203"/>
      <c r="CQ78" s="1203"/>
      <c r="CR78" s="1203"/>
      <c r="CS78" s="1203"/>
      <c r="CT78" s="1203"/>
      <c r="CU78" s="1203"/>
      <c r="CV78" s="1203"/>
      <c r="CW78" s="1203"/>
      <c r="CX78" s="1203"/>
      <c r="CY78" s="1203"/>
      <c r="CZ78" s="1203"/>
      <c r="DA78" s="1203"/>
      <c r="DB78" s="1203"/>
      <c r="DC78" s="1203"/>
    </row>
    <row r="79" spans="2:107" ht="13.5" x14ac:dyDescent="0.15">
      <c r="B79" s="253"/>
      <c r="G79" s="1208"/>
      <c r="H79" s="1208"/>
      <c r="I79" s="1207"/>
      <c r="J79" s="1207"/>
      <c r="K79" s="1206"/>
      <c r="L79" s="1206"/>
      <c r="M79" s="1206"/>
      <c r="N79" s="1206"/>
      <c r="AN79" s="1205"/>
      <c r="AO79" s="1205"/>
      <c r="AP79" s="1205"/>
      <c r="AQ79" s="1205"/>
      <c r="AR79" s="1205"/>
      <c r="AS79" s="1205"/>
      <c r="AT79" s="1205"/>
      <c r="AU79" s="1205"/>
      <c r="AV79" s="1205"/>
      <c r="AW79" s="1205"/>
      <c r="AX79" s="1205"/>
      <c r="AY79" s="1205"/>
      <c r="AZ79" s="1205"/>
      <c r="BA79" s="1205"/>
      <c r="BB79" s="1204" t="s">
        <v>630</v>
      </c>
      <c r="BC79" s="1204"/>
      <c r="BD79" s="1204"/>
      <c r="BE79" s="1204"/>
      <c r="BF79" s="1204"/>
      <c r="BG79" s="1204"/>
      <c r="BH79" s="1204"/>
      <c r="BI79" s="1204"/>
      <c r="BJ79" s="1204"/>
      <c r="BK79" s="1204"/>
      <c r="BL79" s="1204"/>
      <c r="BM79" s="1204"/>
      <c r="BN79" s="1204"/>
      <c r="BO79" s="1204"/>
      <c r="BP79" s="1203">
        <v>5.9</v>
      </c>
      <c r="BQ79" s="1203"/>
      <c r="BR79" s="1203"/>
      <c r="BS79" s="1203"/>
      <c r="BT79" s="1203"/>
      <c r="BU79" s="1203"/>
      <c r="BV79" s="1203"/>
      <c r="BW79" s="1203"/>
      <c r="BX79" s="1203">
        <v>5.7</v>
      </c>
      <c r="BY79" s="1203"/>
      <c r="BZ79" s="1203"/>
      <c r="CA79" s="1203"/>
      <c r="CB79" s="1203"/>
      <c r="CC79" s="1203"/>
      <c r="CD79" s="1203"/>
      <c r="CE79" s="1203"/>
      <c r="CF79" s="1203">
        <v>5.4</v>
      </c>
      <c r="CG79" s="1203"/>
      <c r="CH79" s="1203"/>
      <c r="CI79" s="1203"/>
      <c r="CJ79" s="1203"/>
      <c r="CK79" s="1203"/>
      <c r="CL79" s="1203"/>
      <c r="CM79" s="1203"/>
      <c r="CN79" s="1203">
        <v>5.2</v>
      </c>
      <c r="CO79" s="1203"/>
      <c r="CP79" s="1203"/>
      <c r="CQ79" s="1203"/>
      <c r="CR79" s="1203"/>
      <c r="CS79" s="1203"/>
      <c r="CT79" s="1203"/>
      <c r="CU79" s="1203"/>
      <c r="CV79" s="1203">
        <v>5.2</v>
      </c>
      <c r="CW79" s="1203"/>
      <c r="CX79" s="1203"/>
      <c r="CY79" s="1203"/>
      <c r="CZ79" s="1203"/>
      <c r="DA79" s="1203"/>
      <c r="DB79" s="1203"/>
      <c r="DC79" s="1203"/>
    </row>
    <row r="80" spans="2:107" ht="13.5" x14ac:dyDescent="0.15">
      <c r="B80" s="253"/>
      <c r="G80" s="1208"/>
      <c r="H80" s="1208"/>
      <c r="I80" s="1207"/>
      <c r="J80" s="1207"/>
      <c r="K80" s="1206"/>
      <c r="L80" s="1206"/>
      <c r="M80" s="1206"/>
      <c r="N80" s="1206"/>
      <c r="AN80" s="1205"/>
      <c r="AO80" s="1205"/>
      <c r="AP80" s="1205"/>
      <c r="AQ80" s="1205"/>
      <c r="AR80" s="1205"/>
      <c r="AS80" s="1205"/>
      <c r="AT80" s="1205"/>
      <c r="AU80" s="1205"/>
      <c r="AV80" s="1205"/>
      <c r="AW80" s="1205"/>
      <c r="AX80" s="1205"/>
      <c r="AY80" s="1205"/>
      <c r="AZ80" s="1205"/>
      <c r="BA80" s="1205"/>
      <c r="BB80" s="1204"/>
      <c r="BC80" s="1204"/>
      <c r="BD80" s="1204"/>
      <c r="BE80" s="1204"/>
      <c r="BF80" s="1204"/>
      <c r="BG80" s="1204"/>
      <c r="BH80" s="1204"/>
      <c r="BI80" s="1204"/>
      <c r="BJ80" s="1204"/>
      <c r="BK80" s="1204"/>
      <c r="BL80" s="1204"/>
      <c r="BM80" s="1204"/>
      <c r="BN80" s="1204"/>
      <c r="BO80" s="1204"/>
      <c r="BP80" s="1203"/>
      <c r="BQ80" s="1203"/>
      <c r="BR80" s="1203"/>
      <c r="BS80" s="1203"/>
      <c r="BT80" s="1203"/>
      <c r="BU80" s="1203"/>
      <c r="BV80" s="1203"/>
      <c r="BW80" s="1203"/>
      <c r="BX80" s="1203"/>
      <c r="BY80" s="1203"/>
      <c r="BZ80" s="1203"/>
      <c r="CA80" s="1203"/>
      <c r="CB80" s="1203"/>
      <c r="CC80" s="1203"/>
      <c r="CD80" s="1203"/>
      <c r="CE80" s="1203"/>
      <c r="CF80" s="1203"/>
      <c r="CG80" s="1203"/>
      <c r="CH80" s="1203"/>
      <c r="CI80" s="1203"/>
      <c r="CJ80" s="1203"/>
      <c r="CK80" s="1203"/>
      <c r="CL80" s="1203"/>
      <c r="CM80" s="1203"/>
      <c r="CN80" s="1203"/>
      <c r="CO80" s="1203"/>
      <c r="CP80" s="1203"/>
      <c r="CQ80" s="1203"/>
      <c r="CR80" s="1203"/>
      <c r="CS80" s="1203"/>
      <c r="CT80" s="1203"/>
      <c r="CU80" s="1203"/>
      <c r="CV80" s="1203"/>
      <c r="CW80" s="1203"/>
      <c r="CX80" s="1203"/>
      <c r="CY80" s="1203"/>
      <c r="CZ80" s="1203"/>
      <c r="DA80" s="1203"/>
      <c r="DB80" s="1203"/>
      <c r="DC80" s="1203"/>
    </row>
    <row r="81" spans="2:109" ht="13.5" x14ac:dyDescent="0.15">
      <c r="B81" s="253"/>
    </row>
    <row r="82" spans="2:109" ht="17.25" x14ac:dyDescent="0.15">
      <c r="B82" s="253"/>
      <c r="K82" s="1202"/>
      <c r="L82" s="1202"/>
      <c r="M82" s="1202"/>
      <c r="N82" s="1202"/>
      <c r="AQ82" s="1202"/>
      <c r="AR82" s="1202"/>
      <c r="AS82" s="1202"/>
      <c r="AT82" s="1202"/>
      <c r="BC82" s="1202"/>
      <c r="BD82" s="1202"/>
      <c r="BE82" s="1202"/>
      <c r="BF82" s="1202"/>
      <c r="BO82" s="1202"/>
      <c r="BP82" s="1202"/>
      <c r="BQ82" s="1202"/>
      <c r="BR82" s="1202"/>
      <c r="CA82" s="1202"/>
      <c r="CB82" s="1202"/>
      <c r="CC82" s="1202"/>
      <c r="CD82" s="1202"/>
      <c r="CM82" s="1202"/>
      <c r="CN82" s="1202"/>
      <c r="CO82" s="1202"/>
      <c r="CP82" s="1202"/>
      <c r="CY82" s="1202"/>
      <c r="CZ82" s="1202"/>
      <c r="DA82" s="1202"/>
      <c r="DB82" s="1202"/>
      <c r="DC82" s="1202"/>
    </row>
    <row r="83" spans="2:109" ht="13.5" x14ac:dyDescent="0.15">
      <c r="B83" s="334"/>
      <c r="C83" s="305"/>
      <c r="D83" s="305"/>
      <c r="E83" s="305"/>
      <c r="F83" s="305"/>
      <c r="G83" s="305"/>
      <c r="H83" s="305"/>
      <c r="I83" s="305"/>
      <c r="J83" s="305"/>
      <c r="K83" s="305"/>
      <c r="L83" s="305"/>
      <c r="M83" s="305"/>
      <c r="N83" s="305"/>
      <c r="O83" s="305"/>
      <c r="P83" s="305"/>
      <c r="Q83" s="305"/>
      <c r="R83" s="305"/>
      <c r="S83" s="305"/>
      <c r="T83" s="305"/>
      <c r="U83" s="305"/>
      <c r="V83" s="305"/>
      <c r="W83" s="305"/>
      <c r="X83" s="305"/>
      <c r="Y83" s="305"/>
      <c r="Z83" s="305"/>
      <c r="AA83" s="305"/>
      <c r="AB83" s="305"/>
      <c r="AC83" s="305"/>
      <c r="AD83" s="305"/>
      <c r="AE83" s="305"/>
      <c r="AF83" s="305"/>
      <c r="AG83" s="305"/>
      <c r="AH83" s="305"/>
      <c r="AI83" s="305"/>
      <c r="AJ83" s="305"/>
      <c r="AK83" s="305"/>
      <c r="AL83" s="305"/>
      <c r="AM83" s="305"/>
      <c r="AN83" s="305"/>
      <c r="AO83" s="305"/>
      <c r="AP83" s="305"/>
      <c r="AQ83" s="305"/>
      <c r="AR83" s="305"/>
      <c r="AS83" s="305"/>
      <c r="AT83" s="305"/>
      <c r="AU83" s="305"/>
      <c r="AV83" s="305"/>
      <c r="AW83" s="305"/>
      <c r="AX83" s="305"/>
      <c r="AY83" s="305"/>
      <c r="AZ83" s="305"/>
      <c r="BA83" s="305"/>
      <c r="BB83" s="305"/>
      <c r="BC83" s="305"/>
      <c r="BD83" s="305"/>
      <c r="BE83" s="305"/>
      <c r="BF83" s="305"/>
      <c r="BG83" s="305"/>
      <c r="BH83" s="305"/>
      <c r="BI83" s="305"/>
      <c r="BJ83" s="305"/>
      <c r="BK83" s="305"/>
      <c r="BL83" s="305"/>
      <c r="BM83" s="305"/>
      <c r="BN83" s="305"/>
      <c r="BO83" s="305"/>
      <c r="BP83" s="305"/>
      <c r="BQ83" s="305"/>
      <c r="BR83" s="305"/>
      <c r="BS83" s="305"/>
      <c r="BT83" s="305"/>
      <c r="BU83" s="305"/>
      <c r="BV83" s="305"/>
      <c r="BW83" s="305"/>
      <c r="BX83" s="305"/>
      <c r="BY83" s="305"/>
      <c r="BZ83" s="305"/>
      <c r="CA83" s="305"/>
      <c r="CB83" s="305"/>
      <c r="CC83" s="305"/>
      <c r="CD83" s="305"/>
      <c r="CE83" s="305"/>
      <c r="CF83" s="305"/>
      <c r="CG83" s="305"/>
      <c r="CH83" s="305"/>
      <c r="CI83" s="305"/>
      <c r="CJ83" s="305"/>
      <c r="CK83" s="305"/>
      <c r="CL83" s="305"/>
      <c r="CM83" s="305"/>
      <c r="CN83" s="305"/>
      <c r="CO83" s="305"/>
      <c r="CP83" s="305"/>
      <c r="CQ83" s="305"/>
      <c r="CR83" s="305"/>
      <c r="CS83" s="305"/>
      <c r="CT83" s="305"/>
      <c r="CU83" s="305"/>
      <c r="CV83" s="305"/>
      <c r="CW83" s="305"/>
      <c r="CX83" s="305"/>
      <c r="CY83" s="305"/>
      <c r="CZ83" s="305"/>
      <c r="DA83" s="305"/>
      <c r="DB83" s="305"/>
      <c r="DC83" s="305"/>
      <c r="DD83" s="335"/>
    </row>
    <row r="84" spans="2:109" ht="13.5" x14ac:dyDescent="0.15">
      <c r="DD84" s="249"/>
      <c r="DE84" s="249"/>
    </row>
    <row r="85" spans="2:109" ht="13.5" x14ac:dyDescent="0.15">
      <c r="DD85" s="249"/>
      <c r="DE85" s="249"/>
    </row>
  </sheetData>
  <sheetProtection algorithmName="SHA-512" hashValue="4sHPQANSJQdHSPN+N3XFiCtFWRN/EgMcF1TnNBnobHn5ozsmeLiELnYjLTi3ARlM6u8PKT3gkw89ZDjhgXhpzA==" saltValue="56xlxb2ApPWWiJyaXqwD7w=="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F796C-935C-4D9A-A362-71D5CD26DDEB}">
  <sheetPr>
    <pageSetUpPr fitToPage="1"/>
  </sheetPr>
  <dimension ref="A1:DR125"/>
  <sheetViews>
    <sheetView showGridLines="0" zoomScale="55" zoomScaleNormal="55" zoomScaleSheetLayoutView="70" workbookViewId="0"/>
  </sheetViews>
  <sheetFormatPr defaultColWidth="0" defaultRowHeight="13.5" customHeight="1" zeroHeight="1" x14ac:dyDescent="0.15"/>
  <cols>
    <col min="1" max="34" width="2.5" style="248" customWidth="1"/>
    <col min="35" max="122" width="2.5" style="247" customWidth="1"/>
    <col min="123" max="16384" width="2.5" style="247" hidden="1"/>
  </cols>
  <sheetData>
    <row r="1" spans="1:34"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row>
    <row r="2" spans="1:34" x14ac:dyDescent="0.15">
      <c r="S2" s="247"/>
      <c r="AH2" s="247"/>
    </row>
    <row r="3" spans="1:34"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row>
    <row r="4" spans="1:34" x14ac:dyDescent="0.15"/>
    <row r="5" spans="1:34" x14ac:dyDescent="0.15"/>
    <row r="6" spans="1:34" x14ac:dyDescent="0.15"/>
    <row r="7" spans="1:34" x14ac:dyDescent="0.15"/>
    <row r="8" spans="1:34" x14ac:dyDescent="0.15"/>
    <row r="9" spans="1:34" x14ac:dyDescent="0.15">
      <c r="AH9" s="247"/>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47"/>
    </row>
    <row r="18" spans="12:34" x14ac:dyDescent="0.15"/>
    <row r="19" spans="12:34" x14ac:dyDescent="0.15"/>
    <row r="20" spans="12:34" x14ac:dyDescent="0.15">
      <c r="AH20" s="247"/>
    </row>
    <row r="21" spans="12:34" x14ac:dyDescent="0.15">
      <c r="AH21" s="247"/>
    </row>
    <row r="22" spans="12:34" x14ac:dyDescent="0.15"/>
    <row r="23" spans="12:34" x14ac:dyDescent="0.15"/>
    <row r="24" spans="12:34" x14ac:dyDescent="0.15">
      <c r="Q24" s="247"/>
    </row>
    <row r="25" spans="12:34" x14ac:dyDescent="0.15"/>
    <row r="26" spans="12:34" x14ac:dyDescent="0.15"/>
    <row r="27" spans="12:34" x14ac:dyDescent="0.15"/>
    <row r="28" spans="12:34" x14ac:dyDescent="0.15">
      <c r="O28" s="247"/>
      <c r="T28" s="247"/>
      <c r="AH28" s="247"/>
    </row>
    <row r="29" spans="12:34" x14ac:dyDescent="0.15"/>
    <row r="30" spans="12:34" x14ac:dyDescent="0.15"/>
    <row r="31" spans="12:34" x14ac:dyDescent="0.15">
      <c r="Q31" s="247"/>
    </row>
    <row r="32" spans="12:34" x14ac:dyDescent="0.15">
      <c r="L32" s="247"/>
    </row>
    <row r="33" spans="2:34" x14ac:dyDescent="0.15">
      <c r="C33" s="247"/>
      <c r="E33" s="247"/>
      <c r="G33" s="247"/>
      <c r="I33" s="247"/>
      <c r="X33" s="247"/>
    </row>
    <row r="34" spans="2:34" x14ac:dyDescent="0.15">
      <c r="B34" s="247"/>
      <c r="P34" s="247"/>
      <c r="R34" s="247"/>
      <c r="T34" s="247"/>
    </row>
    <row r="35" spans="2:34" x14ac:dyDescent="0.15">
      <c r="D35" s="247"/>
      <c r="W35" s="247"/>
      <c r="AC35" s="247"/>
      <c r="AD35" s="247"/>
      <c r="AE35" s="247"/>
      <c r="AF35" s="247"/>
      <c r="AG35" s="247"/>
      <c r="AH35" s="247"/>
    </row>
    <row r="36" spans="2:34" x14ac:dyDescent="0.15">
      <c r="H36" s="247"/>
      <c r="J36" s="247"/>
      <c r="K36" s="247"/>
      <c r="M36" s="247"/>
      <c r="Y36" s="247"/>
      <c r="Z36" s="247"/>
      <c r="AA36" s="247"/>
      <c r="AB36" s="247"/>
      <c r="AC36" s="247"/>
      <c r="AD36" s="247"/>
      <c r="AE36" s="247"/>
      <c r="AF36" s="247"/>
      <c r="AG36" s="247"/>
      <c r="AH36" s="247"/>
    </row>
    <row r="37" spans="2:34" x14ac:dyDescent="0.15">
      <c r="AH37" s="247"/>
    </row>
    <row r="38" spans="2:34" x14ac:dyDescent="0.15">
      <c r="AG38" s="247"/>
      <c r="AH38" s="247"/>
    </row>
    <row r="39" spans="2:34" x14ac:dyDescent="0.15"/>
    <row r="40" spans="2:34" x14ac:dyDescent="0.15">
      <c r="X40" s="247"/>
    </row>
    <row r="41" spans="2:34" x14ac:dyDescent="0.15">
      <c r="R41" s="247"/>
    </row>
    <row r="42" spans="2:34" x14ac:dyDescent="0.15">
      <c r="W42" s="247"/>
    </row>
    <row r="43" spans="2:34" x14ac:dyDescent="0.15">
      <c r="Y43" s="247"/>
      <c r="Z43" s="247"/>
      <c r="AA43" s="247"/>
      <c r="AB43" s="247"/>
      <c r="AC43" s="247"/>
      <c r="AD43" s="247"/>
      <c r="AE43" s="247"/>
      <c r="AF43" s="247"/>
      <c r="AG43" s="247"/>
      <c r="AH43" s="247"/>
    </row>
    <row r="44" spans="2:34" x14ac:dyDescent="0.15">
      <c r="AH44" s="247"/>
    </row>
    <row r="45" spans="2:34" x14ac:dyDescent="0.15">
      <c r="X45" s="247"/>
    </row>
    <row r="46" spans="2:34" x14ac:dyDescent="0.15"/>
    <row r="47" spans="2:34" x14ac:dyDescent="0.15"/>
    <row r="48" spans="2:34" x14ac:dyDescent="0.15">
      <c r="W48" s="247"/>
      <c r="Y48" s="247"/>
      <c r="Z48" s="247"/>
      <c r="AA48" s="247"/>
      <c r="AB48" s="247"/>
      <c r="AC48" s="247"/>
      <c r="AD48" s="247"/>
      <c r="AE48" s="247"/>
      <c r="AF48" s="247"/>
      <c r="AG48" s="247"/>
      <c r="AH48" s="247"/>
    </row>
    <row r="49" spans="28:34" x14ac:dyDescent="0.15"/>
    <row r="50" spans="28:34" x14ac:dyDescent="0.15">
      <c r="AE50" s="247"/>
      <c r="AF50" s="247"/>
      <c r="AG50" s="247"/>
      <c r="AH50" s="247"/>
    </row>
    <row r="51" spans="28:34" x14ac:dyDescent="0.15">
      <c r="AC51" s="247"/>
      <c r="AD51" s="247"/>
      <c r="AE51" s="247"/>
      <c r="AF51" s="247"/>
      <c r="AG51" s="247"/>
      <c r="AH51" s="247"/>
    </row>
    <row r="52" spans="28:34" x14ac:dyDescent="0.15"/>
    <row r="53" spans="28:34" x14ac:dyDescent="0.15">
      <c r="AF53" s="247"/>
      <c r="AG53" s="247"/>
      <c r="AH53" s="247"/>
    </row>
    <row r="54" spans="28:34" x14ac:dyDescent="0.15">
      <c r="AH54" s="247"/>
    </row>
    <row r="55" spans="28:34" x14ac:dyDescent="0.15"/>
    <row r="56" spans="28:34" x14ac:dyDescent="0.15">
      <c r="AB56" s="247"/>
      <c r="AC56" s="247"/>
      <c r="AD56" s="247"/>
      <c r="AE56" s="247"/>
      <c r="AF56" s="247"/>
      <c r="AG56" s="247"/>
      <c r="AH56" s="247"/>
    </row>
    <row r="57" spans="28:34" x14ac:dyDescent="0.15">
      <c r="AH57" s="247"/>
    </row>
    <row r="58" spans="28:34" x14ac:dyDescent="0.15">
      <c r="AH58" s="247"/>
    </row>
    <row r="59" spans="28:34" x14ac:dyDescent="0.15"/>
    <row r="60" spans="28:34" x14ac:dyDescent="0.15"/>
    <row r="61" spans="28:34" x14ac:dyDescent="0.15"/>
    <row r="62" spans="28:34" x14ac:dyDescent="0.15"/>
    <row r="63" spans="28:34" x14ac:dyDescent="0.15">
      <c r="AH63" s="247"/>
    </row>
    <row r="64" spans="28:34" x14ac:dyDescent="0.15">
      <c r="AG64" s="247"/>
      <c r="AH64" s="247"/>
    </row>
    <row r="65" spans="28:34" x14ac:dyDescent="0.15"/>
    <row r="66" spans="28:34" x14ac:dyDescent="0.15"/>
    <row r="67" spans="28:34" x14ac:dyDescent="0.15"/>
    <row r="68" spans="28:34" x14ac:dyDescent="0.15">
      <c r="AB68" s="247"/>
      <c r="AC68" s="247"/>
      <c r="AD68" s="247"/>
      <c r="AE68" s="247"/>
      <c r="AF68" s="247"/>
      <c r="AG68" s="247"/>
      <c r="AH68" s="247"/>
    </row>
    <row r="69" spans="28:34" x14ac:dyDescent="0.15">
      <c r="AF69" s="247"/>
      <c r="AG69" s="247"/>
      <c r="AH69" s="247"/>
    </row>
    <row r="70" spans="28:34" x14ac:dyDescent="0.15"/>
    <row r="71" spans="28:34" x14ac:dyDescent="0.15"/>
    <row r="72" spans="28:34" x14ac:dyDescent="0.15"/>
    <row r="73" spans="28:34" x14ac:dyDescent="0.15"/>
    <row r="74" spans="28:34" x14ac:dyDescent="0.15"/>
    <row r="75" spans="28:34" x14ac:dyDescent="0.15">
      <c r="AH75" s="247"/>
    </row>
    <row r="76" spans="28:34" x14ac:dyDescent="0.15">
      <c r="AF76" s="247"/>
      <c r="AG76" s="247"/>
      <c r="AH76" s="247"/>
    </row>
    <row r="77" spans="28:34" x14ac:dyDescent="0.15">
      <c r="AG77" s="247"/>
      <c r="AH77" s="247"/>
    </row>
    <row r="78" spans="28:34" x14ac:dyDescent="0.15"/>
    <row r="79" spans="28:34" x14ac:dyDescent="0.15"/>
    <row r="80" spans="28:34" x14ac:dyDescent="0.15"/>
    <row r="81" spans="25:34" x14ac:dyDescent="0.15"/>
    <row r="82" spans="25:34" x14ac:dyDescent="0.15">
      <c r="Y82" s="247"/>
    </row>
    <row r="83" spans="25:34" x14ac:dyDescent="0.15">
      <c r="Y83" s="247"/>
      <c r="Z83" s="247"/>
      <c r="AA83" s="247"/>
      <c r="AB83" s="247"/>
      <c r="AC83" s="247"/>
      <c r="AD83" s="247"/>
      <c r="AE83" s="247"/>
      <c r="AF83" s="247"/>
      <c r="AG83" s="247"/>
      <c r="AH83" s="247"/>
    </row>
    <row r="84" spans="25:34" x14ac:dyDescent="0.15"/>
    <row r="85" spans="25:34" x14ac:dyDescent="0.15"/>
    <row r="86" spans="25:34" x14ac:dyDescent="0.15"/>
    <row r="87" spans="25:34" x14ac:dyDescent="0.15"/>
    <row r="88" spans="25:34" x14ac:dyDescent="0.15">
      <c r="AH88" s="247"/>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7"/>
      <c r="AG94" s="247"/>
      <c r="AH94" s="247"/>
    </row>
    <row r="95" spans="25:34" ht="13.5" customHeight="1" x14ac:dyDescent="0.15">
      <c r="AH95" s="247"/>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7"/>
    </row>
    <row r="102" spans="33:34" ht="13.5" customHeight="1" x14ac:dyDescent="0.15"/>
    <row r="103" spans="33:34" ht="13.5" customHeight="1" x14ac:dyDescent="0.15"/>
    <row r="104" spans="33:34" ht="13.5" customHeight="1" x14ac:dyDescent="0.15">
      <c r="AG104" s="247"/>
      <c r="AH104" s="247"/>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47"/>
    </row>
    <row r="117" spans="34:122" ht="13.5" customHeight="1" x14ac:dyDescent="0.15"/>
    <row r="118" spans="34:122" ht="13.5" customHeight="1" x14ac:dyDescent="0.15"/>
    <row r="119" spans="34:122" ht="13.5" customHeight="1" x14ac:dyDescent="0.15"/>
    <row r="120" spans="34:122" ht="13.5" customHeight="1" x14ac:dyDescent="0.15">
      <c r="AH120" s="247"/>
    </row>
    <row r="121" spans="34:122" ht="13.5" customHeight="1" x14ac:dyDescent="0.15">
      <c r="AH121" s="247"/>
    </row>
    <row r="122" spans="34:122" ht="13.5" customHeight="1" x14ac:dyDescent="0.15"/>
    <row r="123" spans="34:122" ht="13.5" customHeight="1" x14ac:dyDescent="0.15"/>
    <row r="124" spans="34:122" ht="13.5" customHeight="1" x14ac:dyDescent="0.15"/>
    <row r="125" spans="34:122" ht="13.5" customHeight="1" x14ac:dyDescent="0.15">
      <c r="DR125" s="247" t="s">
        <v>530</v>
      </c>
    </row>
  </sheetData>
  <sheetProtection algorithmName="SHA-512" hashValue="np+78hP24vfAS89WAz9aG34cjlX+BbLV6obskA+fwqymON8Mh7M/HYTzP+gPYG6RJLXig0BpkHW81D7xQshGyQ==" saltValue="VBASXW4k6IK2C9+wRTNDd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813A2-3110-427F-9B57-6A6F8D7D4154}">
  <sheetPr>
    <pageSetUpPr fitToPage="1"/>
  </sheetPr>
  <dimension ref="A1:DR125"/>
  <sheetViews>
    <sheetView showGridLines="0" zoomScale="55" zoomScaleNormal="55" zoomScaleSheetLayoutView="55" workbookViewId="0">
      <selection sqref="A1:A2"/>
    </sheetView>
  </sheetViews>
  <sheetFormatPr defaultColWidth="0" defaultRowHeight="13.5" customHeight="1" zeroHeight="1" x14ac:dyDescent="0.15"/>
  <cols>
    <col min="1" max="34" width="2.5" style="248" customWidth="1"/>
    <col min="35" max="122" width="2.5" style="247" customWidth="1"/>
    <col min="123" max="16384" width="2.5" style="247" hidden="1"/>
  </cols>
  <sheetData>
    <row r="1" spans="2:34"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row>
    <row r="2" spans="2:34" x14ac:dyDescent="0.15">
      <c r="S2" s="247"/>
      <c r="AH2" s="247"/>
    </row>
    <row r="3" spans="2:34"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row>
    <row r="4" spans="2:34" x14ac:dyDescent="0.15"/>
    <row r="5" spans="2:34" x14ac:dyDescent="0.15"/>
    <row r="6" spans="2:34" x14ac:dyDescent="0.15"/>
    <row r="7" spans="2:34" x14ac:dyDescent="0.15"/>
    <row r="8" spans="2:34" x14ac:dyDescent="0.15"/>
    <row r="9" spans="2:34" x14ac:dyDescent="0.15">
      <c r="AH9" s="247"/>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7"/>
    </row>
    <row r="18" spans="12:34" x14ac:dyDescent="0.15"/>
    <row r="19" spans="12:34" x14ac:dyDescent="0.15"/>
    <row r="20" spans="12:34" x14ac:dyDescent="0.15">
      <c r="AH20" s="247"/>
    </row>
    <row r="21" spans="12:34" x14ac:dyDescent="0.15">
      <c r="AH21" s="247"/>
    </row>
    <row r="22" spans="12:34" x14ac:dyDescent="0.15"/>
    <row r="23" spans="12:34" x14ac:dyDescent="0.15"/>
    <row r="24" spans="12:34" x14ac:dyDescent="0.15">
      <c r="Q24" s="247"/>
    </row>
    <row r="25" spans="12:34" x14ac:dyDescent="0.15"/>
    <row r="26" spans="12:34" x14ac:dyDescent="0.15"/>
    <row r="27" spans="12:34" x14ac:dyDescent="0.15"/>
    <row r="28" spans="12:34" x14ac:dyDescent="0.15">
      <c r="O28" s="247"/>
      <c r="T28" s="247"/>
      <c r="AH28" s="247"/>
    </row>
    <row r="29" spans="12:34" x14ac:dyDescent="0.15"/>
    <row r="30" spans="12:34" x14ac:dyDescent="0.15"/>
    <row r="31" spans="12:34" x14ac:dyDescent="0.15">
      <c r="Q31" s="247"/>
    </row>
    <row r="32" spans="12:34" x14ac:dyDescent="0.15">
      <c r="L32" s="247"/>
    </row>
    <row r="33" spans="2:34" x14ac:dyDescent="0.15">
      <c r="C33" s="247"/>
      <c r="E33" s="247"/>
      <c r="G33" s="247"/>
      <c r="I33" s="247"/>
      <c r="X33" s="247"/>
    </row>
    <row r="34" spans="2:34" x14ac:dyDescent="0.15">
      <c r="B34" s="247"/>
      <c r="P34" s="247"/>
      <c r="R34" s="247"/>
      <c r="T34" s="247"/>
    </row>
    <row r="35" spans="2:34" x14ac:dyDescent="0.15">
      <c r="D35" s="247"/>
      <c r="W35" s="247"/>
      <c r="AC35" s="247"/>
      <c r="AD35" s="247"/>
      <c r="AE35" s="247"/>
      <c r="AF35" s="247"/>
      <c r="AG35" s="247"/>
      <c r="AH35" s="247"/>
    </row>
    <row r="36" spans="2:34" x14ac:dyDescent="0.15">
      <c r="H36" s="247"/>
      <c r="J36" s="247"/>
      <c r="K36" s="247"/>
      <c r="M36" s="247"/>
      <c r="Y36" s="247"/>
      <c r="Z36" s="247"/>
      <c r="AA36" s="247"/>
      <c r="AB36" s="247"/>
      <c r="AC36" s="247"/>
      <c r="AD36" s="247"/>
      <c r="AE36" s="247"/>
      <c r="AF36" s="247"/>
      <c r="AG36" s="247"/>
      <c r="AH36" s="247"/>
    </row>
    <row r="37" spans="2:34" x14ac:dyDescent="0.15">
      <c r="AH37" s="247"/>
    </row>
    <row r="38" spans="2:34" x14ac:dyDescent="0.15">
      <c r="AG38" s="247"/>
      <c r="AH38" s="247"/>
    </row>
    <row r="39" spans="2:34" x14ac:dyDescent="0.15"/>
    <row r="40" spans="2:34" x14ac:dyDescent="0.15">
      <c r="X40" s="247"/>
    </row>
    <row r="41" spans="2:34" x14ac:dyDescent="0.15">
      <c r="R41" s="247"/>
    </row>
    <row r="42" spans="2:34" x14ac:dyDescent="0.15">
      <c r="W42" s="247"/>
    </row>
    <row r="43" spans="2:34" x14ac:dyDescent="0.15">
      <c r="Y43" s="247"/>
      <c r="Z43" s="247"/>
      <c r="AA43" s="247"/>
      <c r="AB43" s="247"/>
      <c r="AC43" s="247"/>
      <c r="AD43" s="247"/>
      <c r="AE43" s="247"/>
      <c r="AF43" s="247"/>
      <c r="AG43" s="247"/>
      <c r="AH43" s="247"/>
    </row>
    <row r="44" spans="2:34" x14ac:dyDescent="0.15">
      <c r="AH44" s="247"/>
    </row>
    <row r="45" spans="2:34" x14ac:dyDescent="0.15">
      <c r="X45" s="247"/>
    </row>
    <row r="46" spans="2:34" x14ac:dyDescent="0.15"/>
    <row r="47" spans="2:34" x14ac:dyDescent="0.15"/>
    <row r="48" spans="2:34" x14ac:dyDescent="0.15">
      <c r="W48" s="247"/>
      <c r="Y48" s="247"/>
      <c r="Z48" s="247"/>
      <c r="AA48" s="247"/>
      <c r="AB48" s="247"/>
      <c r="AC48" s="247"/>
      <c r="AD48" s="247"/>
      <c r="AE48" s="247"/>
      <c r="AF48" s="247"/>
      <c r="AG48" s="247"/>
      <c r="AH48" s="247"/>
    </row>
    <row r="49" spans="28:34" x14ac:dyDescent="0.15"/>
    <row r="50" spans="28:34" x14ac:dyDescent="0.15">
      <c r="AE50" s="247"/>
      <c r="AF50" s="247"/>
      <c r="AG50" s="247"/>
      <c r="AH50" s="247"/>
    </row>
    <row r="51" spans="28:34" x14ac:dyDescent="0.15">
      <c r="AC51" s="247"/>
      <c r="AD51" s="247"/>
      <c r="AE51" s="247"/>
      <c r="AF51" s="247"/>
      <c r="AG51" s="247"/>
      <c r="AH51" s="247"/>
    </row>
    <row r="52" spans="28:34" x14ac:dyDescent="0.15"/>
    <row r="53" spans="28:34" x14ac:dyDescent="0.15">
      <c r="AF53" s="247"/>
      <c r="AG53" s="247"/>
      <c r="AH53" s="247"/>
    </row>
    <row r="54" spans="28:34" x14ac:dyDescent="0.15">
      <c r="AH54" s="247"/>
    </row>
    <row r="55" spans="28:34" x14ac:dyDescent="0.15"/>
    <row r="56" spans="28:34" x14ac:dyDescent="0.15">
      <c r="AB56" s="247"/>
      <c r="AC56" s="247"/>
      <c r="AD56" s="247"/>
      <c r="AE56" s="247"/>
      <c r="AF56" s="247"/>
      <c r="AG56" s="247"/>
      <c r="AH56" s="247"/>
    </row>
    <row r="57" spans="28:34" x14ac:dyDescent="0.15">
      <c r="AH57" s="247"/>
    </row>
    <row r="58" spans="28:34" x14ac:dyDescent="0.15">
      <c r="AH58" s="247"/>
    </row>
    <row r="59" spans="28:34" x14ac:dyDescent="0.15">
      <c r="AG59" s="247"/>
      <c r="AH59" s="247"/>
    </row>
    <row r="60" spans="28:34" x14ac:dyDescent="0.15"/>
    <row r="61" spans="28:34" x14ac:dyDescent="0.15"/>
    <row r="62" spans="28:34" x14ac:dyDescent="0.15"/>
    <row r="63" spans="28:34" x14ac:dyDescent="0.15">
      <c r="AH63" s="247"/>
    </row>
    <row r="64" spans="28:34" x14ac:dyDescent="0.15">
      <c r="AG64" s="247"/>
      <c r="AH64" s="247"/>
    </row>
    <row r="65" spans="28:34" x14ac:dyDescent="0.15"/>
    <row r="66" spans="28:34" x14ac:dyDescent="0.15"/>
    <row r="67" spans="28:34" x14ac:dyDescent="0.15"/>
    <row r="68" spans="28:34" x14ac:dyDescent="0.15">
      <c r="AB68" s="247"/>
      <c r="AC68" s="247"/>
      <c r="AD68" s="247"/>
      <c r="AE68" s="247"/>
      <c r="AF68" s="247"/>
      <c r="AG68" s="247"/>
      <c r="AH68" s="247"/>
    </row>
    <row r="69" spans="28:34" x14ac:dyDescent="0.15">
      <c r="AF69" s="247"/>
      <c r="AG69" s="247"/>
      <c r="AH69" s="247"/>
    </row>
    <row r="70" spans="28:34" x14ac:dyDescent="0.15"/>
    <row r="71" spans="28:34" x14ac:dyDescent="0.15"/>
    <row r="72" spans="28:34" x14ac:dyDescent="0.15"/>
    <row r="73" spans="28:34" x14ac:dyDescent="0.15"/>
    <row r="74" spans="28:34" x14ac:dyDescent="0.15"/>
    <row r="75" spans="28:34" x14ac:dyDescent="0.15">
      <c r="AH75" s="247"/>
    </row>
    <row r="76" spans="28:34" x14ac:dyDescent="0.15">
      <c r="AF76" s="247"/>
      <c r="AG76" s="247"/>
      <c r="AH76" s="247"/>
    </row>
    <row r="77" spans="28:34" x14ac:dyDescent="0.15">
      <c r="AG77" s="247"/>
      <c r="AH77" s="247"/>
    </row>
    <row r="78" spans="28:34" x14ac:dyDescent="0.15"/>
    <row r="79" spans="28:34" x14ac:dyDescent="0.15"/>
    <row r="80" spans="28:34" x14ac:dyDescent="0.15"/>
    <row r="81" spans="25:34" x14ac:dyDescent="0.15"/>
    <row r="82" spans="25:34" x14ac:dyDescent="0.15">
      <c r="Y82" s="247"/>
    </row>
    <row r="83" spans="25:34" x14ac:dyDescent="0.15">
      <c r="Y83" s="247"/>
      <c r="Z83" s="247"/>
      <c r="AA83" s="247"/>
      <c r="AB83" s="247"/>
      <c r="AC83" s="247"/>
      <c r="AD83" s="247"/>
      <c r="AE83" s="247"/>
      <c r="AF83" s="247"/>
      <c r="AG83" s="247"/>
      <c r="AH83" s="247"/>
    </row>
    <row r="84" spans="25:34" x14ac:dyDescent="0.15"/>
    <row r="85" spans="25:34" x14ac:dyDescent="0.15"/>
    <row r="86" spans="25:34" x14ac:dyDescent="0.15"/>
    <row r="87" spans="25:34" x14ac:dyDescent="0.15"/>
    <row r="88" spans="25:34" x14ac:dyDescent="0.15">
      <c r="AH88" s="247"/>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7"/>
      <c r="AG94" s="247"/>
      <c r="AH94" s="247"/>
    </row>
    <row r="95" spans="25:34" ht="13.5" customHeight="1" x14ac:dyDescent="0.15">
      <c r="AH95" s="247"/>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7"/>
    </row>
    <row r="102" spans="33:34" ht="13.5" customHeight="1" x14ac:dyDescent="0.15"/>
    <row r="103" spans="33:34" ht="13.5" customHeight="1" x14ac:dyDescent="0.15"/>
    <row r="104" spans="33:34" ht="13.5" customHeight="1" x14ac:dyDescent="0.15">
      <c r="AG104" s="247"/>
      <c r="AH104" s="247"/>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47"/>
    </row>
    <row r="117" spans="34:122" ht="13.5" customHeight="1" x14ac:dyDescent="0.15"/>
    <row r="118" spans="34:122" ht="13.5" customHeight="1" x14ac:dyDescent="0.15"/>
    <row r="119" spans="34:122" ht="13.5" customHeight="1" x14ac:dyDescent="0.15"/>
    <row r="120" spans="34:122" ht="13.5" customHeight="1" x14ac:dyDescent="0.15">
      <c r="AH120" s="247"/>
    </row>
    <row r="121" spans="34:122" ht="13.5" customHeight="1" x14ac:dyDescent="0.15">
      <c r="AH121" s="247"/>
    </row>
    <row r="122" spans="34:122" ht="13.5" customHeight="1" x14ac:dyDescent="0.15"/>
    <row r="123" spans="34:122" ht="13.5" customHeight="1" x14ac:dyDescent="0.15"/>
    <row r="124" spans="34:122" ht="13.5" customHeight="1" x14ac:dyDescent="0.15"/>
    <row r="125" spans="34:122" ht="13.5" customHeight="1" x14ac:dyDescent="0.15">
      <c r="DR125" s="247" t="s">
        <v>530</v>
      </c>
    </row>
  </sheetData>
  <sheetProtection algorithmName="SHA-512" hashValue="eZjHjjF7hOyaftPYKpvt109+VJC4UIoASCiGrhMtIpbJuw95NCKcFaT/ANQRdb1hKMxZydW5Cw1oGFx+dNmr1w==" saltValue="6ZrSgLFenKE1/K3uqlmN3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6" customWidth="1"/>
    <col min="2" max="8" width="13.375" style="136" customWidth="1"/>
    <col min="9" max="16384" width="11.125" style="136"/>
  </cols>
  <sheetData>
    <row r="1" spans="1:8" x14ac:dyDescent="0.15">
      <c r="A1" s="130"/>
      <c r="B1" s="131"/>
      <c r="C1" s="132"/>
      <c r="D1" s="133"/>
      <c r="E1" s="134"/>
      <c r="F1" s="134"/>
      <c r="G1" s="134"/>
      <c r="H1" s="135"/>
    </row>
    <row r="2" spans="1:8" x14ac:dyDescent="0.15">
      <c r="A2" s="137"/>
      <c r="B2" s="138"/>
      <c r="C2" s="139"/>
      <c r="D2" s="140" t="s">
        <v>54</v>
      </c>
      <c r="E2" s="141"/>
      <c r="F2" s="142" t="s">
        <v>580</v>
      </c>
      <c r="G2" s="143"/>
      <c r="H2" s="144"/>
    </row>
    <row r="3" spans="1:8" x14ac:dyDescent="0.15">
      <c r="A3" s="140" t="s">
        <v>573</v>
      </c>
      <c r="B3" s="145"/>
      <c r="C3" s="146"/>
      <c r="D3" s="147">
        <v>30281</v>
      </c>
      <c r="E3" s="148"/>
      <c r="F3" s="149">
        <v>46457</v>
      </c>
      <c r="G3" s="150"/>
      <c r="H3" s="151"/>
    </row>
    <row r="4" spans="1:8" x14ac:dyDescent="0.15">
      <c r="A4" s="152"/>
      <c r="B4" s="153"/>
      <c r="C4" s="154"/>
      <c r="D4" s="155">
        <v>10811</v>
      </c>
      <c r="E4" s="156"/>
      <c r="F4" s="157">
        <v>24020</v>
      </c>
      <c r="G4" s="158"/>
      <c r="H4" s="159"/>
    </row>
    <row r="5" spans="1:8" x14ac:dyDescent="0.15">
      <c r="A5" s="140" t="s">
        <v>575</v>
      </c>
      <c r="B5" s="145"/>
      <c r="C5" s="146"/>
      <c r="D5" s="147">
        <v>22851</v>
      </c>
      <c r="E5" s="148"/>
      <c r="F5" s="149">
        <v>51849</v>
      </c>
      <c r="G5" s="150"/>
      <c r="H5" s="151"/>
    </row>
    <row r="6" spans="1:8" x14ac:dyDescent="0.15">
      <c r="A6" s="152"/>
      <c r="B6" s="153"/>
      <c r="C6" s="154"/>
      <c r="D6" s="155">
        <v>9709</v>
      </c>
      <c r="E6" s="156"/>
      <c r="F6" s="157">
        <v>26326</v>
      </c>
      <c r="G6" s="158"/>
      <c r="H6" s="159"/>
    </row>
    <row r="7" spans="1:8" x14ac:dyDescent="0.15">
      <c r="A7" s="140" t="s">
        <v>576</v>
      </c>
      <c r="B7" s="145"/>
      <c r="C7" s="146"/>
      <c r="D7" s="147">
        <v>25257</v>
      </c>
      <c r="E7" s="148"/>
      <c r="F7" s="149">
        <v>52191</v>
      </c>
      <c r="G7" s="150"/>
      <c r="H7" s="151"/>
    </row>
    <row r="8" spans="1:8" x14ac:dyDescent="0.15">
      <c r="A8" s="152"/>
      <c r="B8" s="153"/>
      <c r="C8" s="154"/>
      <c r="D8" s="155">
        <v>13576</v>
      </c>
      <c r="E8" s="156"/>
      <c r="F8" s="157">
        <v>26807</v>
      </c>
      <c r="G8" s="158"/>
      <c r="H8" s="159"/>
    </row>
    <row r="9" spans="1:8" x14ac:dyDescent="0.15">
      <c r="A9" s="140" t="s">
        <v>577</v>
      </c>
      <c r="B9" s="145"/>
      <c r="C9" s="146"/>
      <c r="D9" s="147">
        <v>26339</v>
      </c>
      <c r="E9" s="148"/>
      <c r="F9" s="149">
        <v>48105</v>
      </c>
      <c r="G9" s="150"/>
      <c r="H9" s="151"/>
    </row>
    <row r="10" spans="1:8" x14ac:dyDescent="0.15">
      <c r="A10" s="152"/>
      <c r="B10" s="153"/>
      <c r="C10" s="154"/>
      <c r="D10" s="155">
        <v>11905</v>
      </c>
      <c r="E10" s="156"/>
      <c r="F10" s="157">
        <v>24072</v>
      </c>
      <c r="G10" s="158"/>
      <c r="H10" s="159"/>
    </row>
    <row r="11" spans="1:8" x14ac:dyDescent="0.15">
      <c r="A11" s="140" t="s">
        <v>578</v>
      </c>
      <c r="B11" s="145"/>
      <c r="C11" s="146"/>
      <c r="D11" s="147">
        <v>22798</v>
      </c>
      <c r="E11" s="148"/>
      <c r="F11" s="149">
        <v>47446</v>
      </c>
      <c r="G11" s="150"/>
      <c r="H11" s="151"/>
    </row>
    <row r="12" spans="1:8" x14ac:dyDescent="0.15">
      <c r="A12" s="152"/>
      <c r="B12" s="153"/>
      <c r="C12" s="160"/>
      <c r="D12" s="155">
        <v>9749</v>
      </c>
      <c r="E12" s="156"/>
      <c r="F12" s="157">
        <v>24371</v>
      </c>
      <c r="G12" s="158"/>
      <c r="H12" s="159"/>
    </row>
    <row r="13" spans="1:8" x14ac:dyDescent="0.15">
      <c r="A13" s="140"/>
      <c r="B13" s="145"/>
      <c r="C13" s="146"/>
      <c r="D13" s="147">
        <v>25505</v>
      </c>
      <c r="E13" s="148"/>
      <c r="F13" s="149">
        <v>49210</v>
      </c>
      <c r="G13" s="161"/>
      <c r="H13" s="151"/>
    </row>
    <row r="14" spans="1:8" x14ac:dyDescent="0.15">
      <c r="A14" s="152"/>
      <c r="B14" s="153"/>
      <c r="C14" s="154"/>
      <c r="D14" s="155">
        <v>11150</v>
      </c>
      <c r="E14" s="156"/>
      <c r="F14" s="157">
        <v>25119</v>
      </c>
      <c r="G14" s="158"/>
      <c r="H14" s="159"/>
    </row>
    <row r="17" spans="1:11" x14ac:dyDescent="0.15">
      <c r="A17" s="136" t="s">
        <v>55</v>
      </c>
    </row>
    <row r="18" spans="1:11" x14ac:dyDescent="0.15">
      <c r="A18" s="162"/>
      <c r="B18" s="162" t="str">
        <f>実質収支比率等に係る経年分析!F$46</f>
        <v>H30</v>
      </c>
      <c r="C18" s="162" t="str">
        <f>実質収支比率等に係る経年分析!G$46</f>
        <v>R01</v>
      </c>
      <c r="D18" s="162" t="str">
        <f>実質収支比率等に係る経年分析!H$46</f>
        <v>R02</v>
      </c>
      <c r="E18" s="162" t="str">
        <f>実質収支比率等に係る経年分析!I$46</f>
        <v>R03</v>
      </c>
      <c r="F18" s="162" t="str">
        <f>実質収支比率等に係る経年分析!J$46</f>
        <v>R04</v>
      </c>
    </row>
    <row r="19" spans="1:11" x14ac:dyDescent="0.15">
      <c r="A19" s="162" t="s">
        <v>56</v>
      </c>
      <c r="B19" s="162">
        <f>ROUND(VALUE(SUBSTITUTE(実質収支比率等に係る経年分析!F$48,"▲","-")),2)</f>
        <v>3.1</v>
      </c>
      <c r="C19" s="162">
        <f>ROUND(VALUE(SUBSTITUTE(実質収支比率等に係る経年分析!G$48,"▲","-")),2)</f>
        <v>2.78</v>
      </c>
      <c r="D19" s="162">
        <f>ROUND(VALUE(SUBSTITUTE(実質収支比率等に係る経年分析!H$48,"▲","-")),2)</f>
        <v>2.66</v>
      </c>
      <c r="E19" s="162">
        <f>ROUND(VALUE(SUBSTITUTE(実質収支比率等に係る経年分析!I$48,"▲","-")),2)</f>
        <v>3.14</v>
      </c>
      <c r="F19" s="162">
        <f>ROUND(VALUE(SUBSTITUTE(実質収支比率等に係る経年分析!J$48,"▲","-")),2)</f>
        <v>3.73</v>
      </c>
    </row>
    <row r="20" spans="1:11" x14ac:dyDescent="0.15">
      <c r="A20" s="162" t="s">
        <v>57</v>
      </c>
      <c r="B20" s="162">
        <f>ROUND(VALUE(SUBSTITUTE(実質収支比率等に係る経年分析!F$47,"▲","-")),2)</f>
        <v>16.7</v>
      </c>
      <c r="C20" s="162">
        <f>ROUND(VALUE(SUBSTITUTE(実質収支比率等に係る経年分析!G$47,"▲","-")),2)</f>
        <v>17.399999999999999</v>
      </c>
      <c r="D20" s="162">
        <f>ROUND(VALUE(SUBSTITUTE(実質収支比率等に係る経年分析!H$47,"▲","-")),2)</f>
        <v>17.11</v>
      </c>
      <c r="E20" s="162">
        <f>ROUND(VALUE(SUBSTITUTE(実質収支比率等に係る経年分析!I$47,"▲","-")),2)</f>
        <v>16.34</v>
      </c>
      <c r="F20" s="162">
        <f>ROUND(VALUE(SUBSTITUTE(実質収支比率等に係る経年分析!J$47,"▲","-")),2)</f>
        <v>16.420000000000002</v>
      </c>
    </row>
    <row r="21" spans="1:11" x14ac:dyDescent="0.15">
      <c r="A21" s="162" t="s">
        <v>58</v>
      </c>
      <c r="B21" s="162">
        <f>IF(ISNUMBER(VALUE(SUBSTITUTE(実質収支比率等に係る経年分析!F$49,"▲","-"))),ROUND(VALUE(SUBSTITUTE(実質収支比率等に係る経年分析!F$49,"▲","-")),2),NA())</f>
        <v>-0.49</v>
      </c>
      <c r="C21" s="162">
        <f>IF(ISNUMBER(VALUE(SUBSTITUTE(実質収支比率等に係る経年分析!G$49,"▲","-"))),ROUND(VALUE(SUBSTITUTE(実質収支比率等に係る経年分析!G$49,"▲","-")),2),NA())</f>
        <v>-0.96</v>
      </c>
      <c r="D21" s="162">
        <f>IF(ISNUMBER(VALUE(SUBSTITUTE(実質収支比率等に係る経年分析!H$49,"▲","-"))),ROUND(VALUE(SUBSTITUTE(実質収支比率等に係る経年分析!H$49,"▲","-")),2),NA())</f>
        <v>-1.32</v>
      </c>
      <c r="E21" s="162">
        <f>IF(ISNUMBER(VALUE(SUBSTITUTE(実質収支比率等に係る経年分析!I$49,"▲","-"))),ROUND(VALUE(SUBSTITUTE(実質収支比率等に係る経年分析!I$49,"▲","-")),2),NA())</f>
        <v>-0.65</v>
      </c>
      <c r="F21" s="162">
        <f>IF(ISNUMBER(VALUE(SUBSTITUTE(実質収支比率等に係る経年分析!J$49,"▲","-"))),ROUND(VALUE(SUBSTITUTE(実質収支比率等に係る経年分析!J$49,"▲","-")),2),NA())</f>
        <v>-1.17</v>
      </c>
    </row>
    <row r="24" spans="1:11" x14ac:dyDescent="0.15">
      <c r="A24" s="136" t="s">
        <v>59</v>
      </c>
    </row>
    <row r="25" spans="1:11" x14ac:dyDescent="0.15">
      <c r="A25" s="163"/>
      <c r="B25" s="163" t="str">
        <f>連結実質赤字比率に係る赤字・黒字の構成分析!F$33</f>
        <v>H30</v>
      </c>
      <c r="C25" s="163"/>
      <c r="D25" s="163" t="str">
        <f>連結実質赤字比率に係る赤字・黒字の構成分析!G$33</f>
        <v>R01</v>
      </c>
      <c r="E25" s="163"/>
      <c r="F25" s="163" t="str">
        <f>連結実質赤字比率に係る赤字・黒字の構成分析!H$33</f>
        <v>R02</v>
      </c>
      <c r="G25" s="163"/>
      <c r="H25" s="163" t="str">
        <f>連結実質赤字比率に係る赤字・黒字の構成分析!I$33</f>
        <v>R03</v>
      </c>
      <c r="I25" s="163"/>
      <c r="J25" s="163" t="str">
        <f>連結実質赤字比率に係る赤字・黒字の構成分析!J$33</f>
        <v>R04</v>
      </c>
      <c r="K25" s="163"/>
    </row>
    <row r="26" spans="1:11" x14ac:dyDescent="0.15">
      <c r="A26" s="163"/>
      <c r="B26" s="163" t="s">
        <v>60</v>
      </c>
      <c r="C26" s="163" t="s">
        <v>61</v>
      </c>
      <c r="D26" s="163" t="s">
        <v>60</v>
      </c>
      <c r="E26" s="163" t="s">
        <v>61</v>
      </c>
      <c r="F26" s="163" t="s">
        <v>60</v>
      </c>
      <c r="G26" s="163" t="s">
        <v>61</v>
      </c>
      <c r="H26" s="163" t="s">
        <v>60</v>
      </c>
      <c r="I26" s="163" t="s">
        <v>61</v>
      </c>
      <c r="J26" s="163" t="s">
        <v>60</v>
      </c>
      <c r="K26" s="163" t="s">
        <v>61</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6.56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7.59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8.23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1.1000000000000001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1.1499999999999999</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競輪事業特別会計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0.43</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0.56000000000000005</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0.56000000000000005</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0.54</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0.66</v>
      </c>
    </row>
    <row r="30" spans="1:11" x14ac:dyDescent="0.15">
      <c r="A30" s="163" t="str">
        <f>IF(連結実質赤字比率に係る赤字・黒字の構成分析!C$40="",NA(),連結実質赤字比率に係る赤字・黒字の構成分析!C$40)</f>
        <v>介護保険事業特別会計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1.03</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0.48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0.71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0.94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0.93</v>
      </c>
    </row>
    <row r="31" spans="1:11" x14ac:dyDescent="0.15">
      <c r="A31" s="163" t="str">
        <f>IF(連結実質赤字比率に係る赤字・黒字の構成分析!C$39="",NA(),連結実質赤字比率に係る赤字・黒字の構成分析!C$39)</f>
        <v>松山城観光事業特別会計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1.98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2.0699999999999998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1.83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1.02</v>
      </c>
    </row>
    <row r="32" spans="1:11" x14ac:dyDescent="0.15">
      <c r="A32" s="163" t="str">
        <f>IF(連結実質赤字比率に係る赤字・黒字の構成分析!C$38="",NA(),連結実質赤字比率に係る赤字・黒字の構成分析!C$38)</f>
        <v>工業用水道事業会計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2.66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2.71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2.58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2.66</v>
      </c>
    </row>
    <row r="33" spans="1:16" x14ac:dyDescent="0.15">
      <c r="A33" s="163" t="str">
        <f>IF(連結実質赤字比率に係る赤字・黒字の構成分析!C$37="",NA(),連結実質赤字比率に係る赤字・黒字の構成分析!C$37)</f>
        <v>国民健康保険事業勘定特別会計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2.38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2.81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3.35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3.4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2.64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2.41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2.37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2.85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3.41</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7.36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8.58</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10.78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11.27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10.82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11.7</v>
      </c>
    </row>
    <row r="39" spans="1:16" x14ac:dyDescent="0.15">
      <c r="A39" s="136" t="s">
        <v>62</v>
      </c>
    </row>
    <row r="40" spans="1:16" x14ac:dyDescent="0.15">
      <c r="A40" s="164"/>
      <c r="B40" s="164" t="str">
        <f>'実質公債費比率（分子）の構造'!K$44</f>
        <v>H30</v>
      </c>
      <c r="C40" s="164"/>
      <c r="D40" s="164"/>
      <c r="E40" s="164" t="str">
        <f>'実質公債費比率（分子）の構造'!L$44</f>
        <v>R01</v>
      </c>
      <c r="F40" s="164"/>
      <c r="G40" s="164"/>
      <c r="H40" s="164" t="str">
        <f>'実質公債費比率（分子）の構造'!M$44</f>
        <v>R02</v>
      </c>
      <c r="I40" s="164"/>
      <c r="J40" s="164"/>
      <c r="K40" s="164" t="str">
        <f>'実質公債費比率（分子）の構造'!N$44</f>
        <v>R03</v>
      </c>
      <c r="L40" s="164"/>
      <c r="M40" s="164"/>
      <c r="N40" s="164" t="str">
        <f>'実質公債費比率（分子）の構造'!O$44</f>
        <v>R04</v>
      </c>
      <c r="O40" s="164"/>
      <c r="P40" s="164"/>
    </row>
    <row r="41" spans="1:16" x14ac:dyDescent="0.15">
      <c r="A41" s="164"/>
      <c r="B41" s="164" t="s">
        <v>63</v>
      </c>
      <c r="C41" s="164"/>
      <c r="D41" s="164" t="s">
        <v>64</v>
      </c>
      <c r="E41" s="164" t="s">
        <v>63</v>
      </c>
      <c r="F41" s="164"/>
      <c r="G41" s="164" t="s">
        <v>64</v>
      </c>
      <c r="H41" s="164" t="s">
        <v>63</v>
      </c>
      <c r="I41" s="164"/>
      <c r="J41" s="164" t="s">
        <v>64</v>
      </c>
      <c r="K41" s="164" t="s">
        <v>63</v>
      </c>
      <c r="L41" s="164"/>
      <c r="M41" s="164" t="s">
        <v>64</v>
      </c>
      <c r="N41" s="164" t="s">
        <v>63</v>
      </c>
      <c r="O41" s="164"/>
      <c r="P41" s="164" t="s">
        <v>64</v>
      </c>
    </row>
    <row r="42" spans="1:16" x14ac:dyDescent="0.15">
      <c r="A42" s="164" t="s">
        <v>65</v>
      </c>
      <c r="B42" s="164"/>
      <c r="C42" s="164"/>
      <c r="D42" s="164">
        <f>'実質公債費比率（分子）の構造'!K$52</f>
        <v>14335</v>
      </c>
      <c r="E42" s="164"/>
      <c r="F42" s="164"/>
      <c r="G42" s="164">
        <f>'実質公債費比率（分子）の構造'!L$52</f>
        <v>14229</v>
      </c>
      <c r="H42" s="164"/>
      <c r="I42" s="164"/>
      <c r="J42" s="164">
        <f>'実質公債費比率（分子）の構造'!M$52</f>
        <v>13770</v>
      </c>
      <c r="K42" s="164"/>
      <c r="L42" s="164"/>
      <c r="M42" s="164">
        <f>'実質公債費比率（分子）の構造'!N$52</f>
        <v>13803</v>
      </c>
      <c r="N42" s="164"/>
      <c r="O42" s="164"/>
      <c r="P42" s="164">
        <f>'実質公債費比率（分子）の構造'!O$52</f>
        <v>14159</v>
      </c>
    </row>
    <row r="43" spans="1:16" x14ac:dyDescent="0.15">
      <c r="A43" s="164" t="s">
        <v>66</v>
      </c>
      <c r="B43" s="164">
        <f>'実質公債費比率（分子）の構造'!K$51</f>
        <v>3</v>
      </c>
      <c r="C43" s="164"/>
      <c r="D43" s="164"/>
      <c r="E43" s="164">
        <f>'実質公債費比率（分子）の構造'!L$51</f>
        <v>1</v>
      </c>
      <c r="F43" s="164"/>
      <c r="G43" s="164"/>
      <c r="H43" s="164">
        <f>'実質公債費比率（分子）の構造'!M$51</f>
        <v>1</v>
      </c>
      <c r="I43" s="164"/>
      <c r="J43" s="164"/>
      <c r="K43" s="164">
        <f>'実質公債費比率（分子）の構造'!N$51</f>
        <v>3</v>
      </c>
      <c r="L43" s="164"/>
      <c r="M43" s="164"/>
      <c r="N43" s="164">
        <f>'実質公債費比率（分子）の構造'!O$51</f>
        <v>5</v>
      </c>
      <c r="O43" s="164"/>
      <c r="P43" s="164"/>
    </row>
    <row r="44" spans="1:16" x14ac:dyDescent="0.15">
      <c r="A44" s="164" t="s">
        <v>67</v>
      </c>
      <c r="B44" s="164" t="str">
        <f>'実質公債費比率（分子）の構造'!K$50</f>
        <v>-</v>
      </c>
      <c r="C44" s="164"/>
      <c r="D44" s="164"/>
      <c r="E44" s="164">
        <f>'実質公債費比率（分子）の構造'!L$50</f>
        <v>0</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68</v>
      </c>
      <c r="B45" s="164">
        <f>'実質公債費比率（分子）の構造'!K$49</f>
        <v>2</v>
      </c>
      <c r="C45" s="164"/>
      <c r="D45" s="164"/>
      <c r="E45" s="164">
        <f>'実質公債費比率（分子）の構造'!L$49</f>
        <v>3</v>
      </c>
      <c r="F45" s="164"/>
      <c r="G45" s="164"/>
      <c r="H45" s="164">
        <f>'実質公債費比率（分子）の構造'!M$49</f>
        <v>3</v>
      </c>
      <c r="I45" s="164"/>
      <c r="J45" s="164"/>
      <c r="K45" s="164">
        <f>'実質公債費比率（分子）の構造'!N$49</f>
        <v>174</v>
      </c>
      <c r="L45" s="164"/>
      <c r="M45" s="164"/>
      <c r="N45" s="164">
        <f>'実質公債費比率（分子）の構造'!O$49</f>
        <v>168</v>
      </c>
      <c r="O45" s="164"/>
      <c r="P45" s="164"/>
    </row>
    <row r="46" spans="1:16" x14ac:dyDescent="0.15">
      <c r="A46" s="164" t="s">
        <v>69</v>
      </c>
      <c r="B46" s="164">
        <f>'実質公債費比率（分子）の構造'!K$48</f>
        <v>5296</v>
      </c>
      <c r="C46" s="164"/>
      <c r="D46" s="164"/>
      <c r="E46" s="164">
        <f>'実質公債費比率（分子）の構造'!L$48</f>
        <v>5453</v>
      </c>
      <c r="F46" s="164"/>
      <c r="G46" s="164"/>
      <c r="H46" s="164">
        <f>'実質公債費比率（分子）の構造'!M$48</f>
        <v>5411</v>
      </c>
      <c r="I46" s="164"/>
      <c r="J46" s="164"/>
      <c r="K46" s="164">
        <f>'実質公債費比率（分子）の構造'!N$48</f>
        <v>5259</v>
      </c>
      <c r="L46" s="164"/>
      <c r="M46" s="164"/>
      <c r="N46" s="164">
        <f>'実質公債費比率（分子）の構造'!O$48</f>
        <v>5285</v>
      </c>
      <c r="O46" s="164"/>
      <c r="P46" s="164"/>
    </row>
    <row r="47" spans="1:16" x14ac:dyDescent="0.15">
      <c r="A47" s="164" t="s">
        <v>70</v>
      </c>
      <c r="B47" s="164">
        <f>'実質公債費比率（分子）の構造'!K$47</f>
        <v>433</v>
      </c>
      <c r="C47" s="164"/>
      <c r="D47" s="164"/>
      <c r="E47" s="164">
        <f>'実質公債費比率（分子）の構造'!L$47</f>
        <v>433</v>
      </c>
      <c r="F47" s="164"/>
      <c r="G47" s="164"/>
      <c r="H47" s="164">
        <f>'実質公債費比率（分子）の構造'!M$47</f>
        <v>433</v>
      </c>
      <c r="I47" s="164"/>
      <c r="J47" s="164"/>
      <c r="K47" s="164">
        <f>'実質公債費比率（分子）の構造'!N$47</f>
        <v>160</v>
      </c>
      <c r="L47" s="164"/>
      <c r="M47" s="164"/>
      <c r="N47" s="164">
        <f>'実質公債費比率（分子）の構造'!O$47</f>
        <v>160</v>
      </c>
      <c r="O47" s="164"/>
      <c r="P47" s="164"/>
    </row>
    <row r="48" spans="1:16" x14ac:dyDescent="0.15">
      <c r="A48" s="164" t="s">
        <v>71</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72</v>
      </c>
      <c r="B49" s="164">
        <f>'実質公債費比率（分子）の構造'!K$45</f>
        <v>15485</v>
      </c>
      <c r="C49" s="164"/>
      <c r="D49" s="164"/>
      <c r="E49" s="164">
        <f>'実質公債費比率（分子）の構造'!L$45</f>
        <v>15789</v>
      </c>
      <c r="F49" s="164"/>
      <c r="G49" s="164"/>
      <c r="H49" s="164">
        <f>'実質公債費比率（分子）の構造'!M$45</f>
        <v>15770</v>
      </c>
      <c r="I49" s="164"/>
      <c r="J49" s="164"/>
      <c r="K49" s="164">
        <f>'実質公債費比率（分子）の構造'!N$45</f>
        <v>15792</v>
      </c>
      <c r="L49" s="164"/>
      <c r="M49" s="164"/>
      <c r="N49" s="164">
        <f>'実質公債費比率（分子）の構造'!O$45</f>
        <v>16370</v>
      </c>
      <c r="O49" s="164"/>
      <c r="P49" s="164"/>
    </row>
    <row r="50" spans="1:16" x14ac:dyDescent="0.15">
      <c r="A50" s="164" t="s">
        <v>73</v>
      </c>
      <c r="B50" s="164" t="e">
        <f>NA()</f>
        <v>#N/A</v>
      </c>
      <c r="C50" s="164">
        <f>IF(ISNUMBER('実質公債費比率（分子）の構造'!K$53),'実質公債費比率（分子）の構造'!K$53,NA())</f>
        <v>6884</v>
      </c>
      <c r="D50" s="164" t="e">
        <f>NA()</f>
        <v>#N/A</v>
      </c>
      <c r="E50" s="164" t="e">
        <f>NA()</f>
        <v>#N/A</v>
      </c>
      <c r="F50" s="164">
        <f>IF(ISNUMBER('実質公債費比率（分子）の構造'!L$53),'実質公債費比率（分子）の構造'!L$53,NA())</f>
        <v>7450</v>
      </c>
      <c r="G50" s="164" t="e">
        <f>NA()</f>
        <v>#N/A</v>
      </c>
      <c r="H50" s="164" t="e">
        <f>NA()</f>
        <v>#N/A</v>
      </c>
      <c r="I50" s="164">
        <f>IF(ISNUMBER('実質公債費比率（分子）の構造'!M$53),'実質公債費比率（分子）の構造'!M$53,NA())</f>
        <v>7848</v>
      </c>
      <c r="J50" s="164" t="e">
        <f>NA()</f>
        <v>#N/A</v>
      </c>
      <c r="K50" s="164" t="e">
        <f>NA()</f>
        <v>#N/A</v>
      </c>
      <c r="L50" s="164">
        <f>IF(ISNUMBER('実質公債費比率（分子）の構造'!N$53),'実質公債費比率（分子）の構造'!N$53,NA())</f>
        <v>7585</v>
      </c>
      <c r="M50" s="164" t="e">
        <f>NA()</f>
        <v>#N/A</v>
      </c>
      <c r="N50" s="164" t="e">
        <f>NA()</f>
        <v>#N/A</v>
      </c>
      <c r="O50" s="164">
        <f>IF(ISNUMBER('実質公債費比率（分子）の構造'!O$53),'実質公債費比率（分子）の構造'!O$53,NA())</f>
        <v>7829</v>
      </c>
      <c r="P50" s="164" t="e">
        <f>NA()</f>
        <v>#N/A</v>
      </c>
    </row>
    <row r="53" spans="1:16" x14ac:dyDescent="0.15">
      <c r="A53" s="136" t="s">
        <v>74</v>
      </c>
    </row>
    <row r="54" spans="1:16" x14ac:dyDescent="0.15">
      <c r="A54" s="163"/>
      <c r="B54" s="163" t="str">
        <f>'将来負担比率（分子）の構造'!I$40</f>
        <v>H30</v>
      </c>
      <c r="C54" s="163"/>
      <c r="D54" s="163"/>
      <c r="E54" s="163" t="str">
        <f>'将来負担比率（分子）の構造'!J$40</f>
        <v>R01</v>
      </c>
      <c r="F54" s="163"/>
      <c r="G54" s="163"/>
      <c r="H54" s="163" t="str">
        <f>'将来負担比率（分子）の構造'!K$40</f>
        <v>R02</v>
      </c>
      <c r="I54" s="163"/>
      <c r="J54" s="163"/>
      <c r="K54" s="163" t="str">
        <f>'将来負担比率（分子）の構造'!L$40</f>
        <v>R03</v>
      </c>
      <c r="L54" s="163"/>
      <c r="M54" s="163"/>
      <c r="N54" s="163" t="str">
        <f>'将来負担比率（分子）の構造'!M$40</f>
        <v>R04</v>
      </c>
      <c r="O54" s="163"/>
      <c r="P54" s="163"/>
    </row>
    <row r="55" spans="1:16" x14ac:dyDescent="0.15">
      <c r="A55" s="163"/>
      <c r="B55" s="163" t="s">
        <v>75</v>
      </c>
      <c r="C55" s="163"/>
      <c r="D55" s="163" t="s">
        <v>76</v>
      </c>
      <c r="E55" s="163" t="s">
        <v>75</v>
      </c>
      <c r="F55" s="163"/>
      <c r="G55" s="163" t="s">
        <v>76</v>
      </c>
      <c r="H55" s="163" t="s">
        <v>75</v>
      </c>
      <c r="I55" s="163"/>
      <c r="J55" s="163" t="s">
        <v>76</v>
      </c>
      <c r="K55" s="163" t="s">
        <v>75</v>
      </c>
      <c r="L55" s="163"/>
      <c r="M55" s="163" t="s">
        <v>76</v>
      </c>
      <c r="N55" s="163" t="s">
        <v>75</v>
      </c>
      <c r="O55" s="163"/>
      <c r="P55" s="163" t="s">
        <v>76</v>
      </c>
    </row>
    <row r="56" spans="1:16" x14ac:dyDescent="0.15">
      <c r="A56" s="163" t="s">
        <v>45</v>
      </c>
      <c r="B56" s="163"/>
      <c r="C56" s="163"/>
      <c r="D56" s="163">
        <f>'将来負担比率（分子）の構造'!I$52</f>
        <v>184381</v>
      </c>
      <c r="E56" s="163"/>
      <c r="F56" s="163"/>
      <c r="G56" s="163">
        <f>'将来負担比率（分子）の構造'!J$52</f>
        <v>183440</v>
      </c>
      <c r="H56" s="163"/>
      <c r="I56" s="163"/>
      <c r="J56" s="163">
        <f>'将来負担比率（分子）の構造'!K$52</f>
        <v>182508</v>
      </c>
      <c r="K56" s="163"/>
      <c r="L56" s="163"/>
      <c r="M56" s="163">
        <f>'将来負担比率（分子）の構造'!L$52</f>
        <v>180762</v>
      </c>
      <c r="N56" s="163"/>
      <c r="O56" s="163"/>
      <c r="P56" s="163">
        <f>'将来負担比率（分子）の構造'!M$52</f>
        <v>175566</v>
      </c>
    </row>
    <row r="57" spans="1:16" x14ac:dyDescent="0.15">
      <c r="A57" s="163" t="s">
        <v>44</v>
      </c>
      <c r="B57" s="163"/>
      <c r="C57" s="163"/>
      <c r="D57" s="163">
        <f>'将来負担比率（分子）の構造'!I$51</f>
        <v>3595</v>
      </c>
      <c r="E57" s="163"/>
      <c r="F57" s="163"/>
      <c r="G57" s="163">
        <f>'将来負担比率（分子）の構造'!J$51</f>
        <v>3474</v>
      </c>
      <c r="H57" s="163"/>
      <c r="I57" s="163"/>
      <c r="J57" s="163">
        <f>'将来負担比率（分子）の構造'!K$51</f>
        <v>3785</v>
      </c>
      <c r="K57" s="163"/>
      <c r="L57" s="163"/>
      <c r="M57" s="163">
        <f>'将来負担比率（分子）の構造'!L$51</f>
        <v>2972</v>
      </c>
      <c r="N57" s="163"/>
      <c r="O57" s="163"/>
      <c r="P57" s="163">
        <f>'将来負担比率（分子）の構造'!M$51</f>
        <v>2905</v>
      </c>
    </row>
    <row r="58" spans="1:16" x14ac:dyDescent="0.15">
      <c r="A58" s="163" t="s">
        <v>43</v>
      </c>
      <c r="B58" s="163"/>
      <c r="C58" s="163"/>
      <c r="D58" s="163">
        <f>'将来負担比率（分子）の構造'!I$50</f>
        <v>49541</v>
      </c>
      <c r="E58" s="163"/>
      <c r="F58" s="163"/>
      <c r="G58" s="163">
        <f>'将来負担比率（分子）の構造'!J$50</f>
        <v>50537</v>
      </c>
      <c r="H58" s="163"/>
      <c r="I58" s="163"/>
      <c r="J58" s="163">
        <f>'将来負担比率（分子）の構造'!K$50</f>
        <v>52897</v>
      </c>
      <c r="K58" s="163"/>
      <c r="L58" s="163"/>
      <c r="M58" s="163">
        <f>'将来負担比率（分子）の構造'!L$50</f>
        <v>58439</v>
      </c>
      <c r="N58" s="163"/>
      <c r="O58" s="163"/>
      <c r="P58" s="163">
        <f>'将来負担比率（分子）の構造'!M$50</f>
        <v>60197</v>
      </c>
    </row>
    <row r="59" spans="1:16" x14ac:dyDescent="0.15">
      <c r="A59" s="163" t="s">
        <v>41</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40</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38</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37</v>
      </c>
      <c r="B62" s="163">
        <f>'将来負担比率（分子）の構造'!I$45</f>
        <v>21688</v>
      </c>
      <c r="C62" s="163"/>
      <c r="D62" s="163"/>
      <c r="E62" s="163">
        <f>'将来負担比率（分子）の構造'!J$45</f>
        <v>23189</v>
      </c>
      <c r="F62" s="163"/>
      <c r="G62" s="163"/>
      <c r="H62" s="163">
        <f>'将来負担比率（分子）の構造'!K$45</f>
        <v>21187</v>
      </c>
      <c r="I62" s="163"/>
      <c r="J62" s="163"/>
      <c r="K62" s="163">
        <f>'将来負担比率（分子）の構造'!L$45</f>
        <v>21573</v>
      </c>
      <c r="L62" s="163"/>
      <c r="M62" s="163"/>
      <c r="N62" s="163">
        <f>'将来負担比率（分子）の構造'!M$45</f>
        <v>22268</v>
      </c>
      <c r="O62" s="163"/>
      <c r="P62" s="163"/>
    </row>
    <row r="63" spans="1:16" x14ac:dyDescent="0.15">
      <c r="A63" s="163" t="s">
        <v>36</v>
      </c>
      <c r="B63" s="163">
        <f>'将来負担比率（分子）の構造'!I$44</f>
        <v>2151</v>
      </c>
      <c r="C63" s="163"/>
      <c r="D63" s="163"/>
      <c r="E63" s="163">
        <f>'将来負担比率（分子）の構造'!J$44</f>
        <v>2151</v>
      </c>
      <c r="F63" s="163"/>
      <c r="G63" s="163"/>
      <c r="H63" s="163">
        <f>'将来負担比率（分子）の構造'!K$44</f>
        <v>2151</v>
      </c>
      <c r="I63" s="163"/>
      <c r="J63" s="163"/>
      <c r="K63" s="163">
        <f>'将来負担比率（分子）の構造'!L$44</f>
        <v>1979</v>
      </c>
      <c r="L63" s="163"/>
      <c r="M63" s="163"/>
      <c r="N63" s="163">
        <f>'将来負担比率（分子）の構造'!M$44</f>
        <v>1746</v>
      </c>
      <c r="O63" s="163"/>
      <c r="P63" s="163"/>
    </row>
    <row r="64" spans="1:16" x14ac:dyDescent="0.15">
      <c r="A64" s="163" t="s">
        <v>35</v>
      </c>
      <c r="B64" s="163">
        <f>'将来負担比率（分子）の構造'!I$43</f>
        <v>85392</v>
      </c>
      <c r="C64" s="163"/>
      <c r="D64" s="163"/>
      <c r="E64" s="163">
        <f>'将来負担比率（分子）の構造'!J$43</f>
        <v>81453</v>
      </c>
      <c r="F64" s="163"/>
      <c r="G64" s="163"/>
      <c r="H64" s="163">
        <f>'将来負担比率（分子）の構造'!K$43</f>
        <v>78485</v>
      </c>
      <c r="I64" s="163"/>
      <c r="J64" s="163"/>
      <c r="K64" s="163">
        <f>'将来負担比率（分子）の構造'!L$43</f>
        <v>75770</v>
      </c>
      <c r="L64" s="163"/>
      <c r="M64" s="163"/>
      <c r="N64" s="163">
        <f>'将来負担比率（分子）の構造'!M$43</f>
        <v>71846</v>
      </c>
      <c r="O64" s="163"/>
      <c r="P64" s="163"/>
    </row>
    <row r="65" spans="1:16" x14ac:dyDescent="0.15">
      <c r="A65" s="163" t="s">
        <v>34</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33</v>
      </c>
      <c r="B66" s="163">
        <f>'将来負担比率（分子）の構造'!I$41</f>
        <v>182161</v>
      </c>
      <c r="C66" s="163"/>
      <c r="D66" s="163"/>
      <c r="E66" s="163">
        <f>'将来負担比率（分子）の構造'!J$41</f>
        <v>178856</v>
      </c>
      <c r="F66" s="163"/>
      <c r="G66" s="163"/>
      <c r="H66" s="163">
        <f>'将来負担比率（分子）の構造'!K$41</f>
        <v>178299</v>
      </c>
      <c r="I66" s="163"/>
      <c r="J66" s="163"/>
      <c r="K66" s="163">
        <f>'将来負担比率（分子）の構造'!L$41</f>
        <v>173419</v>
      </c>
      <c r="L66" s="163"/>
      <c r="M66" s="163"/>
      <c r="N66" s="163">
        <f>'将来負担比率（分子）の構造'!M$41</f>
        <v>166529</v>
      </c>
      <c r="O66" s="163"/>
      <c r="P66" s="163"/>
    </row>
    <row r="67" spans="1:16" x14ac:dyDescent="0.15">
      <c r="A67" s="163" t="s">
        <v>77</v>
      </c>
      <c r="B67" s="163" t="e">
        <f>NA()</f>
        <v>#N/A</v>
      </c>
      <c r="C67" s="163">
        <f>IF(ISNUMBER('将来負担比率（分子）の構造'!I$53), IF('将来負担比率（分子）の構造'!I$53 &lt; 0, 0, '将来負担比率（分子）の構造'!I$53), NA())</f>
        <v>53875</v>
      </c>
      <c r="D67" s="163" t="e">
        <f>NA()</f>
        <v>#N/A</v>
      </c>
      <c r="E67" s="163" t="e">
        <f>NA()</f>
        <v>#N/A</v>
      </c>
      <c r="F67" s="163">
        <f>IF(ISNUMBER('将来負担比率（分子）の構造'!J$53), IF('将来負担比率（分子）の構造'!J$53 &lt; 0, 0, '将来負担比率（分子）の構造'!J$53), NA())</f>
        <v>48198</v>
      </c>
      <c r="G67" s="163" t="e">
        <f>NA()</f>
        <v>#N/A</v>
      </c>
      <c r="H67" s="163" t="e">
        <f>NA()</f>
        <v>#N/A</v>
      </c>
      <c r="I67" s="163">
        <f>IF(ISNUMBER('将来負担比率（分子）の構造'!K$53), IF('将来負担比率（分子）の構造'!K$53 &lt; 0, 0, '将来負担比率（分子）の構造'!K$53), NA())</f>
        <v>40931</v>
      </c>
      <c r="J67" s="163" t="e">
        <f>NA()</f>
        <v>#N/A</v>
      </c>
      <c r="K67" s="163" t="e">
        <f>NA()</f>
        <v>#N/A</v>
      </c>
      <c r="L67" s="163">
        <f>IF(ISNUMBER('将来負担比率（分子）の構造'!L$53), IF('将来負担比率（分子）の構造'!L$53 &lt; 0, 0, '将来負担比率（分子）の構造'!L$53), NA())</f>
        <v>30569</v>
      </c>
      <c r="M67" s="163" t="e">
        <f>NA()</f>
        <v>#N/A</v>
      </c>
      <c r="N67" s="163" t="e">
        <f>NA()</f>
        <v>#N/A</v>
      </c>
      <c r="O67" s="163">
        <f>IF(ISNUMBER('将来負担比率（分子）の構造'!M$53), IF('将来負担比率（分子）の構造'!M$53 &lt; 0, 0, '将来負担比率（分子）の構造'!M$53), NA())</f>
        <v>23721</v>
      </c>
      <c r="P67" s="163" t="e">
        <f>NA()</f>
        <v>#N/A</v>
      </c>
    </row>
    <row r="70" spans="1:16" x14ac:dyDescent="0.15">
      <c r="A70" s="165" t="s">
        <v>78</v>
      </c>
      <c r="B70" s="165"/>
      <c r="C70" s="165"/>
      <c r="D70" s="165"/>
      <c r="E70" s="165"/>
      <c r="F70" s="165"/>
    </row>
    <row r="71" spans="1:16" x14ac:dyDescent="0.15">
      <c r="A71" s="166"/>
      <c r="B71" s="166" t="str">
        <f>基金残高に係る経年分析!F54</f>
        <v>R02</v>
      </c>
      <c r="C71" s="166" t="str">
        <f>基金残高に係る経年分析!G54</f>
        <v>R03</v>
      </c>
      <c r="D71" s="166" t="str">
        <f>基金残高に係る経年分析!H54</f>
        <v>R04</v>
      </c>
    </row>
    <row r="72" spans="1:16" x14ac:dyDescent="0.15">
      <c r="A72" s="166" t="s">
        <v>79</v>
      </c>
      <c r="B72" s="167">
        <f>基金残高に係る経年分析!F55</f>
        <v>18550</v>
      </c>
      <c r="C72" s="167">
        <f>基金残高に係る経年分析!G55</f>
        <v>18450</v>
      </c>
      <c r="D72" s="167">
        <f>基金残高に係る経年分析!H55</f>
        <v>18250</v>
      </c>
    </row>
    <row r="73" spans="1:16" x14ac:dyDescent="0.15">
      <c r="A73" s="166" t="s">
        <v>80</v>
      </c>
      <c r="B73" s="167">
        <f>基金残高に係る経年分析!F56</f>
        <v>7150</v>
      </c>
      <c r="C73" s="167">
        <f>基金残高に係る経年分析!G56</f>
        <v>10150</v>
      </c>
      <c r="D73" s="167">
        <f>基金残高に係る経年分析!H56</f>
        <v>10150</v>
      </c>
    </row>
    <row r="74" spans="1:16" x14ac:dyDescent="0.15">
      <c r="A74" s="166" t="s">
        <v>81</v>
      </c>
      <c r="B74" s="167">
        <f>基金残高に係る経年分析!F57</f>
        <v>23922</v>
      </c>
      <c r="C74" s="167">
        <f>基金残高に係る経年分析!G57</f>
        <v>24772</v>
      </c>
      <c r="D74" s="167">
        <f>基金残高に係る経年分析!H57</f>
        <v>24586</v>
      </c>
    </row>
  </sheetData>
  <sheetProtection algorithmName="SHA-512" hashValue="J5Ra9fPaB5GFAXVb1aNJ0KRtjJcXhy71le7oRCY4OYlsduM5A42nRrA0PPkTWdsH3ThNe05U8PA5SllqUz60cA==" saltValue="iyyRlz5ZhJHflHaBRjUsd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04" t="s">
        <v>216</v>
      </c>
      <c r="DI1" s="705"/>
      <c r="DJ1" s="705"/>
      <c r="DK1" s="705"/>
      <c r="DL1" s="705"/>
      <c r="DM1" s="705"/>
      <c r="DN1" s="706"/>
      <c r="DO1" s="202"/>
      <c r="DP1" s="704" t="s">
        <v>217</v>
      </c>
      <c r="DQ1" s="705"/>
      <c r="DR1" s="705"/>
      <c r="DS1" s="705"/>
      <c r="DT1" s="705"/>
      <c r="DU1" s="705"/>
      <c r="DV1" s="705"/>
      <c r="DW1" s="705"/>
      <c r="DX1" s="705"/>
      <c r="DY1" s="705"/>
      <c r="DZ1" s="705"/>
      <c r="EA1" s="705"/>
      <c r="EB1" s="705"/>
      <c r="EC1" s="706"/>
      <c r="ED1" s="201"/>
      <c r="EE1" s="201"/>
      <c r="EF1" s="201"/>
      <c r="EG1" s="201"/>
      <c r="EH1" s="201"/>
      <c r="EI1" s="201"/>
      <c r="EJ1" s="201"/>
      <c r="EK1" s="201"/>
      <c r="EL1" s="201"/>
      <c r="EM1" s="201"/>
    </row>
    <row r="2" spans="2:143" ht="22.5" customHeight="1" x14ac:dyDescent="0.15">
      <c r="B2" s="203" t="s">
        <v>218</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60" t="s">
        <v>219</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220</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221</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222</v>
      </c>
      <c r="S4" s="661"/>
      <c r="T4" s="661"/>
      <c r="U4" s="661"/>
      <c r="V4" s="661"/>
      <c r="W4" s="661"/>
      <c r="X4" s="661"/>
      <c r="Y4" s="662"/>
      <c r="Z4" s="660" t="s">
        <v>223</v>
      </c>
      <c r="AA4" s="661"/>
      <c r="AB4" s="661"/>
      <c r="AC4" s="662"/>
      <c r="AD4" s="660" t="s">
        <v>224</v>
      </c>
      <c r="AE4" s="661"/>
      <c r="AF4" s="661"/>
      <c r="AG4" s="661"/>
      <c r="AH4" s="661"/>
      <c r="AI4" s="661"/>
      <c r="AJ4" s="661"/>
      <c r="AK4" s="662"/>
      <c r="AL4" s="660" t="s">
        <v>223</v>
      </c>
      <c r="AM4" s="661"/>
      <c r="AN4" s="661"/>
      <c r="AO4" s="662"/>
      <c r="AP4" s="707" t="s">
        <v>225</v>
      </c>
      <c r="AQ4" s="707"/>
      <c r="AR4" s="707"/>
      <c r="AS4" s="707"/>
      <c r="AT4" s="707"/>
      <c r="AU4" s="707"/>
      <c r="AV4" s="707"/>
      <c r="AW4" s="707"/>
      <c r="AX4" s="707"/>
      <c r="AY4" s="707"/>
      <c r="AZ4" s="707"/>
      <c r="BA4" s="707"/>
      <c r="BB4" s="707"/>
      <c r="BC4" s="707"/>
      <c r="BD4" s="707"/>
      <c r="BE4" s="707"/>
      <c r="BF4" s="707"/>
      <c r="BG4" s="707" t="s">
        <v>226</v>
      </c>
      <c r="BH4" s="707"/>
      <c r="BI4" s="707"/>
      <c r="BJ4" s="707"/>
      <c r="BK4" s="707"/>
      <c r="BL4" s="707"/>
      <c r="BM4" s="707"/>
      <c r="BN4" s="707"/>
      <c r="BO4" s="707" t="s">
        <v>223</v>
      </c>
      <c r="BP4" s="707"/>
      <c r="BQ4" s="707"/>
      <c r="BR4" s="707"/>
      <c r="BS4" s="707" t="s">
        <v>227</v>
      </c>
      <c r="BT4" s="707"/>
      <c r="BU4" s="707"/>
      <c r="BV4" s="707"/>
      <c r="BW4" s="707"/>
      <c r="BX4" s="707"/>
      <c r="BY4" s="707"/>
      <c r="BZ4" s="707"/>
      <c r="CA4" s="707"/>
      <c r="CB4" s="707"/>
      <c r="CD4" s="660" t="s">
        <v>228</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229</v>
      </c>
      <c r="C5" s="667"/>
      <c r="D5" s="667"/>
      <c r="E5" s="667"/>
      <c r="F5" s="667"/>
      <c r="G5" s="667"/>
      <c r="H5" s="667"/>
      <c r="I5" s="667"/>
      <c r="J5" s="667"/>
      <c r="K5" s="667"/>
      <c r="L5" s="667"/>
      <c r="M5" s="667"/>
      <c r="N5" s="667"/>
      <c r="O5" s="667"/>
      <c r="P5" s="667"/>
      <c r="Q5" s="668"/>
      <c r="R5" s="663">
        <v>70434337</v>
      </c>
      <c r="S5" s="664"/>
      <c r="T5" s="664"/>
      <c r="U5" s="664"/>
      <c r="V5" s="664"/>
      <c r="W5" s="664"/>
      <c r="X5" s="664"/>
      <c r="Y5" s="689"/>
      <c r="Z5" s="702">
        <v>32.700000000000003</v>
      </c>
      <c r="AA5" s="702"/>
      <c r="AB5" s="702"/>
      <c r="AC5" s="702"/>
      <c r="AD5" s="703">
        <v>70434337</v>
      </c>
      <c r="AE5" s="703"/>
      <c r="AF5" s="703"/>
      <c r="AG5" s="703"/>
      <c r="AH5" s="703"/>
      <c r="AI5" s="703"/>
      <c r="AJ5" s="703"/>
      <c r="AK5" s="703"/>
      <c r="AL5" s="690">
        <v>64.3</v>
      </c>
      <c r="AM5" s="672"/>
      <c r="AN5" s="672"/>
      <c r="AO5" s="691"/>
      <c r="AP5" s="666" t="s">
        <v>230</v>
      </c>
      <c r="AQ5" s="667"/>
      <c r="AR5" s="667"/>
      <c r="AS5" s="667"/>
      <c r="AT5" s="667"/>
      <c r="AU5" s="667"/>
      <c r="AV5" s="667"/>
      <c r="AW5" s="667"/>
      <c r="AX5" s="667"/>
      <c r="AY5" s="667"/>
      <c r="AZ5" s="667"/>
      <c r="BA5" s="667"/>
      <c r="BB5" s="667"/>
      <c r="BC5" s="667"/>
      <c r="BD5" s="667"/>
      <c r="BE5" s="667"/>
      <c r="BF5" s="668"/>
      <c r="BG5" s="608">
        <v>68278685</v>
      </c>
      <c r="BH5" s="609"/>
      <c r="BI5" s="609"/>
      <c r="BJ5" s="609"/>
      <c r="BK5" s="609"/>
      <c r="BL5" s="609"/>
      <c r="BM5" s="609"/>
      <c r="BN5" s="610"/>
      <c r="BO5" s="646">
        <v>96.9</v>
      </c>
      <c r="BP5" s="646"/>
      <c r="BQ5" s="646"/>
      <c r="BR5" s="646"/>
      <c r="BS5" s="647">
        <v>1464029</v>
      </c>
      <c r="BT5" s="647"/>
      <c r="BU5" s="647"/>
      <c r="BV5" s="647"/>
      <c r="BW5" s="647"/>
      <c r="BX5" s="647"/>
      <c r="BY5" s="647"/>
      <c r="BZ5" s="647"/>
      <c r="CA5" s="647"/>
      <c r="CB5" s="687"/>
      <c r="CD5" s="660" t="s">
        <v>225</v>
      </c>
      <c r="CE5" s="661"/>
      <c r="CF5" s="661"/>
      <c r="CG5" s="661"/>
      <c r="CH5" s="661"/>
      <c r="CI5" s="661"/>
      <c r="CJ5" s="661"/>
      <c r="CK5" s="661"/>
      <c r="CL5" s="661"/>
      <c r="CM5" s="661"/>
      <c r="CN5" s="661"/>
      <c r="CO5" s="661"/>
      <c r="CP5" s="661"/>
      <c r="CQ5" s="662"/>
      <c r="CR5" s="660" t="s">
        <v>231</v>
      </c>
      <c r="CS5" s="661"/>
      <c r="CT5" s="661"/>
      <c r="CU5" s="661"/>
      <c r="CV5" s="661"/>
      <c r="CW5" s="661"/>
      <c r="CX5" s="661"/>
      <c r="CY5" s="662"/>
      <c r="CZ5" s="660" t="s">
        <v>223</v>
      </c>
      <c r="DA5" s="661"/>
      <c r="DB5" s="661"/>
      <c r="DC5" s="662"/>
      <c r="DD5" s="660" t="s">
        <v>232</v>
      </c>
      <c r="DE5" s="661"/>
      <c r="DF5" s="661"/>
      <c r="DG5" s="661"/>
      <c r="DH5" s="661"/>
      <c r="DI5" s="661"/>
      <c r="DJ5" s="661"/>
      <c r="DK5" s="661"/>
      <c r="DL5" s="661"/>
      <c r="DM5" s="661"/>
      <c r="DN5" s="661"/>
      <c r="DO5" s="661"/>
      <c r="DP5" s="662"/>
      <c r="DQ5" s="660" t="s">
        <v>233</v>
      </c>
      <c r="DR5" s="661"/>
      <c r="DS5" s="661"/>
      <c r="DT5" s="661"/>
      <c r="DU5" s="661"/>
      <c r="DV5" s="661"/>
      <c r="DW5" s="661"/>
      <c r="DX5" s="661"/>
      <c r="DY5" s="661"/>
      <c r="DZ5" s="661"/>
      <c r="EA5" s="661"/>
      <c r="EB5" s="661"/>
      <c r="EC5" s="662"/>
    </row>
    <row r="6" spans="2:143" ht="11.25" customHeight="1" x14ac:dyDescent="0.15">
      <c r="B6" s="605" t="s">
        <v>234</v>
      </c>
      <c r="C6" s="606"/>
      <c r="D6" s="606"/>
      <c r="E6" s="606"/>
      <c r="F6" s="606"/>
      <c r="G6" s="606"/>
      <c r="H6" s="606"/>
      <c r="I6" s="606"/>
      <c r="J6" s="606"/>
      <c r="K6" s="606"/>
      <c r="L6" s="606"/>
      <c r="M6" s="606"/>
      <c r="N6" s="606"/>
      <c r="O6" s="606"/>
      <c r="P6" s="606"/>
      <c r="Q6" s="607"/>
      <c r="R6" s="608">
        <v>1445543</v>
      </c>
      <c r="S6" s="609"/>
      <c r="T6" s="609"/>
      <c r="U6" s="609"/>
      <c r="V6" s="609"/>
      <c r="W6" s="609"/>
      <c r="X6" s="609"/>
      <c r="Y6" s="610"/>
      <c r="Z6" s="646">
        <v>0.7</v>
      </c>
      <c r="AA6" s="646"/>
      <c r="AB6" s="646"/>
      <c r="AC6" s="646"/>
      <c r="AD6" s="647">
        <v>1445543</v>
      </c>
      <c r="AE6" s="647"/>
      <c r="AF6" s="647"/>
      <c r="AG6" s="647"/>
      <c r="AH6" s="647"/>
      <c r="AI6" s="647"/>
      <c r="AJ6" s="647"/>
      <c r="AK6" s="647"/>
      <c r="AL6" s="611">
        <v>1.3</v>
      </c>
      <c r="AM6" s="612"/>
      <c r="AN6" s="612"/>
      <c r="AO6" s="648"/>
      <c r="AP6" s="605" t="s">
        <v>235</v>
      </c>
      <c r="AQ6" s="606"/>
      <c r="AR6" s="606"/>
      <c r="AS6" s="606"/>
      <c r="AT6" s="606"/>
      <c r="AU6" s="606"/>
      <c r="AV6" s="606"/>
      <c r="AW6" s="606"/>
      <c r="AX6" s="606"/>
      <c r="AY6" s="606"/>
      <c r="AZ6" s="606"/>
      <c r="BA6" s="606"/>
      <c r="BB6" s="606"/>
      <c r="BC6" s="606"/>
      <c r="BD6" s="606"/>
      <c r="BE6" s="606"/>
      <c r="BF6" s="607"/>
      <c r="BG6" s="608">
        <v>68278685</v>
      </c>
      <c r="BH6" s="609"/>
      <c r="BI6" s="609"/>
      <c r="BJ6" s="609"/>
      <c r="BK6" s="609"/>
      <c r="BL6" s="609"/>
      <c r="BM6" s="609"/>
      <c r="BN6" s="610"/>
      <c r="BO6" s="646">
        <v>96.9</v>
      </c>
      <c r="BP6" s="646"/>
      <c r="BQ6" s="646"/>
      <c r="BR6" s="646"/>
      <c r="BS6" s="647">
        <v>1464029</v>
      </c>
      <c r="BT6" s="647"/>
      <c r="BU6" s="647"/>
      <c r="BV6" s="647"/>
      <c r="BW6" s="647"/>
      <c r="BX6" s="647"/>
      <c r="BY6" s="647"/>
      <c r="BZ6" s="647"/>
      <c r="CA6" s="647"/>
      <c r="CB6" s="687"/>
      <c r="CD6" s="666" t="s">
        <v>236</v>
      </c>
      <c r="CE6" s="667"/>
      <c r="CF6" s="667"/>
      <c r="CG6" s="667"/>
      <c r="CH6" s="667"/>
      <c r="CI6" s="667"/>
      <c r="CJ6" s="667"/>
      <c r="CK6" s="667"/>
      <c r="CL6" s="667"/>
      <c r="CM6" s="667"/>
      <c r="CN6" s="667"/>
      <c r="CO6" s="667"/>
      <c r="CP6" s="667"/>
      <c r="CQ6" s="668"/>
      <c r="CR6" s="608">
        <v>787821</v>
      </c>
      <c r="CS6" s="609"/>
      <c r="CT6" s="609"/>
      <c r="CU6" s="609"/>
      <c r="CV6" s="609"/>
      <c r="CW6" s="609"/>
      <c r="CX6" s="609"/>
      <c r="CY6" s="610"/>
      <c r="CZ6" s="690">
        <v>0.4</v>
      </c>
      <c r="DA6" s="672"/>
      <c r="DB6" s="672"/>
      <c r="DC6" s="692"/>
      <c r="DD6" s="614" t="s">
        <v>130</v>
      </c>
      <c r="DE6" s="609"/>
      <c r="DF6" s="609"/>
      <c r="DG6" s="609"/>
      <c r="DH6" s="609"/>
      <c r="DI6" s="609"/>
      <c r="DJ6" s="609"/>
      <c r="DK6" s="609"/>
      <c r="DL6" s="609"/>
      <c r="DM6" s="609"/>
      <c r="DN6" s="609"/>
      <c r="DO6" s="609"/>
      <c r="DP6" s="610"/>
      <c r="DQ6" s="614">
        <v>787609</v>
      </c>
      <c r="DR6" s="609"/>
      <c r="DS6" s="609"/>
      <c r="DT6" s="609"/>
      <c r="DU6" s="609"/>
      <c r="DV6" s="609"/>
      <c r="DW6" s="609"/>
      <c r="DX6" s="609"/>
      <c r="DY6" s="609"/>
      <c r="DZ6" s="609"/>
      <c r="EA6" s="609"/>
      <c r="EB6" s="609"/>
      <c r="EC6" s="645"/>
    </row>
    <row r="7" spans="2:143" ht="11.25" customHeight="1" x14ac:dyDescent="0.15">
      <c r="B7" s="605" t="s">
        <v>237</v>
      </c>
      <c r="C7" s="606"/>
      <c r="D7" s="606"/>
      <c r="E7" s="606"/>
      <c r="F7" s="606"/>
      <c r="G7" s="606"/>
      <c r="H7" s="606"/>
      <c r="I7" s="606"/>
      <c r="J7" s="606"/>
      <c r="K7" s="606"/>
      <c r="L7" s="606"/>
      <c r="M7" s="606"/>
      <c r="N7" s="606"/>
      <c r="O7" s="606"/>
      <c r="P7" s="606"/>
      <c r="Q7" s="607"/>
      <c r="R7" s="608">
        <v>59999</v>
      </c>
      <c r="S7" s="609"/>
      <c r="T7" s="609"/>
      <c r="U7" s="609"/>
      <c r="V7" s="609"/>
      <c r="W7" s="609"/>
      <c r="X7" s="609"/>
      <c r="Y7" s="610"/>
      <c r="Z7" s="646">
        <v>0</v>
      </c>
      <c r="AA7" s="646"/>
      <c r="AB7" s="646"/>
      <c r="AC7" s="646"/>
      <c r="AD7" s="647">
        <v>59999</v>
      </c>
      <c r="AE7" s="647"/>
      <c r="AF7" s="647"/>
      <c r="AG7" s="647"/>
      <c r="AH7" s="647"/>
      <c r="AI7" s="647"/>
      <c r="AJ7" s="647"/>
      <c r="AK7" s="647"/>
      <c r="AL7" s="611">
        <v>0.1</v>
      </c>
      <c r="AM7" s="612"/>
      <c r="AN7" s="612"/>
      <c r="AO7" s="648"/>
      <c r="AP7" s="605" t="s">
        <v>238</v>
      </c>
      <c r="AQ7" s="606"/>
      <c r="AR7" s="606"/>
      <c r="AS7" s="606"/>
      <c r="AT7" s="606"/>
      <c r="AU7" s="606"/>
      <c r="AV7" s="606"/>
      <c r="AW7" s="606"/>
      <c r="AX7" s="606"/>
      <c r="AY7" s="606"/>
      <c r="AZ7" s="606"/>
      <c r="BA7" s="606"/>
      <c r="BB7" s="606"/>
      <c r="BC7" s="606"/>
      <c r="BD7" s="606"/>
      <c r="BE7" s="606"/>
      <c r="BF7" s="607"/>
      <c r="BG7" s="608">
        <v>31502526</v>
      </c>
      <c r="BH7" s="609"/>
      <c r="BI7" s="609"/>
      <c r="BJ7" s="609"/>
      <c r="BK7" s="609"/>
      <c r="BL7" s="609"/>
      <c r="BM7" s="609"/>
      <c r="BN7" s="610"/>
      <c r="BO7" s="646">
        <v>44.7</v>
      </c>
      <c r="BP7" s="646"/>
      <c r="BQ7" s="646"/>
      <c r="BR7" s="646"/>
      <c r="BS7" s="647">
        <v>1464029</v>
      </c>
      <c r="BT7" s="647"/>
      <c r="BU7" s="647"/>
      <c r="BV7" s="647"/>
      <c r="BW7" s="647"/>
      <c r="BX7" s="647"/>
      <c r="BY7" s="647"/>
      <c r="BZ7" s="647"/>
      <c r="CA7" s="647"/>
      <c r="CB7" s="687"/>
      <c r="CD7" s="605" t="s">
        <v>239</v>
      </c>
      <c r="CE7" s="606"/>
      <c r="CF7" s="606"/>
      <c r="CG7" s="606"/>
      <c r="CH7" s="606"/>
      <c r="CI7" s="606"/>
      <c r="CJ7" s="606"/>
      <c r="CK7" s="606"/>
      <c r="CL7" s="606"/>
      <c r="CM7" s="606"/>
      <c r="CN7" s="606"/>
      <c r="CO7" s="606"/>
      <c r="CP7" s="606"/>
      <c r="CQ7" s="607"/>
      <c r="CR7" s="608">
        <v>15649535</v>
      </c>
      <c r="CS7" s="609"/>
      <c r="CT7" s="609"/>
      <c r="CU7" s="609"/>
      <c r="CV7" s="609"/>
      <c r="CW7" s="609"/>
      <c r="CX7" s="609"/>
      <c r="CY7" s="610"/>
      <c r="CZ7" s="646">
        <v>7.5</v>
      </c>
      <c r="DA7" s="646"/>
      <c r="DB7" s="646"/>
      <c r="DC7" s="646"/>
      <c r="DD7" s="614">
        <v>266190</v>
      </c>
      <c r="DE7" s="609"/>
      <c r="DF7" s="609"/>
      <c r="DG7" s="609"/>
      <c r="DH7" s="609"/>
      <c r="DI7" s="609"/>
      <c r="DJ7" s="609"/>
      <c r="DK7" s="609"/>
      <c r="DL7" s="609"/>
      <c r="DM7" s="609"/>
      <c r="DN7" s="609"/>
      <c r="DO7" s="609"/>
      <c r="DP7" s="610"/>
      <c r="DQ7" s="614">
        <v>12936287</v>
      </c>
      <c r="DR7" s="609"/>
      <c r="DS7" s="609"/>
      <c r="DT7" s="609"/>
      <c r="DU7" s="609"/>
      <c r="DV7" s="609"/>
      <c r="DW7" s="609"/>
      <c r="DX7" s="609"/>
      <c r="DY7" s="609"/>
      <c r="DZ7" s="609"/>
      <c r="EA7" s="609"/>
      <c r="EB7" s="609"/>
      <c r="EC7" s="645"/>
    </row>
    <row r="8" spans="2:143" ht="11.25" customHeight="1" x14ac:dyDescent="0.15">
      <c r="B8" s="605" t="s">
        <v>240</v>
      </c>
      <c r="C8" s="606"/>
      <c r="D8" s="606"/>
      <c r="E8" s="606"/>
      <c r="F8" s="606"/>
      <c r="G8" s="606"/>
      <c r="H8" s="606"/>
      <c r="I8" s="606"/>
      <c r="J8" s="606"/>
      <c r="K8" s="606"/>
      <c r="L8" s="606"/>
      <c r="M8" s="606"/>
      <c r="N8" s="606"/>
      <c r="O8" s="606"/>
      <c r="P8" s="606"/>
      <c r="Q8" s="607"/>
      <c r="R8" s="608">
        <v>359983</v>
      </c>
      <c r="S8" s="609"/>
      <c r="T8" s="609"/>
      <c r="U8" s="609"/>
      <c r="V8" s="609"/>
      <c r="W8" s="609"/>
      <c r="X8" s="609"/>
      <c r="Y8" s="610"/>
      <c r="Z8" s="646">
        <v>0.2</v>
      </c>
      <c r="AA8" s="646"/>
      <c r="AB8" s="646"/>
      <c r="AC8" s="646"/>
      <c r="AD8" s="647">
        <v>359983</v>
      </c>
      <c r="AE8" s="647"/>
      <c r="AF8" s="647"/>
      <c r="AG8" s="647"/>
      <c r="AH8" s="647"/>
      <c r="AI8" s="647"/>
      <c r="AJ8" s="647"/>
      <c r="AK8" s="647"/>
      <c r="AL8" s="611">
        <v>0.3</v>
      </c>
      <c r="AM8" s="612"/>
      <c r="AN8" s="612"/>
      <c r="AO8" s="648"/>
      <c r="AP8" s="605" t="s">
        <v>241</v>
      </c>
      <c r="AQ8" s="606"/>
      <c r="AR8" s="606"/>
      <c r="AS8" s="606"/>
      <c r="AT8" s="606"/>
      <c r="AU8" s="606"/>
      <c r="AV8" s="606"/>
      <c r="AW8" s="606"/>
      <c r="AX8" s="606"/>
      <c r="AY8" s="606"/>
      <c r="AZ8" s="606"/>
      <c r="BA8" s="606"/>
      <c r="BB8" s="606"/>
      <c r="BC8" s="606"/>
      <c r="BD8" s="606"/>
      <c r="BE8" s="606"/>
      <c r="BF8" s="607"/>
      <c r="BG8" s="608">
        <v>842601</v>
      </c>
      <c r="BH8" s="609"/>
      <c r="BI8" s="609"/>
      <c r="BJ8" s="609"/>
      <c r="BK8" s="609"/>
      <c r="BL8" s="609"/>
      <c r="BM8" s="609"/>
      <c r="BN8" s="610"/>
      <c r="BO8" s="646">
        <v>1.2</v>
      </c>
      <c r="BP8" s="646"/>
      <c r="BQ8" s="646"/>
      <c r="BR8" s="646"/>
      <c r="BS8" s="647" t="s">
        <v>130</v>
      </c>
      <c r="BT8" s="647"/>
      <c r="BU8" s="647"/>
      <c r="BV8" s="647"/>
      <c r="BW8" s="647"/>
      <c r="BX8" s="647"/>
      <c r="BY8" s="647"/>
      <c r="BZ8" s="647"/>
      <c r="CA8" s="647"/>
      <c r="CB8" s="687"/>
      <c r="CD8" s="605" t="s">
        <v>242</v>
      </c>
      <c r="CE8" s="606"/>
      <c r="CF8" s="606"/>
      <c r="CG8" s="606"/>
      <c r="CH8" s="606"/>
      <c r="CI8" s="606"/>
      <c r="CJ8" s="606"/>
      <c r="CK8" s="606"/>
      <c r="CL8" s="606"/>
      <c r="CM8" s="606"/>
      <c r="CN8" s="606"/>
      <c r="CO8" s="606"/>
      <c r="CP8" s="606"/>
      <c r="CQ8" s="607"/>
      <c r="CR8" s="608">
        <v>102182136</v>
      </c>
      <c r="CS8" s="609"/>
      <c r="CT8" s="609"/>
      <c r="CU8" s="609"/>
      <c r="CV8" s="609"/>
      <c r="CW8" s="609"/>
      <c r="CX8" s="609"/>
      <c r="CY8" s="610"/>
      <c r="CZ8" s="646">
        <v>48.7</v>
      </c>
      <c r="DA8" s="646"/>
      <c r="DB8" s="646"/>
      <c r="DC8" s="646"/>
      <c r="DD8" s="614">
        <v>896535</v>
      </c>
      <c r="DE8" s="609"/>
      <c r="DF8" s="609"/>
      <c r="DG8" s="609"/>
      <c r="DH8" s="609"/>
      <c r="DI8" s="609"/>
      <c r="DJ8" s="609"/>
      <c r="DK8" s="609"/>
      <c r="DL8" s="609"/>
      <c r="DM8" s="609"/>
      <c r="DN8" s="609"/>
      <c r="DO8" s="609"/>
      <c r="DP8" s="610"/>
      <c r="DQ8" s="614">
        <v>45156601</v>
      </c>
      <c r="DR8" s="609"/>
      <c r="DS8" s="609"/>
      <c r="DT8" s="609"/>
      <c r="DU8" s="609"/>
      <c r="DV8" s="609"/>
      <c r="DW8" s="609"/>
      <c r="DX8" s="609"/>
      <c r="DY8" s="609"/>
      <c r="DZ8" s="609"/>
      <c r="EA8" s="609"/>
      <c r="EB8" s="609"/>
      <c r="EC8" s="645"/>
    </row>
    <row r="9" spans="2:143" ht="11.25" customHeight="1" x14ac:dyDescent="0.15">
      <c r="B9" s="605" t="s">
        <v>243</v>
      </c>
      <c r="C9" s="606"/>
      <c r="D9" s="606"/>
      <c r="E9" s="606"/>
      <c r="F9" s="606"/>
      <c r="G9" s="606"/>
      <c r="H9" s="606"/>
      <c r="I9" s="606"/>
      <c r="J9" s="606"/>
      <c r="K9" s="606"/>
      <c r="L9" s="606"/>
      <c r="M9" s="606"/>
      <c r="N9" s="606"/>
      <c r="O9" s="606"/>
      <c r="P9" s="606"/>
      <c r="Q9" s="607"/>
      <c r="R9" s="608">
        <v>296378</v>
      </c>
      <c r="S9" s="609"/>
      <c r="T9" s="609"/>
      <c r="U9" s="609"/>
      <c r="V9" s="609"/>
      <c r="W9" s="609"/>
      <c r="X9" s="609"/>
      <c r="Y9" s="610"/>
      <c r="Z9" s="646">
        <v>0.1</v>
      </c>
      <c r="AA9" s="646"/>
      <c r="AB9" s="646"/>
      <c r="AC9" s="646"/>
      <c r="AD9" s="647">
        <v>296378</v>
      </c>
      <c r="AE9" s="647"/>
      <c r="AF9" s="647"/>
      <c r="AG9" s="647"/>
      <c r="AH9" s="647"/>
      <c r="AI9" s="647"/>
      <c r="AJ9" s="647"/>
      <c r="AK9" s="647"/>
      <c r="AL9" s="611">
        <v>0.3</v>
      </c>
      <c r="AM9" s="612"/>
      <c r="AN9" s="612"/>
      <c r="AO9" s="648"/>
      <c r="AP9" s="605" t="s">
        <v>244</v>
      </c>
      <c r="AQ9" s="606"/>
      <c r="AR9" s="606"/>
      <c r="AS9" s="606"/>
      <c r="AT9" s="606"/>
      <c r="AU9" s="606"/>
      <c r="AV9" s="606"/>
      <c r="AW9" s="606"/>
      <c r="AX9" s="606"/>
      <c r="AY9" s="606"/>
      <c r="AZ9" s="606"/>
      <c r="BA9" s="606"/>
      <c r="BB9" s="606"/>
      <c r="BC9" s="606"/>
      <c r="BD9" s="606"/>
      <c r="BE9" s="606"/>
      <c r="BF9" s="607"/>
      <c r="BG9" s="608">
        <v>24736674</v>
      </c>
      <c r="BH9" s="609"/>
      <c r="BI9" s="609"/>
      <c r="BJ9" s="609"/>
      <c r="BK9" s="609"/>
      <c r="BL9" s="609"/>
      <c r="BM9" s="609"/>
      <c r="BN9" s="610"/>
      <c r="BO9" s="646">
        <v>35.1</v>
      </c>
      <c r="BP9" s="646"/>
      <c r="BQ9" s="646"/>
      <c r="BR9" s="646"/>
      <c r="BS9" s="647" t="s">
        <v>130</v>
      </c>
      <c r="BT9" s="647"/>
      <c r="BU9" s="647"/>
      <c r="BV9" s="647"/>
      <c r="BW9" s="647"/>
      <c r="BX9" s="647"/>
      <c r="BY9" s="647"/>
      <c r="BZ9" s="647"/>
      <c r="CA9" s="647"/>
      <c r="CB9" s="687"/>
      <c r="CD9" s="605" t="s">
        <v>245</v>
      </c>
      <c r="CE9" s="606"/>
      <c r="CF9" s="606"/>
      <c r="CG9" s="606"/>
      <c r="CH9" s="606"/>
      <c r="CI9" s="606"/>
      <c r="CJ9" s="606"/>
      <c r="CK9" s="606"/>
      <c r="CL9" s="606"/>
      <c r="CM9" s="606"/>
      <c r="CN9" s="606"/>
      <c r="CO9" s="606"/>
      <c r="CP9" s="606"/>
      <c r="CQ9" s="607"/>
      <c r="CR9" s="608">
        <v>20344013</v>
      </c>
      <c r="CS9" s="609"/>
      <c r="CT9" s="609"/>
      <c r="CU9" s="609"/>
      <c r="CV9" s="609"/>
      <c r="CW9" s="609"/>
      <c r="CX9" s="609"/>
      <c r="CY9" s="610"/>
      <c r="CZ9" s="646">
        <v>9.6999999999999993</v>
      </c>
      <c r="DA9" s="646"/>
      <c r="DB9" s="646"/>
      <c r="DC9" s="646"/>
      <c r="DD9" s="614">
        <v>708028</v>
      </c>
      <c r="DE9" s="609"/>
      <c r="DF9" s="609"/>
      <c r="DG9" s="609"/>
      <c r="DH9" s="609"/>
      <c r="DI9" s="609"/>
      <c r="DJ9" s="609"/>
      <c r="DK9" s="609"/>
      <c r="DL9" s="609"/>
      <c r="DM9" s="609"/>
      <c r="DN9" s="609"/>
      <c r="DO9" s="609"/>
      <c r="DP9" s="610"/>
      <c r="DQ9" s="614">
        <v>13109121</v>
      </c>
      <c r="DR9" s="609"/>
      <c r="DS9" s="609"/>
      <c r="DT9" s="609"/>
      <c r="DU9" s="609"/>
      <c r="DV9" s="609"/>
      <c r="DW9" s="609"/>
      <c r="DX9" s="609"/>
      <c r="DY9" s="609"/>
      <c r="DZ9" s="609"/>
      <c r="EA9" s="609"/>
      <c r="EB9" s="609"/>
      <c r="EC9" s="645"/>
    </row>
    <row r="10" spans="2:143" ht="11.25" customHeight="1" x14ac:dyDescent="0.15">
      <c r="B10" s="605" t="s">
        <v>246</v>
      </c>
      <c r="C10" s="606"/>
      <c r="D10" s="606"/>
      <c r="E10" s="606"/>
      <c r="F10" s="606"/>
      <c r="G10" s="606"/>
      <c r="H10" s="606"/>
      <c r="I10" s="606"/>
      <c r="J10" s="606"/>
      <c r="K10" s="606"/>
      <c r="L10" s="606"/>
      <c r="M10" s="606"/>
      <c r="N10" s="606"/>
      <c r="O10" s="606"/>
      <c r="P10" s="606"/>
      <c r="Q10" s="607"/>
      <c r="R10" s="608" t="s">
        <v>130</v>
      </c>
      <c r="S10" s="609"/>
      <c r="T10" s="609"/>
      <c r="U10" s="609"/>
      <c r="V10" s="609"/>
      <c r="W10" s="609"/>
      <c r="X10" s="609"/>
      <c r="Y10" s="610"/>
      <c r="Z10" s="646" t="s">
        <v>130</v>
      </c>
      <c r="AA10" s="646"/>
      <c r="AB10" s="646"/>
      <c r="AC10" s="646"/>
      <c r="AD10" s="647" t="s">
        <v>180</v>
      </c>
      <c r="AE10" s="647"/>
      <c r="AF10" s="647"/>
      <c r="AG10" s="647"/>
      <c r="AH10" s="647"/>
      <c r="AI10" s="647"/>
      <c r="AJ10" s="647"/>
      <c r="AK10" s="647"/>
      <c r="AL10" s="611" t="s">
        <v>130</v>
      </c>
      <c r="AM10" s="612"/>
      <c r="AN10" s="612"/>
      <c r="AO10" s="648"/>
      <c r="AP10" s="605" t="s">
        <v>247</v>
      </c>
      <c r="AQ10" s="606"/>
      <c r="AR10" s="606"/>
      <c r="AS10" s="606"/>
      <c r="AT10" s="606"/>
      <c r="AU10" s="606"/>
      <c r="AV10" s="606"/>
      <c r="AW10" s="606"/>
      <c r="AX10" s="606"/>
      <c r="AY10" s="606"/>
      <c r="AZ10" s="606"/>
      <c r="BA10" s="606"/>
      <c r="BB10" s="606"/>
      <c r="BC10" s="606"/>
      <c r="BD10" s="606"/>
      <c r="BE10" s="606"/>
      <c r="BF10" s="607"/>
      <c r="BG10" s="608">
        <v>1835235</v>
      </c>
      <c r="BH10" s="609"/>
      <c r="BI10" s="609"/>
      <c r="BJ10" s="609"/>
      <c r="BK10" s="609"/>
      <c r="BL10" s="609"/>
      <c r="BM10" s="609"/>
      <c r="BN10" s="610"/>
      <c r="BO10" s="646">
        <v>2.6</v>
      </c>
      <c r="BP10" s="646"/>
      <c r="BQ10" s="646"/>
      <c r="BR10" s="646"/>
      <c r="BS10" s="647">
        <v>305283</v>
      </c>
      <c r="BT10" s="647"/>
      <c r="BU10" s="647"/>
      <c r="BV10" s="647"/>
      <c r="BW10" s="647"/>
      <c r="BX10" s="647"/>
      <c r="BY10" s="647"/>
      <c r="BZ10" s="647"/>
      <c r="CA10" s="647"/>
      <c r="CB10" s="687"/>
      <c r="CD10" s="605" t="s">
        <v>248</v>
      </c>
      <c r="CE10" s="606"/>
      <c r="CF10" s="606"/>
      <c r="CG10" s="606"/>
      <c r="CH10" s="606"/>
      <c r="CI10" s="606"/>
      <c r="CJ10" s="606"/>
      <c r="CK10" s="606"/>
      <c r="CL10" s="606"/>
      <c r="CM10" s="606"/>
      <c r="CN10" s="606"/>
      <c r="CO10" s="606"/>
      <c r="CP10" s="606"/>
      <c r="CQ10" s="607"/>
      <c r="CR10" s="608">
        <v>399023</v>
      </c>
      <c r="CS10" s="609"/>
      <c r="CT10" s="609"/>
      <c r="CU10" s="609"/>
      <c r="CV10" s="609"/>
      <c r="CW10" s="609"/>
      <c r="CX10" s="609"/>
      <c r="CY10" s="610"/>
      <c r="CZ10" s="646">
        <v>0.2</v>
      </c>
      <c r="DA10" s="646"/>
      <c r="DB10" s="646"/>
      <c r="DC10" s="646"/>
      <c r="DD10" s="614" t="s">
        <v>130</v>
      </c>
      <c r="DE10" s="609"/>
      <c r="DF10" s="609"/>
      <c r="DG10" s="609"/>
      <c r="DH10" s="609"/>
      <c r="DI10" s="609"/>
      <c r="DJ10" s="609"/>
      <c r="DK10" s="609"/>
      <c r="DL10" s="609"/>
      <c r="DM10" s="609"/>
      <c r="DN10" s="609"/>
      <c r="DO10" s="609"/>
      <c r="DP10" s="610"/>
      <c r="DQ10" s="614">
        <v>71185</v>
      </c>
      <c r="DR10" s="609"/>
      <c r="DS10" s="609"/>
      <c r="DT10" s="609"/>
      <c r="DU10" s="609"/>
      <c r="DV10" s="609"/>
      <c r="DW10" s="609"/>
      <c r="DX10" s="609"/>
      <c r="DY10" s="609"/>
      <c r="DZ10" s="609"/>
      <c r="EA10" s="609"/>
      <c r="EB10" s="609"/>
      <c r="EC10" s="645"/>
    </row>
    <row r="11" spans="2:143" ht="11.25" customHeight="1" x14ac:dyDescent="0.15">
      <c r="B11" s="605" t="s">
        <v>249</v>
      </c>
      <c r="C11" s="606"/>
      <c r="D11" s="606"/>
      <c r="E11" s="606"/>
      <c r="F11" s="606"/>
      <c r="G11" s="606"/>
      <c r="H11" s="606"/>
      <c r="I11" s="606"/>
      <c r="J11" s="606"/>
      <c r="K11" s="606"/>
      <c r="L11" s="606"/>
      <c r="M11" s="606"/>
      <c r="N11" s="606"/>
      <c r="O11" s="606"/>
      <c r="P11" s="606"/>
      <c r="Q11" s="607"/>
      <c r="R11" s="608">
        <v>12606505</v>
      </c>
      <c r="S11" s="609"/>
      <c r="T11" s="609"/>
      <c r="U11" s="609"/>
      <c r="V11" s="609"/>
      <c r="W11" s="609"/>
      <c r="X11" s="609"/>
      <c r="Y11" s="610"/>
      <c r="Z11" s="611">
        <v>5.8</v>
      </c>
      <c r="AA11" s="612"/>
      <c r="AB11" s="612"/>
      <c r="AC11" s="613"/>
      <c r="AD11" s="614">
        <v>12606505</v>
      </c>
      <c r="AE11" s="609"/>
      <c r="AF11" s="609"/>
      <c r="AG11" s="609"/>
      <c r="AH11" s="609"/>
      <c r="AI11" s="609"/>
      <c r="AJ11" s="609"/>
      <c r="AK11" s="610"/>
      <c r="AL11" s="611">
        <v>11.5</v>
      </c>
      <c r="AM11" s="612"/>
      <c r="AN11" s="612"/>
      <c r="AO11" s="648"/>
      <c r="AP11" s="605" t="s">
        <v>250</v>
      </c>
      <c r="AQ11" s="606"/>
      <c r="AR11" s="606"/>
      <c r="AS11" s="606"/>
      <c r="AT11" s="606"/>
      <c r="AU11" s="606"/>
      <c r="AV11" s="606"/>
      <c r="AW11" s="606"/>
      <c r="AX11" s="606"/>
      <c r="AY11" s="606"/>
      <c r="AZ11" s="606"/>
      <c r="BA11" s="606"/>
      <c r="BB11" s="606"/>
      <c r="BC11" s="606"/>
      <c r="BD11" s="606"/>
      <c r="BE11" s="606"/>
      <c r="BF11" s="607"/>
      <c r="BG11" s="608">
        <v>4088016</v>
      </c>
      <c r="BH11" s="609"/>
      <c r="BI11" s="609"/>
      <c r="BJ11" s="609"/>
      <c r="BK11" s="609"/>
      <c r="BL11" s="609"/>
      <c r="BM11" s="609"/>
      <c r="BN11" s="610"/>
      <c r="BO11" s="646">
        <v>5.8</v>
      </c>
      <c r="BP11" s="646"/>
      <c r="BQ11" s="646"/>
      <c r="BR11" s="646"/>
      <c r="BS11" s="647">
        <v>1158746</v>
      </c>
      <c r="BT11" s="647"/>
      <c r="BU11" s="647"/>
      <c r="BV11" s="647"/>
      <c r="BW11" s="647"/>
      <c r="BX11" s="647"/>
      <c r="BY11" s="647"/>
      <c r="BZ11" s="647"/>
      <c r="CA11" s="647"/>
      <c r="CB11" s="687"/>
      <c r="CD11" s="605" t="s">
        <v>251</v>
      </c>
      <c r="CE11" s="606"/>
      <c r="CF11" s="606"/>
      <c r="CG11" s="606"/>
      <c r="CH11" s="606"/>
      <c r="CI11" s="606"/>
      <c r="CJ11" s="606"/>
      <c r="CK11" s="606"/>
      <c r="CL11" s="606"/>
      <c r="CM11" s="606"/>
      <c r="CN11" s="606"/>
      <c r="CO11" s="606"/>
      <c r="CP11" s="606"/>
      <c r="CQ11" s="607"/>
      <c r="CR11" s="608">
        <v>2660694</v>
      </c>
      <c r="CS11" s="609"/>
      <c r="CT11" s="609"/>
      <c r="CU11" s="609"/>
      <c r="CV11" s="609"/>
      <c r="CW11" s="609"/>
      <c r="CX11" s="609"/>
      <c r="CY11" s="610"/>
      <c r="CZ11" s="646">
        <v>1.3</v>
      </c>
      <c r="DA11" s="646"/>
      <c r="DB11" s="646"/>
      <c r="DC11" s="646"/>
      <c r="DD11" s="614">
        <v>1268915</v>
      </c>
      <c r="DE11" s="609"/>
      <c r="DF11" s="609"/>
      <c r="DG11" s="609"/>
      <c r="DH11" s="609"/>
      <c r="DI11" s="609"/>
      <c r="DJ11" s="609"/>
      <c r="DK11" s="609"/>
      <c r="DL11" s="609"/>
      <c r="DM11" s="609"/>
      <c r="DN11" s="609"/>
      <c r="DO11" s="609"/>
      <c r="DP11" s="610"/>
      <c r="DQ11" s="614">
        <v>1423939</v>
      </c>
      <c r="DR11" s="609"/>
      <c r="DS11" s="609"/>
      <c r="DT11" s="609"/>
      <c r="DU11" s="609"/>
      <c r="DV11" s="609"/>
      <c r="DW11" s="609"/>
      <c r="DX11" s="609"/>
      <c r="DY11" s="609"/>
      <c r="DZ11" s="609"/>
      <c r="EA11" s="609"/>
      <c r="EB11" s="609"/>
      <c r="EC11" s="645"/>
    </row>
    <row r="12" spans="2:143" ht="11.25" customHeight="1" x14ac:dyDescent="0.15">
      <c r="B12" s="605" t="s">
        <v>252</v>
      </c>
      <c r="C12" s="606"/>
      <c r="D12" s="606"/>
      <c r="E12" s="606"/>
      <c r="F12" s="606"/>
      <c r="G12" s="606"/>
      <c r="H12" s="606"/>
      <c r="I12" s="606"/>
      <c r="J12" s="606"/>
      <c r="K12" s="606"/>
      <c r="L12" s="606"/>
      <c r="M12" s="606"/>
      <c r="N12" s="606"/>
      <c r="O12" s="606"/>
      <c r="P12" s="606"/>
      <c r="Q12" s="607"/>
      <c r="R12" s="608">
        <v>86931</v>
      </c>
      <c r="S12" s="609"/>
      <c r="T12" s="609"/>
      <c r="U12" s="609"/>
      <c r="V12" s="609"/>
      <c r="W12" s="609"/>
      <c r="X12" s="609"/>
      <c r="Y12" s="610"/>
      <c r="Z12" s="646">
        <v>0</v>
      </c>
      <c r="AA12" s="646"/>
      <c r="AB12" s="646"/>
      <c r="AC12" s="646"/>
      <c r="AD12" s="647">
        <v>86931</v>
      </c>
      <c r="AE12" s="647"/>
      <c r="AF12" s="647"/>
      <c r="AG12" s="647"/>
      <c r="AH12" s="647"/>
      <c r="AI12" s="647"/>
      <c r="AJ12" s="647"/>
      <c r="AK12" s="647"/>
      <c r="AL12" s="611">
        <v>0.1</v>
      </c>
      <c r="AM12" s="612"/>
      <c r="AN12" s="612"/>
      <c r="AO12" s="648"/>
      <c r="AP12" s="605" t="s">
        <v>253</v>
      </c>
      <c r="AQ12" s="606"/>
      <c r="AR12" s="606"/>
      <c r="AS12" s="606"/>
      <c r="AT12" s="606"/>
      <c r="AU12" s="606"/>
      <c r="AV12" s="606"/>
      <c r="AW12" s="606"/>
      <c r="AX12" s="606"/>
      <c r="AY12" s="606"/>
      <c r="AZ12" s="606"/>
      <c r="BA12" s="606"/>
      <c r="BB12" s="606"/>
      <c r="BC12" s="606"/>
      <c r="BD12" s="606"/>
      <c r="BE12" s="606"/>
      <c r="BF12" s="607"/>
      <c r="BG12" s="608">
        <v>31764585</v>
      </c>
      <c r="BH12" s="609"/>
      <c r="BI12" s="609"/>
      <c r="BJ12" s="609"/>
      <c r="BK12" s="609"/>
      <c r="BL12" s="609"/>
      <c r="BM12" s="609"/>
      <c r="BN12" s="610"/>
      <c r="BO12" s="646">
        <v>45.1</v>
      </c>
      <c r="BP12" s="646"/>
      <c r="BQ12" s="646"/>
      <c r="BR12" s="646"/>
      <c r="BS12" s="647" t="s">
        <v>130</v>
      </c>
      <c r="BT12" s="647"/>
      <c r="BU12" s="647"/>
      <c r="BV12" s="647"/>
      <c r="BW12" s="647"/>
      <c r="BX12" s="647"/>
      <c r="BY12" s="647"/>
      <c r="BZ12" s="647"/>
      <c r="CA12" s="647"/>
      <c r="CB12" s="687"/>
      <c r="CD12" s="605" t="s">
        <v>254</v>
      </c>
      <c r="CE12" s="606"/>
      <c r="CF12" s="606"/>
      <c r="CG12" s="606"/>
      <c r="CH12" s="606"/>
      <c r="CI12" s="606"/>
      <c r="CJ12" s="606"/>
      <c r="CK12" s="606"/>
      <c r="CL12" s="606"/>
      <c r="CM12" s="606"/>
      <c r="CN12" s="606"/>
      <c r="CO12" s="606"/>
      <c r="CP12" s="606"/>
      <c r="CQ12" s="607"/>
      <c r="CR12" s="608">
        <v>9740122</v>
      </c>
      <c r="CS12" s="609"/>
      <c r="CT12" s="609"/>
      <c r="CU12" s="609"/>
      <c r="CV12" s="609"/>
      <c r="CW12" s="609"/>
      <c r="CX12" s="609"/>
      <c r="CY12" s="610"/>
      <c r="CZ12" s="646">
        <v>4.5999999999999996</v>
      </c>
      <c r="DA12" s="646"/>
      <c r="DB12" s="646"/>
      <c r="DC12" s="646"/>
      <c r="DD12" s="614" t="s">
        <v>180</v>
      </c>
      <c r="DE12" s="609"/>
      <c r="DF12" s="609"/>
      <c r="DG12" s="609"/>
      <c r="DH12" s="609"/>
      <c r="DI12" s="609"/>
      <c r="DJ12" s="609"/>
      <c r="DK12" s="609"/>
      <c r="DL12" s="609"/>
      <c r="DM12" s="609"/>
      <c r="DN12" s="609"/>
      <c r="DO12" s="609"/>
      <c r="DP12" s="610"/>
      <c r="DQ12" s="614">
        <v>3865978</v>
      </c>
      <c r="DR12" s="609"/>
      <c r="DS12" s="609"/>
      <c r="DT12" s="609"/>
      <c r="DU12" s="609"/>
      <c r="DV12" s="609"/>
      <c r="DW12" s="609"/>
      <c r="DX12" s="609"/>
      <c r="DY12" s="609"/>
      <c r="DZ12" s="609"/>
      <c r="EA12" s="609"/>
      <c r="EB12" s="609"/>
      <c r="EC12" s="645"/>
    </row>
    <row r="13" spans="2:143" ht="11.25" customHeight="1" x14ac:dyDescent="0.15">
      <c r="B13" s="605" t="s">
        <v>255</v>
      </c>
      <c r="C13" s="606"/>
      <c r="D13" s="606"/>
      <c r="E13" s="606"/>
      <c r="F13" s="606"/>
      <c r="G13" s="606"/>
      <c r="H13" s="606"/>
      <c r="I13" s="606"/>
      <c r="J13" s="606"/>
      <c r="K13" s="606"/>
      <c r="L13" s="606"/>
      <c r="M13" s="606"/>
      <c r="N13" s="606"/>
      <c r="O13" s="606"/>
      <c r="P13" s="606"/>
      <c r="Q13" s="607"/>
      <c r="R13" s="608" t="s">
        <v>130</v>
      </c>
      <c r="S13" s="609"/>
      <c r="T13" s="609"/>
      <c r="U13" s="609"/>
      <c r="V13" s="609"/>
      <c r="W13" s="609"/>
      <c r="X13" s="609"/>
      <c r="Y13" s="610"/>
      <c r="Z13" s="646" t="s">
        <v>130</v>
      </c>
      <c r="AA13" s="646"/>
      <c r="AB13" s="646"/>
      <c r="AC13" s="646"/>
      <c r="AD13" s="647" t="s">
        <v>130</v>
      </c>
      <c r="AE13" s="647"/>
      <c r="AF13" s="647"/>
      <c r="AG13" s="647"/>
      <c r="AH13" s="647"/>
      <c r="AI13" s="647"/>
      <c r="AJ13" s="647"/>
      <c r="AK13" s="647"/>
      <c r="AL13" s="611" t="s">
        <v>130</v>
      </c>
      <c r="AM13" s="612"/>
      <c r="AN13" s="612"/>
      <c r="AO13" s="648"/>
      <c r="AP13" s="605" t="s">
        <v>256</v>
      </c>
      <c r="AQ13" s="606"/>
      <c r="AR13" s="606"/>
      <c r="AS13" s="606"/>
      <c r="AT13" s="606"/>
      <c r="AU13" s="606"/>
      <c r="AV13" s="606"/>
      <c r="AW13" s="606"/>
      <c r="AX13" s="606"/>
      <c r="AY13" s="606"/>
      <c r="AZ13" s="606"/>
      <c r="BA13" s="606"/>
      <c r="BB13" s="606"/>
      <c r="BC13" s="606"/>
      <c r="BD13" s="606"/>
      <c r="BE13" s="606"/>
      <c r="BF13" s="607"/>
      <c r="BG13" s="608">
        <v>31590719</v>
      </c>
      <c r="BH13" s="609"/>
      <c r="BI13" s="609"/>
      <c r="BJ13" s="609"/>
      <c r="BK13" s="609"/>
      <c r="BL13" s="609"/>
      <c r="BM13" s="609"/>
      <c r="BN13" s="610"/>
      <c r="BO13" s="646">
        <v>44.9</v>
      </c>
      <c r="BP13" s="646"/>
      <c r="BQ13" s="646"/>
      <c r="BR13" s="646"/>
      <c r="BS13" s="647" t="s">
        <v>130</v>
      </c>
      <c r="BT13" s="647"/>
      <c r="BU13" s="647"/>
      <c r="BV13" s="647"/>
      <c r="BW13" s="647"/>
      <c r="BX13" s="647"/>
      <c r="BY13" s="647"/>
      <c r="BZ13" s="647"/>
      <c r="CA13" s="647"/>
      <c r="CB13" s="687"/>
      <c r="CD13" s="605" t="s">
        <v>257</v>
      </c>
      <c r="CE13" s="606"/>
      <c r="CF13" s="606"/>
      <c r="CG13" s="606"/>
      <c r="CH13" s="606"/>
      <c r="CI13" s="606"/>
      <c r="CJ13" s="606"/>
      <c r="CK13" s="606"/>
      <c r="CL13" s="606"/>
      <c r="CM13" s="606"/>
      <c r="CN13" s="606"/>
      <c r="CO13" s="606"/>
      <c r="CP13" s="606"/>
      <c r="CQ13" s="607"/>
      <c r="CR13" s="608">
        <v>16219559</v>
      </c>
      <c r="CS13" s="609"/>
      <c r="CT13" s="609"/>
      <c r="CU13" s="609"/>
      <c r="CV13" s="609"/>
      <c r="CW13" s="609"/>
      <c r="CX13" s="609"/>
      <c r="CY13" s="610"/>
      <c r="CZ13" s="646">
        <v>7.7</v>
      </c>
      <c r="DA13" s="646"/>
      <c r="DB13" s="646"/>
      <c r="DC13" s="646"/>
      <c r="DD13" s="614">
        <v>4896965</v>
      </c>
      <c r="DE13" s="609"/>
      <c r="DF13" s="609"/>
      <c r="DG13" s="609"/>
      <c r="DH13" s="609"/>
      <c r="DI13" s="609"/>
      <c r="DJ13" s="609"/>
      <c r="DK13" s="609"/>
      <c r="DL13" s="609"/>
      <c r="DM13" s="609"/>
      <c r="DN13" s="609"/>
      <c r="DO13" s="609"/>
      <c r="DP13" s="610"/>
      <c r="DQ13" s="614">
        <v>10962697</v>
      </c>
      <c r="DR13" s="609"/>
      <c r="DS13" s="609"/>
      <c r="DT13" s="609"/>
      <c r="DU13" s="609"/>
      <c r="DV13" s="609"/>
      <c r="DW13" s="609"/>
      <c r="DX13" s="609"/>
      <c r="DY13" s="609"/>
      <c r="DZ13" s="609"/>
      <c r="EA13" s="609"/>
      <c r="EB13" s="609"/>
      <c r="EC13" s="645"/>
    </row>
    <row r="14" spans="2:143" ht="11.25" customHeight="1" x14ac:dyDescent="0.15">
      <c r="B14" s="605" t="s">
        <v>258</v>
      </c>
      <c r="C14" s="606"/>
      <c r="D14" s="606"/>
      <c r="E14" s="606"/>
      <c r="F14" s="606"/>
      <c r="G14" s="606"/>
      <c r="H14" s="606"/>
      <c r="I14" s="606"/>
      <c r="J14" s="606"/>
      <c r="K14" s="606"/>
      <c r="L14" s="606"/>
      <c r="M14" s="606"/>
      <c r="N14" s="606"/>
      <c r="O14" s="606"/>
      <c r="P14" s="606"/>
      <c r="Q14" s="607"/>
      <c r="R14" s="608" t="s">
        <v>130</v>
      </c>
      <c r="S14" s="609"/>
      <c r="T14" s="609"/>
      <c r="U14" s="609"/>
      <c r="V14" s="609"/>
      <c r="W14" s="609"/>
      <c r="X14" s="609"/>
      <c r="Y14" s="610"/>
      <c r="Z14" s="646" t="s">
        <v>130</v>
      </c>
      <c r="AA14" s="646"/>
      <c r="AB14" s="646"/>
      <c r="AC14" s="646"/>
      <c r="AD14" s="647" t="s">
        <v>130</v>
      </c>
      <c r="AE14" s="647"/>
      <c r="AF14" s="647"/>
      <c r="AG14" s="647"/>
      <c r="AH14" s="647"/>
      <c r="AI14" s="647"/>
      <c r="AJ14" s="647"/>
      <c r="AK14" s="647"/>
      <c r="AL14" s="611" t="s">
        <v>180</v>
      </c>
      <c r="AM14" s="612"/>
      <c r="AN14" s="612"/>
      <c r="AO14" s="648"/>
      <c r="AP14" s="605" t="s">
        <v>259</v>
      </c>
      <c r="AQ14" s="606"/>
      <c r="AR14" s="606"/>
      <c r="AS14" s="606"/>
      <c r="AT14" s="606"/>
      <c r="AU14" s="606"/>
      <c r="AV14" s="606"/>
      <c r="AW14" s="606"/>
      <c r="AX14" s="606"/>
      <c r="AY14" s="606"/>
      <c r="AZ14" s="606"/>
      <c r="BA14" s="606"/>
      <c r="BB14" s="606"/>
      <c r="BC14" s="606"/>
      <c r="BD14" s="606"/>
      <c r="BE14" s="606"/>
      <c r="BF14" s="607"/>
      <c r="BG14" s="608">
        <v>1574467</v>
      </c>
      <c r="BH14" s="609"/>
      <c r="BI14" s="609"/>
      <c r="BJ14" s="609"/>
      <c r="BK14" s="609"/>
      <c r="BL14" s="609"/>
      <c r="BM14" s="609"/>
      <c r="BN14" s="610"/>
      <c r="BO14" s="646">
        <v>2.2000000000000002</v>
      </c>
      <c r="BP14" s="646"/>
      <c r="BQ14" s="646"/>
      <c r="BR14" s="646"/>
      <c r="BS14" s="647" t="s">
        <v>180</v>
      </c>
      <c r="BT14" s="647"/>
      <c r="BU14" s="647"/>
      <c r="BV14" s="647"/>
      <c r="BW14" s="647"/>
      <c r="BX14" s="647"/>
      <c r="BY14" s="647"/>
      <c r="BZ14" s="647"/>
      <c r="CA14" s="647"/>
      <c r="CB14" s="687"/>
      <c r="CD14" s="605" t="s">
        <v>260</v>
      </c>
      <c r="CE14" s="606"/>
      <c r="CF14" s="606"/>
      <c r="CG14" s="606"/>
      <c r="CH14" s="606"/>
      <c r="CI14" s="606"/>
      <c r="CJ14" s="606"/>
      <c r="CK14" s="606"/>
      <c r="CL14" s="606"/>
      <c r="CM14" s="606"/>
      <c r="CN14" s="606"/>
      <c r="CO14" s="606"/>
      <c r="CP14" s="606"/>
      <c r="CQ14" s="607"/>
      <c r="CR14" s="608">
        <v>5389076</v>
      </c>
      <c r="CS14" s="609"/>
      <c r="CT14" s="609"/>
      <c r="CU14" s="609"/>
      <c r="CV14" s="609"/>
      <c r="CW14" s="609"/>
      <c r="CX14" s="609"/>
      <c r="CY14" s="610"/>
      <c r="CZ14" s="646">
        <v>2.6</v>
      </c>
      <c r="DA14" s="646"/>
      <c r="DB14" s="646"/>
      <c r="DC14" s="646"/>
      <c r="DD14" s="614">
        <v>543413</v>
      </c>
      <c r="DE14" s="609"/>
      <c r="DF14" s="609"/>
      <c r="DG14" s="609"/>
      <c r="DH14" s="609"/>
      <c r="DI14" s="609"/>
      <c r="DJ14" s="609"/>
      <c r="DK14" s="609"/>
      <c r="DL14" s="609"/>
      <c r="DM14" s="609"/>
      <c r="DN14" s="609"/>
      <c r="DO14" s="609"/>
      <c r="DP14" s="610"/>
      <c r="DQ14" s="614">
        <v>4756615</v>
      </c>
      <c r="DR14" s="609"/>
      <c r="DS14" s="609"/>
      <c r="DT14" s="609"/>
      <c r="DU14" s="609"/>
      <c r="DV14" s="609"/>
      <c r="DW14" s="609"/>
      <c r="DX14" s="609"/>
      <c r="DY14" s="609"/>
      <c r="DZ14" s="609"/>
      <c r="EA14" s="609"/>
      <c r="EB14" s="609"/>
      <c r="EC14" s="645"/>
    </row>
    <row r="15" spans="2:143" ht="11.25" customHeight="1" x14ac:dyDescent="0.15">
      <c r="B15" s="605" t="s">
        <v>261</v>
      </c>
      <c r="C15" s="606"/>
      <c r="D15" s="606"/>
      <c r="E15" s="606"/>
      <c r="F15" s="606"/>
      <c r="G15" s="606"/>
      <c r="H15" s="606"/>
      <c r="I15" s="606"/>
      <c r="J15" s="606"/>
      <c r="K15" s="606"/>
      <c r="L15" s="606"/>
      <c r="M15" s="606"/>
      <c r="N15" s="606"/>
      <c r="O15" s="606"/>
      <c r="P15" s="606"/>
      <c r="Q15" s="607"/>
      <c r="R15" s="608" t="s">
        <v>180</v>
      </c>
      <c r="S15" s="609"/>
      <c r="T15" s="609"/>
      <c r="U15" s="609"/>
      <c r="V15" s="609"/>
      <c r="W15" s="609"/>
      <c r="X15" s="609"/>
      <c r="Y15" s="610"/>
      <c r="Z15" s="646" t="s">
        <v>130</v>
      </c>
      <c r="AA15" s="646"/>
      <c r="AB15" s="646"/>
      <c r="AC15" s="646"/>
      <c r="AD15" s="647" t="s">
        <v>180</v>
      </c>
      <c r="AE15" s="647"/>
      <c r="AF15" s="647"/>
      <c r="AG15" s="647"/>
      <c r="AH15" s="647"/>
      <c r="AI15" s="647"/>
      <c r="AJ15" s="647"/>
      <c r="AK15" s="647"/>
      <c r="AL15" s="611" t="s">
        <v>130</v>
      </c>
      <c r="AM15" s="612"/>
      <c r="AN15" s="612"/>
      <c r="AO15" s="648"/>
      <c r="AP15" s="605" t="s">
        <v>262</v>
      </c>
      <c r="AQ15" s="606"/>
      <c r="AR15" s="606"/>
      <c r="AS15" s="606"/>
      <c r="AT15" s="606"/>
      <c r="AU15" s="606"/>
      <c r="AV15" s="606"/>
      <c r="AW15" s="606"/>
      <c r="AX15" s="606"/>
      <c r="AY15" s="606"/>
      <c r="AZ15" s="606"/>
      <c r="BA15" s="606"/>
      <c r="BB15" s="606"/>
      <c r="BC15" s="606"/>
      <c r="BD15" s="606"/>
      <c r="BE15" s="606"/>
      <c r="BF15" s="607"/>
      <c r="BG15" s="608">
        <v>3437107</v>
      </c>
      <c r="BH15" s="609"/>
      <c r="BI15" s="609"/>
      <c r="BJ15" s="609"/>
      <c r="BK15" s="609"/>
      <c r="BL15" s="609"/>
      <c r="BM15" s="609"/>
      <c r="BN15" s="610"/>
      <c r="BO15" s="646">
        <v>4.9000000000000004</v>
      </c>
      <c r="BP15" s="646"/>
      <c r="BQ15" s="646"/>
      <c r="BR15" s="646"/>
      <c r="BS15" s="647" t="s">
        <v>130</v>
      </c>
      <c r="BT15" s="647"/>
      <c r="BU15" s="647"/>
      <c r="BV15" s="647"/>
      <c r="BW15" s="647"/>
      <c r="BX15" s="647"/>
      <c r="BY15" s="647"/>
      <c r="BZ15" s="647"/>
      <c r="CA15" s="647"/>
      <c r="CB15" s="687"/>
      <c r="CD15" s="605" t="s">
        <v>263</v>
      </c>
      <c r="CE15" s="606"/>
      <c r="CF15" s="606"/>
      <c r="CG15" s="606"/>
      <c r="CH15" s="606"/>
      <c r="CI15" s="606"/>
      <c r="CJ15" s="606"/>
      <c r="CK15" s="606"/>
      <c r="CL15" s="606"/>
      <c r="CM15" s="606"/>
      <c r="CN15" s="606"/>
      <c r="CO15" s="606"/>
      <c r="CP15" s="606"/>
      <c r="CQ15" s="607"/>
      <c r="CR15" s="608">
        <v>19631630</v>
      </c>
      <c r="CS15" s="609"/>
      <c r="CT15" s="609"/>
      <c r="CU15" s="609"/>
      <c r="CV15" s="609"/>
      <c r="CW15" s="609"/>
      <c r="CX15" s="609"/>
      <c r="CY15" s="610"/>
      <c r="CZ15" s="646">
        <v>9.4</v>
      </c>
      <c r="DA15" s="646"/>
      <c r="DB15" s="646"/>
      <c r="DC15" s="646"/>
      <c r="DD15" s="614">
        <v>2907061</v>
      </c>
      <c r="DE15" s="609"/>
      <c r="DF15" s="609"/>
      <c r="DG15" s="609"/>
      <c r="DH15" s="609"/>
      <c r="DI15" s="609"/>
      <c r="DJ15" s="609"/>
      <c r="DK15" s="609"/>
      <c r="DL15" s="609"/>
      <c r="DM15" s="609"/>
      <c r="DN15" s="609"/>
      <c r="DO15" s="609"/>
      <c r="DP15" s="610"/>
      <c r="DQ15" s="614">
        <v>12179960</v>
      </c>
      <c r="DR15" s="609"/>
      <c r="DS15" s="609"/>
      <c r="DT15" s="609"/>
      <c r="DU15" s="609"/>
      <c r="DV15" s="609"/>
      <c r="DW15" s="609"/>
      <c r="DX15" s="609"/>
      <c r="DY15" s="609"/>
      <c r="DZ15" s="609"/>
      <c r="EA15" s="609"/>
      <c r="EB15" s="609"/>
      <c r="EC15" s="645"/>
    </row>
    <row r="16" spans="2:143" ht="11.25" customHeight="1" x14ac:dyDescent="0.15">
      <c r="B16" s="605" t="s">
        <v>264</v>
      </c>
      <c r="C16" s="606"/>
      <c r="D16" s="606"/>
      <c r="E16" s="606"/>
      <c r="F16" s="606"/>
      <c r="G16" s="606"/>
      <c r="H16" s="606"/>
      <c r="I16" s="606"/>
      <c r="J16" s="606"/>
      <c r="K16" s="606"/>
      <c r="L16" s="606"/>
      <c r="M16" s="606"/>
      <c r="N16" s="606"/>
      <c r="O16" s="606"/>
      <c r="P16" s="606"/>
      <c r="Q16" s="607"/>
      <c r="R16" s="608">
        <v>87493</v>
      </c>
      <c r="S16" s="609"/>
      <c r="T16" s="609"/>
      <c r="U16" s="609"/>
      <c r="V16" s="609"/>
      <c r="W16" s="609"/>
      <c r="X16" s="609"/>
      <c r="Y16" s="610"/>
      <c r="Z16" s="646">
        <v>0</v>
      </c>
      <c r="AA16" s="646"/>
      <c r="AB16" s="646"/>
      <c r="AC16" s="646"/>
      <c r="AD16" s="647">
        <v>87493</v>
      </c>
      <c r="AE16" s="647"/>
      <c r="AF16" s="647"/>
      <c r="AG16" s="647"/>
      <c r="AH16" s="647"/>
      <c r="AI16" s="647"/>
      <c r="AJ16" s="647"/>
      <c r="AK16" s="647"/>
      <c r="AL16" s="611">
        <v>0.1</v>
      </c>
      <c r="AM16" s="612"/>
      <c r="AN16" s="612"/>
      <c r="AO16" s="648"/>
      <c r="AP16" s="605" t="s">
        <v>265</v>
      </c>
      <c r="AQ16" s="606"/>
      <c r="AR16" s="606"/>
      <c r="AS16" s="606"/>
      <c r="AT16" s="606"/>
      <c r="AU16" s="606"/>
      <c r="AV16" s="606"/>
      <c r="AW16" s="606"/>
      <c r="AX16" s="606"/>
      <c r="AY16" s="606"/>
      <c r="AZ16" s="606"/>
      <c r="BA16" s="606"/>
      <c r="BB16" s="606"/>
      <c r="BC16" s="606"/>
      <c r="BD16" s="606"/>
      <c r="BE16" s="606"/>
      <c r="BF16" s="607"/>
      <c r="BG16" s="608" t="s">
        <v>130</v>
      </c>
      <c r="BH16" s="609"/>
      <c r="BI16" s="609"/>
      <c r="BJ16" s="609"/>
      <c r="BK16" s="609"/>
      <c r="BL16" s="609"/>
      <c r="BM16" s="609"/>
      <c r="BN16" s="610"/>
      <c r="BO16" s="646" t="s">
        <v>130</v>
      </c>
      <c r="BP16" s="646"/>
      <c r="BQ16" s="646"/>
      <c r="BR16" s="646"/>
      <c r="BS16" s="647" t="s">
        <v>130</v>
      </c>
      <c r="BT16" s="647"/>
      <c r="BU16" s="647"/>
      <c r="BV16" s="647"/>
      <c r="BW16" s="647"/>
      <c r="BX16" s="647"/>
      <c r="BY16" s="647"/>
      <c r="BZ16" s="647"/>
      <c r="CA16" s="647"/>
      <c r="CB16" s="687"/>
      <c r="CD16" s="605" t="s">
        <v>266</v>
      </c>
      <c r="CE16" s="606"/>
      <c r="CF16" s="606"/>
      <c r="CG16" s="606"/>
      <c r="CH16" s="606"/>
      <c r="CI16" s="606"/>
      <c r="CJ16" s="606"/>
      <c r="CK16" s="606"/>
      <c r="CL16" s="606"/>
      <c r="CM16" s="606"/>
      <c r="CN16" s="606"/>
      <c r="CO16" s="606"/>
      <c r="CP16" s="606"/>
      <c r="CQ16" s="607"/>
      <c r="CR16" s="608">
        <v>335191</v>
      </c>
      <c r="CS16" s="609"/>
      <c r="CT16" s="609"/>
      <c r="CU16" s="609"/>
      <c r="CV16" s="609"/>
      <c r="CW16" s="609"/>
      <c r="CX16" s="609"/>
      <c r="CY16" s="610"/>
      <c r="CZ16" s="646">
        <v>0.2</v>
      </c>
      <c r="DA16" s="646"/>
      <c r="DB16" s="646"/>
      <c r="DC16" s="646"/>
      <c r="DD16" s="614" t="s">
        <v>180</v>
      </c>
      <c r="DE16" s="609"/>
      <c r="DF16" s="609"/>
      <c r="DG16" s="609"/>
      <c r="DH16" s="609"/>
      <c r="DI16" s="609"/>
      <c r="DJ16" s="609"/>
      <c r="DK16" s="609"/>
      <c r="DL16" s="609"/>
      <c r="DM16" s="609"/>
      <c r="DN16" s="609"/>
      <c r="DO16" s="609"/>
      <c r="DP16" s="610"/>
      <c r="DQ16" s="614">
        <v>32859</v>
      </c>
      <c r="DR16" s="609"/>
      <c r="DS16" s="609"/>
      <c r="DT16" s="609"/>
      <c r="DU16" s="609"/>
      <c r="DV16" s="609"/>
      <c r="DW16" s="609"/>
      <c r="DX16" s="609"/>
      <c r="DY16" s="609"/>
      <c r="DZ16" s="609"/>
      <c r="EA16" s="609"/>
      <c r="EB16" s="609"/>
      <c r="EC16" s="645"/>
    </row>
    <row r="17" spans="2:133" ht="11.25" customHeight="1" x14ac:dyDescent="0.15">
      <c r="B17" s="605" t="s">
        <v>267</v>
      </c>
      <c r="C17" s="606"/>
      <c r="D17" s="606"/>
      <c r="E17" s="606"/>
      <c r="F17" s="606"/>
      <c r="G17" s="606"/>
      <c r="H17" s="606"/>
      <c r="I17" s="606"/>
      <c r="J17" s="606"/>
      <c r="K17" s="606"/>
      <c r="L17" s="606"/>
      <c r="M17" s="606"/>
      <c r="N17" s="606"/>
      <c r="O17" s="606"/>
      <c r="P17" s="606"/>
      <c r="Q17" s="607"/>
      <c r="R17" s="608">
        <v>1192138</v>
      </c>
      <c r="S17" s="609"/>
      <c r="T17" s="609"/>
      <c r="U17" s="609"/>
      <c r="V17" s="609"/>
      <c r="W17" s="609"/>
      <c r="X17" s="609"/>
      <c r="Y17" s="610"/>
      <c r="Z17" s="646">
        <v>0.6</v>
      </c>
      <c r="AA17" s="646"/>
      <c r="AB17" s="646"/>
      <c r="AC17" s="646"/>
      <c r="AD17" s="647">
        <v>1192138</v>
      </c>
      <c r="AE17" s="647"/>
      <c r="AF17" s="647"/>
      <c r="AG17" s="647"/>
      <c r="AH17" s="647"/>
      <c r="AI17" s="647"/>
      <c r="AJ17" s="647"/>
      <c r="AK17" s="647"/>
      <c r="AL17" s="611">
        <v>1.1000000000000001</v>
      </c>
      <c r="AM17" s="612"/>
      <c r="AN17" s="612"/>
      <c r="AO17" s="648"/>
      <c r="AP17" s="605" t="s">
        <v>268</v>
      </c>
      <c r="AQ17" s="606"/>
      <c r="AR17" s="606"/>
      <c r="AS17" s="606"/>
      <c r="AT17" s="606"/>
      <c r="AU17" s="606"/>
      <c r="AV17" s="606"/>
      <c r="AW17" s="606"/>
      <c r="AX17" s="606"/>
      <c r="AY17" s="606"/>
      <c r="AZ17" s="606"/>
      <c r="BA17" s="606"/>
      <c r="BB17" s="606"/>
      <c r="BC17" s="606"/>
      <c r="BD17" s="606"/>
      <c r="BE17" s="606"/>
      <c r="BF17" s="607"/>
      <c r="BG17" s="608" t="s">
        <v>180</v>
      </c>
      <c r="BH17" s="609"/>
      <c r="BI17" s="609"/>
      <c r="BJ17" s="609"/>
      <c r="BK17" s="609"/>
      <c r="BL17" s="609"/>
      <c r="BM17" s="609"/>
      <c r="BN17" s="610"/>
      <c r="BO17" s="646" t="s">
        <v>130</v>
      </c>
      <c r="BP17" s="646"/>
      <c r="BQ17" s="646"/>
      <c r="BR17" s="646"/>
      <c r="BS17" s="647" t="s">
        <v>130</v>
      </c>
      <c r="BT17" s="647"/>
      <c r="BU17" s="647"/>
      <c r="BV17" s="647"/>
      <c r="BW17" s="647"/>
      <c r="BX17" s="647"/>
      <c r="BY17" s="647"/>
      <c r="BZ17" s="647"/>
      <c r="CA17" s="647"/>
      <c r="CB17" s="687"/>
      <c r="CD17" s="605" t="s">
        <v>269</v>
      </c>
      <c r="CE17" s="606"/>
      <c r="CF17" s="606"/>
      <c r="CG17" s="606"/>
      <c r="CH17" s="606"/>
      <c r="CI17" s="606"/>
      <c r="CJ17" s="606"/>
      <c r="CK17" s="606"/>
      <c r="CL17" s="606"/>
      <c r="CM17" s="606"/>
      <c r="CN17" s="606"/>
      <c r="CO17" s="606"/>
      <c r="CP17" s="606"/>
      <c r="CQ17" s="607"/>
      <c r="CR17" s="608">
        <v>16536041</v>
      </c>
      <c r="CS17" s="609"/>
      <c r="CT17" s="609"/>
      <c r="CU17" s="609"/>
      <c r="CV17" s="609"/>
      <c r="CW17" s="609"/>
      <c r="CX17" s="609"/>
      <c r="CY17" s="610"/>
      <c r="CZ17" s="646">
        <v>7.9</v>
      </c>
      <c r="DA17" s="646"/>
      <c r="DB17" s="646"/>
      <c r="DC17" s="646"/>
      <c r="DD17" s="614" t="s">
        <v>130</v>
      </c>
      <c r="DE17" s="609"/>
      <c r="DF17" s="609"/>
      <c r="DG17" s="609"/>
      <c r="DH17" s="609"/>
      <c r="DI17" s="609"/>
      <c r="DJ17" s="609"/>
      <c r="DK17" s="609"/>
      <c r="DL17" s="609"/>
      <c r="DM17" s="609"/>
      <c r="DN17" s="609"/>
      <c r="DO17" s="609"/>
      <c r="DP17" s="610"/>
      <c r="DQ17" s="614">
        <v>16276281</v>
      </c>
      <c r="DR17" s="609"/>
      <c r="DS17" s="609"/>
      <c r="DT17" s="609"/>
      <c r="DU17" s="609"/>
      <c r="DV17" s="609"/>
      <c r="DW17" s="609"/>
      <c r="DX17" s="609"/>
      <c r="DY17" s="609"/>
      <c r="DZ17" s="609"/>
      <c r="EA17" s="609"/>
      <c r="EB17" s="609"/>
      <c r="EC17" s="645"/>
    </row>
    <row r="18" spans="2:133" ht="11.25" customHeight="1" x14ac:dyDescent="0.15">
      <c r="B18" s="605" t="s">
        <v>270</v>
      </c>
      <c r="C18" s="606"/>
      <c r="D18" s="606"/>
      <c r="E18" s="606"/>
      <c r="F18" s="606"/>
      <c r="G18" s="606"/>
      <c r="H18" s="606"/>
      <c r="I18" s="606"/>
      <c r="J18" s="606"/>
      <c r="K18" s="606"/>
      <c r="L18" s="606"/>
      <c r="M18" s="606"/>
      <c r="N18" s="606"/>
      <c r="O18" s="606"/>
      <c r="P18" s="606"/>
      <c r="Q18" s="607"/>
      <c r="R18" s="608">
        <v>570017</v>
      </c>
      <c r="S18" s="609"/>
      <c r="T18" s="609"/>
      <c r="U18" s="609"/>
      <c r="V18" s="609"/>
      <c r="W18" s="609"/>
      <c r="X18" s="609"/>
      <c r="Y18" s="610"/>
      <c r="Z18" s="646">
        <v>0.3</v>
      </c>
      <c r="AA18" s="646"/>
      <c r="AB18" s="646"/>
      <c r="AC18" s="646"/>
      <c r="AD18" s="647">
        <v>570017</v>
      </c>
      <c r="AE18" s="647"/>
      <c r="AF18" s="647"/>
      <c r="AG18" s="647"/>
      <c r="AH18" s="647"/>
      <c r="AI18" s="647"/>
      <c r="AJ18" s="647"/>
      <c r="AK18" s="647"/>
      <c r="AL18" s="611">
        <v>0.5</v>
      </c>
      <c r="AM18" s="612"/>
      <c r="AN18" s="612"/>
      <c r="AO18" s="648"/>
      <c r="AP18" s="605" t="s">
        <v>271</v>
      </c>
      <c r="AQ18" s="606"/>
      <c r="AR18" s="606"/>
      <c r="AS18" s="606"/>
      <c r="AT18" s="606"/>
      <c r="AU18" s="606"/>
      <c r="AV18" s="606"/>
      <c r="AW18" s="606"/>
      <c r="AX18" s="606"/>
      <c r="AY18" s="606"/>
      <c r="AZ18" s="606"/>
      <c r="BA18" s="606"/>
      <c r="BB18" s="606"/>
      <c r="BC18" s="606"/>
      <c r="BD18" s="606"/>
      <c r="BE18" s="606"/>
      <c r="BF18" s="607"/>
      <c r="BG18" s="608" t="s">
        <v>180</v>
      </c>
      <c r="BH18" s="609"/>
      <c r="BI18" s="609"/>
      <c r="BJ18" s="609"/>
      <c r="BK18" s="609"/>
      <c r="BL18" s="609"/>
      <c r="BM18" s="609"/>
      <c r="BN18" s="610"/>
      <c r="BO18" s="646" t="s">
        <v>180</v>
      </c>
      <c r="BP18" s="646"/>
      <c r="BQ18" s="646"/>
      <c r="BR18" s="646"/>
      <c r="BS18" s="647" t="s">
        <v>130</v>
      </c>
      <c r="BT18" s="647"/>
      <c r="BU18" s="647"/>
      <c r="BV18" s="647"/>
      <c r="BW18" s="647"/>
      <c r="BX18" s="647"/>
      <c r="BY18" s="647"/>
      <c r="BZ18" s="647"/>
      <c r="CA18" s="647"/>
      <c r="CB18" s="687"/>
      <c r="CD18" s="605" t="s">
        <v>272</v>
      </c>
      <c r="CE18" s="606"/>
      <c r="CF18" s="606"/>
      <c r="CG18" s="606"/>
      <c r="CH18" s="606"/>
      <c r="CI18" s="606"/>
      <c r="CJ18" s="606"/>
      <c r="CK18" s="606"/>
      <c r="CL18" s="606"/>
      <c r="CM18" s="606"/>
      <c r="CN18" s="606"/>
      <c r="CO18" s="606"/>
      <c r="CP18" s="606"/>
      <c r="CQ18" s="607"/>
      <c r="CR18" s="608">
        <v>16964</v>
      </c>
      <c r="CS18" s="609"/>
      <c r="CT18" s="609"/>
      <c r="CU18" s="609"/>
      <c r="CV18" s="609"/>
      <c r="CW18" s="609"/>
      <c r="CX18" s="609"/>
      <c r="CY18" s="610"/>
      <c r="CZ18" s="646">
        <v>0</v>
      </c>
      <c r="DA18" s="646"/>
      <c r="DB18" s="646"/>
      <c r="DC18" s="646"/>
      <c r="DD18" s="614" t="s">
        <v>180</v>
      </c>
      <c r="DE18" s="609"/>
      <c r="DF18" s="609"/>
      <c r="DG18" s="609"/>
      <c r="DH18" s="609"/>
      <c r="DI18" s="609"/>
      <c r="DJ18" s="609"/>
      <c r="DK18" s="609"/>
      <c r="DL18" s="609"/>
      <c r="DM18" s="609"/>
      <c r="DN18" s="609"/>
      <c r="DO18" s="609"/>
      <c r="DP18" s="610"/>
      <c r="DQ18" s="614">
        <v>16964</v>
      </c>
      <c r="DR18" s="609"/>
      <c r="DS18" s="609"/>
      <c r="DT18" s="609"/>
      <c r="DU18" s="609"/>
      <c r="DV18" s="609"/>
      <c r="DW18" s="609"/>
      <c r="DX18" s="609"/>
      <c r="DY18" s="609"/>
      <c r="DZ18" s="609"/>
      <c r="EA18" s="609"/>
      <c r="EB18" s="609"/>
      <c r="EC18" s="645"/>
    </row>
    <row r="19" spans="2:133" ht="11.25" customHeight="1" x14ac:dyDescent="0.15">
      <c r="B19" s="605" t="s">
        <v>273</v>
      </c>
      <c r="C19" s="606"/>
      <c r="D19" s="606"/>
      <c r="E19" s="606"/>
      <c r="F19" s="606"/>
      <c r="G19" s="606"/>
      <c r="H19" s="606"/>
      <c r="I19" s="606"/>
      <c r="J19" s="606"/>
      <c r="K19" s="606"/>
      <c r="L19" s="606"/>
      <c r="M19" s="606"/>
      <c r="N19" s="606"/>
      <c r="O19" s="606"/>
      <c r="P19" s="606"/>
      <c r="Q19" s="607"/>
      <c r="R19" s="608">
        <v>526413</v>
      </c>
      <c r="S19" s="609"/>
      <c r="T19" s="609"/>
      <c r="U19" s="609"/>
      <c r="V19" s="609"/>
      <c r="W19" s="609"/>
      <c r="X19" s="609"/>
      <c r="Y19" s="610"/>
      <c r="Z19" s="646">
        <v>0.2</v>
      </c>
      <c r="AA19" s="646"/>
      <c r="AB19" s="646"/>
      <c r="AC19" s="646"/>
      <c r="AD19" s="647">
        <v>526413</v>
      </c>
      <c r="AE19" s="647"/>
      <c r="AF19" s="647"/>
      <c r="AG19" s="647"/>
      <c r="AH19" s="647"/>
      <c r="AI19" s="647"/>
      <c r="AJ19" s="647"/>
      <c r="AK19" s="647"/>
      <c r="AL19" s="611">
        <v>0.5</v>
      </c>
      <c r="AM19" s="612"/>
      <c r="AN19" s="612"/>
      <c r="AO19" s="648"/>
      <c r="AP19" s="605" t="s">
        <v>274</v>
      </c>
      <c r="AQ19" s="606"/>
      <c r="AR19" s="606"/>
      <c r="AS19" s="606"/>
      <c r="AT19" s="606"/>
      <c r="AU19" s="606"/>
      <c r="AV19" s="606"/>
      <c r="AW19" s="606"/>
      <c r="AX19" s="606"/>
      <c r="AY19" s="606"/>
      <c r="AZ19" s="606"/>
      <c r="BA19" s="606"/>
      <c r="BB19" s="606"/>
      <c r="BC19" s="606"/>
      <c r="BD19" s="606"/>
      <c r="BE19" s="606"/>
      <c r="BF19" s="607"/>
      <c r="BG19" s="608">
        <v>2155652</v>
      </c>
      <c r="BH19" s="609"/>
      <c r="BI19" s="609"/>
      <c r="BJ19" s="609"/>
      <c r="BK19" s="609"/>
      <c r="BL19" s="609"/>
      <c r="BM19" s="609"/>
      <c r="BN19" s="610"/>
      <c r="BO19" s="646">
        <v>3.1</v>
      </c>
      <c r="BP19" s="646"/>
      <c r="BQ19" s="646"/>
      <c r="BR19" s="646"/>
      <c r="BS19" s="647" t="s">
        <v>130</v>
      </c>
      <c r="BT19" s="647"/>
      <c r="BU19" s="647"/>
      <c r="BV19" s="647"/>
      <c r="BW19" s="647"/>
      <c r="BX19" s="647"/>
      <c r="BY19" s="647"/>
      <c r="BZ19" s="647"/>
      <c r="CA19" s="647"/>
      <c r="CB19" s="687"/>
      <c r="CD19" s="605" t="s">
        <v>275</v>
      </c>
      <c r="CE19" s="606"/>
      <c r="CF19" s="606"/>
      <c r="CG19" s="606"/>
      <c r="CH19" s="606"/>
      <c r="CI19" s="606"/>
      <c r="CJ19" s="606"/>
      <c r="CK19" s="606"/>
      <c r="CL19" s="606"/>
      <c r="CM19" s="606"/>
      <c r="CN19" s="606"/>
      <c r="CO19" s="606"/>
      <c r="CP19" s="606"/>
      <c r="CQ19" s="607"/>
      <c r="CR19" s="608" t="s">
        <v>130</v>
      </c>
      <c r="CS19" s="609"/>
      <c r="CT19" s="609"/>
      <c r="CU19" s="609"/>
      <c r="CV19" s="609"/>
      <c r="CW19" s="609"/>
      <c r="CX19" s="609"/>
      <c r="CY19" s="610"/>
      <c r="CZ19" s="646" t="s">
        <v>130</v>
      </c>
      <c r="DA19" s="646"/>
      <c r="DB19" s="646"/>
      <c r="DC19" s="646"/>
      <c r="DD19" s="614" t="s">
        <v>130</v>
      </c>
      <c r="DE19" s="609"/>
      <c r="DF19" s="609"/>
      <c r="DG19" s="609"/>
      <c r="DH19" s="609"/>
      <c r="DI19" s="609"/>
      <c r="DJ19" s="609"/>
      <c r="DK19" s="609"/>
      <c r="DL19" s="609"/>
      <c r="DM19" s="609"/>
      <c r="DN19" s="609"/>
      <c r="DO19" s="609"/>
      <c r="DP19" s="610"/>
      <c r="DQ19" s="614" t="s">
        <v>130</v>
      </c>
      <c r="DR19" s="609"/>
      <c r="DS19" s="609"/>
      <c r="DT19" s="609"/>
      <c r="DU19" s="609"/>
      <c r="DV19" s="609"/>
      <c r="DW19" s="609"/>
      <c r="DX19" s="609"/>
      <c r="DY19" s="609"/>
      <c r="DZ19" s="609"/>
      <c r="EA19" s="609"/>
      <c r="EB19" s="609"/>
      <c r="EC19" s="645"/>
    </row>
    <row r="20" spans="2:133" ht="11.25" customHeight="1" x14ac:dyDescent="0.15">
      <c r="B20" s="675" t="s">
        <v>276</v>
      </c>
      <c r="C20" s="676"/>
      <c r="D20" s="676"/>
      <c r="E20" s="676"/>
      <c r="F20" s="676"/>
      <c r="G20" s="676"/>
      <c r="H20" s="676"/>
      <c r="I20" s="676"/>
      <c r="J20" s="676"/>
      <c r="K20" s="676"/>
      <c r="L20" s="676"/>
      <c r="M20" s="676"/>
      <c r="N20" s="676"/>
      <c r="O20" s="676"/>
      <c r="P20" s="676"/>
      <c r="Q20" s="677"/>
      <c r="R20" s="608">
        <v>43604</v>
      </c>
      <c r="S20" s="609"/>
      <c r="T20" s="609"/>
      <c r="U20" s="609"/>
      <c r="V20" s="609"/>
      <c r="W20" s="609"/>
      <c r="X20" s="609"/>
      <c r="Y20" s="610"/>
      <c r="Z20" s="646">
        <v>0</v>
      </c>
      <c r="AA20" s="646"/>
      <c r="AB20" s="646"/>
      <c r="AC20" s="646"/>
      <c r="AD20" s="647">
        <v>43604</v>
      </c>
      <c r="AE20" s="647"/>
      <c r="AF20" s="647"/>
      <c r="AG20" s="647"/>
      <c r="AH20" s="647"/>
      <c r="AI20" s="647"/>
      <c r="AJ20" s="647"/>
      <c r="AK20" s="647"/>
      <c r="AL20" s="611">
        <v>0</v>
      </c>
      <c r="AM20" s="612"/>
      <c r="AN20" s="612"/>
      <c r="AO20" s="648"/>
      <c r="AP20" s="605" t="s">
        <v>277</v>
      </c>
      <c r="AQ20" s="606"/>
      <c r="AR20" s="606"/>
      <c r="AS20" s="606"/>
      <c r="AT20" s="606"/>
      <c r="AU20" s="606"/>
      <c r="AV20" s="606"/>
      <c r="AW20" s="606"/>
      <c r="AX20" s="606"/>
      <c r="AY20" s="606"/>
      <c r="AZ20" s="606"/>
      <c r="BA20" s="606"/>
      <c r="BB20" s="606"/>
      <c r="BC20" s="606"/>
      <c r="BD20" s="606"/>
      <c r="BE20" s="606"/>
      <c r="BF20" s="607"/>
      <c r="BG20" s="608">
        <v>2155652</v>
      </c>
      <c r="BH20" s="609"/>
      <c r="BI20" s="609"/>
      <c r="BJ20" s="609"/>
      <c r="BK20" s="609"/>
      <c r="BL20" s="609"/>
      <c r="BM20" s="609"/>
      <c r="BN20" s="610"/>
      <c r="BO20" s="646">
        <v>3.1</v>
      </c>
      <c r="BP20" s="646"/>
      <c r="BQ20" s="646"/>
      <c r="BR20" s="646"/>
      <c r="BS20" s="647" t="s">
        <v>130</v>
      </c>
      <c r="BT20" s="647"/>
      <c r="BU20" s="647"/>
      <c r="BV20" s="647"/>
      <c r="BW20" s="647"/>
      <c r="BX20" s="647"/>
      <c r="BY20" s="647"/>
      <c r="BZ20" s="647"/>
      <c r="CA20" s="647"/>
      <c r="CB20" s="687"/>
      <c r="CD20" s="605" t="s">
        <v>278</v>
      </c>
      <c r="CE20" s="606"/>
      <c r="CF20" s="606"/>
      <c r="CG20" s="606"/>
      <c r="CH20" s="606"/>
      <c r="CI20" s="606"/>
      <c r="CJ20" s="606"/>
      <c r="CK20" s="606"/>
      <c r="CL20" s="606"/>
      <c r="CM20" s="606"/>
      <c r="CN20" s="606"/>
      <c r="CO20" s="606"/>
      <c r="CP20" s="606"/>
      <c r="CQ20" s="607"/>
      <c r="CR20" s="608">
        <v>209891805</v>
      </c>
      <c r="CS20" s="609"/>
      <c r="CT20" s="609"/>
      <c r="CU20" s="609"/>
      <c r="CV20" s="609"/>
      <c r="CW20" s="609"/>
      <c r="CX20" s="609"/>
      <c r="CY20" s="610"/>
      <c r="CZ20" s="646">
        <v>100</v>
      </c>
      <c r="DA20" s="646"/>
      <c r="DB20" s="646"/>
      <c r="DC20" s="646"/>
      <c r="DD20" s="614">
        <v>11487107</v>
      </c>
      <c r="DE20" s="609"/>
      <c r="DF20" s="609"/>
      <c r="DG20" s="609"/>
      <c r="DH20" s="609"/>
      <c r="DI20" s="609"/>
      <c r="DJ20" s="609"/>
      <c r="DK20" s="609"/>
      <c r="DL20" s="609"/>
      <c r="DM20" s="609"/>
      <c r="DN20" s="609"/>
      <c r="DO20" s="609"/>
      <c r="DP20" s="610"/>
      <c r="DQ20" s="614">
        <v>121576096</v>
      </c>
      <c r="DR20" s="609"/>
      <c r="DS20" s="609"/>
      <c r="DT20" s="609"/>
      <c r="DU20" s="609"/>
      <c r="DV20" s="609"/>
      <c r="DW20" s="609"/>
      <c r="DX20" s="609"/>
      <c r="DY20" s="609"/>
      <c r="DZ20" s="609"/>
      <c r="EA20" s="609"/>
      <c r="EB20" s="609"/>
      <c r="EC20" s="645"/>
    </row>
    <row r="21" spans="2:133" ht="11.25" customHeight="1" x14ac:dyDescent="0.15">
      <c r="B21" s="605" t="s">
        <v>279</v>
      </c>
      <c r="C21" s="606"/>
      <c r="D21" s="606"/>
      <c r="E21" s="606"/>
      <c r="F21" s="606"/>
      <c r="G21" s="606"/>
      <c r="H21" s="606"/>
      <c r="I21" s="606"/>
      <c r="J21" s="606"/>
      <c r="K21" s="606"/>
      <c r="L21" s="606"/>
      <c r="M21" s="606"/>
      <c r="N21" s="606"/>
      <c r="O21" s="606"/>
      <c r="P21" s="606"/>
      <c r="Q21" s="607"/>
      <c r="R21" s="608">
        <v>24085252</v>
      </c>
      <c r="S21" s="609"/>
      <c r="T21" s="609"/>
      <c r="U21" s="609"/>
      <c r="V21" s="609"/>
      <c r="W21" s="609"/>
      <c r="X21" s="609"/>
      <c r="Y21" s="610"/>
      <c r="Z21" s="646">
        <v>11.2</v>
      </c>
      <c r="AA21" s="646"/>
      <c r="AB21" s="646"/>
      <c r="AC21" s="646"/>
      <c r="AD21" s="647">
        <v>22162472</v>
      </c>
      <c r="AE21" s="647"/>
      <c r="AF21" s="647"/>
      <c r="AG21" s="647"/>
      <c r="AH21" s="647"/>
      <c r="AI21" s="647"/>
      <c r="AJ21" s="647"/>
      <c r="AK21" s="647"/>
      <c r="AL21" s="611">
        <v>20.2</v>
      </c>
      <c r="AM21" s="612"/>
      <c r="AN21" s="612"/>
      <c r="AO21" s="648"/>
      <c r="AP21" s="605" t="s">
        <v>280</v>
      </c>
      <c r="AQ21" s="685"/>
      <c r="AR21" s="685"/>
      <c r="AS21" s="685"/>
      <c r="AT21" s="685"/>
      <c r="AU21" s="685"/>
      <c r="AV21" s="685"/>
      <c r="AW21" s="685"/>
      <c r="AX21" s="685"/>
      <c r="AY21" s="685"/>
      <c r="AZ21" s="685"/>
      <c r="BA21" s="685"/>
      <c r="BB21" s="685"/>
      <c r="BC21" s="685"/>
      <c r="BD21" s="685"/>
      <c r="BE21" s="685"/>
      <c r="BF21" s="686"/>
      <c r="BG21" s="608">
        <v>142728</v>
      </c>
      <c r="BH21" s="609"/>
      <c r="BI21" s="609"/>
      <c r="BJ21" s="609"/>
      <c r="BK21" s="609"/>
      <c r="BL21" s="609"/>
      <c r="BM21" s="609"/>
      <c r="BN21" s="610"/>
      <c r="BO21" s="646">
        <v>0.2</v>
      </c>
      <c r="BP21" s="646"/>
      <c r="BQ21" s="646"/>
      <c r="BR21" s="646"/>
      <c r="BS21" s="647" t="s">
        <v>130</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281</v>
      </c>
      <c r="C22" s="606"/>
      <c r="D22" s="606"/>
      <c r="E22" s="606"/>
      <c r="F22" s="606"/>
      <c r="G22" s="606"/>
      <c r="H22" s="606"/>
      <c r="I22" s="606"/>
      <c r="J22" s="606"/>
      <c r="K22" s="606"/>
      <c r="L22" s="606"/>
      <c r="M22" s="606"/>
      <c r="N22" s="606"/>
      <c r="O22" s="606"/>
      <c r="P22" s="606"/>
      <c r="Q22" s="607"/>
      <c r="R22" s="608">
        <v>22162472</v>
      </c>
      <c r="S22" s="609"/>
      <c r="T22" s="609"/>
      <c r="U22" s="609"/>
      <c r="V22" s="609"/>
      <c r="W22" s="609"/>
      <c r="X22" s="609"/>
      <c r="Y22" s="610"/>
      <c r="Z22" s="646">
        <v>10.3</v>
      </c>
      <c r="AA22" s="646"/>
      <c r="AB22" s="646"/>
      <c r="AC22" s="646"/>
      <c r="AD22" s="647">
        <v>22162472</v>
      </c>
      <c r="AE22" s="647"/>
      <c r="AF22" s="647"/>
      <c r="AG22" s="647"/>
      <c r="AH22" s="647"/>
      <c r="AI22" s="647"/>
      <c r="AJ22" s="647"/>
      <c r="AK22" s="647"/>
      <c r="AL22" s="611">
        <v>20.2</v>
      </c>
      <c r="AM22" s="612"/>
      <c r="AN22" s="612"/>
      <c r="AO22" s="648"/>
      <c r="AP22" s="605" t="s">
        <v>282</v>
      </c>
      <c r="AQ22" s="685"/>
      <c r="AR22" s="685"/>
      <c r="AS22" s="685"/>
      <c r="AT22" s="685"/>
      <c r="AU22" s="685"/>
      <c r="AV22" s="685"/>
      <c r="AW22" s="685"/>
      <c r="AX22" s="685"/>
      <c r="AY22" s="685"/>
      <c r="AZ22" s="685"/>
      <c r="BA22" s="685"/>
      <c r="BB22" s="685"/>
      <c r="BC22" s="685"/>
      <c r="BD22" s="685"/>
      <c r="BE22" s="685"/>
      <c r="BF22" s="686"/>
      <c r="BG22" s="608">
        <v>2012924</v>
      </c>
      <c r="BH22" s="609"/>
      <c r="BI22" s="609"/>
      <c r="BJ22" s="609"/>
      <c r="BK22" s="609"/>
      <c r="BL22" s="609"/>
      <c r="BM22" s="609"/>
      <c r="BN22" s="610"/>
      <c r="BO22" s="646">
        <v>2.9</v>
      </c>
      <c r="BP22" s="646"/>
      <c r="BQ22" s="646"/>
      <c r="BR22" s="646"/>
      <c r="BS22" s="647" t="s">
        <v>180</v>
      </c>
      <c r="BT22" s="647"/>
      <c r="BU22" s="647"/>
      <c r="BV22" s="647"/>
      <c r="BW22" s="647"/>
      <c r="BX22" s="647"/>
      <c r="BY22" s="647"/>
      <c r="BZ22" s="647"/>
      <c r="CA22" s="647"/>
      <c r="CB22" s="687"/>
      <c r="CD22" s="660" t="s">
        <v>283</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284</v>
      </c>
      <c r="C23" s="606"/>
      <c r="D23" s="606"/>
      <c r="E23" s="606"/>
      <c r="F23" s="606"/>
      <c r="G23" s="606"/>
      <c r="H23" s="606"/>
      <c r="I23" s="606"/>
      <c r="J23" s="606"/>
      <c r="K23" s="606"/>
      <c r="L23" s="606"/>
      <c r="M23" s="606"/>
      <c r="N23" s="606"/>
      <c r="O23" s="606"/>
      <c r="P23" s="606"/>
      <c r="Q23" s="607"/>
      <c r="R23" s="608">
        <v>1922780</v>
      </c>
      <c r="S23" s="609"/>
      <c r="T23" s="609"/>
      <c r="U23" s="609"/>
      <c r="V23" s="609"/>
      <c r="W23" s="609"/>
      <c r="X23" s="609"/>
      <c r="Y23" s="610"/>
      <c r="Z23" s="646">
        <v>0.9</v>
      </c>
      <c r="AA23" s="646"/>
      <c r="AB23" s="646"/>
      <c r="AC23" s="646"/>
      <c r="AD23" s="647" t="s">
        <v>130</v>
      </c>
      <c r="AE23" s="647"/>
      <c r="AF23" s="647"/>
      <c r="AG23" s="647"/>
      <c r="AH23" s="647"/>
      <c r="AI23" s="647"/>
      <c r="AJ23" s="647"/>
      <c r="AK23" s="647"/>
      <c r="AL23" s="611" t="s">
        <v>180</v>
      </c>
      <c r="AM23" s="612"/>
      <c r="AN23" s="612"/>
      <c r="AO23" s="648"/>
      <c r="AP23" s="605" t="s">
        <v>285</v>
      </c>
      <c r="AQ23" s="685"/>
      <c r="AR23" s="685"/>
      <c r="AS23" s="685"/>
      <c r="AT23" s="685"/>
      <c r="AU23" s="685"/>
      <c r="AV23" s="685"/>
      <c r="AW23" s="685"/>
      <c r="AX23" s="685"/>
      <c r="AY23" s="685"/>
      <c r="AZ23" s="685"/>
      <c r="BA23" s="685"/>
      <c r="BB23" s="685"/>
      <c r="BC23" s="685"/>
      <c r="BD23" s="685"/>
      <c r="BE23" s="685"/>
      <c r="BF23" s="686"/>
      <c r="BG23" s="608" t="s">
        <v>130</v>
      </c>
      <c r="BH23" s="609"/>
      <c r="BI23" s="609"/>
      <c r="BJ23" s="609"/>
      <c r="BK23" s="609"/>
      <c r="BL23" s="609"/>
      <c r="BM23" s="609"/>
      <c r="BN23" s="610"/>
      <c r="BO23" s="646" t="s">
        <v>130</v>
      </c>
      <c r="BP23" s="646"/>
      <c r="BQ23" s="646"/>
      <c r="BR23" s="646"/>
      <c r="BS23" s="647" t="s">
        <v>180</v>
      </c>
      <c r="BT23" s="647"/>
      <c r="BU23" s="647"/>
      <c r="BV23" s="647"/>
      <c r="BW23" s="647"/>
      <c r="BX23" s="647"/>
      <c r="BY23" s="647"/>
      <c r="BZ23" s="647"/>
      <c r="CA23" s="647"/>
      <c r="CB23" s="687"/>
      <c r="CD23" s="660" t="s">
        <v>225</v>
      </c>
      <c r="CE23" s="661"/>
      <c r="CF23" s="661"/>
      <c r="CG23" s="661"/>
      <c r="CH23" s="661"/>
      <c r="CI23" s="661"/>
      <c r="CJ23" s="661"/>
      <c r="CK23" s="661"/>
      <c r="CL23" s="661"/>
      <c r="CM23" s="661"/>
      <c r="CN23" s="661"/>
      <c r="CO23" s="661"/>
      <c r="CP23" s="661"/>
      <c r="CQ23" s="662"/>
      <c r="CR23" s="660" t="s">
        <v>286</v>
      </c>
      <c r="CS23" s="661"/>
      <c r="CT23" s="661"/>
      <c r="CU23" s="661"/>
      <c r="CV23" s="661"/>
      <c r="CW23" s="661"/>
      <c r="CX23" s="661"/>
      <c r="CY23" s="662"/>
      <c r="CZ23" s="660" t="s">
        <v>287</v>
      </c>
      <c r="DA23" s="661"/>
      <c r="DB23" s="661"/>
      <c r="DC23" s="662"/>
      <c r="DD23" s="660" t="s">
        <v>288</v>
      </c>
      <c r="DE23" s="661"/>
      <c r="DF23" s="661"/>
      <c r="DG23" s="661"/>
      <c r="DH23" s="661"/>
      <c r="DI23" s="661"/>
      <c r="DJ23" s="661"/>
      <c r="DK23" s="662"/>
      <c r="DL23" s="698" t="s">
        <v>289</v>
      </c>
      <c r="DM23" s="699"/>
      <c r="DN23" s="699"/>
      <c r="DO23" s="699"/>
      <c r="DP23" s="699"/>
      <c r="DQ23" s="699"/>
      <c r="DR23" s="699"/>
      <c r="DS23" s="699"/>
      <c r="DT23" s="699"/>
      <c r="DU23" s="699"/>
      <c r="DV23" s="700"/>
      <c r="DW23" s="660" t="s">
        <v>290</v>
      </c>
      <c r="DX23" s="661"/>
      <c r="DY23" s="661"/>
      <c r="DZ23" s="661"/>
      <c r="EA23" s="661"/>
      <c r="EB23" s="661"/>
      <c r="EC23" s="662"/>
    </row>
    <row r="24" spans="2:133" ht="11.25" customHeight="1" x14ac:dyDescent="0.15">
      <c r="B24" s="605" t="s">
        <v>291</v>
      </c>
      <c r="C24" s="606"/>
      <c r="D24" s="606"/>
      <c r="E24" s="606"/>
      <c r="F24" s="606"/>
      <c r="G24" s="606"/>
      <c r="H24" s="606"/>
      <c r="I24" s="606"/>
      <c r="J24" s="606"/>
      <c r="K24" s="606"/>
      <c r="L24" s="606"/>
      <c r="M24" s="606"/>
      <c r="N24" s="606"/>
      <c r="O24" s="606"/>
      <c r="P24" s="606"/>
      <c r="Q24" s="607"/>
      <c r="R24" s="608" t="s">
        <v>180</v>
      </c>
      <c r="S24" s="609"/>
      <c r="T24" s="609"/>
      <c r="U24" s="609"/>
      <c r="V24" s="609"/>
      <c r="W24" s="609"/>
      <c r="X24" s="609"/>
      <c r="Y24" s="610"/>
      <c r="Z24" s="646" t="s">
        <v>130</v>
      </c>
      <c r="AA24" s="646"/>
      <c r="AB24" s="646"/>
      <c r="AC24" s="646"/>
      <c r="AD24" s="647" t="s">
        <v>130</v>
      </c>
      <c r="AE24" s="647"/>
      <c r="AF24" s="647"/>
      <c r="AG24" s="647"/>
      <c r="AH24" s="647"/>
      <c r="AI24" s="647"/>
      <c r="AJ24" s="647"/>
      <c r="AK24" s="647"/>
      <c r="AL24" s="611" t="s">
        <v>130</v>
      </c>
      <c r="AM24" s="612"/>
      <c r="AN24" s="612"/>
      <c r="AO24" s="648"/>
      <c r="AP24" s="605" t="s">
        <v>292</v>
      </c>
      <c r="AQ24" s="685"/>
      <c r="AR24" s="685"/>
      <c r="AS24" s="685"/>
      <c r="AT24" s="685"/>
      <c r="AU24" s="685"/>
      <c r="AV24" s="685"/>
      <c r="AW24" s="685"/>
      <c r="AX24" s="685"/>
      <c r="AY24" s="685"/>
      <c r="AZ24" s="685"/>
      <c r="BA24" s="685"/>
      <c r="BB24" s="685"/>
      <c r="BC24" s="685"/>
      <c r="BD24" s="685"/>
      <c r="BE24" s="685"/>
      <c r="BF24" s="686"/>
      <c r="BG24" s="608" t="s">
        <v>130</v>
      </c>
      <c r="BH24" s="609"/>
      <c r="BI24" s="609"/>
      <c r="BJ24" s="609"/>
      <c r="BK24" s="609"/>
      <c r="BL24" s="609"/>
      <c r="BM24" s="609"/>
      <c r="BN24" s="610"/>
      <c r="BO24" s="646" t="s">
        <v>180</v>
      </c>
      <c r="BP24" s="646"/>
      <c r="BQ24" s="646"/>
      <c r="BR24" s="646"/>
      <c r="BS24" s="647" t="s">
        <v>130</v>
      </c>
      <c r="BT24" s="647"/>
      <c r="BU24" s="647"/>
      <c r="BV24" s="647"/>
      <c r="BW24" s="647"/>
      <c r="BX24" s="647"/>
      <c r="BY24" s="647"/>
      <c r="BZ24" s="647"/>
      <c r="CA24" s="647"/>
      <c r="CB24" s="687"/>
      <c r="CD24" s="666" t="s">
        <v>293</v>
      </c>
      <c r="CE24" s="667"/>
      <c r="CF24" s="667"/>
      <c r="CG24" s="667"/>
      <c r="CH24" s="667"/>
      <c r="CI24" s="667"/>
      <c r="CJ24" s="667"/>
      <c r="CK24" s="667"/>
      <c r="CL24" s="667"/>
      <c r="CM24" s="667"/>
      <c r="CN24" s="667"/>
      <c r="CO24" s="667"/>
      <c r="CP24" s="667"/>
      <c r="CQ24" s="668"/>
      <c r="CR24" s="663">
        <v>115167641</v>
      </c>
      <c r="CS24" s="664"/>
      <c r="CT24" s="664"/>
      <c r="CU24" s="664"/>
      <c r="CV24" s="664"/>
      <c r="CW24" s="664"/>
      <c r="CX24" s="664"/>
      <c r="CY24" s="689"/>
      <c r="CZ24" s="690">
        <v>54.9</v>
      </c>
      <c r="DA24" s="672"/>
      <c r="DB24" s="672"/>
      <c r="DC24" s="692"/>
      <c r="DD24" s="688">
        <v>61940672</v>
      </c>
      <c r="DE24" s="664"/>
      <c r="DF24" s="664"/>
      <c r="DG24" s="664"/>
      <c r="DH24" s="664"/>
      <c r="DI24" s="664"/>
      <c r="DJ24" s="664"/>
      <c r="DK24" s="689"/>
      <c r="DL24" s="688">
        <v>60556030</v>
      </c>
      <c r="DM24" s="664"/>
      <c r="DN24" s="664"/>
      <c r="DO24" s="664"/>
      <c r="DP24" s="664"/>
      <c r="DQ24" s="664"/>
      <c r="DR24" s="664"/>
      <c r="DS24" s="664"/>
      <c r="DT24" s="664"/>
      <c r="DU24" s="664"/>
      <c r="DV24" s="689"/>
      <c r="DW24" s="690">
        <v>53.2</v>
      </c>
      <c r="DX24" s="672"/>
      <c r="DY24" s="672"/>
      <c r="DZ24" s="672"/>
      <c r="EA24" s="672"/>
      <c r="EB24" s="672"/>
      <c r="EC24" s="691"/>
    </row>
    <row r="25" spans="2:133" ht="11.25" customHeight="1" x14ac:dyDescent="0.15">
      <c r="B25" s="605" t="s">
        <v>294</v>
      </c>
      <c r="C25" s="606"/>
      <c r="D25" s="606"/>
      <c r="E25" s="606"/>
      <c r="F25" s="606"/>
      <c r="G25" s="606"/>
      <c r="H25" s="606"/>
      <c r="I25" s="606"/>
      <c r="J25" s="606"/>
      <c r="K25" s="606"/>
      <c r="L25" s="606"/>
      <c r="M25" s="606"/>
      <c r="N25" s="606"/>
      <c r="O25" s="606"/>
      <c r="P25" s="606"/>
      <c r="Q25" s="607"/>
      <c r="R25" s="608">
        <v>111224576</v>
      </c>
      <c r="S25" s="609"/>
      <c r="T25" s="609"/>
      <c r="U25" s="609"/>
      <c r="V25" s="609"/>
      <c r="W25" s="609"/>
      <c r="X25" s="609"/>
      <c r="Y25" s="610"/>
      <c r="Z25" s="646">
        <v>51.6</v>
      </c>
      <c r="AA25" s="646"/>
      <c r="AB25" s="646"/>
      <c r="AC25" s="646"/>
      <c r="AD25" s="647">
        <v>109301796</v>
      </c>
      <c r="AE25" s="647"/>
      <c r="AF25" s="647"/>
      <c r="AG25" s="647"/>
      <c r="AH25" s="647"/>
      <c r="AI25" s="647"/>
      <c r="AJ25" s="647"/>
      <c r="AK25" s="647"/>
      <c r="AL25" s="611">
        <v>99.8</v>
      </c>
      <c r="AM25" s="612"/>
      <c r="AN25" s="612"/>
      <c r="AO25" s="648"/>
      <c r="AP25" s="605" t="s">
        <v>295</v>
      </c>
      <c r="AQ25" s="685"/>
      <c r="AR25" s="685"/>
      <c r="AS25" s="685"/>
      <c r="AT25" s="685"/>
      <c r="AU25" s="685"/>
      <c r="AV25" s="685"/>
      <c r="AW25" s="685"/>
      <c r="AX25" s="685"/>
      <c r="AY25" s="685"/>
      <c r="AZ25" s="685"/>
      <c r="BA25" s="685"/>
      <c r="BB25" s="685"/>
      <c r="BC25" s="685"/>
      <c r="BD25" s="685"/>
      <c r="BE25" s="685"/>
      <c r="BF25" s="686"/>
      <c r="BG25" s="608" t="s">
        <v>180</v>
      </c>
      <c r="BH25" s="609"/>
      <c r="BI25" s="609"/>
      <c r="BJ25" s="609"/>
      <c r="BK25" s="609"/>
      <c r="BL25" s="609"/>
      <c r="BM25" s="609"/>
      <c r="BN25" s="610"/>
      <c r="BO25" s="646" t="s">
        <v>180</v>
      </c>
      <c r="BP25" s="646"/>
      <c r="BQ25" s="646"/>
      <c r="BR25" s="646"/>
      <c r="BS25" s="647" t="s">
        <v>130</v>
      </c>
      <c r="BT25" s="647"/>
      <c r="BU25" s="647"/>
      <c r="BV25" s="647"/>
      <c r="BW25" s="647"/>
      <c r="BX25" s="647"/>
      <c r="BY25" s="647"/>
      <c r="BZ25" s="647"/>
      <c r="CA25" s="647"/>
      <c r="CB25" s="687"/>
      <c r="CD25" s="605" t="s">
        <v>296</v>
      </c>
      <c r="CE25" s="606"/>
      <c r="CF25" s="606"/>
      <c r="CG25" s="606"/>
      <c r="CH25" s="606"/>
      <c r="CI25" s="606"/>
      <c r="CJ25" s="606"/>
      <c r="CK25" s="606"/>
      <c r="CL25" s="606"/>
      <c r="CM25" s="606"/>
      <c r="CN25" s="606"/>
      <c r="CO25" s="606"/>
      <c r="CP25" s="606"/>
      <c r="CQ25" s="607"/>
      <c r="CR25" s="608">
        <v>27382327</v>
      </c>
      <c r="CS25" s="621"/>
      <c r="CT25" s="621"/>
      <c r="CU25" s="621"/>
      <c r="CV25" s="621"/>
      <c r="CW25" s="621"/>
      <c r="CX25" s="621"/>
      <c r="CY25" s="622"/>
      <c r="CZ25" s="611">
        <v>13</v>
      </c>
      <c r="DA25" s="623"/>
      <c r="DB25" s="623"/>
      <c r="DC25" s="624"/>
      <c r="DD25" s="614">
        <v>24879044</v>
      </c>
      <c r="DE25" s="621"/>
      <c r="DF25" s="621"/>
      <c r="DG25" s="621"/>
      <c r="DH25" s="621"/>
      <c r="DI25" s="621"/>
      <c r="DJ25" s="621"/>
      <c r="DK25" s="622"/>
      <c r="DL25" s="614">
        <v>24516376</v>
      </c>
      <c r="DM25" s="621"/>
      <c r="DN25" s="621"/>
      <c r="DO25" s="621"/>
      <c r="DP25" s="621"/>
      <c r="DQ25" s="621"/>
      <c r="DR25" s="621"/>
      <c r="DS25" s="621"/>
      <c r="DT25" s="621"/>
      <c r="DU25" s="621"/>
      <c r="DV25" s="622"/>
      <c r="DW25" s="611">
        <v>21.6</v>
      </c>
      <c r="DX25" s="623"/>
      <c r="DY25" s="623"/>
      <c r="DZ25" s="623"/>
      <c r="EA25" s="623"/>
      <c r="EB25" s="623"/>
      <c r="EC25" s="635"/>
    </row>
    <row r="26" spans="2:133" ht="11.25" customHeight="1" x14ac:dyDescent="0.15">
      <c r="B26" s="605" t="s">
        <v>297</v>
      </c>
      <c r="C26" s="606"/>
      <c r="D26" s="606"/>
      <c r="E26" s="606"/>
      <c r="F26" s="606"/>
      <c r="G26" s="606"/>
      <c r="H26" s="606"/>
      <c r="I26" s="606"/>
      <c r="J26" s="606"/>
      <c r="K26" s="606"/>
      <c r="L26" s="606"/>
      <c r="M26" s="606"/>
      <c r="N26" s="606"/>
      <c r="O26" s="606"/>
      <c r="P26" s="606"/>
      <c r="Q26" s="607"/>
      <c r="R26" s="608">
        <v>58482</v>
      </c>
      <c r="S26" s="609"/>
      <c r="T26" s="609"/>
      <c r="U26" s="609"/>
      <c r="V26" s="609"/>
      <c r="W26" s="609"/>
      <c r="X26" s="609"/>
      <c r="Y26" s="610"/>
      <c r="Z26" s="646">
        <v>0</v>
      </c>
      <c r="AA26" s="646"/>
      <c r="AB26" s="646"/>
      <c r="AC26" s="646"/>
      <c r="AD26" s="647">
        <v>58482</v>
      </c>
      <c r="AE26" s="647"/>
      <c r="AF26" s="647"/>
      <c r="AG26" s="647"/>
      <c r="AH26" s="647"/>
      <c r="AI26" s="647"/>
      <c r="AJ26" s="647"/>
      <c r="AK26" s="647"/>
      <c r="AL26" s="611">
        <v>0.1</v>
      </c>
      <c r="AM26" s="612"/>
      <c r="AN26" s="612"/>
      <c r="AO26" s="648"/>
      <c r="AP26" s="605" t="s">
        <v>298</v>
      </c>
      <c r="AQ26" s="685"/>
      <c r="AR26" s="685"/>
      <c r="AS26" s="685"/>
      <c r="AT26" s="685"/>
      <c r="AU26" s="685"/>
      <c r="AV26" s="685"/>
      <c r="AW26" s="685"/>
      <c r="AX26" s="685"/>
      <c r="AY26" s="685"/>
      <c r="AZ26" s="685"/>
      <c r="BA26" s="685"/>
      <c r="BB26" s="685"/>
      <c r="BC26" s="685"/>
      <c r="BD26" s="685"/>
      <c r="BE26" s="685"/>
      <c r="BF26" s="686"/>
      <c r="BG26" s="608" t="s">
        <v>130</v>
      </c>
      <c r="BH26" s="609"/>
      <c r="BI26" s="609"/>
      <c r="BJ26" s="609"/>
      <c r="BK26" s="609"/>
      <c r="BL26" s="609"/>
      <c r="BM26" s="609"/>
      <c r="BN26" s="610"/>
      <c r="BO26" s="646" t="s">
        <v>130</v>
      </c>
      <c r="BP26" s="646"/>
      <c r="BQ26" s="646"/>
      <c r="BR26" s="646"/>
      <c r="BS26" s="647" t="s">
        <v>130</v>
      </c>
      <c r="BT26" s="647"/>
      <c r="BU26" s="647"/>
      <c r="BV26" s="647"/>
      <c r="BW26" s="647"/>
      <c r="BX26" s="647"/>
      <c r="BY26" s="647"/>
      <c r="BZ26" s="647"/>
      <c r="CA26" s="647"/>
      <c r="CB26" s="687"/>
      <c r="CD26" s="605" t="s">
        <v>299</v>
      </c>
      <c r="CE26" s="606"/>
      <c r="CF26" s="606"/>
      <c r="CG26" s="606"/>
      <c r="CH26" s="606"/>
      <c r="CI26" s="606"/>
      <c r="CJ26" s="606"/>
      <c r="CK26" s="606"/>
      <c r="CL26" s="606"/>
      <c r="CM26" s="606"/>
      <c r="CN26" s="606"/>
      <c r="CO26" s="606"/>
      <c r="CP26" s="606"/>
      <c r="CQ26" s="607"/>
      <c r="CR26" s="608">
        <v>20055948</v>
      </c>
      <c r="CS26" s="609"/>
      <c r="CT26" s="609"/>
      <c r="CU26" s="609"/>
      <c r="CV26" s="609"/>
      <c r="CW26" s="609"/>
      <c r="CX26" s="609"/>
      <c r="CY26" s="610"/>
      <c r="CZ26" s="611">
        <v>9.6</v>
      </c>
      <c r="DA26" s="623"/>
      <c r="DB26" s="623"/>
      <c r="DC26" s="624"/>
      <c r="DD26" s="614">
        <v>18106936</v>
      </c>
      <c r="DE26" s="609"/>
      <c r="DF26" s="609"/>
      <c r="DG26" s="609"/>
      <c r="DH26" s="609"/>
      <c r="DI26" s="609"/>
      <c r="DJ26" s="609"/>
      <c r="DK26" s="610"/>
      <c r="DL26" s="614" t="s">
        <v>130</v>
      </c>
      <c r="DM26" s="609"/>
      <c r="DN26" s="609"/>
      <c r="DO26" s="609"/>
      <c r="DP26" s="609"/>
      <c r="DQ26" s="609"/>
      <c r="DR26" s="609"/>
      <c r="DS26" s="609"/>
      <c r="DT26" s="609"/>
      <c r="DU26" s="609"/>
      <c r="DV26" s="610"/>
      <c r="DW26" s="611" t="s">
        <v>180</v>
      </c>
      <c r="DX26" s="623"/>
      <c r="DY26" s="623"/>
      <c r="DZ26" s="623"/>
      <c r="EA26" s="623"/>
      <c r="EB26" s="623"/>
      <c r="EC26" s="635"/>
    </row>
    <row r="27" spans="2:133" ht="11.25" customHeight="1" x14ac:dyDescent="0.15">
      <c r="B27" s="605" t="s">
        <v>300</v>
      </c>
      <c r="C27" s="606"/>
      <c r="D27" s="606"/>
      <c r="E27" s="606"/>
      <c r="F27" s="606"/>
      <c r="G27" s="606"/>
      <c r="H27" s="606"/>
      <c r="I27" s="606"/>
      <c r="J27" s="606"/>
      <c r="K27" s="606"/>
      <c r="L27" s="606"/>
      <c r="M27" s="606"/>
      <c r="N27" s="606"/>
      <c r="O27" s="606"/>
      <c r="P27" s="606"/>
      <c r="Q27" s="607"/>
      <c r="R27" s="608">
        <v>561320</v>
      </c>
      <c r="S27" s="609"/>
      <c r="T27" s="609"/>
      <c r="U27" s="609"/>
      <c r="V27" s="609"/>
      <c r="W27" s="609"/>
      <c r="X27" s="609"/>
      <c r="Y27" s="610"/>
      <c r="Z27" s="646">
        <v>0.3</v>
      </c>
      <c r="AA27" s="646"/>
      <c r="AB27" s="646"/>
      <c r="AC27" s="646"/>
      <c r="AD27" s="647" t="s">
        <v>130</v>
      </c>
      <c r="AE27" s="647"/>
      <c r="AF27" s="647"/>
      <c r="AG27" s="647"/>
      <c r="AH27" s="647"/>
      <c r="AI27" s="647"/>
      <c r="AJ27" s="647"/>
      <c r="AK27" s="647"/>
      <c r="AL27" s="611" t="s">
        <v>130</v>
      </c>
      <c r="AM27" s="612"/>
      <c r="AN27" s="612"/>
      <c r="AO27" s="648"/>
      <c r="AP27" s="605" t="s">
        <v>301</v>
      </c>
      <c r="AQ27" s="606"/>
      <c r="AR27" s="606"/>
      <c r="AS27" s="606"/>
      <c r="AT27" s="606"/>
      <c r="AU27" s="606"/>
      <c r="AV27" s="606"/>
      <c r="AW27" s="606"/>
      <c r="AX27" s="606"/>
      <c r="AY27" s="606"/>
      <c r="AZ27" s="606"/>
      <c r="BA27" s="606"/>
      <c r="BB27" s="606"/>
      <c r="BC27" s="606"/>
      <c r="BD27" s="606"/>
      <c r="BE27" s="606"/>
      <c r="BF27" s="607"/>
      <c r="BG27" s="608">
        <v>70434337</v>
      </c>
      <c r="BH27" s="609"/>
      <c r="BI27" s="609"/>
      <c r="BJ27" s="609"/>
      <c r="BK27" s="609"/>
      <c r="BL27" s="609"/>
      <c r="BM27" s="609"/>
      <c r="BN27" s="610"/>
      <c r="BO27" s="646">
        <v>100</v>
      </c>
      <c r="BP27" s="646"/>
      <c r="BQ27" s="646"/>
      <c r="BR27" s="646"/>
      <c r="BS27" s="647">
        <v>1464029</v>
      </c>
      <c r="BT27" s="647"/>
      <c r="BU27" s="647"/>
      <c r="BV27" s="647"/>
      <c r="BW27" s="647"/>
      <c r="BX27" s="647"/>
      <c r="BY27" s="647"/>
      <c r="BZ27" s="647"/>
      <c r="CA27" s="647"/>
      <c r="CB27" s="687"/>
      <c r="CD27" s="605" t="s">
        <v>302</v>
      </c>
      <c r="CE27" s="606"/>
      <c r="CF27" s="606"/>
      <c r="CG27" s="606"/>
      <c r="CH27" s="606"/>
      <c r="CI27" s="606"/>
      <c r="CJ27" s="606"/>
      <c r="CK27" s="606"/>
      <c r="CL27" s="606"/>
      <c r="CM27" s="606"/>
      <c r="CN27" s="606"/>
      <c r="CO27" s="606"/>
      <c r="CP27" s="606"/>
      <c r="CQ27" s="607"/>
      <c r="CR27" s="608">
        <v>71249398</v>
      </c>
      <c r="CS27" s="621"/>
      <c r="CT27" s="621"/>
      <c r="CU27" s="621"/>
      <c r="CV27" s="621"/>
      <c r="CW27" s="621"/>
      <c r="CX27" s="621"/>
      <c r="CY27" s="622"/>
      <c r="CZ27" s="611">
        <v>33.9</v>
      </c>
      <c r="DA27" s="623"/>
      <c r="DB27" s="623"/>
      <c r="DC27" s="624"/>
      <c r="DD27" s="614">
        <v>20785472</v>
      </c>
      <c r="DE27" s="621"/>
      <c r="DF27" s="621"/>
      <c r="DG27" s="621"/>
      <c r="DH27" s="621"/>
      <c r="DI27" s="621"/>
      <c r="DJ27" s="621"/>
      <c r="DK27" s="622"/>
      <c r="DL27" s="614">
        <v>19763498</v>
      </c>
      <c r="DM27" s="621"/>
      <c r="DN27" s="621"/>
      <c r="DO27" s="621"/>
      <c r="DP27" s="621"/>
      <c r="DQ27" s="621"/>
      <c r="DR27" s="621"/>
      <c r="DS27" s="621"/>
      <c r="DT27" s="621"/>
      <c r="DU27" s="621"/>
      <c r="DV27" s="622"/>
      <c r="DW27" s="611">
        <v>17.399999999999999</v>
      </c>
      <c r="DX27" s="623"/>
      <c r="DY27" s="623"/>
      <c r="DZ27" s="623"/>
      <c r="EA27" s="623"/>
      <c r="EB27" s="623"/>
      <c r="EC27" s="635"/>
    </row>
    <row r="28" spans="2:133" ht="11.25" customHeight="1" x14ac:dyDescent="0.15">
      <c r="B28" s="605" t="s">
        <v>303</v>
      </c>
      <c r="C28" s="606"/>
      <c r="D28" s="606"/>
      <c r="E28" s="606"/>
      <c r="F28" s="606"/>
      <c r="G28" s="606"/>
      <c r="H28" s="606"/>
      <c r="I28" s="606"/>
      <c r="J28" s="606"/>
      <c r="K28" s="606"/>
      <c r="L28" s="606"/>
      <c r="M28" s="606"/>
      <c r="N28" s="606"/>
      <c r="O28" s="606"/>
      <c r="P28" s="606"/>
      <c r="Q28" s="607"/>
      <c r="R28" s="608">
        <v>2127491</v>
      </c>
      <c r="S28" s="609"/>
      <c r="T28" s="609"/>
      <c r="U28" s="609"/>
      <c r="V28" s="609"/>
      <c r="W28" s="609"/>
      <c r="X28" s="609"/>
      <c r="Y28" s="610"/>
      <c r="Z28" s="646">
        <v>1</v>
      </c>
      <c r="AA28" s="646"/>
      <c r="AB28" s="646"/>
      <c r="AC28" s="646"/>
      <c r="AD28" s="647">
        <v>111406</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304</v>
      </c>
      <c r="CE28" s="606"/>
      <c r="CF28" s="606"/>
      <c r="CG28" s="606"/>
      <c r="CH28" s="606"/>
      <c r="CI28" s="606"/>
      <c r="CJ28" s="606"/>
      <c r="CK28" s="606"/>
      <c r="CL28" s="606"/>
      <c r="CM28" s="606"/>
      <c r="CN28" s="606"/>
      <c r="CO28" s="606"/>
      <c r="CP28" s="606"/>
      <c r="CQ28" s="607"/>
      <c r="CR28" s="608">
        <v>16535916</v>
      </c>
      <c r="CS28" s="609"/>
      <c r="CT28" s="609"/>
      <c r="CU28" s="609"/>
      <c r="CV28" s="609"/>
      <c r="CW28" s="609"/>
      <c r="CX28" s="609"/>
      <c r="CY28" s="610"/>
      <c r="CZ28" s="611">
        <v>7.9</v>
      </c>
      <c r="DA28" s="623"/>
      <c r="DB28" s="623"/>
      <c r="DC28" s="624"/>
      <c r="DD28" s="614">
        <v>16276156</v>
      </c>
      <c r="DE28" s="609"/>
      <c r="DF28" s="609"/>
      <c r="DG28" s="609"/>
      <c r="DH28" s="609"/>
      <c r="DI28" s="609"/>
      <c r="DJ28" s="609"/>
      <c r="DK28" s="610"/>
      <c r="DL28" s="614">
        <v>16276156</v>
      </c>
      <c r="DM28" s="609"/>
      <c r="DN28" s="609"/>
      <c r="DO28" s="609"/>
      <c r="DP28" s="609"/>
      <c r="DQ28" s="609"/>
      <c r="DR28" s="609"/>
      <c r="DS28" s="609"/>
      <c r="DT28" s="609"/>
      <c r="DU28" s="609"/>
      <c r="DV28" s="610"/>
      <c r="DW28" s="611">
        <v>14.3</v>
      </c>
      <c r="DX28" s="623"/>
      <c r="DY28" s="623"/>
      <c r="DZ28" s="623"/>
      <c r="EA28" s="623"/>
      <c r="EB28" s="623"/>
      <c r="EC28" s="635"/>
    </row>
    <row r="29" spans="2:133" ht="11.25" customHeight="1" x14ac:dyDescent="0.15">
      <c r="B29" s="605" t="s">
        <v>305</v>
      </c>
      <c r="C29" s="606"/>
      <c r="D29" s="606"/>
      <c r="E29" s="606"/>
      <c r="F29" s="606"/>
      <c r="G29" s="606"/>
      <c r="H29" s="606"/>
      <c r="I29" s="606"/>
      <c r="J29" s="606"/>
      <c r="K29" s="606"/>
      <c r="L29" s="606"/>
      <c r="M29" s="606"/>
      <c r="N29" s="606"/>
      <c r="O29" s="606"/>
      <c r="P29" s="606"/>
      <c r="Q29" s="607"/>
      <c r="R29" s="608">
        <v>981542</v>
      </c>
      <c r="S29" s="609"/>
      <c r="T29" s="609"/>
      <c r="U29" s="609"/>
      <c r="V29" s="609"/>
      <c r="W29" s="609"/>
      <c r="X29" s="609"/>
      <c r="Y29" s="610"/>
      <c r="Z29" s="646">
        <v>0.5</v>
      </c>
      <c r="AA29" s="646"/>
      <c r="AB29" s="646"/>
      <c r="AC29" s="646"/>
      <c r="AD29" s="647" t="s">
        <v>130</v>
      </c>
      <c r="AE29" s="647"/>
      <c r="AF29" s="647"/>
      <c r="AG29" s="647"/>
      <c r="AH29" s="647"/>
      <c r="AI29" s="647"/>
      <c r="AJ29" s="647"/>
      <c r="AK29" s="647"/>
      <c r="AL29" s="611" t="s">
        <v>130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306</v>
      </c>
      <c r="CE29" s="628"/>
      <c r="CF29" s="605" t="s">
        <v>307</v>
      </c>
      <c r="CG29" s="606"/>
      <c r="CH29" s="606"/>
      <c r="CI29" s="606"/>
      <c r="CJ29" s="606"/>
      <c r="CK29" s="606"/>
      <c r="CL29" s="606"/>
      <c r="CM29" s="606"/>
      <c r="CN29" s="606"/>
      <c r="CO29" s="606"/>
      <c r="CP29" s="606"/>
      <c r="CQ29" s="607"/>
      <c r="CR29" s="608">
        <v>16535916</v>
      </c>
      <c r="CS29" s="621"/>
      <c r="CT29" s="621"/>
      <c r="CU29" s="621"/>
      <c r="CV29" s="621"/>
      <c r="CW29" s="621"/>
      <c r="CX29" s="621"/>
      <c r="CY29" s="622"/>
      <c r="CZ29" s="611">
        <v>7.9</v>
      </c>
      <c r="DA29" s="623"/>
      <c r="DB29" s="623"/>
      <c r="DC29" s="624"/>
      <c r="DD29" s="614">
        <v>16276156</v>
      </c>
      <c r="DE29" s="621"/>
      <c r="DF29" s="621"/>
      <c r="DG29" s="621"/>
      <c r="DH29" s="621"/>
      <c r="DI29" s="621"/>
      <c r="DJ29" s="621"/>
      <c r="DK29" s="622"/>
      <c r="DL29" s="614">
        <v>16276156</v>
      </c>
      <c r="DM29" s="621"/>
      <c r="DN29" s="621"/>
      <c r="DO29" s="621"/>
      <c r="DP29" s="621"/>
      <c r="DQ29" s="621"/>
      <c r="DR29" s="621"/>
      <c r="DS29" s="621"/>
      <c r="DT29" s="621"/>
      <c r="DU29" s="621"/>
      <c r="DV29" s="622"/>
      <c r="DW29" s="611">
        <v>14.3</v>
      </c>
      <c r="DX29" s="623"/>
      <c r="DY29" s="623"/>
      <c r="DZ29" s="623"/>
      <c r="EA29" s="623"/>
      <c r="EB29" s="623"/>
      <c r="EC29" s="635"/>
    </row>
    <row r="30" spans="2:133" ht="11.25" customHeight="1" x14ac:dyDescent="0.15">
      <c r="B30" s="605" t="s">
        <v>308</v>
      </c>
      <c r="C30" s="606"/>
      <c r="D30" s="606"/>
      <c r="E30" s="606"/>
      <c r="F30" s="606"/>
      <c r="G30" s="606"/>
      <c r="H30" s="606"/>
      <c r="I30" s="606"/>
      <c r="J30" s="606"/>
      <c r="K30" s="606"/>
      <c r="L30" s="606"/>
      <c r="M30" s="606"/>
      <c r="N30" s="606"/>
      <c r="O30" s="606"/>
      <c r="P30" s="606"/>
      <c r="Q30" s="607"/>
      <c r="R30" s="608">
        <v>56239220</v>
      </c>
      <c r="S30" s="609"/>
      <c r="T30" s="609"/>
      <c r="U30" s="609"/>
      <c r="V30" s="609"/>
      <c r="W30" s="609"/>
      <c r="X30" s="609"/>
      <c r="Y30" s="610"/>
      <c r="Z30" s="646">
        <v>26.1</v>
      </c>
      <c r="AA30" s="646"/>
      <c r="AB30" s="646"/>
      <c r="AC30" s="646"/>
      <c r="AD30" s="647" t="s">
        <v>130</v>
      </c>
      <c r="AE30" s="647"/>
      <c r="AF30" s="647"/>
      <c r="AG30" s="647"/>
      <c r="AH30" s="647"/>
      <c r="AI30" s="647"/>
      <c r="AJ30" s="647"/>
      <c r="AK30" s="647"/>
      <c r="AL30" s="611" t="s">
        <v>130</v>
      </c>
      <c r="AM30" s="612"/>
      <c r="AN30" s="612"/>
      <c r="AO30" s="648"/>
      <c r="AP30" s="660" t="s">
        <v>225</v>
      </c>
      <c r="AQ30" s="661"/>
      <c r="AR30" s="661"/>
      <c r="AS30" s="661"/>
      <c r="AT30" s="661"/>
      <c r="AU30" s="661"/>
      <c r="AV30" s="661"/>
      <c r="AW30" s="661"/>
      <c r="AX30" s="661"/>
      <c r="AY30" s="661"/>
      <c r="AZ30" s="661"/>
      <c r="BA30" s="661"/>
      <c r="BB30" s="661"/>
      <c r="BC30" s="661"/>
      <c r="BD30" s="661"/>
      <c r="BE30" s="661"/>
      <c r="BF30" s="662"/>
      <c r="BG30" s="660" t="s">
        <v>309</v>
      </c>
      <c r="BH30" s="678"/>
      <c r="BI30" s="678"/>
      <c r="BJ30" s="678"/>
      <c r="BK30" s="678"/>
      <c r="BL30" s="678"/>
      <c r="BM30" s="678"/>
      <c r="BN30" s="678"/>
      <c r="BO30" s="678"/>
      <c r="BP30" s="678"/>
      <c r="BQ30" s="679"/>
      <c r="BR30" s="660" t="s">
        <v>310</v>
      </c>
      <c r="BS30" s="678"/>
      <c r="BT30" s="678"/>
      <c r="BU30" s="678"/>
      <c r="BV30" s="678"/>
      <c r="BW30" s="678"/>
      <c r="BX30" s="678"/>
      <c r="BY30" s="678"/>
      <c r="BZ30" s="678"/>
      <c r="CA30" s="678"/>
      <c r="CB30" s="679"/>
      <c r="CD30" s="629"/>
      <c r="CE30" s="630"/>
      <c r="CF30" s="605" t="s">
        <v>311</v>
      </c>
      <c r="CG30" s="606"/>
      <c r="CH30" s="606"/>
      <c r="CI30" s="606"/>
      <c r="CJ30" s="606"/>
      <c r="CK30" s="606"/>
      <c r="CL30" s="606"/>
      <c r="CM30" s="606"/>
      <c r="CN30" s="606"/>
      <c r="CO30" s="606"/>
      <c r="CP30" s="606"/>
      <c r="CQ30" s="607"/>
      <c r="CR30" s="608">
        <v>15905193</v>
      </c>
      <c r="CS30" s="609"/>
      <c r="CT30" s="609"/>
      <c r="CU30" s="609"/>
      <c r="CV30" s="609"/>
      <c r="CW30" s="609"/>
      <c r="CX30" s="609"/>
      <c r="CY30" s="610"/>
      <c r="CZ30" s="611">
        <v>7.6</v>
      </c>
      <c r="DA30" s="623"/>
      <c r="DB30" s="623"/>
      <c r="DC30" s="624"/>
      <c r="DD30" s="614">
        <v>15660654</v>
      </c>
      <c r="DE30" s="609"/>
      <c r="DF30" s="609"/>
      <c r="DG30" s="609"/>
      <c r="DH30" s="609"/>
      <c r="DI30" s="609"/>
      <c r="DJ30" s="609"/>
      <c r="DK30" s="610"/>
      <c r="DL30" s="614">
        <v>15660654</v>
      </c>
      <c r="DM30" s="609"/>
      <c r="DN30" s="609"/>
      <c r="DO30" s="609"/>
      <c r="DP30" s="609"/>
      <c r="DQ30" s="609"/>
      <c r="DR30" s="609"/>
      <c r="DS30" s="609"/>
      <c r="DT30" s="609"/>
      <c r="DU30" s="609"/>
      <c r="DV30" s="610"/>
      <c r="DW30" s="611">
        <v>13.8</v>
      </c>
      <c r="DX30" s="623"/>
      <c r="DY30" s="623"/>
      <c r="DZ30" s="623"/>
      <c r="EA30" s="623"/>
      <c r="EB30" s="623"/>
      <c r="EC30" s="635"/>
    </row>
    <row r="31" spans="2:133" ht="11.25" customHeight="1" x14ac:dyDescent="0.15">
      <c r="B31" s="675" t="s">
        <v>312</v>
      </c>
      <c r="C31" s="676"/>
      <c r="D31" s="676"/>
      <c r="E31" s="676"/>
      <c r="F31" s="676"/>
      <c r="G31" s="676"/>
      <c r="H31" s="676"/>
      <c r="I31" s="676"/>
      <c r="J31" s="676"/>
      <c r="K31" s="676"/>
      <c r="L31" s="676"/>
      <c r="M31" s="676"/>
      <c r="N31" s="676"/>
      <c r="O31" s="676"/>
      <c r="P31" s="676"/>
      <c r="Q31" s="677"/>
      <c r="R31" s="608">
        <v>2573</v>
      </c>
      <c r="S31" s="609"/>
      <c r="T31" s="609"/>
      <c r="U31" s="609"/>
      <c r="V31" s="609"/>
      <c r="W31" s="609"/>
      <c r="X31" s="609"/>
      <c r="Y31" s="610"/>
      <c r="Z31" s="646">
        <v>0</v>
      </c>
      <c r="AA31" s="646"/>
      <c r="AB31" s="646"/>
      <c r="AC31" s="646"/>
      <c r="AD31" s="647">
        <v>2573</v>
      </c>
      <c r="AE31" s="647"/>
      <c r="AF31" s="647"/>
      <c r="AG31" s="647"/>
      <c r="AH31" s="647"/>
      <c r="AI31" s="647"/>
      <c r="AJ31" s="647"/>
      <c r="AK31" s="647"/>
      <c r="AL31" s="611">
        <v>0</v>
      </c>
      <c r="AM31" s="612"/>
      <c r="AN31" s="612"/>
      <c r="AO31" s="648"/>
      <c r="AP31" s="680" t="s">
        <v>313</v>
      </c>
      <c r="AQ31" s="681"/>
      <c r="AR31" s="681"/>
      <c r="AS31" s="681"/>
      <c r="AT31" s="682" t="s">
        <v>314</v>
      </c>
      <c r="AU31" s="206"/>
      <c r="AV31" s="206"/>
      <c r="AW31" s="206"/>
      <c r="AX31" s="666" t="s">
        <v>188</v>
      </c>
      <c r="AY31" s="667"/>
      <c r="AZ31" s="667"/>
      <c r="BA31" s="667"/>
      <c r="BB31" s="667"/>
      <c r="BC31" s="667"/>
      <c r="BD31" s="667"/>
      <c r="BE31" s="667"/>
      <c r="BF31" s="668"/>
      <c r="BG31" s="670">
        <v>99.6</v>
      </c>
      <c r="BH31" s="671"/>
      <c r="BI31" s="671"/>
      <c r="BJ31" s="671"/>
      <c r="BK31" s="671"/>
      <c r="BL31" s="671"/>
      <c r="BM31" s="672">
        <v>98.8</v>
      </c>
      <c r="BN31" s="671"/>
      <c r="BO31" s="671"/>
      <c r="BP31" s="671"/>
      <c r="BQ31" s="673"/>
      <c r="BR31" s="670">
        <v>99.5</v>
      </c>
      <c r="BS31" s="671"/>
      <c r="BT31" s="671"/>
      <c r="BU31" s="671"/>
      <c r="BV31" s="671"/>
      <c r="BW31" s="671"/>
      <c r="BX31" s="672">
        <v>98.7</v>
      </c>
      <c r="BY31" s="671"/>
      <c r="BZ31" s="671"/>
      <c r="CA31" s="671"/>
      <c r="CB31" s="673"/>
      <c r="CD31" s="629"/>
      <c r="CE31" s="630"/>
      <c r="CF31" s="605" t="s">
        <v>315</v>
      </c>
      <c r="CG31" s="606"/>
      <c r="CH31" s="606"/>
      <c r="CI31" s="606"/>
      <c r="CJ31" s="606"/>
      <c r="CK31" s="606"/>
      <c r="CL31" s="606"/>
      <c r="CM31" s="606"/>
      <c r="CN31" s="606"/>
      <c r="CO31" s="606"/>
      <c r="CP31" s="606"/>
      <c r="CQ31" s="607"/>
      <c r="CR31" s="608">
        <v>630723</v>
      </c>
      <c r="CS31" s="621"/>
      <c r="CT31" s="621"/>
      <c r="CU31" s="621"/>
      <c r="CV31" s="621"/>
      <c r="CW31" s="621"/>
      <c r="CX31" s="621"/>
      <c r="CY31" s="622"/>
      <c r="CZ31" s="611">
        <v>0.3</v>
      </c>
      <c r="DA31" s="623"/>
      <c r="DB31" s="623"/>
      <c r="DC31" s="624"/>
      <c r="DD31" s="614">
        <v>615502</v>
      </c>
      <c r="DE31" s="621"/>
      <c r="DF31" s="621"/>
      <c r="DG31" s="621"/>
      <c r="DH31" s="621"/>
      <c r="DI31" s="621"/>
      <c r="DJ31" s="621"/>
      <c r="DK31" s="622"/>
      <c r="DL31" s="614">
        <v>615502</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316</v>
      </c>
      <c r="C32" s="606"/>
      <c r="D32" s="606"/>
      <c r="E32" s="606"/>
      <c r="F32" s="606"/>
      <c r="G32" s="606"/>
      <c r="H32" s="606"/>
      <c r="I32" s="606"/>
      <c r="J32" s="606"/>
      <c r="K32" s="606"/>
      <c r="L32" s="606"/>
      <c r="M32" s="606"/>
      <c r="N32" s="606"/>
      <c r="O32" s="606"/>
      <c r="P32" s="606"/>
      <c r="Q32" s="607"/>
      <c r="R32" s="608">
        <v>17321827</v>
      </c>
      <c r="S32" s="609"/>
      <c r="T32" s="609"/>
      <c r="U32" s="609"/>
      <c r="V32" s="609"/>
      <c r="W32" s="609"/>
      <c r="X32" s="609"/>
      <c r="Y32" s="610"/>
      <c r="Z32" s="646">
        <v>8</v>
      </c>
      <c r="AA32" s="646"/>
      <c r="AB32" s="646"/>
      <c r="AC32" s="646"/>
      <c r="AD32" s="647" t="s">
        <v>130</v>
      </c>
      <c r="AE32" s="647"/>
      <c r="AF32" s="647"/>
      <c r="AG32" s="647"/>
      <c r="AH32" s="647"/>
      <c r="AI32" s="647"/>
      <c r="AJ32" s="647"/>
      <c r="AK32" s="647"/>
      <c r="AL32" s="611" t="s">
        <v>130</v>
      </c>
      <c r="AM32" s="612"/>
      <c r="AN32" s="612"/>
      <c r="AO32" s="648"/>
      <c r="AP32" s="649"/>
      <c r="AQ32" s="650"/>
      <c r="AR32" s="650"/>
      <c r="AS32" s="650"/>
      <c r="AT32" s="683"/>
      <c r="AU32" s="202" t="s">
        <v>317</v>
      </c>
      <c r="AX32" s="605" t="s">
        <v>318</v>
      </c>
      <c r="AY32" s="606"/>
      <c r="AZ32" s="606"/>
      <c r="BA32" s="606"/>
      <c r="BB32" s="606"/>
      <c r="BC32" s="606"/>
      <c r="BD32" s="606"/>
      <c r="BE32" s="606"/>
      <c r="BF32" s="607"/>
      <c r="BG32" s="674">
        <v>99.5</v>
      </c>
      <c r="BH32" s="621"/>
      <c r="BI32" s="621"/>
      <c r="BJ32" s="621"/>
      <c r="BK32" s="621"/>
      <c r="BL32" s="621"/>
      <c r="BM32" s="612">
        <v>98.7</v>
      </c>
      <c r="BN32" s="621"/>
      <c r="BO32" s="621"/>
      <c r="BP32" s="621"/>
      <c r="BQ32" s="644"/>
      <c r="BR32" s="674">
        <v>99.5</v>
      </c>
      <c r="BS32" s="621"/>
      <c r="BT32" s="621"/>
      <c r="BU32" s="621"/>
      <c r="BV32" s="621"/>
      <c r="BW32" s="621"/>
      <c r="BX32" s="612">
        <v>98.6</v>
      </c>
      <c r="BY32" s="621"/>
      <c r="BZ32" s="621"/>
      <c r="CA32" s="621"/>
      <c r="CB32" s="644"/>
      <c r="CD32" s="631"/>
      <c r="CE32" s="632"/>
      <c r="CF32" s="605" t="s">
        <v>319</v>
      </c>
      <c r="CG32" s="606"/>
      <c r="CH32" s="606"/>
      <c r="CI32" s="606"/>
      <c r="CJ32" s="606"/>
      <c r="CK32" s="606"/>
      <c r="CL32" s="606"/>
      <c r="CM32" s="606"/>
      <c r="CN32" s="606"/>
      <c r="CO32" s="606"/>
      <c r="CP32" s="606"/>
      <c r="CQ32" s="607"/>
      <c r="CR32" s="608" t="s">
        <v>130</v>
      </c>
      <c r="CS32" s="609"/>
      <c r="CT32" s="609"/>
      <c r="CU32" s="609"/>
      <c r="CV32" s="609"/>
      <c r="CW32" s="609"/>
      <c r="CX32" s="609"/>
      <c r="CY32" s="610"/>
      <c r="CZ32" s="611" t="s">
        <v>130</v>
      </c>
      <c r="DA32" s="623"/>
      <c r="DB32" s="623"/>
      <c r="DC32" s="624"/>
      <c r="DD32" s="614" t="s">
        <v>130</v>
      </c>
      <c r="DE32" s="609"/>
      <c r="DF32" s="609"/>
      <c r="DG32" s="609"/>
      <c r="DH32" s="609"/>
      <c r="DI32" s="609"/>
      <c r="DJ32" s="609"/>
      <c r="DK32" s="610"/>
      <c r="DL32" s="614" t="s">
        <v>180</v>
      </c>
      <c r="DM32" s="609"/>
      <c r="DN32" s="609"/>
      <c r="DO32" s="609"/>
      <c r="DP32" s="609"/>
      <c r="DQ32" s="609"/>
      <c r="DR32" s="609"/>
      <c r="DS32" s="609"/>
      <c r="DT32" s="609"/>
      <c r="DU32" s="609"/>
      <c r="DV32" s="610"/>
      <c r="DW32" s="611" t="s">
        <v>130</v>
      </c>
      <c r="DX32" s="623"/>
      <c r="DY32" s="623"/>
      <c r="DZ32" s="623"/>
      <c r="EA32" s="623"/>
      <c r="EB32" s="623"/>
      <c r="EC32" s="635"/>
    </row>
    <row r="33" spans="2:133" ht="11.25" customHeight="1" x14ac:dyDescent="0.15">
      <c r="B33" s="605" t="s">
        <v>320</v>
      </c>
      <c r="C33" s="606"/>
      <c r="D33" s="606"/>
      <c r="E33" s="606"/>
      <c r="F33" s="606"/>
      <c r="G33" s="606"/>
      <c r="H33" s="606"/>
      <c r="I33" s="606"/>
      <c r="J33" s="606"/>
      <c r="K33" s="606"/>
      <c r="L33" s="606"/>
      <c r="M33" s="606"/>
      <c r="N33" s="606"/>
      <c r="O33" s="606"/>
      <c r="P33" s="606"/>
      <c r="Q33" s="607"/>
      <c r="R33" s="608">
        <v>146491</v>
      </c>
      <c r="S33" s="609"/>
      <c r="T33" s="609"/>
      <c r="U33" s="609"/>
      <c r="V33" s="609"/>
      <c r="W33" s="609"/>
      <c r="X33" s="609"/>
      <c r="Y33" s="610"/>
      <c r="Z33" s="646">
        <v>0.1</v>
      </c>
      <c r="AA33" s="646"/>
      <c r="AB33" s="646"/>
      <c r="AC33" s="646"/>
      <c r="AD33" s="647">
        <v>30322</v>
      </c>
      <c r="AE33" s="647"/>
      <c r="AF33" s="647"/>
      <c r="AG33" s="647"/>
      <c r="AH33" s="647"/>
      <c r="AI33" s="647"/>
      <c r="AJ33" s="647"/>
      <c r="AK33" s="647"/>
      <c r="AL33" s="611">
        <v>0</v>
      </c>
      <c r="AM33" s="612"/>
      <c r="AN33" s="612"/>
      <c r="AO33" s="648"/>
      <c r="AP33" s="651"/>
      <c r="AQ33" s="652"/>
      <c r="AR33" s="652"/>
      <c r="AS33" s="652"/>
      <c r="AT33" s="684"/>
      <c r="AU33" s="207"/>
      <c r="AV33" s="207"/>
      <c r="AW33" s="207"/>
      <c r="AX33" s="589" t="s">
        <v>321</v>
      </c>
      <c r="AY33" s="590"/>
      <c r="AZ33" s="590"/>
      <c r="BA33" s="590"/>
      <c r="BB33" s="590"/>
      <c r="BC33" s="590"/>
      <c r="BD33" s="590"/>
      <c r="BE33" s="590"/>
      <c r="BF33" s="591"/>
      <c r="BG33" s="669">
        <v>99.6</v>
      </c>
      <c r="BH33" s="593"/>
      <c r="BI33" s="593"/>
      <c r="BJ33" s="593"/>
      <c r="BK33" s="593"/>
      <c r="BL33" s="593"/>
      <c r="BM33" s="639">
        <v>98.8</v>
      </c>
      <c r="BN33" s="593"/>
      <c r="BO33" s="593"/>
      <c r="BP33" s="593"/>
      <c r="BQ33" s="656"/>
      <c r="BR33" s="669">
        <v>99.6</v>
      </c>
      <c r="BS33" s="593"/>
      <c r="BT33" s="593"/>
      <c r="BU33" s="593"/>
      <c r="BV33" s="593"/>
      <c r="BW33" s="593"/>
      <c r="BX33" s="639">
        <v>98.8</v>
      </c>
      <c r="BY33" s="593"/>
      <c r="BZ33" s="593"/>
      <c r="CA33" s="593"/>
      <c r="CB33" s="656"/>
      <c r="CD33" s="605" t="s">
        <v>322</v>
      </c>
      <c r="CE33" s="606"/>
      <c r="CF33" s="606"/>
      <c r="CG33" s="606"/>
      <c r="CH33" s="606"/>
      <c r="CI33" s="606"/>
      <c r="CJ33" s="606"/>
      <c r="CK33" s="606"/>
      <c r="CL33" s="606"/>
      <c r="CM33" s="606"/>
      <c r="CN33" s="606"/>
      <c r="CO33" s="606"/>
      <c r="CP33" s="606"/>
      <c r="CQ33" s="607"/>
      <c r="CR33" s="608">
        <v>82901866</v>
      </c>
      <c r="CS33" s="621"/>
      <c r="CT33" s="621"/>
      <c r="CU33" s="621"/>
      <c r="CV33" s="621"/>
      <c r="CW33" s="621"/>
      <c r="CX33" s="621"/>
      <c r="CY33" s="622"/>
      <c r="CZ33" s="611">
        <v>39.5</v>
      </c>
      <c r="DA33" s="623"/>
      <c r="DB33" s="623"/>
      <c r="DC33" s="624"/>
      <c r="DD33" s="614">
        <v>57015788</v>
      </c>
      <c r="DE33" s="621"/>
      <c r="DF33" s="621"/>
      <c r="DG33" s="621"/>
      <c r="DH33" s="621"/>
      <c r="DI33" s="621"/>
      <c r="DJ33" s="621"/>
      <c r="DK33" s="622"/>
      <c r="DL33" s="614">
        <v>41515686</v>
      </c>
      <c r="DM33" s="621"/>
      <c r="DN33" s="621"/>
      <c r="DO33" s="621"/>
      <c r="DP33" s="621"/>
      <c r="DQ33" s="621"/>
      <c r="DR33" s="621"/>
      <c r="DS33" s="621"/>
      <c r="DT33" s="621"/>
      <c r="DU33" s="621"/>
      <c r="DV33" s="622"/>
      <c r="DW33" s="611">
        <v>36.5</v>
      </c>
      <c r="DX33" s="623"/>
      <c r="DY33" s="623"/>
      <c r="DZ33" s="623"/>
      <c r="EA33" s="623"/>
      <c r="EB33" s="623"/>
      <c r="EC33" s="635"/>
    </row>
    <row r="34" spans="2:133" ht="11.25" customHeight="1" x14ac:dyDescent="0.15">
      <c r="B34" s="605" t="s">
        <v>323</v>
      </c>
      <c r="C34" s="606"/>
      <c r="D34" s="606"/>
      <c r="E34" s="606"/>
      <c r="F34" s="606"/>
      <c r="G34" s="606"/>
      <c r="H34" s="606"/>
      <c r="I34" s="606"/>
      <c r="J34" s="606"/>
      <c r="K34" s="606"/>
      <c r="L34" s="606"/>
      <c r="M34" s="606"/>
      <c r="N34" s="606"/>
      <c r="O34" s="606"/>
      <c r="P34" s="606"/>
      <c r="Q34" s="607"/>
      <c r="R34" s="608">
        <v>1060138</v>
      </c>
      <c r="S34" s="609"/>
      <c r="T34" s="609"/>
      <c r="U34" s="609"/>
      <c r="V34" s="609"/>
      <c r="W34" s="609"/>
      <c r="X34" s="609"/>
      <c r="Y34" s="610"/>
      <c r="Z34" s="646">
        <v>0.5</v>
      </c>
      <c r="AA34" s="646"/>
      <c r="AB34" s="646"/>
      <c r="AC34" s="646"/>
      <c r="AD34" s="647" t="s">
        <v>130</v>
      </c>
      <c r="AE34" s="647"/>
      <c r="AF34" s="647"/>
      <c r="AG34" s="647"/>
      <c r="AH34" s="647"/>
      <c r="AI34" s="647"/>
      <c r="AJ34" s="647"/>
      <c r="AK34" s="647"/>
      <c r="AL34" s="611" t="s">
        <v>130</v>
      </c>
      <c r="AM34" s="612"/>
      <c r="AN34" s="612"/>
      <c r="AO34" s="648"/>
      <c r="AP34" s="210"/>
      <c r="AQ34" s="211"/>
      <c r="AS34" s="206"/>
      <c r="AT34" s="206"/>
      <c r="AU34" s="206"/>
      <c r="AV34" s="206"/>
      <c r="AW34" s="206"/>
      <c r="AX34" s="206"/>
      <c r="AY34" s="206"/>
      <c r="AZ34" s="206"/>
      <c r="BA34" s="206"/>
      <c r="BB34" s="206"/>
      <c r="BC34" s="206"/>
      <c r="BD34" s="206"/>
      <c r="BE34" s="206"/>
      <c r="BF34" s="206"/>
      <c r="BG34" s="211"/>
      <c r="BH34" s="211"/>
      <c r="BI34" s="211"/>
      <c r="BJ34" s="211"/>
      <c r="BK34" s="211"/>
      <c r="BL34" s="211"/>
      <c r="BM34" s="211"/>
      <c r="BN34" s="211"/>
      <c r="BO34" s="211"/>
      <c r="BP34" s="211"/>
      <c r="BQ34" s="211"/>
      <c r="BR34" s="211"/>
      <c r="BS34" s="211"/>
      <c r="BT34" s="211"/>
      <c r="BU34" s="211"/>
      <c r="BV34" s="211"/>
      <c r="BW34" s="211"/>
      <c r="BX34" s="211"/>
      <c r="BY34" s="211"/>
      <c r="BZ34" s="211"/>
      <c r="CA34" s="211"/>
      <c r="CB34" s="211"/>
      <c r="CD34" s="605" t="s">
        <v>324</v>
      </c>
      <c r="CE34" s="606"/>
      <c r="CF34" s="606"/>
      <c r="CG34" s="606"/>
      <c r="CH34" s="606"/>
      <c r="CI34" s="606"/>
      <c r="CJ34" s="606"/>
      <c r="CK34" s="606"/>
      <c r="CL34" s="606"/>
      <c r="CM34" s="606"/>
      <c r="CN34" s="606"/>
      <c r="CO34" s="606"/>
      <c r="CP34" s="606"/>
      <c r="CQ34" s="607"/>
      <c r="CR34" s="608">
        <v>31043196</v>
      </c>
      <c r="CS34" s="609"/>
      <c r="CT34" s="609"/>
      <c r="CU34" s="609"/>
      <c r="CV34" s="609"/>
      <c r="CW34" s="609"/>
      <c r="CX34" s="609"/>
      <c r="CY34" s="610"/>
      <c r="CZ34" s="611">
        <v>14.8</v>
      </c>
      <c r="DA34" s="623"/>
      <c r="DB34" s="623"/>
      <c r="DC34" s="624"/>
      <c r="DD34" s="614">
        <v>19794951</v>
      </c>
      <c r="DE34" s="609"/>
      <c r="DF34" s="609"/>
      <c r="DG34" s="609"/>
      <c r="DH34" s="609"/>
      <c r="DI34" s="609"/>
      <c r="DJ34" s="609"/>
      <c r="DK34" s="610"/>
      <c r="DL34" s="614">
        <v>17848522</v>
      </c>
      <c r="DM34" s="609"/>
      <c r="DN34" s="609"/>
      <c r="DO34" s="609"/>
      <c r="DP34" s="609"/>
      <c r="DQ34" s="609"/>
      <c r="DR34" s="609"/>
      <c r="DS34" s="609"/>
      <c r="DT34" s="609"/>
      <c r="DU34" s="609"/>
      <c r="DV34" s="610"/>
      <c r="DW34" s="611">
        <v>15.7</v>
      </c>
      <c r="DX34" s="623"/>
      <c r="DY34" s="623"/>
      <c r="DZ34" s="623"/>
      <c r="EA34" s="623"/>
      <c r="EB34" s="623"/>
      <c r="EC34" s="635"/>
    </row>
    <row r="35" spans="2:133" ht="11.25" customHeight="1" x14ac:dyDescent="0.15">
      <c r="B35" s="605" t="s">
        <v>325</v>
      </c>
      <c r="C35" s="606"/>
      <c r="D35" s="606"/>
      <c r="E35" s="606"/>
      <c r="F35" s="606"/>
      <c r="G35" s="606"/>
      <c r="H35" s="606"/>
      <c r="I35" s="606"/>
      <c r="J35" s="606"/>
      <c r="K35" s="606"/>
      <c r="L35" s="606"/>
      <c r="M35" s="606"/>
      <c r="N35" s="606"/>
      <c r="O35" s="606"/>
      <c r="P35" s="606"/>
      <c r="Q35" s="607"/>
      <c r="R35" s="608">
        <v>3993270</v>
      </c>
      <c r="S35" s="609"/>
      <c r="T35" s="609"/>
      <c r="U35" s="609"/>
      <c r="V35" s="609"/>
      <c r="W35" s="609"/>
      <c r="X35" s="609"/>
      <c r="Y35" s="610"/>
      <c r="Z35" s="646">
        <v>1.9</v>
      </c>
      <c r="AA35" s="646"/>
      <c r="AB35" s="646"/>
      <c r="AC35" s="646"/>
      <c r="AD35" s="647" t="s">
        <v>130</v>
      </c>
      <c r="AE35" s="647"/>
      <c r="AF35" s="647"/>
      <c r="AG35" s="647"/>
      <c r="AH35" s="647"/>
      <c r="AI35" s="647"/>
      <c r="AJ35" s="647"/>
      <c r="AK35" s="647"/>
      <c r="AL35" s="611" t="s">
        <v>130</v>
      </c>
      <c r="AM35" s="612"/>
      <c r="AN35" s="612"/>
      <c r="AO35" s="648"/>
      <c r="AP35" s="212"/>
      <c r="AQ35" s="660" t="s">
        <v>326</v>
      </c>
      <c r="AR35" s="661"/>
      <c r="AS35" s="661"/>
      <c r="AT35" s="661"/>
      <c r="AU35" s="661"/>
      <c r="AV35" s="661"/>
      <c r="AW35" s="661"/>
      <c r="AX35" s="661"/>
      <c r="AY35" s="661"/>
      <c r="AZ35" s="661"/>
      <c r="BA35" s="661"/>
      <c r="BB35" s="661"/>
      <c r="BC35" s="661"/>
      <c r="BD35" s="661"/>
      <c r="BE35" s="661"/>
      <c r="BF35" s="662"/>
      <c r="BG35" s="660" t="s">
        <v>327</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328</v>
      </c>
      <c r="CE35" s="606"/>
      <c r="CF35" s="606"/>
      <c r="CG35" s="606"/>
      <c r="CH35" s="606"/>
      <c r="CI35" s="606"/>
      <c r="CJ35" s="606"/>
      <c r="CK35" s="606"/>
      <c r="CL35" s="606"/>
      <c r="CM35" s="606"/>
      <c r="CN35" s="606"/>
      <c r="CO35" s="606"/>
      <c r="CP35" s="606"/>
      <c r="CQ35" s="607"/>
      <c r="CR35" s="608">
        <v>1388131</v>
      </c>
      <c r="CS35" s="621"/>
      <c r="CT35" s="621"/>
      <c r="CU35" s="621"/>
      <c r="CV35" s="621"/>
      <c r="CW35" s="621"/>
      <c r="CX35" s="621"/>
      <c r="CY35" s="622"/>
      <c r="CZ35" s="611">
        <v>0.7</v>
      </c>
      <c r="DA35" s="623"/>
      <c r="DB35" s="623"/>
      <c r="DC35" s="624"/>
      <c r="DD35" s="614">
        <v>1139262</v>
      </c>
      <c r="DE35" s="621"/>
      <c r="DF35" s="621"/>
      <c r="DG35" s="621"/>
      <c r="DH35" s="621"/>
      <c r="DI35" s="621"/>
      <c r="DJ35" s="621"/>
      <c r="DK35" s="622"/>
      <c r="DL35" s="614">
        <v>1136681</v>
      </c>
      <c r="DM35" s="621"/>
      <c r="DN35" s="621"/>
      <c r="DO35" s="621"/>
      <c r="DP35" s="621"/>
      <c r="DQ35" s="621"/>
      <c r="DR35" s="621"/>
      <c r="DS35" s="621"/>
      <c r="DT35" s="621"/>
      <c r="DU35" s="621"/>
      <c r="DV35" s="622"/>
      <c r="DW35" s="611">
        <v>1</v>
      </c>
      <c r="DX35" s="623"/>
      <c r="DY35" s="623"/>
      <c r="DZ35" s="623"/>
      <c r="EA35" s="623"/>
      <c r="EB35" s="623"/>
      <c r="EC35" s="635"/>
    </row>
    <row r="36" spans="2:133" ht="11.25" customHeight="1" x14ac:dyDescent="0.15">
      <c r="B36" s="605" t="s">
        <v>329</v>
      </c>
      <c r="C36" s="606"/>
      <c r="D36" s="606"/>
      <c r="E36" s="606"/>
      <c r="F36" s="606"/>
      <c r="G36" s="606"/>
      <c r="H36" s="606"/>
      <c r="I36" s="606"/>
      <c r="J36" s="606"/>
      <c r="K36" s="606"/>
      <c r="L36" s="606"/>
      <c r="M36" s="606"/>
      <c r="N36" s="606"/>
      <c r="O36" s="606"/>
      <c r="P36" s="606"/>
      <c r="Q36" s="607"/>
      <c r="R36" s="608">
        <v>3396087</v>
      </c>
      <c r="S36" s="609"/>
      <c r="T36" s="609"/>
      <c r="U36" s="609"/>
      <c r="V36" s="609"/>
      <c r="W36" s="609"/>
      <c r="X36" s="609"/>
      <c r="Y36" s="610"/>
      <c r="Z36" s="646">
        <v>1.6</v>
      </c>
      <c r="AA36" s="646"/>
      <c r="AB36" s="646"/>
      <c r="AC36" s="646"/>
      <c r="AD36" s="647" t="s">
        <v>130</v>
      </c>
      <c r="AE36" s="647"/>
      <c r="AF36" s="647"/>
      <c r="AG36" s="647"/>
      <c r="AH36" s="647"/>
      <c r="AI36" s="647"/>
      <c r="AJ36" s="647"/>
      <c r="AK36" s="647"/>
      <c r="AL36" s="611" t="s">
        <v>130</v>
      </c>
      <c r="AM36" s="612"/>
      <c r="AN36" s="612"/>
      <c r="AO36" s="648"/>
      <c r="AP36" s="212"/>
      <c r="AQ36" s="657" t="s">
        <v>330</v>
      </c>
      <c r="AR36" s="658"/>
      <c r="AS36" s="658"/>
      <c r="AT36" s="658"/>
      <c r="AU36" s="658"/>
      <c r="AV36" s="658"/>
      <c r="AW36" s="658"/>
      <c r="AX36" s="658"/>
      <c r="AY36" s="659"/>
      <c r="AZ36" s="663">
        <v>27687595</v>
      </c>
      <c r="BA36" s="664"/>
      <c r="BB36" s="664"/>
      <c r="BC36" s="664"/>
      <c r="BD36" s="664"/>
      <c r="BE36" s="664"/>
      <c r="BF36" s="665"/>
      <c r="BG36" s="666" t="s">
        <v>331</v>
      </c>
      <c r="BH36" s="667"/>
      <c r="BI36" s="667"/>
      <c r="BJ36" s="667"/>
      <c r="BK36" s="667"/>
      <c r="BL36" s="667"/>
      <c r="BM36" s="667"/>
      <c r="BN36" s="667"/>
      <c r="BO36" s="667"/>
      <c r="BP36" s="667"/>
      <c r="BQ36" s="667"/>
      <c r="BR36" s="667"/>
      <c r="BS36" s="667"/>
      <c r="BT36" s="667"/>
      <c r="BU36" s="668"/>
      <c r="BV36" s="663">
        <v>3343169</v>
      </c>
      <c r="BW36" s="664"/>
      <c r="BX36" s="664"/>
      <c r="BY36" s="664"/>
      <c r="BZ36" s="664"/>
      <c r="CA36" s="664"/>
      <c r="CB36" s="665"/>
      <c r="CD36" s="605" t="s">
        <v>332</v>
      </c>
      <c r="CE36" s="606"/>
      <c r="CF36" s="606"/>
      <c r="CG36" s="606"/>
      <c r="CH36" s="606"/>
      <c r="CI36" s="606"/>
      <c r="CJ36" s="606"/>
      <c r="CK36" s="606"/>
      <c r="CL36" s="606"/>
      <c r="CM36" s="606"/>
      <c r="CN36" s="606"/>
      <c r="CO36" s="606"/>
      <c r="CP36" s="606"/>
      <c r="CQ36" s="607"/>
      <c r="CR36" s="608">
        <v>21230016</v>
      </c>
      <c r="CS36" s="609"/>
      <c r="CT36" s="609"/>
      <c r="CU36" s="609"/>
      <c r="CV36" s="609"/>
      <c r="CW36" s="609"/>
      <c r="CX36" s="609"/>
      <c r="CY36" s="610"/>
      <c r="CZ36" s="611">
        <v>10.1</v>
      </c>
      <c r="DA36" s="623"/>
      <c r="DB36" s="623"/>
      <c r="DC36" s="624"/>
      <c r="DD36" s="614">
        <v>16111474</v>
      </c>
      <c r="DE36" s="609"/>
      <c r="DF36" s="609"/>
      <c r="DG36" s="609"/>
      <c r="DH36" s="609"/>
      <c r="DI36" s="609"/>
      <c r="DJ36" s="609"/>
      <c r="DK36" s="610"/>
      <c r="DL36" s="614">
        <v>7474301</v>
      </c>
      <c r="DM36" s="609"/>
      <c r="DN36" s="609"/>
      <c r="DO36" s="609"/>
      <c r="DP36" s="609"/>
      <c r="DQ36" s="609"/>
      <c r="DR36" s="609"/>
      <c r="DS36" s="609"/>
      <c r="DT36" s="609"/>
      <c r="DU36" s="609"/>
      <c r="DV36" s="610"/>
      <c r="DW36" s="611">
        <v>6.6</v>
      </c>
      <c r="DX36" s="623"/>
      <c r="DY36" s="623"/>
      <c r="DZ36" s="623"/>
      <c r="EA36" s="623"/>
      <c r="EB36" s="623"/>
      <c r="EC36" s="635"/>
    </row>
    <row r="37" spans="2:133" ht="11.25" customHeight="1" x14ac:dyDescent="0.15">
      <c r="B37" s="605" t="s">
        <v>333</v>
      </c>
      <c r="C37" s="606"/>
      <c r="D37" s="606"/>
      <c r="E37" s="606"/>
      <c r="F37" s="606"/>
      <c r="G37" s="606"/>
      <c r="H37" s="606"/>
      <c r="I37" s="606"/>
      <c r="J37" s="606"/>
      <c r="K37" s="606"/>
      <c r="L37" s="606"/>
      <c r="M37" s="606"/>
      <c r="N37" s="606"/>
      <c r="O37" s="606"/>
      <c r="P37" s="606"/>
      <c r="Q37" s="607"/>
      <c r="R37" s="608">
        <v>9505633</v>
      </c>
      <c r="S37" s="609"/>
      <c r="T37" s="609"/>
      <c r="U37" s="609"/>
      <c r="V37" s="609"/>
      <c r="W37" s="609"/>
      <c r="X37" s="609"/>
      <c r="Y37" s="610"/>
      <c r="Z37" s="646">
        <v>4.4000000000000004</v>
      </c>
      <c r="AA37" s="646"/>
      <c r="AB37" s="646"/>
      <c r="AC37" s="646"/>
      <c r="AD37" s="647">
        <v>15517</v>
      </c>
      <c r="AE37" s="647"/>
      <c r="AF37" s="647"/>
      <c r="AG37" s="647"/>
      <c r="AH37" s="647"/>
      <c r="AI37" s="647"/>
      <c r="AJ37" s="647"/>
      <c r="AK37" s="647"/>
      <c r="AL37" s="611">
        <v>0</v>
      </c>
      <c r="AM37" s="612"/>
      <c r="AN37" s="612"/>
      <c r="AO37" s="648"/>
      <c r="AQ37" s="641" t="s">
        <v>334</v>
      </c>
      <c r="AR37" s="642"/>
      <c r="AS37" s="642"/>
      <c r="AT37" s="642"/>
      <c r="AU37" s="642"/>
      <c r="AV37" s="642"/>
      <c r="AW37" s="642"/>
      <c r="AX37" s="642"/>
      <c r="AY37" s="643"/>
      <c r="AZ37" s="608">
        <v>6371057</v>
      </c>
      <c r="BA37" s="609"/>
      <c r="BB37" s="609"/>
      <c r="BC37" s="609"/>
      <c r="BD37" s="621"/>
      <c r="BE37" s="621"/>
      <c r="BF37" s="644"/>
      <c r="BG37" s="605" t="s">
        <v>335</v>
      </c>
      <c r="BH37" s="606"/>
      <c r="BI37" s="606"/>
      <c r="BJ37" s="606"/>
      <c r="BK37" s="606"/>
      <c r="BL37" s="606"/>
      <c r="BM37" s="606"/>
      <c r="BN37" s="606"/>
      <c r="BO37" s="606"/>
      <c r="BP37" s="606"/>
      <c r="BQ37" s="606"/>
      <c r="BR37" s="606"/>
      <c r="BS37" s="606"/>
      <c r="BT37" s="606"/>
      <c r="BU37" s="607"/>
      <c r="BV37" s="608">
        <v>2161356</v>
      </c>
      <c r="BW37" s="609"/>
      <c r="BX37" s="609"/>
      <c r="BY37" s="609"/>
      <c r="BZ37" s="609"/>
      <c r="CA37" s="609"/>
      <c r="CB37" s="645"/>
      <c r="CD37" s="605" t="s">
        <v>336</v>
      </c>
      <c r="CE37" s="606"/>
      <c r="CF37" s="606"/>
      <c r="CG37" s="606"/>
      <c r="CH37" s="606"/>
      <c r="CI37" s="606"/>
      <c r="CJ37" s="606"/>
      <c r="CK37" s="606"/>
      <c r="CL37" s="606"/>
      <c r="CM37" s="606"/>
      <c r="CN37" s="606"/>
      <c r="CO37" s="606"/>
      <c r="CP37" s="606"/>
      <c r="CQ37" s="607"/>
      <c r="CR37" s="608">
        <v>958106</v>
      </c>
      <c r="CS37" s="621"/>
      <c r="CT37" s="621"/>
      <c r="CU37" s="621"/>
      <c r="CV37" s="621"/>
      <c r="CW37" s="621"/>
      <c r="CX37" s="621"/>
      <c r="CY37" s="622"/>
      <c r="CZ37" s="611">
        <v>0.5</v>
      </c>
      <c r="DA37" s="623"/>
      <c r="DB37" s="623"/>
      <c r="DC37" s="624"/>
      <c r="DD37" s="614">
        <v>910424</v>
      </c>
      <c r="DE37" s="621"/>
      <c r="DF37" s="621"/>
      <c r="DG37" s="621"/>
      <c r="DH37" s="621"/>
      <c r="DI37" s="621"/>
      <c r="DJ37" s="621"/>
      <c r="DK37" s="622"/>
      <c r="DL37" s="614">
        <v>910424</v>
      </c>
      <c r="DM37" s="621"/>
      <c r="DN37" s="621"/>
      <c r="DO37" s="621"/>
      <c r="DP37" s="621"/>
      <c r="DQ37" s="621"/>
      <c r="DR37" s="621"/>
      <c r="DS37" s="621"/>
      <c r="DT37" s="621"/>
      <c r="DU37" s="621"/>
      <c r="DV37" s="622"/>
      <c r="DW37" s="611">
        <v>0.8</v>
      </c>
      <c r="DX37" s="623"/>
      <c r="DY37" s="623"/>
      <c r="DZ37" s="623"/>
      <c r="EA37" s="623"/>
      <c r="EB37" s="623"/>
      <c r="EC37" s="635"/>
    </row>
    <row r="38" spans="2:133" ht="11.25" customHeight="1" x14ac:dyDescent="0.15">
      <c r="B38" s="605" t="s">
        <v>337</v>
      </c>
      <c r="C38" s="606"/>
      <c r="D38" s="606"/>
      <c r="E38" s="606"/>
      <c r="F38" s="606"/>
      <c r="G38" s="606"/>
      <c r="H38" s="606"/>
      <c r="I38" s="606"/>
      <c r="J38" s="606"/>
      <c r="K38" s="606"/>
      <c r="L38" s="606"/>
      <c r="M38" s="606"/>
      <c r="N38" s="606"/>
      <c r="O38" s="606"/>
      <c r="P38" s="606"/>
      <c r="Q38" s="607"/>
      <c r="R38" s="608">
        <v>8933813</v>
      </c>
      <c r="S38" s="609"/>
      <c r="T38" s="609"/>
      <c r="U38" s="609"/>
      <c r="V38" s="609"/>
      <c r="W38" s="609"/>
      <c r="X38" s="609"/>
      <c r="Y38" s="610"/>
      <c r="Z38" s="646">
        <v>4.0999999999999996</v>
      </c>
      <c r="AA38" s="646"/>
      <c r="AB38" s="646"/>
      <c r="AC38" s="646"/>
      <c r="AD38" s="647" t="s">
        <v>180</v>
      </c>
      <c r="AE38" s="647"/>
      <c r="AF38" s="647"/>
      <c r="AG38" s="647"/>
      <c r="AH38" s="647"/>
      <c r="AI38" s="647"/>
      <c r="AJ38" s="647"/>
      <c r="AK38" s="647"/>
      <c r="AL38" s="611" t="s">
        <v>180</v>
      </c>
      <c r="AM38" s="612"/>
      <c r="AN38" s="612"/>
      <c r="AO38" s="648"/>
      <c r="AQ38" s="641" t="s">
        <v>338</v>
      </c>
      <c r="AR38" s="642"/>
      <c r="AS38" s="642"/>
      <c r="AT38" s="642"/>
      <c r="AU38" s="642"/>
      <c r="AV38" s="642"/>
      <c r="AW38" s="642"/>
      <c r="AX38" s="642"/>
      <c r="AY38" s="643"/>
      <c r="AZ38" s="608">
        <v>253395</v>
      </c>
      <c r="BA38" s="609"/>
      <c r="BB38" s="609"/>
      <c r="BC38" s="609"/>
      <c r="BD38" s="621"/>
      <c r="BE38" s="621"/>
      <c r="BF38" s="644"/>
      <c r="BG38" s="605" t="s">
        <v>339</v>
      </c>
      <c r="BH38" s="606"/>
      <c r="BI38" s="606"/>
      <c r="BJ38" s="606"/>
      <c r="BK38" s="606"/>
      <c r="BL38" s="606"/>
      <c r="BM38" s="606"/>
      <c r="BN38" s="606"/>
      <c r="BO38" s="606"/>
      <c r="BP38" s="606"/>
      <c r="BQ38" s="606"/>
      <c r="BR38" s="606"/>
      <c r="BS38" s="606"/>
      <c r="BT38" s="606"/>
      <c r="BU38" s="607"/>
      <c r="BV38" s="608">
        <v>65320</v>
      </c>
      <c r="BW38" s="609"/>
      <c r="BX38" s="609"/>
      <c r="BY38" s="609"/>
      <c r="BZ38" s="609"/>
      <c r="CA38" s="609"/>
      <c r="CB38" s="645"/>
      <c r="CD38" s="605" t="s">
        <v>340</v>
      </c>
      <c r="CE38" s="606"/>
      <c r="CF38" s="606"/>
      <c r="CG38" s="606"/>
      <c r="CH38" s="606"/>
      <c r="CI38" s="606"/>
      <c r="CJ38" s="606"/>
      <c r="CK38" s="606"/>
      <c r="CL38" s="606"/>
      <c r="CM38" s="606"/>
      <c r="CN38" s="606"/>
      <c r="CO38" s="606"/>
      <c r="CP38" s="606"/>
      <c r="CQ38" s="607"/>
      <c r="CR38" s="608">
        <v>20861752</v>
      </c>
      <c r="CS38" s="609"/>
      <c r="CT38" s="609"/>
      <c r="CU38" s="609"/>
      <c r="CV38" s="609"/>
      <c r="CW38" s="609"/>
      <c r="CX38" s="609"/>
      <c r="CY38" s="610"/>
      <c r="CZ38" s="611">
        <v>9.9</v>
      </c>
      <c r="DA38" s="623"/>
      <c r="DB38" s="623"/>
      <c r="DC38" s="624"/>
      <c r="DD38" s="614">
        <v>16460592</v>
      </c>
      <c r="DE38" s="609"/>
      <c r="DF38" s="609"/>
      <c r="DG38" s="609"/>
      <c r="DH38" s="609"/>
      <c r="DI38" s="609"/>
      <c r="DJ38" s="609"/>
      <c r="DK38" s="610"/>
      <c r="DL38" s="614">
        <v>15008973</v>
      </c>
      <c r="DM38" s="609"/>
      <c r="DN38" s="609"/>
      <c r="DO38" s="609"/>
      <c r="DP38" s="609"/>
      <c r="DQ38" s="609"/>
      <c r="DR38" s="609"/>
      <c r="DS38" s="609"/>
      <c r="DT38" s="609"/>
      <c r="DU38" s="609"/>
      <c r="DV38" s="610"/>
      <c r="DW38" s="611">
        <v>13.2</v>
      </c>
      <c r="DX38" s="623"/>
      <c r="DY38" s="623"/>
      <c r="DZ38" s="623"/>
      <c r="EA38" s="623"/>
      <c r="EB38" s="623"/>
      <c r="EC38" s="635"/>
    </row>
    <row r="39" spans="2:133" ht="11.25" customHeight="1" x14ac:dyDescent="0.15">
      <c r="B39" s="605" t="s">
        <v>341</v>
      </c>
      <c r="C39" s="606"/>
      <c r="D39" s="606"/>
      <c r="E39" s="606"/>
      <c r="F39" s="606"/>
      <c r="G39" s="606"/>
      <c r="H39" s="606"/>
      <c r="I39" s="606"/>
      <c r="J39" s="606"/>
      <c r="K39" s="606"/>
      <c r="L39" s="606"/>
      <c r="M39" s="606"/>
      <c r="N39" s="606"/>
      <c r="O39" s="606"/>
      <c r="P39" s="606"/>
      <c r="Q39" s="607"/>
      <c r="R39" s="608" t="s">
        <v>130</v>
      </c>
      <c r="S39" s="609"/>
      <c r="T39" s="609"/>
      <c r="U39" s="609"/>
      <c r="V39" s="609"/>
      <c r="W39" s="609"/>
      <c r="X39" s="609"/>
      <c r="Y39" s="610"/>
      <c r="Z39" s="646" t="s">
        <v>130</v>
      </c>
      <c r="AA39" s="646"/>
      <c r="AB39" s="646"/>
      <c r="AC39" s="646"/>
      <c r="AD39" s="647" t="s">
        <v>130</v>
      </c>
      <c r="AE39" s="647"/>
      <c r="AF39" s="647"/>
      <c r="AG39" s="647"/>
      <c r="AH39" s="647"/>
      <c r="AI39" s="647"/>
      <c r="AJ39" s="647"/>
      <c r="AK39" s="647"/>
      <c r="AL39" s="611" t="s">
        <v>130</v>
      </c>
      <c r="AM39" s="612"/>
      <c r="AN39" s="612"/>
      <c r="AO39" s="648"/>
      <c r="AQ39" s="641" t="s">
        <v>342</v>
      </c>
      <c r="AR39" s="642"/>
      <c r="AS39" s="642"/>
      <c r="AT39" s="642"/>
      <c r="AU39" s="642"/>
      <c r="AV39" s="642"/>
      <c r="AW39" s="642"/>
      <c r="AX39" s="642"/>
      <c r="AY39" s="643"/>
      <c r="AZ39" s="608">
        <v>241538</v>
      </c>
      <c r="BA39" s="609"/>
      <c r="BB39" s="609"/>
      <c r="BC39" s="609"/>
      <c r="BD39" s="621"/>
      <c r="BE39" s="621"/>
      <c r="BF39" s="644"/>
      <c r="BG39" s="605" t="s">
        <v>343</v>
      </c>
      <c r="BH39" s="606"/>
      <c r="BI39" s="606"/>
      <c r="BJ39" s="606"/>
      <c r="BK39" s="606"/>
      <c r="BL39" s="606"/>
      <c r="BM39" s="606"/>
      <c r="BN39" s="606"/>
      <c r="BO39" s="606"/>
      <c r="BP39" s="606"/>
      <c r="BQ39" s="606"/>
      <c r="BR39" s="606"/>
      <c r="BS39" s="606"/>
      <c r="BT39" s="606"/>
      <c r="BU39" s="607"/>
      <c r="BV39" s="608">
        <v>95532</v>
      </c>
      <c r="BW39" s="609"/>
      <c r="BX39" s="609"/>
      <c r="BY39" s="609"/>
      <c r="BZ39" s="609"/>
      <c r="CA39" s="609"/>
      <c r="CB39" s="645"/>
      <c r="CD39" s="605" t="s">
        <v>344</v>
      </c>
      <c r="CE39" s="606"/>
      <c r="CF39" s="606"/>
      <c r="CG39" s="606"/>
      <c r="CH39" s="606"/>
      <c r="CI39" s="606"/>
      <c r="CJ39" s="606"/>
      <c r="CK39" s="606"/>
      <c r="CL39" s="606"/>
      <c r="CM39" s="606"/>
      <c r="CN39" s="606"/>
      <c r="CO39" s="606"/>
      <c r="CP39" s="606"/>
      <c r="CQ39" s="607"/>
      <c r="CR39" s="608">
        <v>1475932</v>
      </c>
      <c r="CS39" s="621"/>
      <c r="CT39" s="621"/>
      <c r="CU39" s="621"/>
      <c r="CV39" s="621"/>
      <c r="CW39" s="621"/>
      <c r="CX39" s="621"/>
      <c r="CY39" s="622"/>
      <c r="CZ39" s="611">
        <v>0.7</v>
      </c>
      <c r="DA39" s="623"/>
      <c r="DB39" s="623"/>
      <c r="DC39" s="624"/>
      <c r="DD39" s="614">
        <v>1396289</v>
      </c>
      <c r="DE39" s="621"/>
      <c r="DF39" s="621"/>
      <c r="DG39" s="621"/>
      <c r="DH39" s="621"/>
      <c r="DI39" s="621"/>
      <c r="DJ39" s="621"/>
      <c r="DK39" s="622"/>
      <c r="DL39" s="614" t="s">
        <v>130</v>
      </c>
      <c r="DM39" s="621"/>
      <c r="DN39" s="621"/>
      <c r="DO39" s="621"/>
      <c r="DP39" s="621"/>
      <c r="DQ39" s="621"/>
      <c r="DR39" s="621"/>
      <c r="DS39" s="621"/>
      <c r="DT39" s="621"/>
      <c r="DU39" s="621"/>
      <c r="DV39" s="622"/>
      <c r="DW39" s="611" t="s">
        <v>130</v>
      </c>
      <c r="DX39" s="623"/>
      <c r="DY39" s="623"/>
      <c r="DZ39" s="623"/>
      <c r="EA39" s="623"/>
      <c r="EB39" s="623"/>
      <c r="EC39" s="635"/>
    </row>
    <row r="40" spans="2:133" ht="11.25" customHeight="1" x14ac:dyDescent="0.15">
      <c r="B40" s="605" t="s">
        <v>345</v>
      </c>
      <c r="C40" s="606"/>
      <c r="D40" s="606"/>
      <c r="E40" s="606"/>
      <c r="F40" s="606"/>
      <c r="G40" s="606"/>
      <c r="H40" s="606"/>
      <c r="I40" s="606"/>
      <c r="J40" s="606"/>
      <c r="K40" s="606"/>
      <c r="L40" s="606"/>
      <c r="M40" s="606"/>
      <c r="N40" s="606"/>
      <c r="O40" s="606"/>
      <c r="P40" s="606"/>
      <c r="Q40" s="607"/>
      <c r="R40" s="608">
        <v>4217813</v>
      </c>
      <c r="S40" s="609"/>
      <c r="T40" s="609"/>
      <c r="U40" s="609"/>
      <c r="V40" s="609"/>
      <c r="W40" s="609"/>
      <c r="X40" s="609"/>
      <c r="Y40" s="610"/>
      <c r="Z40" s="646">
        <v>2</v>
      </c>
      <c r="AA40" s="646"/>
      <c r="AB40" s="646"/>
      <c r="AC40" s="646"/>
      <c r="AD40" s="647" t="s">
        <v>130</v>
      </c>
      <c r="AE40" s="647"/>
      <c r="AF40" s="647"/>
      <c r="AG40" s="647"/>
      <c r="AH40" s="647"/>
      <c r="AI40" s="647"/>
      <c r="AJ40" s="647"/>
      <c r="AK40" s="647"/>
      <c r="AL40" s="611" t="s">
        <v>130</v>
      </c>
      <c r="AM40" s="612"/>
      <c r="AN40" s="612"/>
      <c r="AO40" s="648"/>
      <c r="AQ40" s="641" t="s">
        <v>346</v>
      </c>
      <c r="AR40" s="642"/>
      <c r="AS40" s="642"/>
      <c r="AT40" s="642"/>
      <c r="AU40" s="642"/>
      <c r="AV40" s="642"/>
      <c r="AW40" s="642"/>
      <c r="AX40" s="642"/>
      <c r="AY40" s="643"/>
      <c r="AZ40" s="608">
        <v>226513</v>
      </c>
      <c r="BA40" s="609"/>
      <c r="BB40" s="609"/>
      <c r="BC40" s="609"/>
      <c r="BD40" s="621"/>
      <c r="BE40" s="621"/>
      <c r="BF40" s="644"/>
      <c r="BG40" s="649" t="s">
        <v>347</v>
      </c>
      <c r="BH40" s="650"/>
      <c r="BI40" s="650"/>
      <c r="BJ40" s="650"/>
      <c r="BK40" s="650"/>
      <c r="BL40" s="208"/>
      <c r="BM40" s="606" t="s">
        <v>348</v>
      </c>
      <c r="BN40" s="606"/>
      <c r="BO40" s="606"/>
      <c r="BP40" s="606"/>
      <c r="BQ40" s="606"/>
      <c r="BR40" s="606"/>
      <c r="BS40" s="606"/>
      <c r="BT40" s="606"/>
      <c r="BU40" s="607"/>
      <c r="BV40" s="608">
        <v>88</v>
      </c>
      <c r="BW40" s="609"/>
      <c r="BX40" s="609"/>
      <c r="BY40" s="609"/>
      <c r="BZ40" s="609"/>
      <c r="CA40" s="609"/>
      <c r="CB40" s="645"/>
      <c r="CD40" s="605" t="s">
        <v>349</v>
      </c>
      <c r="CE40" s="606"/>
      <c r="CF40" s="606"/>
      <c r="CG40" s="606"/>
      <c r="CH40" s="606"/>
      <c r="CI40" s="606"/>
      <c r="CJ40" s="606"/>
      <c r="CK40" s="606"/>
      <c r="CL40" s="606"/>
      <c r="CM40" s="606"/>
      <c r="CN40" s="606"/>
      <c r="CO40" s="606"/>
      <c r="CP40" s="606"/>
      <c r="CQ40" s="607"/>
      <c r="CR40" s="608">
        <v>6902839</v>
      </c>
      <c r="CS40" s="609"/>
      <c r="CT40" s="609"/>
      <c r="CU40" s="609"/>
      <c r="CV40" s="609"/>
      <c r="CW40" s="609"/>
      <c r="CX40" s="609"/>
      <c r="CY40" s="610"/>
      <c r="CZ40" s="611">
        <v>3.3</v>
      </c>
      <c r="DA40" s="623"/>
      <c r="DB40" s="623"/>
      <c r="DC40" s="624"/>
      <c r="DD40" s="614">
        <v>2113220</v>
      </c>
      <c r="DE40" s="609"/>
      <c r="DF40" s="609"/>
      <c r="DG40" s="609"/>
      <c r="DH40" s="609"/>
      <c r="DI40" s="609"/>
      <c r="DJ40" s="609"/>
      <c r="DK40" s="610"/>
      <c r="DL40" s="614">
        <v>47209</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15">
      <c r="B41" s="589" t="s">
        <v>350</v>
      </c>
      <c r="C41" s="590"/>
      <c r="D41" s="590"/>
      <c r="E41" s="590"/>
      <c r="F41" s="590"/>
      <c r="G41" s="590"/>
      <c r="H41" s="590"/>
      <c r="I41" s="590"/>
      <c r="J41" s="590"/>
      <c r="K41" s="590"/>
      <c r="L41" s="590"/>
      <c r="M41" s="590"/>
      <c r="N41" s="590"/>
      <c r="O41" s="590"/>
      <c r="P41" s="590"/>
      <c r="Q41" s="591"/>
      <c r="R41" s="592">
        <v>215552463</v>
      </c>
      <c r="S41" s="633"/>
      <c r="T41" s="633"/>
      <c r="U41" s="633"/>
      <c r="V41" s="633"/>
      <c r="W41" s="633"/>
      <c r="X41" s="633"/>
      <c r="Y41" s="636"/>
      <c r="Z41" s="637">
        <v>100</v>
      </c>
      <c r="AA41" s="637"/>
      <c r="AB41" s="637"/>
      <c r="AC41" s="637"/>
      <c r="AD41" s="638">
        <v>109520096</v>
      </c>
      <c r="AE41" s="638"/>
      <c r="AF41" s="638"/>
      <c r="AG41" s="638"/>
      <c r="AH41" s="638"/>
      <c r="AI41" s="638"/>
      <c r="AJ41" s="638"/>
      <c r="AK41" s="638"/>
      <c r="AL41" s="595">
        <v>100</v>
      </c>
      <c r="AM41" s="639"/>
      <c r="AN41" s="639"/>
      <c r="AO41" s="640"/>
      <c r="AQ41" s="641" t="s">
        <v>351</v>
      </c>
      <c r="AR41" s="642"/>
      <c r="AS41" s="642"/>
      <c r="AT41" s="642"/>
      <c r="AU41" s="642"/>
      <c r="AV41" s="642"/>
      <c r="AW41" s="642"/>
      <c r="AX41" s="642"/>
      <c r="AY41" s="643"/>
      <c r="AZ41" s="608">
        <v>5119295</v>
      </c>
      <c r="BA41" s="609"/>
      <c r="BB41" s="609"/>
      <c r="BC41" s="609"/>
      <c r="BD41" s="621"/>
      <c r="BE41" s="621"/>
      <c r="BF41" s="644"/>
      <c r="BG41" s="649"/>
      <c r="BH41" s="650"/>
      <c r="BI41" s="650"/>
      <c r="BJ41" s="650"/>
      <c r="BK41" s="650"/>
      <c r="BL41" s="208"/>
      <c r="BM41" s="606" t="s">
        <v>352</v>
      </c>
      <c r="BN41" s="606"/>
      <c r="BO41" s="606"/>
      <c r="BP41" s="606"/>
      <c r="BQ41" s="606"/>
      <c r="BR41" s="606"/>
      <c r="BS41" s="606"/>
      <c r="BT41" s="606"/>
      <c r="BU41" s="607"/>
      <c r="BV41" s="608" t="s">
        <v>130</v>
      </c>
      <c r="BW41" s="609"/>
      <c r="BX41" s="609"/>
      <c r="BY41" s="609"/>
      <c r="BZ41" s="609"/>
      <c r="CA41" s="609"/>
      <c r="CB41" s="645"/>
      <c r="CD41" s="605" t="s">
        <v>353</v>
      </c>
      <c r="CE41" s="606"/>
      <c r="CF41" s="606"/>
      <c r="CG41" s="606"/>
      <c r="CH41" s="606"/>
      <c r="CI41" s="606"/>
      <c r="CJ41" s="606"/>
      <c r="CK41" s="606"/>
      <c r="CL41" s="606"/>
      <c r="CM41" s="606"/>
      <c r="CN41" s="606"/>
      <c r="CO41" s="606"/>
      <c r="CP41" s="606"/>
      <c r="CQ41" s="607"/>
      <c r="CR41" s="608" t="s">
        <v>130</v>
      </c>
      <c r="CS41" s="621"/>
      <c r="CT41" s="621"/>
      <c r="CU41" s="621"/>
      <c r="CV41" s="621"/>
      <c r="CW41" s="621"/>
      <c r="CX41" s="621"/>
      <c r="CY41" s="622"/>
      <c r="CZ41" s="611" t="s">
        <v>130</v>
      </c>
      <c r="DA41" s="623"/>
      <c r="DB41" s="623"/>
      <c r="DC41" s="624"/>
      <c r="DD41" s="614" t="s">
        <v>130</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354</v>
      </c>
      <c r="AR42" s="654"/>
      <c r="AS42" s="654"/>
      <c r="AT42" s="654"/>
      <c r="AU42" s="654"/>
      <c r="AV42" s="654"/>
      <c r="AW42" s="654"/>
      <c r="AX42" s="654"/>
      <c r="AY42" s="655"/>
      <c r="AZ42" s="592">
        <v>15475797</v>
      </c>
      <c r="BA42" s="633"/>
      <c r="BB42" s="633"/>
      <c r="BC42" s="633"/>
      <c r="BD42" s="593"/>
      <c r="BE42" s="593"/>
      <c r="BF42" s="656"/>
      <c r="BG42" s="651"/>
      <c r="BH42" s="652"/>
      <c r="BI42" s="652"/>
      <c r="BJ42" s="652"/>
      <c r="BK42" s="652"/>
      <c r="BL42" s="209"/>
      <c r="BM42" s="590" t="s">
        <v>355</v>
      </c>
      <c r="BN42" s="590"/>
      <c r="BO42" s="590"/>
      <c r="BP42" s="590"/>
      <c r="BQ42" s="590"/>
      <c r="BR42" s="590"/>
      <c r="BS42" s="590"/>
      <c r="BT42" s="590"/>
      <c r="BU42" s="591"/>
      <c r="BV42" s="592">
        <v>385</v>
      </c>
      <c r="BW42" s="633"/>
      <c r="BX42" s="633"/>
      <c r="BY42" s="633"/>
      <c r="BZ42" s="633"/>
      <c r="CA42" s="633"/>
      <c r="CB42" s="634"/>
      <c r="CD42" s="605" t="s">
        <v>356</v>
      </c>
      <c r="CE42" s="606"/>
      <c r="CF42" s="606"/>
      <c r="CG42" s="606"/>
      <c r="CH42" s="606"/>
      <c r="CI42" s="606"/>
      <c r="CJ42" s="606"/>
      <c r="CK42" s="606"/>
      <c r="CL42" s="606"/>
      <c r="CM42" s="606"/>
      <c r="CN42" s="606"/>
      <c r="CO42" s="606"/>
      <c r="CP42" s="606"/>
      <c r="CQ42" s="607"/>
      <c r="CR42" s="608">
        <v>11822298</v>
      </c>
      <c r="CS42" s="621"/>
      <c r="CT42" s="621"/>
      <c r="CU42" s="621"/>
      <c r="CV42" s="621"/>
      <c r="CW42" s="621"/>
      <c r="CX42" s="621"/>
      <c r="CY42" s="622"/>
      <c r="CZ42" s="611">
        <v>5.6</v>
      </c>
      <c r="DA42" s="623"/>
      <c r="DB42" s="623"/>
      <c r="DC42" s="624"/>
      <c r="DD42" s="614">
        <v>2619636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2" t="s">
        <v>357</v>
      </c>
      <c r="CD43" s="605" t="s">
        <v>358</v>
      </c>
      <c r="CE43" s="606"/>
      <c r="CF43" s="606"/>
      <c r="CG43" s="606"/>
      <c r="CH43" s="606"/>
      <c r="CI43" s="606"/>
      <c r="CJ43" s="606"/>
      <c r="CK43" s="606"/>
      <c r="CL43" s="606"/>
      <c r="CM43" s="606"/>
      <c r="CN43" s="606"/>
      <c r="CO43" s="606"/>
      <c r="CP43" s="606"/>
      <c r="CQ43" s="607"/>
      <c r="CR43" s="608">
        <v>119148</v>
      </c>
      <c r="CS43" s="621"/>
      <c r="CT43" s="621"/>
      <c r="CU43" s="621"/>
      <c r="CV43" s="621"/>
      <c r="CW43" s="621"/>
      <c r="CX43" s="621"/>
      <c r="CY43" s="622"/>
      <c r="CZ43" s="611">
        <v>0.1</v>
      </c>
      <c r="DA43" s="623"/>
      <c r="DB43" s="623"/>
      <c r="DC43" s="624"/>
      <c r="DD43" s="614">
        <v>119148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359</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306</v>
      </c>
      <c r="CE44" s="628"/>
      <c r="CF44" s="605" t="s">
        <v>360</v>
      </c>
      <c r="CG44" s="606"/>
      <c r="CH44" s="606"/>
      <c r="CI44" s="606"/>
      <c r="CJ44" s="606"/>
      <c r="CK44" s="606"/>
      <c r="CL44" s="606"/>
      <c r="CM44" s="606"/>
      <c r="CN44" s="606"/>
      <c r="CO44" s="606"/>
      <c r="CP44" s="606"/>
      <c r="CQ44" s="607"/>
      <c r="CR44" s="608">
        <v>11487107</v>
      </c>
      <c r="CS44" s="609"/>
      <c r="CT44" s="609"/>
      <c r="CU44" s="609"/>
      <c r="CV44" s="609"/>
      <c r="CW44" s="609"/>
      <c r="CX44" s="609"/>
      <c r="CY44" s="610"/>
      <c r="CZ44" s="611">
        <v>5.5</v>
      </c>
      <c r="DA44" s="612"/>
      <c r="DB44" s="612"/>
      <c r="DC44" s="613"/>
      <c r="DD44" s="614">
        <v>2586777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361</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362</v>
      </c>
      <c r="CG45" s="606"/>
      <c r="CH45" s="606"/>
      <c r="CI45" s="606"/>
      <c r="CJ45" s="606"/>
      <c r="CK45" s="606"/>
      <c r="CL45" s="606"/>
      <c r="CM45" s="606"/>
      <c r="CN45" s="606"/>
      <c r="CO45" s="606"/>
      <c r="CP45" s="606"/>
      <c r="CQ45" s="607"/>
      <c r="CR45" s="608">
        <v>5650017</v>
      </c>
      <c r="CS45" s="621"/>
      <c r="CT45" s="621"/>
      <c r="CU45" s="621"/>
      <c r="CV45" s="621"/>
      <c r="CW45" s="621"/>
      <c r="CX45" s="621"/>
      <c r="CY45" s="622"/>
      <c r="CZ45" s="611">
        <v>2.7</v>
      </c>
      <c r="DA45" s="623"/>
      <c r="DB45" s="623"/>
      <c r="DC45" s="624"/>
      <c r="DD45" s="614">
        <v>236413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3"/>
      <c r="CD46" s="629"/>
      <c r="CE46" s="630"/>
      <c r="CF46" s="605" t="s">
        <v>363</v>
      </c>
      <c r="CG46" s="606"/>
      <c r="CH46" s="606"/>
      <c r="CI46" s="606"/>
      <c r="CJ46" s="606"/>
      <c r="CK46" s="606"/>
      <c r="CL46" s="606"/>
      <c r="CM46" s="606"/>
      <c r="CN46" s="606"/>
      <c r="CO46" s="606"/>
      <c r="CP46" s="606"/>
      <c r="CQ46" s="607"/>
      <c r="CR46" s="608">
        <v>4912181</v>
      </c>
      <c r="CS46" s="609"/>
      <c r="CT46" s="609"/>
      <c r="CU46" s="609"/>
      <c r="CV46" s="609"/>
      <c r="CW46" s="609"/>
      <c r="CX46" s="609"/>
      <c r="CY46" s="610"/>
      <c r="CZ46" s="611">
        <v>2.2999999999999998</v>
      </c>
      <c r="DA46" s="612"/>
      <c r="DB46" s="612"/>
      <c r="DC46" s="613"/>
      <c r="DD46" s="614">
        <v>2204006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3"/>
      <c r="CD47" s="629"/>
      <c r="CE47" s="630"/>
      <c r="CF47" s="605" t="s">
        <v>364</v>
      </c>
      <c r="CG47" s="606"/>
      <c r="CH47" s="606"/>
      <c r="CI47" s="606"/>
      <c r="CJ47" s="606"/>
      <c r="CK47" s="606"/>
      <c r="CL47" s="606"/>
      <c r="CM47" s="606"/>
      <c r="CN47" s="606"/>
      <c r="CO47" s="606"/>
      <c r="CP47" s="606"/>
      <c r="CQ47" s="607"/>
      <c r="CR47" s="608">
        <v>335191</v>
      </c>
      <c r="CS47" s="621"/>
      <c r="CT47" s="621"/>
      <c r="CU47" s="621"/>
      <c r="CV47" s="621"/>
      <c r="CW47" s="621"/>
      <c r="CX47" s="621"/>
      <c r="CY47" s="622"/>
      <c r="CZ47" s="611">
        <v>0.2</v>
      </c>
      <c r="DA47" s="623"/>
      <c r="DB47" s="623"/>
      <c r="DC47" s="624"/>
      <c r="DD47" s="614">
        <v>32859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3"/>
      <c r="CD48" s="631"/>
      <c r="CE48" s="632"/>
      <c r="CF48" s="605" t="s">
        <v>365</v>
      </c>
      <c r="CG48" s="606"/>
      <c r="CH48" s="606"/>
      <c r="CI48" s="606"/>
      <c r="CJ48" s="606"/>
      <c r="CK48" s="606"/>
      <c r="CL48" s="606"/>
      <c r="CM48" s="606"/>
      <c r="CN48" s="606"/>
      <c r="CO48" s="606"/>
      <c r="CP48" s="606"/>
      <c r="CQ48" s="607"/>
      <c r="CR48" s="608" t="s">
        <v>130</v>
      </c>
      <c r="CS48" s="609"/>
      <c r="CT48" s="609"/>
      <c r="CU48" s="609"/>
      <c r="CV48" s="609"/>
      <c r="CW48" s="609"/>
      <c r="CX48" s="609"/>
      <c r="CY48" s="610"/>
      <c r="CZ48" s="611" t="s">
        <v>130</v>
      </c>
      <c r="DA48" s="612"/>
      <c r="DB48" s="612"/>
      <c r="DC48" s="613"/>
      <c r="DD48" s="614" t="s">
        <v>130</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3"/>
      <c r="CD49" s="589" t="s">
        <v>366</v>
      </c>
      <c r="CE49" s="590"/>
      <c r="CF49" s="590"/>
      <c r="CG49" s="590"/>
      <c r="CH49" s="590"/>
      <c r="CI49" s="590"/>
      <c r="CJ49" s="590"/>
      <c r="CK49" s="590"/>
      <c r="CL49" s="590"/>
      <c r="CM49" s="590"/>
      <c r="CN49" s="590"/>
      <c r="CO49" s="590"/>
      <c r="CP49" s="590"/>
      <c r="CQ49" s="591"/>
      <c r="CR49" s="592">
        <v>209891805</v>
      </c>
      <c r="CS49" s="593"/>
      <c r="CT49" s="593"/>
      <c r="CU49" s="593"/>
      <c r="CV49" s="593"/>
      <c r="CW49" s="593"/>
      <c r="CX49" s="593"/>
      <c r="CY49" s="594"/>
      <c r="CZ49" s="595">
        <v>100</v>
      </c>
      <c r="DA49" s="596"/>
      <c r="DB49" s="596"/>
      <c r="DC49" s="597"/>
      <c r="DD49" s="598">
        <v>121576096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5SKiid0Ds3eAmIRfNKMApEvI12I+Cmpqgt3oai5rDKBCFafOWf3Q3jo52SydmZsDufJ2ZlvaJixhERnZGXHgbQ==" saltValue="MUr38NatcXzyq0IHUScyG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77" t="s">
        <v>367</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78" t="s">
        <v>368</v>
      </c>
      <c r="DK2" s="1079"/>
      <c r="DL2" s="1079"/>
      <c r="DM2" s="1079"/>
      <c r="DN2" s="1079"/>
      <c r="DO2" s="1080"/>
      <c r="DP2" s="216"/>
      <c r="DQ2" s="1078" t="s">
        <v>369</v>
      </c>
      <c r="DR2" s="1079"/>
      <c r="DS2" s="1079"/>
      <c r="DT2" s="1079"/>
      <c r="DU2" s="1079"/>
      <c r="DV2" s="1079"/>
      <c r="DW2" s="1079"/>
      <c r="DX2" s="1079"/>
      <c r="DY2" s="1079"/>
      <c r="DZ2" s="1080"/>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4" customFormat="1" ht="26.25" customHeight="1" thickBot="1" x14ac:dyDescent="0.2">
      <c r="A4" s="1046" t="s">
        <v>370</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0"/>
      <c r="BA4" s="220"/>
      <c r="BB4" s="220"/>
      <c r="BC4" s="220"/>
      <c r="BD4" s="220"/>
      <c r="BE4" s="221"/>
      <c r="BF4" s="221"/>
      <c r="BG4" s="221"/>
      <c r="BH4" s="221"/>
      <c r="BI4" s="221"/>
      <c r="BJ4" s="221"/>
      <c r="BK4" s="221"/>
      <c r="BL4" s="221"/>
      <c r="BM4" s="221"/>
      <c r="BN4" s="221"/>
      <c r="BO4" s="221"/>
      <c r="BP4" s="221"/>
      <c r="BQ4" s="717" t="s">
        <v>371</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3"/>
    </row>
    <row r="5" spans="1:131" s="224" customFormat="1" ht="26.25" customHeight="1" x14ac:dyDescent="0.15">
      <c r="A5" s="982" t="s">
        <v>372</v>
      </c>
      <c r="B5" s="983"/>
      <c r="C5" s="983"/>
      <c r="D5" s="983"/>
      <c r="E5" s="983"/>
      <c r="F5" s="983"/>
      <c r="G5" s="983"/>
      <c r="H5" s="983"/>
      <c r="I5" s="983"/>
      <c r="J5" s="983"/>
      <c r="K5" s="983"/>
      <c r="L5" s="983"/>
      <c r="M5" s="983"/>
      <c r="N5" s="983"/>
      <c r="O5" s="983"/>
      <c r="P5" s="984"/>
      <c r="Q5" s="988" t="s">
        <v>373</v>
      </c>
      <c r="R5" s="989"/>
      <c r="S5" s="989"/>
      <c r="T5" s="989"/>
      <c r="U5" s="990"/>
      <c r="V5" s="988" t="s">
        <v>374</v>
      </c>
      <c r="W5" s="989"/>
      <c r="X5" s="989"/>
      <c r="Y5" s="989"/>
      <c r="Z5" s="990"/>
      <c r="AA5" s="988" t="s">
        <v>375</v>
      </c>
      <c r="AB5" s="989"/>
      <c r="AC5" s="989"/>
      <c r="AD5" s="989"/>
      <c r="AE5" s="989"/>
      <c r="AF5" s="1081" t="s">
        <v>376</v>
      </c>
      <c r="AG5" s="989"/>
      <c r="AH5" s="989"/>
      <c r="AI5" s="989"/>
      <c r="AJ5" s="1002"/>
      <c r="AK5" s="989" t="s">
        <v>377</v>
      </c>
      <c r="AL5" s="989"/>
      <c r="AM5" s="989"/>
      <c r="AN5" s="989"/>
      <c r="AO5" s="990"/>
      <c r="AP5" s="988" t="s">
        <v>378</v>
      </c>
      <c r="AQ5" s="989"/>
      <c r="AR5" s="989"/>
      <c r="AS5" s="989"/>
      <c r="AT5" s="990"/>
      <c r="AU5" s="988" t="s">
        <v>379</v>
      </c>
      <c r="AV5" s="989"/>
      <c r="AW5" s="989"/>
      <c r="AX5" s="989"/>
      <c r="AY5" s="1002"/>
      <c r="AZ5" s="220"/>
      <c r="BA5" s="220"/>
      <c r="BB5" s="220"/>
      <c r="BC5" s="220"/>
      <c r="BD5" s="220"/>
      <c r="BE5" s="221"/>
      <c r="BF5" s="221"/>
      <c r="BG5" s="221"/>
      <c r="BH5" s="221"/>
      <c r="BI5" s="221"/>
      <c r="BJ5" s="221"/>
      <c r="BK5" s="221"/>
      <c r="BL5" s="221"/>
      <c r="BM5" s="221"/>
      <c r="BN5" s="221"/>
      <c r="BO5" s="221"/>
      <c r="BP5" s="221"/>
      <c r="BQ5" s="982" t="s">
        <v>380</v>
      </c>
      <c r="BR5" s="983"/>
      <c r="BS5" s="983"/>
      <c r="BT5" s="983"/>
      <c r="BU5" s="983"/>
      <c r="BV5" s="983"/>
      <c r="BW5" s="983"/>
      <c r="BX5" s="983"/>
      <c r="BY5" s="983"/>
      <c r="BZ5" s="983"/>
      <c r="CA5" s="983"/>
      <c r="CB5" s="983"/>
      <c r="CC5" s="983"/>
      <c r="CD5" s="983"/>
      <c r="CE5" s="983"/>
      <c r="CF5" s="983"/>
      <c r="CG5" s="984"/>
      <c r="CH5" s="988" t="s">
        <v>381</v>
      </c>
      <c r="CI5" s="989"/>
      <c r="CJ5" s="989"/>
      <c r="CK5" s="989"/>
      <c r="CL5" s="990"/>
      <c r="CM5" s="988" t="s">
        <v>382</v>
      </c>
      <c r="CN5" s="989"/>
      <c r="CO5" s="989"/>
      <c r="CP5" s="989"/>
      <c r="CQ5" s="990"/>
      <c r="CR5" s="988" t="s">
        <v>383</v>
      </c>
      <c r="CS5" s="989"/>
      <c r="CT5" s="989"/>
      <c r="CU5" s="989"/>
      <c r="CV5" s="990"/>
      <c r="CW5" s="988" t="s">
        <v>384</v>
      </c>
      <c r="CX5" s="989"/>
      <c r="CY5" s="989"/>
      <c r="CZ5" s="989"/>
      <c r="DA5" s="990"/>
      <c r="DB5" s="988" t="s">
        <v>385</v>
      </c>
      <c r="DC5" s="989"/>
      <c r="DD5" s="989"/>
      <c r="DE5" s="989"/>
      <c r="DF5" s="990"/>
      <c r="DG5" s="1071" t="s">
        <v>386</v>
      </c>
      <c r="DH5" s="1072"/>
      <c r="DI5" s="1072"/>
      <c r="DJ5" s="1072"/>
      <c r="DK5" s="1073"/>
      <c r="DL5" s="1071" t="s">
        <v>387</v>
      </c>
      <c r="DM5" s="1072"/>
      <c r="DN5" s="1072"/>
      <c r="DO5" s="1072"/>
      <c r="DP5" s="1073"/>
      <c r="DQ5" s="988" t="s">
        <v>388</v>
      </c>
      <c r="DR5" s="989"/>
      <c r="DS5" s="989"/>
      <c r="DT5" s="989"/>
      <c r="DU5" s="990"/>
      <c r="DV5" s="988" t="s">
        <v>379</v>
      </c>
      <c r="DW5" s="989"/>
      <c r="DX5" s="989"/>
      <c r="DY5" s="989"/>
      <c r="DZ5" s="1002"/>
      <c r="EA5" s="223"/>
    </row>
    <row r="6" spans="1:131" s="224"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0"/>
      <c r="BA6" s="220"/>
      <c r="BB6" s="220"/>
      <c r="BC6" s="220"/>
      <c r="BD6" s="220"/>
      <c r="BE6" s="221"/>
      <c r="BF6" s="221"/>
      <c r="BG6" s="221"/>
      <c r="BH6" s="221"/>
      <c r="BI6" s="221"/>
      <c r="BJ6" s="221"/>
      <c r="BK6" s="221"/>
      <c r="BL6" s="221"/>
      <c r="BM6" s="221"/>
      <c r="BN6" s="221"/>
      <c r="BO6" s="221"/>
      <c r="BP6" s="221"/>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3"/>
    </row>
    <row r="7" spans="1:131" s="224" customFormat="1" ht="26.25" customHeight="1" thickTop="1" x14ac:dyDescent="0.15">
      <c r="A7" s="225">
        <v>1</v>
      </c>
      <c r="B7" s="1034" t="s">
        <v>389</v>
      </c>
      <c r="C7" s="1035"/>
      <c r="D7" s="1035"/>
      <c r="E7" s="1035"/>
      <c r="F7" s="1035"/>
      <c r="G7" s="1035"/>
      <c r="H7" s="1035"/>
      <c r="I7" s="1035"/>
      <c r="J7" s="1035"/>
      <c r="K7" s="1035"/>
      <c r="L7" s="1035"/>
      <c r="M7" s="1035"/>
      <c r="N7" s="1035"/>
      <c r="O7" s="1035"/>
      <c r="P7" s="1036"/>
      <c r="Q7" s="1089">
        <v>214997</v>
      </c>
      <c r="R7" s="1090"/>
      <c r="S7" s="1090"/>
      <c r="T7" s="1090"/>
      <c r="U7" s="1090"/>
      <c r="V7" s="1090">
        <v>209691</v>
      </c>
      <c r="W7" s="1090"/>
      <c r="X7" s="1090"/>
      <c r="Y7" s="1090"/>
      <c r="Z7" s="1090"/>
      <c r="AA7" s="1090">
        <v>5306</v>
      </c>
      <c r="AB7" s="1090"/>
      <c r="AC7" s="1090"/>
      <c r="AD7" s="1090"/>
      <c r="AE7" s="1091"/>
      <c r="AF7" s="1092">
        <v>3794</v>
      </c>
      <c r="AG7" s="1093"/>
      <c r="AH7" s="1093"/>
      <c r="AI7" s="1093"/>
      <c r="AJ7" s="1094"/>
      <c r="AK7" s="1095">
        <v>3587</v>
      </c>
      <c r="AL7" s="1096"/>
      <c r="AM7" s="1096"/>
      <c r="AN7" s="1096"/>
      <c r="AO7" s="1096"/>
      <c r="AP7" s="1096">
        <v>165229</v>
      </c>
      <c r="AQ7" s="1096"/>
      <c r="AR7" s="1096"/>
      <c r="AS7" s="1096"/>
      <c r="AT7" s="1096"/>
      <c r="AU7" s="1097"/>
      <c r="AV7" s="1097"/>
      <c r="AW7" s="1097"/>
      <c r="AX7" s="1097"/>
      <c r="AY7" s="1098"/>
      <c r="AZ7" s="220"/>
      <c r="BA7" s="220"/>
      <c r="BB7" s="220"/>
      <c r="BC7" s="220"/>
      <c r="BD7" s="220"/>
      <c r="BE7" s="221"/>
      <c r="BF7" s="221"/>
      <c r="BG7" s="221"/>
      <c r="BH7" s="221"/>
      <c r="BI7" s="221"/>
      <c r="BJ7" s="221"/>
      <c r="BK7" s="221"/>
      <c r="BL7" s="221"/>
      <c r="BM7" s="221"/>
      <c r="BN7" s="221"/>
      <c r="BO7" s="221"/>
      <c r="BP7" s="221"/>
      <c r="BQ7" s="225">
        <v>1</v>
      </c>
      <c r="BR7" s="226"/>
      <c r="BS7" s="1086" t="s">
        <v>619</v>
      </c>
      <c r="BT7" s="1087"/>
      <c r="BU7" s="1087"/>
      <c r="BV7" s="1087"/>
      <c r="BW7" s="1087"/>
      <c r="BX7" s="1087"/>
      <c r="BY7" s="1087"/>
      <c r="BZ7" s="1087"/>
      <c r="CA7" s="1087"/>
      <c r="CB7" s="1087"/>
      <c r="CC7" s="1087"/>
      <c r="CD7" s="1087"/>
      <c r="CE7" s="1087"/>
      <c r="CF7" s="1087"/>
      <c r="CG7" s="1099"/>
      <c r="CH7" s="1083">
        <v>0</v>
      </c>
      <c r="CI7" s="1084"/>
      <c r="CJ7" s="1084"/>
      <c r="CK7" s="1084"/>
      <c r="CL7" s="1085"/>
      <c r="CM7" s="1083">
        <v>698</v>
      </c>
      <c r="CN7" s="1084"/>
      <c r="CO7" s="1084"/>
      <c r="CP7" s="1084"/>
      <c r="CQ7" s="1085"/>
      <c r="CR7" s="1083">
        <v>10</v>
      </c>
      <c r="CS7" s="1084"/>
      <c r="CT7" s="1084"/>
      <c r="CU7" s="1084"/>
      <c r="CV7" s="1085"/>
      <c r="CW7" s="1083" t="s">
        <v>609</v>
      </c>
      <c r="CX7" s="1084"/>
      <c r="CY7" s="1084"/>
      <c r="CZ7" s="1084"/>
      <c r="DA7" s="1085"/>
      <c r="DB7" s="1083" t="s">
        <v>609</v>
      </c>
      <c r="DC7" s="1084"/>
      <c r="DD7" s="1084"/>
      <c r="DE7" s="1084"/>
      <c r="DF7" s="1085"/>
      <c r="DG7" s="1083" t="s">
        <v>609</v>
      </c>
      <c r="DH7" s="1084"/>
      <c r="DI7" s="1084"/>
      <c r="DJ7" s="1084"/>
      <c r="DK7" s="1085"/>
      <c r="DL7" s="1083" t="s">
        <v>609</v>
      </c>
      <c r="DM7" s="1084"/>
      <c r="DN7" s="1084"/>
      <c r="DO7" s="1084"/>
      <c r="DP7" s="1085"/>
      <c r="DQ7" s="1083" t="s">
        <v>609</v>
      </c>
      <c r="DR7" s="1084"/>
      <c r="DS7" s="1084"/>
      <c r="DT7" s="1084"/>
      <c r="DU7" s="1085"/>
      <c r="DV7" s="1086"/>
      <c r="DW7" s="1087"/>
      <c r="DX7" s="1087"/>
      <c r="DY7" s="1087"/>
      <c r="DZ7" s="1088"/>
      <c r="EA7" s="223"/>
    </row>
    <row r="8" spans="1:131" s="224" customFormat="1" ht="26.25" customHeight="1" x14ac:dyDescent="0.15">
      <c r="A8" s="227">
        <v>2</v>
      </c>
      <c r="B8" s="1017" t="s">
        <v>390</v>
      </c>
      <c r="C8" s="1018"/>
      <c r="D8" s="1018"/>
      <c r="E8" s="1018"/>
      <c r="F8" s="1018"/>
      <c r="G8" s="1018"/>
      <c r="H8" s="1018"/>
      <c r="I8" s="1018"/>
      <c r="J8" s="1018"/>
      <c r="K8" s="1018"/>
      <c r="L8" s="1018"/>
      <c r="M8" s="1018"/>
      <c r="N8" s="1018"/>
      <c r="O8" s="1018"/>
      <c r="P8" s="1019"/>
      <c r="Q8" s="1025">
        <v>525</v>
      </c>
      <c r="R8" s="1026"/>
      <c r="S8" s="1026"/>
      <c r="T8" s="1026"/>
      <c r="U8" s="1026"/>
      <c r="V8" s="1026">
        <v>191</v>
      </c>
      <c r="W8" s="1026"/>
      <c r="X8" s="1026"/>
      <c r="Y8" s="1026"/>
      <c r="Z8" s="1026"/>
      <c r="AA8" s="1026">
        <v>333</v>
      </c>
      <c r="AB8" s="1026"/>
      <c r="AC8" s="1026"/>
      <c r="AD8" s="1026"/>
      <c r="AE8" s="1027"/>
      <c r="AF8" s="1022" t="s">
        <v>391</v>
      </c>
      <c r="AG8" s="1023"/>
      <c r="AH8" s="1023"/>
      <c r="AI8" s="1023"/>
      <c r="AJ8" s="1024"/>
      <c r="AK8" s="1067">
        <v>13</v>
      </c>
      <c r="AL8" s="1068"/>
      <c r="AM8" s="1068"/>
      <c r="AN8" s="1068"/>
      <c r="AO8" s="1068"/>
      <c r="AP8" s="1068">
        <v>1299</v>
      </c>
      <c r="AQ8" s="1068"/>
      <c r="AR8" s="1068"/>
      <c r="AS8" s="1068"/>
      <c r="AT8" s="1068"/>
      <c r="AU8" s="1069"/>
      <c r="AV8" s="1069"/>
      <c r="AW8" s="1069"/>
      <c r="AX8" s="1069"/>
      <c r="AY8" s="1070"/>
      <c r="AZ8" s="220"/>
      <c r="BA8" s="220"/>
      <c r="BB8" s="220"/>
      <c r="BC8" s="220"/>
      <c r="BD8" s="220"/>
      <c r="BE8" s="221"/>
      <c r="BF8" s="221"/>
      <c r="BG8" s="221"/>
      <c r="BH8" s="221"/>
      <c r="BI8" s="221"/>
      <c r="BJ8" s="221"/>
      <c r="BK8" s="221"/>
      <c r="BL8" s="221"/>
      <c r="BM8" s="221"/>
      <c r="BN8" s="221"/>
      <c r="BO8" s="221"/>
      <c r="BP8" s="221"/>
      <c r="BQ8" s="227">
        <v>2</v>
      </c>
      <c r="BR8" s="228"/>
      <c r="BS8" s="979" t="s">
        <v>623</v>
      </c>
      <c r="BT8" s="980"/>
      <c r="BU8" s="980"/>
      <c r="BV8" s="980"/>
      <c r="BW8" s="980"/>
      <c r="BX8" s="980"/>
      <c r="BY8" s="980"/>
      <c r="BZ8" s="980"/>
      <c r="CA8" s="980"/>
      <c r="CB8" s="980"/>
      <c r="CC8" s="980"/>
      <c r="CD8" s="980"/>
      <c r="CE8" s="980"/>
      <c r="CF8" s="980"/>
      <c r="CG8" s="1001"/>
      <c r="CH8" s="976" t="s">
        <v>609</v>
      </c>
      <c r="CI8" s="977"/>
      <c r="CJ8" s="977"/>
      <c r="CK8" s="977"/>
      <c r="CL8" s="978"/>
      <c r="CM8" s="976">
        <v>1000</v>
      </c>
      <c r="CN8" s="977"/>
      <c r="CO8" s="977"/>
      <c r="CP8" s="977"/>
      <c r="CQ8" s="978"/>
      <c r="CR8" s="976">
        <v>1000</v>
      </c>
      <c r="CS8" s="977"/>
      <c r="CT8" s="977"/>
      <c r="CU8" s="977"/>
      <c r="CV8" s="978"/>
      <c r="CW8" s="976">
        <v>54</v>
      </c>
      <c r="CX8" s="977"/>
      <c r="CY8" s="977"/>
      <c r="CZ8" s="977"/>
      <c r="DA8" s="978"/>
      <c r="DB8" s="976" t="s">
        <v>609</v>
      </c>
      <c r="DC8" s="977"/>
      <c r="DD8" s="977"/>
      <c r="DE8" s="977"/>
      <c r="DF8" s="978"/>
      <c r="DG8" s="976" t="s">
        <v>609</v>
      </c>
      <c r="DH8" s="977"/>
      <c r="DI8" s="977"/>
      <c r="DJ8" s="977"/>
      <c r="DK8" s="978"/>
      <c r="DL8" s="976" t="s">
        <v>609</v>
      </c>
      <c r="DM8" s="977"/>
      <c r="DN8" s="977"/>
      <c r="DO8" s="977"/>
      <c r="DP8" s="978"/>
      <c r="DQ8" s="976" t="s">
        <v>609</v>
      </c>
      <c r="DR8" s="977"/>
      <c r="DS8" s="977"/>
      <c r="DT8" s="977"/>
      <c r="DU8" s="978"/>
      <c r="DV8" s="979"/>
      <c r="DW8" s="980"/>
      <c r="DX8" s="980"/>
      <c r="DY8" s="980"/>
      <c r="DZ8" s="981"/>
      <c r="EA8" s="223"/>
    </row>
    <row r="9" spans="1:131" s="224" customFormat="1" ht="26.25" customHeight="1" x14ac:dyDescent="0.15">
      <c r="A9" s="227">
        <v>3</v>
      </c>
      <c r="B9" s="1017" t="s">
        <v>392</v>
      </c>
      <c r="C9" s="1018"/>
      <c r="D9" s="1018"/>
      <c r="E9" s="1018"/>
      <c r="F9" s="1018"/>
      <c r="G9" s="1018"/>
      <c r="H9" s="1018"/>
      <c r="I9" s="1018"/>
      <c r="J9" s="1018"/>
      <c r="K9" s="1018"/>
      <c r="L9" s="1018"/>
      <c r="M9" s="1018"/>
      <c r="N9" s="1018"/>
      <c r="O9" s="1018"/>
      <c r="P9" s="1019"/>
      <c r="Q9" s="1025">
        <v>95</v>
      </c>
      <c r="R9" s="1026"/>
      <c r="S9" s="1026"/>
      <c r="T9" s="1026"/>
      <c r="U9" s="1026"/>
      <c r="V9" s="1026">
        <v>73</v>
      </c>
      <c r="W9" s="1026"/>
      <c r="X9" s="1026"/>
      <c r="Y9" s="1026"/>
      <c r="Z9" s="1026"/>
      <c r="AA9" s="1026">
        <v>21</v>
      </c>
      <c r="AB9" s="1026"/>
      <c r="AC9" s="1026"/>
      <c r="AD9" s="1026"/>
      <c r="AE9" s="1027"/>
      <c r="AF9" s="1022">
        <v>21</v>
      </c>
      <c r="AG9" s="1023"/>
      <c r="AH9" s="1023"/>
      <c r="AI9" s="1023"/>
      <c r="AJ9" s="1024"/>
      <c r="AK9" s="1067">
        <v>7</v>
      </c>
      <c r="AL9" s="1068"/>
      <c r="AM9" s="1068"/>
      <c r="AN9" s="1068"/>
      <c r="AO9" s="1068"/>
      <c r="AP9" s="1068" t="s">
        <v>609</v>
      </c>
      <c r="AQ9" s="1068"/>
      <c r="AR9" s="1068"/>
      <c r="AS9" s="1068"/>
      <c r="AT9" s="1068"/>
      <c r="AU9" s="1069"/>
      <c r="AV9" s="1069"/>
      <c r="AW9" s="1069"/>
      <c r="AX9" s="1069"/>
      <c r="AY9" s="1070"/>
      <c r="AZ9" s="220"/>
      <c r="BA9" s="220"/>
      <c r="BB9" s="220"/>
      <c r="BC9" s="220"/>
      <c r="BD9" s="220"/>
      <c r="BE9" s="221"/>
      <c r="BF9" s="221"/>
      <c r="BG9" s="221"/>
      <c r="BH9" s="221"/>
      <c r="BI9" s="221"/>
      <c r="BJ9" s="221"/>
      <c r="BK9" s="221"/>
      <c r="BL9" s="221"/>
      <c r="BM9" s="221"/>
      <c r="BN9" s="221"/>
      <c r="BO9" s="221"/>
      <c r="BP9" s="221"/>
      <c r="BQ9" s="227">
        <v>3</v>
      </c>
      <c r="BR9" s="228"/>
      <c r="BS9" s="979" t="s">
        <v>620</v>
      </c>
      <c r="BT9" s="980"/>
      <c r="BU9" s="980"/>
      <c r="BV9" s="980"/>
      <c r="BW9" s="980"/>
      <c r="BX9" s="980"/>
      <c r="BY9" s="980"/>
      <c r="BZ9" s="980"/>
      <c r="CA9" s="980"/>
      <c r="CB9" s="980"/>
      <c r="CC9" s="980"/>
      <c r="CD9" s="980"/>
      <c r="CE9" s="980"/>
      <c r="CF9" s="980"/>
      <c r="CG9" s="1001"/>
      <c r="CH9" s="976">
        <v>1</v>
      </c>
      <c r="CI9" s="977"/>
      <c r="CJ9" s="977"/>
      <c r="CK9" s="977"/>
      <c r="CL9" s="978"/>
      <c r="CM9" s="976">
        <v>487</v>
      </c>
      <c r="CN9" s="977"/>
      <c r="CO9" s="977"/>
      <c r="CP9" s="977"/>
      <c r="CQ9" s="978"/>
      <c r="CR9" s="976">
        <v>500</v>
      </c>
      <c r="CS9" s="977"/>
      <c r="CT9" s="977"/>
      <c r="CU9" s="977"/>
      <c r="CV9" s="978"/>
      <c r="CW9" s="976">
        <v>1</v>
      </c>
      <c r="CX9" s="977"/>
      <c r="CY9" s="977"/>
      <c r="CZ9" s="977"/>
      <c r="DA9" s="978"/>
      <c r="DB9" s="976" t="s">
        <v>609</v>
      </c>
      <c r="DC9" s="977"/>
      <c r="DD9" s="977"/>
      <c r="DE9" s="977"/>
      <c r="DF9" s="978"/>
      <c r="DG9" s="976" t="s">
        <v>609</v>
      </c>
      <c r="DH9" s="977"/>
      <c r="DI9" s="977"/>
      <c r="DJ9" s="977"/>
      <c r="DK9" s="978"/>
      <c r="DL9" s="976" t="s">
        <v>609</v>
      </c>
      <c r="DM9" s="977"/>
      <c r="DN9" s="977"/>
      <c r="DO9" s="977"/>
      <c r="DP9" s="978"/>
      <c r="DQ9" s="976" t="s">
        <v>609</v>
      </c>
      <c r="DR9" s="977"/>
      <c r="DS9" s="977"/>
      <c r="DT9" s="977"/>
      <c r="DU9" s="978"/>
      <c r="DV9" s="979"/>
      <c r="DW9" s="980"/>
      <c r="DX9" s="980"/>
      <c r="DY9" s="980"/>
      <c r="DZ9" s="981"/>
      <c r="EA9" s="223"/>
    </row>
    <row r="10" spans="1:131" s="224" customFormat="1" ht="26.25" customHeight="1" x14ac:dyDescent="0.15">
      <c r="A10" s="227">
        <v>4</v>
      </c>
      <c r="B10" s="1017" t="s">
        <v>393</v>
      </c>
      <c r="C10" s="1018"/>
      <c r="D10" s="1018"/>
      <c r="E10" s="1018"/>
      <c r="F10" s="1018"/>
      <c r="G10" s="1018"/>
      <c r="H10" s="1018"/>
      <c r="I10" s="1018"/>
      <c r="J10" s="1018"/>
      <c r="K10" s="1018"/>
      <c r="L10" s="1018"/>
      <c r="M10" s="1018"/>
      <c r="N10" s="1018"/>
      <c r="O10" s="1018"/>
      <c r="P10" s="1019"/>
      <c r="Q10" s="1025">
        <v>17533</v>
      </c>
      <c r="R10" s="1026"/>
      <c r="S10" s="1026"/>
      <c r="T10" s="1026"/>
      <c r="U10" s="1026"/>
      <c r="V10" s="1026">
        <v>17533</v>
      </c>
      <c r="W10" s="1026"/>
      <c r="X10" s="1026"/>
      <c r="Y10" s="1026"/>
      <c r="Z10" s="1026"/>
      <c r="AA10" s="1026" t="s">
        <v>609</v>
      </c>
      <c r="AB10" s="1026"/>
      <c r="AC10" s="1026"/>
      <c r="AD10" s="1026"/>
      <c r="AE10" s="1027"/>
      <c r="AF10" s="1022" t="s">
        <v>129</v>
      </c>
      <c r="AG10" s="1023"/>
      <c r="AH10" s="1023"/>
      <c r="AI10" s="1023"/>
      <c r="AJ10" s="1024"/>
      <c r="AK10" s="1067">
        <v>16536</v>
      </c>
      <c r="AL10" s="1068"/>
      <c r="AM10" s="1068"/>
      <c r="AN10" s="1068"/>
      <c r="AO10" s="1068"/>
      <c r="AP10" s="1068" t="s">
        <v>609</v>
      </c>
      <c r="AQ10" s="1068"/>
      <c r="AR10" s="1068"/>
      <c r="AS10" s="1068"/>
      <c r="AT10" s="1068"/>
      <c r="AU10" s="1069"/>
      <c r="AV10" s="1069"/>
      <c r="AW10" s="1069"/>
      <c r="AX10" s="1069"/>
      <c r="AY10" s="1070"/>
      <c r="AZ10" s="220"/>
      <c r="BA10" s="220"/>
      <c r="BB10" s="220"/>
      <c r="BC10" s="220"/>
      <c r="BD10" s="220"/>
      <c r="BE10" s="221"/>
      <c r="BF10" s="221"/>
      <c r="BG10" s="221"/>
      <c r="BH10" s="221"/>
      <c r="BI10" s="221"/>
      <c r="BJ10" s="221"/>
      <c r="BK10" s="221"/>
      <c r="BL10" s="221"/>
      <c r="BM10" s="221"/>
      <c r="BN10" s="221"/>
      <c r="BO10" s="221"/>
      <c r="BP10" s="221"/>
      <c r="BQ10" s="227">
        <v>4</v>
      </c>
      <c r="BR10" s="228"/>
      <c r="BS10" s="979" t="s">
        <v>621</v>
      </c>
      <c r="BT10" s="980"/>
      <c r="BU10" s="980"/>
      <c r="BV10" s="980"/>
      <c r="BW10" s="980"/>
      <c r="BX10" s="980"/>
      <c r="BY10" s="980"/>
      <c r="BZ10" s="980"/>
      <c r="CA10" s="980"/>
      <c r="CB10" s="980"/>
      <c r="CC10" s="980"/>
      <c r="CD10" s="980"/>
      <c r="CE10" s="980"/>
      <c r="CF10" s="980"/>
      <c r="CG10" s="1001"/>
      <c r="CH10" s="976">
        <v>10</v>
      </c>
      <c r="CI10" s="977"/>
      <c r="CJ10" s="977"/>
      <c r="CK10" s="977"/>
      <c r="CL10" s="978"/>
      <c r="CM10" s="976">
        <v>517</v>
      </c>
      <c r="CN10" s="977"/>
      <c r="CO10" s="977"/>
      <c r="CP10" s="977"/>
      <c r="CQ10" s="978"/>
      <c r="CR10" s="976">
        <v>250</v>
      </c>
      <c r="CS10" s="977"/>
      <c r="CT10" s="977"/>
      <c r="CU10" s="977"/>
      <c r="CV10" s="978"/>
      <c r="CW10" s="976">
        <v>174</v>
      </c>
      <c r="CX10" s="977"/>
      <c r="CY10" s="977"/>
      <c r="CZ10" s="977"/>
      <c r="DA10" s="978"/>
      <c r="DB10" s="976" t="s">
        <v>609</v>
      </c>
      <c r="DC10" s="977"/>
      <c r="DD10" s="977"/>
      <c r="DE10" s="977"/>
      <c r="DF10" s="978"/>
      <c r="DG10" s="976" t="s">
        <v>609</v>
      </c>
      <c r="DH10" s="977"/>
      <c r="DI10" s="977"/>
      <c r="DJ10" s="977"/>
      <c r="DK10" s="978"/>
      <c r="DL10" s="976" t="s">
        <v>609</v>
      </c>
      <c r="DM10" s="977"/>
      <c r="DN10" s="977"/>
      <c r="DO10" s="977"/>
      <c r="DP10" s="978"/>
      <c r="DQ10" s="976" t="s">
        <v>609</v>
      </c>
      <c r="DR10" s="977"/>
      <c r="DS10" s="977"/>
      <c r="DT10" s="977"/>
      <c r="DU10" s="978"/>
      <c r="DV10" s="979"/>
      <c r="DW10" s="980"/>
      <c r="DX10" s="980"/>
      <c r="DY10" s="980"/>
      <c r="DZ10" s="981"/>
      <c r="EA10" s="223"/>
    </row>
    <row r="11" spans="1:131" s="224" customFormat="1" ht="26.25" customHeight="1" x14ac:dyDescent="0.15">
      <c r="A11" s="227">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0"/>
      <c r="BA11" s="220"/>
      <c r="BB11" s="220"/>
      <c r="BC11" s="220"/>
      <c r="BD11" s="220"/>
      <c r="BE11" s="221"/>
      <c r="BF11" s="221"/>
      <c r="BG11" s="221"/>
      <c r="BH11" s="221"/>
      <c r="BI11" s="221"/>
      <c r="BJ11" s="221"/>
      <c r="BK11" s="221"/>
      <c r="BL11" s="221"/>
      <c r="BM11" s="221"/>
      <c r="BN11" s="221"/>
      <c r="BO11" s="221"/>
      <c r="BP11" s="221"/>
      <c r="BQ11" s="227">
        <v>5</v>
      </c>
      <c r="BR11" s="228"/>
      <c r="BS11" s="979" t="s">
        <v>622</v>
      </c>
      <c r="BT11" s="980"/>
      <c r="BU11" s="980"/>
      <c r="BV11" s="980"/>
      <c r="BW11" s="980"/>
      <c r="BX11" s="980"/>
      <c r="BY11" s="980"/>
      <c r="BZ11" s="980"/>
      <c r="CA11" s="980"/>
      <c r="CB11" s="980"/>
      <c r="CC11" s="980"/>
      <c r="CD11" s="980"/>
      <c r="CE11" s="980"/>
      <c r="CF11" s="980"/>
      <c r="CG11" s="1001"/>
      <c r="CH11" s="976">
        <v>2</v>
      </c>
      <c r="CI11" s="977"/>
      <c r="CJ11" s="977"/>
      <c r="CK11" s="977"/>
      <c r="CL11" s="978"/>
      <c r="CM11" s="976">
        <v>1416</v>
      </c>
      <c r="CN11" s="977"/>
      <c r="CO11" s="977"/>
      <c r="CP11" s="977"/>
      <c r="CQ11" s="978"/>
      <c r="CR11" s="976">
        <v>1685</v>
      </c>
      <c r="CS11" s="977"/>
      <c r="CT11" s="977"/>
      <c r="CU11" s="977"/>
      <c r="CV11" s="978"/>
      <c r="CW11" s="976">
        <v>101</v>
      </c>
      <c r="CX11" s="977"/>
      <c r="CY11" s="977"/>
      <c r="CZ11" s="977"/>
      <c r="DA11" s="978"/>
      <c r="DB11" s="976" t="s">
        <v>609</v>
      </c>
      <c r="DC11" s="977"/>
      <c r="DD11" s="977"/>
      <c r="DE11" s="977"/>
      <c r="DF11" s="978"/>
      <c r="DG11" s="976" t="s">
        <v>609</v>
      </c>
      <c r="DH11" s="977"/>
      <c r="DI11" s="977"/>
      <c r="DJ11" s="977"/>
      <c r="DK11" s="978"/>
      <c r="DL11" s="976" t="s">
        <v>609</v>
      </c>
      <c r="DM11" s="977"/>
      <c r="DN11" s="977"/>
      <c r="DO11" s="977"/>
      <c r="DP11" s="978"/>
      <c r="DQ11" s="976" t="s">
        <v>609</v>
      </c>
      <c r="DR11" s="977"/>
      <c r="DS11" s="977"/>
      <c r="DT11" s="977"/>
      <c r="DU11" s="978"/>
      <c r="DV11" s="979"/>
      <c r="DW11" s="980"/>
      <c r="DX11" s="980"/>
      <c r="DY11" s="980"/>
      <c r="DZ11" s="981"/>
      <c r="EA11" s="223"/>
    </row>
    <row r="12" spans="1:131" s="224" customFormat="1" ht="26.25" customHeight="1" x14ac:dyDescent="0.15">
      <c r="A12" s="227">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0"/>
      <c r="BA12" s="220"/>
      <c r="BB12" s="220"/>
      <c r="BC12" s="220"/>
      <c r="BD12" s="220"/>
      <c r="BE12" s="221"/>
      <c r="BF12" s="221"/>
      <c r="BG12" s="221"/>
      <c r="BH12" s="221"/>
      <c r="BI12" s="221"/>
      <c r="BJ12" s="221"/>
      <c r="BK12" s="221"/>
      <c r="BL12" s="221"/>
      <c r="BM12" s="221"/>
      <c r="BN12" s="221"/>
      <c r="BO12" s="221"/>
      <c r="BP12" s="221"/>
      <c r="BQ12" s="227">
        <v>6</v>
      </c>
      <c r="BR12" s="228"/>
      <c r="BS12" s="979" t="s">
        <v>624</v>
      </c>
      <c r="BT12" s="980"/>
      <c r="BU12" s="980"/>
      <c r="BV12" s="980"/>
      <c r="BW12" s="980"/>
      <c r="BX12" s="980"/>
      <c r="BY12" s="980"/>
      <c r="BZ12" s="980"/>
      <c r="CA12" s="980"/>
      <c r="CB12" s="980"/>
      <c r="CC12" s="980"/>
      <c r="CD12" s="980"/>
      <c r="CE12" s="980"/>
      <c r="CF12" s="980"/>
      <c r="CG12" s="1001"/>
      <c r="CH12" s="976">
        <v>6</v>
      </c>
      <c r="CI12" s="977"/>
      <c r="CJ12" s="977"/>
      <c r="CK12" s="977"/>
      <c r="CL12" s="978"/>
      <c r="CM12" s="976">
        <v>6</v>
      </c>
      <c r="CN12" s="977"/>
      <c r="CO12" s="977"/>
      <c r="CP12" s="977"/>
      <c r="CQ12" s="978"/>
      <c r="CR12" s="976">
        <v>3</v>
      </c>
      <c r="CS12" s="977"/>
      <c r="CT12" s="977"/>
      <c r="CU12" s="977"/>
      <c r="CV12" s="978"/>
      <c r="CW12" s="976">
        <v>37</v>
      </c>
      <c r="CX12" s="977"/>
      <c r="CY12" s="977"/>
      <c r="CZ12" s="977"/>
      <c r="DA12" s="978"/>
      <c r="DB12" s="976" t="s">
        <v>609</v>
      </c>
      <c r="DC12" s="977"/>
      <c r="DD12" s="977"/>
      <c r="DE12" s="977"/>
      <c r="DF12" s="978"/>
      <c r="DG12" s="976" t="s">
        <v>609</v>
      </c>
      <c r="DH12" s="977"/>
      <c r="DI12" s="977"/>
      <c r="DJ12" s="977"/>
      <c r="DK12" s="978"/>
      <c r="DL12" s="976" t="s">
        <v>609</v>
      </c>
      <c r="DM12" s="977"/>
      <c r="DN12" s="977"/>
      <c r="DO12" s="977"/>
      <c r="DP12" s="978"/>
      <c r="DQ12" s="976" t="s">
        <v>609</v>
      </c>
      <c r="DR12" s="977"/>
      <c r="DS12" s="977"/>
      <c r="DT12" s="977"/>
      <c r="DU12" s="978"/>
      <c r="DV12" s="979"/>
      <c r="DW12" s="980"/>
      <c r="DX12" s="980"/>
      <c r="DY12" s="980"/>
      <c r="DZ12" s="981"/>
      <c r="EA12" s="223"/>
    </row>
    <row r="13" spans="1:131" s="224" customFormat="1" ht="26.25" customHeight="1" x14ac:dyDescent="0.15">
      <c r="A13" s="227">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0"/>
      <c r="BA13" s="220"/>
      <c r="BB13" s="220"/>
      <c r="BC13" s="220"/>
      <c r="BD13" s="220"/>
      <c r="BE13" s="221"/>
      <c r="BF13" s="221"/>
      <c r="BG13" s="221"/>
      <c r="BH13" s="221"/>
      <c r="BI13" s="221"/>
      <c r="BJ13" s="221"/>
      <c r="BK13" s="221"/>
      <c r="BL13" s="221"/>
      <c r="BM13" s="221"/>
      <c r="BN13" s="221"/>
      <c r="BO13" s="221"/>
      <c r="BP13" s="221"/>
      <c r="BQ13" s="227">
        <v>7</v>
      </c>
      <c r="BR13" s="228"/>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3"/>
    </row>
    <row r="14" spans="1:131" s="224" customFormat="1" ht="26.25" customHeight="1" x14ac:dyDescent="0.15">
      <c r="A14" s="227">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0"/>
      <c r="BA14" s="220"/>
      <c r="BB14" s="220"/>
      <c r="BC14" s="220"/>
      <c r="BD14" s="220"/>
      <c r="BE14" s="221"/>
      <c r="BF14" s="221"/>
      <c r="BG14" s="221"/>
      <c r="BH14" s="221"/>
      <c r="BI14" s="221"/>
      <c r="BJ14" s="221"/>
      <c r="BK14" s="221"/>
      <c r="BL14" s="221"/>
      <c r="BM14" s="221"/>
      <c r="BN14" s="221"/>
      <c r="BO14" s="221"/>
      <c r="BP14" s="221"/>
      <c r="BQ14" s="227">
        <v>8</v>
      </c>
      <c r="BR14" s="228"/>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3"/>
    </row>
    <row r="15" spans="1:131" s="224" customFormat="1" ht="26.25" customHeight="1" x14ac:dyDescent="0.15">
      <c r="A15" s="227">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0"/>
      <c r="BA15" s="220"/>
      <c r="BB15" s="220"/>
      <c r="BC15" s="220"/>
      <c r="BD15" s="220"/>
      <c r="BE15" s="221"/>
      <c r="BF15" s="221"/>
      <c r="BG15" s="221"/>
      <c r="BH15" s="221"/>
      <c r="BI15" s="221"/>
      <c r="BJ15" s="221"/>
      <c r="BK15" s="221"/>
      <c r="BL15" s="221"/>
      <c r="BM15" s="221"/>
      <c r="BN15" s="221"/>
      <c r="BO15" s="221"/>
      <c r="BP15" s="221"/>
      <c r="BQ15" s="227">
        <v>9</v>
      </c>
      <c r="BR15" s="228"/>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3"/>
    </row>
    <row r="16" spans="1:131" s="224" customFormat="1" ht="26.25" customHeight="1" x14ac:dyDescent="0.15">
      <c r="A16" s="227">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0"/>
      <c r="BA16" s="220"/>
      <c r="BB16" s="220"/>
      <c r="BC16" s="220"/>
      <c r="BD16" s="220"/>
      <c r="BE16" s="221"/>
      <c r="BF16" s="221"/>
      <c r="BG16" s="221"/>
      <c r="BH16" s="221"/>
      <c r="BI16" s="221"/>
      <c r="BJ16" s="221"/>
      <c r="BK16" s="221"/>
      <c r="BL16" s="221"/>
      <c r="BM16" s="221"/>
      <c r="BN16" s="221"/>
      <c r="BO16" s="221"/>
      <c r="BP16" s="221"/>
      <c r="BQ16" s="227">
        <v>10</v>
      </c>
      <c r="BR16" s="228"/>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3"/>
    </row>
    <row r="17" spans="1:131" s="224" customFormat="1" ht="26.25" customHeight="1" x14ac:dyDescent="0.15">
      <c r="A17" s="227">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0"/>
      <c r="BA17" s="220"/>
      <c r="BB17" s="220"/>
      <c r="BC17" s="220"/>
      <c r="BD17" s="220"/>
      <c r="BE17" s="221"/>
      <c r="BF17" s="221"/>
      <c r="BG17" s="221"/>
      <c r="BH17" s="221"/>
      <c r="BI17" s="221"/>
      <c r="BJ17" s="221"/>
      <c r="BK17" s="221"/>
      <c r="BL17" s="221"/>
      <c r="BM17" s="221"/>
      <c r="BN17" s="221"/>
      <c r="BO17" s="221"/>
      <c r="BP17" s="221"/>
      <c r="BQ17" s="227">
        <v>11</v>
      </c>
      <c r="BR17" s="228"/>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3"/>
    </row>
    <row r="18" spans="1:131" s="224" customFormat="1" ht="26.25" customHeight="1" x14ac:dyDescent="0.15">
      <c r="A18" s="227">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0"/>
      <c r="BA18" s="220"/>
      <c r="BB18" s="220"/>
      <c r="BC18" s="220"/>
      <c r="BD18" s="220"/>
      <c r="BE18" s="221"/>
      <c r="BF18" s="221"/>
      <c r="BG18" s="221"/>
      <c r="BH18" s="221"/>
      <c r="BI18" s="221"/>
      <c r="BJ18" s="221"/>
      <c r="BK18" s="221"/>
      <c r="BL18" s="221"/>
      <c r="BM18" s="221"/>
      <c r="BN18" s="221"/>
      <c r="BO18" s="221"/>
      <c r="BP18" s="221"/>
      <c r="BQ18" s="227">
        <v>12</v>
      </c>
      <c r="BR18" s="228"/>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3"/>
    </row>
    <row r="19" spans="1:131" s="224" customFormat="1" ht="26.25" customHeight="1" x14ac:dyDescent="0.15">
      <c r="A19" s="227">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0"/>
      <c r="BA19" s="220"/>
      <c r="BB19" s="220"/>
      <c r="BC19" s="220"/>
      <c r="BD19" s="220"/>
      <c r="BE19" s="221"/>
      <c r="BF19" s="221"/>
      <c r="BG19" s="221"/>
      <c r="BH19" s="221"/>
      <c r="BI19" s="221"/>
      <c r="BJ19" s="221"/>
      <c r="BK19" s="221"/>
      <c r="BL19" s="221"/>
      <c r="BM19" s="221"/>
      <c r="BN19" s="221"/>
      <c r="BO19" s="221"/>
      <c r="BP19" s="221"/>
      <c r="BQ19" s="227">
        <v>13</v>
      </c>
      <c r="BR19" s="228"/>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3"/>
    </row>
    <row r="20" spans="1:131" s="224" customFormat="1" ht="26.25" customHeight="1" x14ac:dyDescent="0.15">
      <c r="A20" s="227">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0"/>
      <c r="BA20" s="220"/>
      <c r="BB20" s="220"/>
      <c r="BC20" s="220"/>
      <c r="BD20" s="220"/>
      <c r="BE20" s="221"/>
      <c r="BF20" s="221"/>
      <c r="BG20" s="221"/>
      <c r="BH20" s="221"/>
      <c r="BI20" s="221"/>
      <c r="BJ20" s="221"/>
      <c r="BK20" s="221"/>
      <c r="BL20" s="221"/>
      <c r="BM20" s="221"/>
      <c r="BN20" s="221"/>
      <c r="BO20" s="221"/>
      <c r="BP20" s="221"/>
      <c r="BQ20" s="227">
        <v>14</v>
      </c>
      <c r="BR20" s="228"/>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3"/>
    </row>
    <row r="21" spans="1:131" s="224" customFormat="1" ht="26.25" customHeight="1" thickBot="1" x14ac:dyDescent="0.2">
      <c r="A21" s="227">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0"/>
      <c r="BA21" s="220"/>
      <c r="BB21" s="220"/>
      <c r="BC21" s="220"/>
      <c r="BD21" s="220"/>
      <c r="BE21" s="221"/>
      <c r="BF21" s="221"/>
      <c r="BG21" s="221"/>
      <c r="BH21" s="221"/>
      <c r="BI21" s="221"/>
      <c r="BJ21" s="221"/>
      <c r="BK21" s="221"/>
      <c r="BL21" s="221"/>
      <c r="BM21" s="221"/>
      <c r="BN21" s="221"/>
      <c r="BO21" s="221"/>
      <c r="BP21" s="221"/>
      <c r="BQ21" s="227">
        <v>15</v>
      </c>
      <c r="BR21" s="228"/>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3"/>
    </row>
    <row r="22" spans="1:131" s="224" customFormat="1" ht="26.25" customHeight="1" x14ac:dyDescent="0.15">
      <c r="A22" s="227">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394</v>
      </c>
      <c r="BA22" s="1015"/>
      <c r="BB22" s="1015"/>
      <c r="BC22" s="1015"/>
      <c r="BD22" s="1016"/>
      <c r="BE22" s="221"/>
      <c r="BF22" s="221"/>
      <c r="BG22" s="221"/>
      <c r="BH22" s="221"/>
      <c r="BI22" s="221"/>
      <c r="BJ22" s="221"/>
      <c r="BK22" s="221"/>
      <c r="BL22" s="221"/>
      <c r="BM22" s="221"/>
      <c r="BN22" s="221"/>
      <c r="BO22" s="221"/>
      <c r="BP22" s="221"/>
      <c r="BQ22" s="227">
        <v>16</v>
      </c>
      <c r="BR22" s="228"/>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3"/>
    </row>
    <row r="23" spans="1:131" s="224" customFormat="1" ht="26.25" customHeight="1" thickBot="1" x14ac:dyDescent="0.2">
      <c r="A23" s="229" t="s">
        <v>395</v>
      </c>
      <c r="B23" s="924" t="s">
        <v>396</v>
      </c>
      <c r="C23" s="925"/>
      <c r="D23" s="925"/>
      <c r="E23" s="925"/>
      <c r="F23" s="925"/>
      <c r="G23" s="925"/>
      <c r="H23" s="925"/>
      <c r="I23" s="925"/>
      <c r="J23" s="925"/>
      <c r="K23" s="925"/>
      <c r="L23" s="925"/>
      <c r="M23" s="925"/>
      <c r="N23" s="925"/>
      <c r="O23" s="925"/>
      <c r="P23" s="935"/>
      <c r="Q23" s="1054">
        <v>216568</v>
      </c>
      <c r="R23" s="1048"/>
      <c r="S23" s="1048"/>
      <c r="T23" s="1048"/>
      <c r="U23" s="1048"/>
      <c r="V23" s="1048">
        <v>210908</v>
      </c>
      <c r="W23" s="1048"/>
      <c r="X23" s="1048"/>
      <c r="Y23" s="1048"/>
      <c r="Z23" s="1048"/>
      <c r="AA23" s="1048">
        <v>5661</v>
      </c>
      <c r="AB23" s="1048"/>
      <c r="AC23" s="1048"/>
      <c r="AD23" s="1048"/>
      <c r="AE23" s="1055"/>
      <c r="AF23" s="1056">
        <v>3815</v>
      </c>
      <c r="AG23" s="1048"/>
      <c r="AH23" s="1048"/>
      <c r="AI23" s="1048"/>
      <c r="AJ23" s="1057"/>
      <c r="AK23" s="1058"/>
      <c r="AL23" s="1059"/>
      <c r="AM23" s="1059"/>
      <c r="AN23" s="1059"/>
      <c r="AO23" s="1059"/>
      <c r="AP23" s="1048">
        <v>166529</v>
      </c>
      <c r="AQ23" s="1048"/>
      <c r="AR23" s="1048"/>
      <c r="AS23" s="1048"/>
      <c r="AT23" s="1048"/>
      <c r="AU23" s="1049"/>
      <c r="AV23" s="1049"/>
      <c r="AW23" s="1049"/>
      <c r="AX23" s="1049"/>
      <c r="AY23" s="1050"/>
      <c r="AZ23" s="1051" t="s">
        <v>397</v>
      </c>
      <c r="BA23" s="1052"/>
      <c r="BB23" s="1052"/>
      <c r="BC23" s="1052"/>
      <c r="BD23" s="1053"/>
      <c r="BE23" s="221"/>
      <c r="BF23" s="221"/>
      <c r="BG23" s="221"/>
      <c r="BH23" s="221"/>
      <c r="BI23" s="221"/>
      <c r="BJ23" s="221"/>
      <c r="BK23" s="221"/>
      <c r="BL23" s="221"/>
      <c r="BM23" s="221"/>
      <c r="BN23" s="221"/>
      <c r="BO23" s="221"/>
      <c r="BP23" s="221"/>
      <c r="BQ23" s="227">
        <v>17</v>
      </c>
      <c r="BR23" s="228"/>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3"/>
    </row>
    <row r="24" spans="1:131" s="224" customFormat="1" ht="26.25" customHeight="1" x14ac:dyDescent="0.15">
      <c r="A24" s="1047" t="s">
        <v>398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0"/>
      <c r="BA24" s="220"/>
      <c r="BB24" s="220"/>
      <c r="BC24" s="220"/>
      <c r="BD24" s="220"/>
      <c r="BE24" s="221"/>
      <c r="BF24" s="221"/>
      <c r="BG24" s="221"/>
      <c r="BH24" s="221"/>
      <c r="BI24" s="221"/>
      <c r="BJ24" s="221"/>
      <c r="BK24" s="221"/>
      <c r="BL24" s="221"/>
      <c r="BM24" s="221"/>
      <c r="BN24" s="221"/>
      <c r="BO24" s="221"/>
      <c r="BP24" s="221"/>
      <c r="BQ24" s="227">
        <v>18</v>
      </c>
      <c r="BR24" s="228"/>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3"/>
    </row>
    <row r="25" spans="1:131" ht="26.25" customHeight="1" thickBot="1" x14ac:dyDescent="0.2">
      <c r="A25" s="1046" t="s">
        <v>399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0"/>
      <c r="BK25" s="220"/>
      <c r="BL25" s="220"/>
      <c r="BM25" s="220"/>
      <c r="BN25" s="220"/>
      <c r="BO25" s="230"/>
      <c r="BP25" s="230"/>
      <c r="BQ25" s="227">
        <v>19</v>
      </c>
      <c r="BR25" s="228"/>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8"/>
    </row>
    <row r="26" spans="1:131" ht="26.25" customHeight="1" x14ac:dyDescent="0.15">
      <c r="A26" s="982" t="s">
        <v>372</v>
      </c>
      <c r="B26" s="983"/>
      <c r="C26" s="983"/>
      <c r="D26" s="983"/>
      <c r="E26" s="983"/>
      <c r="F26" s="983"/>
      <c r="G26" s="983"/>
      <c r="H26" s="983"/>
      <c r="I26" s="983"/>
      <c r="J26" s="983"/>
      <c r="K26" s="983"/>
      <c r="L26" s="983"/>
      <c r="M26" s="983"/>
      <c r="N26" s="983"/>
      <c r="O26" s="983"/>
      <c r="P26" s="984"/>
      <c r="Q26" s="988" t="s">
        <v>400</v>
      </c>
      <c r="R26" s="989"/>
      <c r="S26" s="989"/>
      <c r="T26" s="989"/>
      <c r="U26" s="990"/>
      <c r="V26" s="988" t="s">
        <v>401</v>
      </c>
      <c r="W26" s="989"/>
      <c r="X26" s="989"/>
      <c r="Y26" s="989"/>
      <c r="Z26" s="990"/>
      <c r="AA26" s="988" t="s">
        <v>402</v>
      </c>
      <c r="AB26" s="989"/>
      <c r="AC26" s="989"/>
      <c r="AD26" s="989"/>
      <c r="AE26" s="989"/>
      <c r="AF26" s="1042" t="s">
        <v>403</v>
      </c>
      <c r="AG26" s="995"/>
      <c r="AH26" s="995"/>
      <c r="AI26" s="995"/>
      <c r="AJ26" s="1043"/>
      <c r="AK26" s="989" t="s">
        <v>404</v>
      </c>
      <c r="AL26" s="989"/>
      <c r="AM26" s="989"/>
      <c r="AN26" s="989"/>
      <c r="AO26" s="990"/>
      <c r="AP26" s="988" t="s">
        <v>405</v>
      </c>
      <c r="AQ26" s="989"/>
      <c r="AR26" s="989"/>
      <c r="AS26" s="989"/>
      <c r="AT26" s="990"/>
      <c r="AU26" s="988" t="s">
        <v>406</v>
      </c>
      <c r="AV26" s="989"/>
      <c r="AW26" s="989"/>
      <c r="AX26" s="989"/>
      <c r="AY26" s="990"/>
      <c r="AZ26" s="988" t="s">
        <v>407</v>
      </c>
      <c r="BA26" s="989"/>
      <c r="BB26" s="989"/>
      <c r="BC26" s="989"/>
      <c r="BD26" s="990"/>
      <c r="BE26" s="988" t="s">
        <v>379</v>
      </c>
      <c r="BF26" s="989"/>
      <c r="BG26" s="989"/>
      <c r="BH26" s="989"/>
      <c r="BI26" s="1002"/>
      <c r="BJ26" s="220"/>
      <c r="BK26" s="220"/>
      <c r="BL26" s="220"/>
      <c r="BM26" s="220"/>
      <c r="BN26" s="220"/>
      <c r="BO26" s="230"/>
      <c r="BP26" s="230"/>
      <c r="BQ26" s="227">
        <v>20</v>
      </c>
      <c r="BR26" s="228"/>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8"/>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0"/>
      <c r="BK27" s="220"/>
      <c r="BL27" s="220"/>
      <c r="BM27" s="220"/>
      <c r="BN27" s="220"/>
      <c r="BO27" s="230"/>
      <c r="BP27" s="230"/>
      <c r="BQ27" s="227">
        <v>21</v>
      </c>
      <c r="BR27" s="228"/>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8"/>
    </row>
    <row r="28" spans="1:131" ht="26.25" customHeight="1" thickTop="1" x14ac:dyDescent="0.15">
      <c r="A28" s="231">
        <v>1</v>
      </c>
      <c r="B28" s="1034" t="s">
        <v>408</v>
      </c>
      <c r="C28" s="1035"/>
      <c r="D28" s="1035"/>
      <c r="E28" s="1035"/>
      <c r="F28" s="1035"/>
      <c r="G28" s="1035"/>
      <c r="H28" s="1035"/>
      <c r="I28" s="1035"/>
      <c r="J28" s="1035"/>
      <c r="K28" s="1035"/>
      <c r="L28" s="1035"/>
      <c r="M28" s="1035"/>
      <c r="N28" s="1035"/>
      <c r="O28" s="1035"/>
      <c r="P28" s="1036"/>
      <c r="Q28" s="1037">
        <v>54885</v>
      </c>
      <c r="R28" s="1038"/>
      <c r="S28" s="1038"/>
      <c r="T28" s="1038"/>
      <c r="U28" s="1038"/>
      <c r="V28" s="1038">
        <v>51542</v>
      </c>
      <c r="W28" s="1038"/>
      <c r="X28" s="1038"/>
      <c r="Y28" s="1038"/>
      <c r="Z28" s="1038"/>
      <c r="AA28" s="1038">
        <v>3343</v>
      </c>
      <c r="AB28" s="1038"/>
      <c r="AC28" s="1038"/>
      <c r="AD28" s="1038"/>
      <c r="AE28" s="1039"/>
      <c r="AF28" s="1040">
        <v>3343</v>
      </c>
      <c r="AG28" s="1038"/>
      <c r="AH28" s="1038"/>
      <c r="AI28" s="1038"/>
      <c r="AJ28" s="1041"/>
      <c r="AK28" s="1029">
        <v>5119</v>
      </c>
      <c r="AL28" s="1030"/>
      <c r="AM28" s="1030"/>
      <c r="AN28" s="1030"/>
      <c r="AO28" s="1030"/>
      <c r="AP28" s="1030" t="s">
        <v>609</v>
      </c>
      <c r="AQ28" s="1030"/>
      <c r="AR28" s="1030"/>
      <c r="AS28" s="1030"/>
      <c r="AT28" s="1030"/>
      <c r="AU28" s="1030" t="s">
        <v>609</v>
      </c>
      <c r="AV28" s="1030"/>
      <c r="AW28" s="1030"/>
      <c r="AX28" s="1030"/>
      <c r="AY28" s="1030"/>
      <c r="AZ28" s="1031" t="s">
        <v>609</v>
      </c>
      <c r="BA28" s="1031"/>
      <c r="BB28" s="1031"/>
      <c r="BC28" s="1031"/>
      <c r="BD28" s="1031"/>
      <c r="BE28" s="1032"/>
      <c r="BF28" s="1032"/>
      <c r="BG28" s="1032"/>
      <c r="BH28" s="1032"/>
      <c r="BI28" s="1033"/>
      <c r="BJ28" s="220"/>
      <c r="BK28" s="220"/>
      <c r="BL28" s="220"/>
      <c r="BM28" s="220"/>
      <c r="BN28" s="220"/>
      <c r="BO28" s="230"/>
      <c r="BP28" s="230"/>
      <c r="BQ28" s="227">
        <v>22</v>
      </c>
      <c r="BR28" s="228"/>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8"/>
    </row>
    <row r="29" spans="1:131" ht="26.25" customHeight="1" x14ac:dyDescent="0.15">
      <c r="A29" s="231">
        <v>2</v>
      </c>
      <c r="B29" s="1017" t="s">
        <v>409</v>
      </c>
      <c r="C29" s="1018"/>
      <c r="D29" s="1018"/>
      <c r="E29" s="1018"/>
      <c r="F29" s="1018"/>
      <c r="G29" s="1018"/>
      <c r="H29" s="1018"/>
      <c r="I29" s="1018"/>
      <c r="J29" s="1018"/>
      <c r="K29" s="1018"/>
      <c r="L29" s="1018"/>
      <c r="M29" s="1018"/>
      <c r="N29" s="1018"/>
      <c r="O29" s="1018"/>
      <c r="P29" s="1019"/>
      <c r="Q29" s="1025">
        <v>51378</v>
      </c>
      <c r="R29" s="1026"/>
      <c r="S29" s="1026"/>
      <c r="T29" s="1026"/>
      <c r="U29" s="1026"/>
      <c r="V29" s="1026">
        <v>50340</v>
      </c>
      <c r="W29" s="1026"/>
      <c r="X29" s="1026"/>
      <c r="Y29" s="1026"/>
      <c r="Z29" s="1026"/>
      <c r="AA29" s="1026">
        <v>1037</v>
      </c>
      <c r="AB29" s="1026"/>
      <c r="AC29" s="1026"/>
      <c r="AD29" s="1026"/>
      <c r="AE29" s="1027"/>
      <c r="AF29" s="1022">
        <v>1037</v>
      </c>
      <c r="AG29" s="1023"/>
      <c r="AH29" s="1023"/>
      <c r="AI29" s="1023"/>
      <c r="AJ29" s="1024"/>
      <c r="AK29" s="967">
        <v>7813</v>
      </c>
      <c r="AL29" s="958"/>
      <c r="AM29" s="958"/>
      <c r="AN29" s="958"/>
      <c r="AO29" s="958"/>
      <c r="AP29" s="958" t="s">
        <v>609</v>
      </c>
      <c r="AQ29" s="958"/>
      <c r="AR29" s="958"/>
      <c r="AS29" s="958"/>
      <c r="AT29" s="958"/>
      <c r="AU29" s="958" t="s">
        <v>609</v>
      </c>
      <c r="AV29" s="958"/>
      <c r="AW29" s="958"/>
      <c r="AX29" s="958"/>
      <c r="AY29" s="958"/>
      <c r="AZ29" s="1028" t="s">
        <v>609</v>
      </c>
      <c r="BA29" s="1028"/>
      <c r="BB29" s="1028"/>
      <c r="BC29" s="1028"/>
      <c r="BD29" s="1028"/>
      <c r="BE29" s="959"/>
      <c r="BF29" s="959"/>
      <c r="BG29" s="959"/>
      <c r="BH29" s="959"/>
      <c r="BI29" s="960"/>
      <c r="BJ29" s="220"/>
      <c r="BK29" s="220"/>
      <c r="BL29" s="220"/>
      <c r="BM29" s="220"/>
      <c r="BN29" s="220"/>
      <c r="BO29" s="230"/>
      <c r="BP29" s="230"/>
      <c r="BQ29" s="227">
        <v>23</v>
      </c>
      <c r="BR29" s="228"/>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8"/>
    </row>
    <row r="30" spans="1:131" ht="26.25" customHeight="1" x14ac:dyDescent="0.15">
      <c r="A30" s="231">
        <v>3</v>
      </c>
      <c r="B30" s="1017" t="s">
        <v>410</v>
      </c>
      <c r="C30" s="1018"/>
      <c r="D30" s="1018"/>
      <c r="E30" s="1018"/>
      <c r="F30" s="1018"/>
      <c r="G30" s="1018"/>
      <c r="H30" s="1018"/>
      <c r="I30" s="1018"/>
      <c r="J30" s="1018"/>
      <c r="K30" s="1018"/>
      <c r="L30" s="1018"/>
      <c r="M30" s="1018"/>
      <c r="N30" s="1018"/>
      <c r="O30" s="1018"/>
      <c r="P30" s="1019"/>
      <c r="Q30" s="1025">
        <v>7593</v>
      </c>
      <c r="R30" s="1026"/>
      <c r="S30" s="1026"/>
      <c r="T30" s="1026"/>
      <c r="U30" s="1026"/>
      <c r="V30" s="1026">
        <v>7022</v>
      </c>
      <c r="W30" s="1026"/>
      <c r="X30" s="1026"/>
      <c r="Y30" s="1026"/>
      <c r="Z30" s="1026"/>
      <c r="AA30" s="1026">
        <v>571</v>
      </c>
      <c r="AB30" s="1026"/>
      <c r="AC30" s="1026"/>
      <c r="AD30" s="1026"/>
      <c r="AE30" s="1027"/>
      <c r="AF30" s="1022">
        <v>571</v>
      </c>
      <c r="AG30" s="1023"/>
      <c r="AH30" s="1023"/>
      <c r="AI30" s="1023"/>
      <c r="AJ30" s="1024"/>
      <c r="AK30" s="967">
        <v>1633</v>
      </c>
      <c r="AL30" s="958"/>
      <c r="AM30" s="958"/>
      <c r="AN30" s="958"/>
      <c r="AO30" s="958"/>
      <c r="AP30" s="958" t="s">
        <v>609</v>
      </c>
      <c r="AQ30" s="958"/>
      <c r="AR30" s="958"/>
      <c r="AS30" s="958"/>
      <c r="AT30" s="958"/>
      <c r="AU30" s="958" t="s">
        <v>609</v>
      </c>
      <c r="AV30" s="958"/>
      <c r="AW30" s="958"/>
      <c r="AX30" s="958"/>
      <c r="AY30" s="958"/>
      <c r="AZ30" s="1028" t="s">
        <v>609</v>
      </c>
      <c r="BA30" s="1028"/>
      <c r="BB30" s="1028"/>
      <c r="BC30" s="1028"/>
      <c r="BD30" s="1028"/>
      <c r="BE30" s="959"/>
      <c r="BF30" s="959"/>
      <c r="BG30" s="959"/>
      <c r="BH30" s="959"/>
      <c r="BI30" s="960"/>
      <c r="BJ30" s="220"/>
      <c r="BK30" s="220"/>
      <c r="BL30" s="220"/>
      <c r="BM30" s="220"/>
      <c r="BN30" s="220"/>
      <c r="BO30" s="230"/>
      <c r="BP30" s="230"/>
      <c r="BQ30" s="227">
        <v>24</v>
      </c>
      <c r="BR30" s="228"/>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8"/>
    </row>
    <row r="31" spans="1:131" ht="26.25" customHeight="1" x14ac:dyDescent="0.15">
      <c r="A31" s="231">
        <v>4</v>
      </c>
      <c r="B31" s="1017" t="s">
        <v>411</v>
      </c>
      <c r="C31" s="1018"/>
      <c r="D31" s="1018"/>
      <c r="E31" s="1018"/>
      <c r="F31" s="1018"/>
      <c r="G31" s="1018"/>
      <c r="H31" s="1018"/>
      <c r="I31" s="1018"/>
      <c r="J31" s="1018"/>
      <c r="K31" s="1018"/>
      <c r="L31" s="1018"/>
      <c r="M31" s="1018"/>
      <c r="N31" s="1018"/>
      <c r="O31" s="1018"/>
      <c r="P31" s="1019"/>
      <c r="Q31" s="1025">
        <v>126</v>
      </c>
      <c r="R31" s="1026"/>
      <c r="S31" s="1026"/>
      <c r="T31" s="1026"/>
      <c r="U31" s="1026"/>
      <c r="V31" s="1026">
        <v>70</v>
      </c>
      <c r="W31" s="1026"/>
      <c r="X31" s="1026"/>
      <c r="Y31" s="1026"/>
      <c r="Z31" s="1026"/>
      <c r="AA31" s="1026">
        <v>56</v>
      </c>
      <c r="AB31" s="1026"/>
      <c r="AC31" s="1026"/>
      <c r="AD31" s="1026"/>
      <c r="AE31" s="1027"/>
      <c r="AF31" s="1022">
        <v>56</v>
      </c>
      <c r="AG31" s="1023"/>
      <c r="AH31" s="1023"/>
      <c r="AI31" s="1023"/>
      <c r="AJ31" s="1024"/>
      <c r="AK31" s="967" t="s">
        <v>609</v>
      </c>
      <c r="AL31" s="958"/>
      <c r="AM31" s="958"/>
      <c r="AN31" s="958"/>
      <c r="AO31" s="958"/>
      <c r="AP31" s="958">
        <v>134</v>
      </c>
      <c r="AQ31" s="958"/>
      <c r="AR31" s="958"/>
      <c r="AS31" s="958"/>
      <c r="AT31" s="958"/>
      <c r="AU31" s="958" t="s">
        <v>609</v>
      </c>
      <c r="AV31" s="958"/>
      <c r="AW31" s="958"/>
      <c r="AX31" s="958"/>
      <c r="AY31" s="958"/>
      <c r="AZ31" s="1028" t="s">
        <v>609</v>
      </c>
      <c r="BA31" s="1028"/>
      <c r="BB31" s="1028"/>
      <c r="BC31" s="1028"/>
      <c r="BD31" s="1028"/>
      <c r="BE31" s="959"/>
      <c r="BF31" s="959"/>
      <c r="BG31" s="959"/>
      <c r="BH31" s="959"/>
      <c r="BI31" s="960"/>
      <c r="BJ31" s="220"/>
      <c r="BK31" s="220"/>
      <c r="BL31" s="220"/>
      <c r="BM31" s="220"/>
      <c r="BN31" s="220"/>
      <c r="BO31" s="230"/>
      <c r="BP31" s="230"/>
      <c r="BQ31" s="227">
        <v>25</v>
      </c>
      <c r="BR31" s="228"/>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8"/>
    </row>
    <row r="32" spans="1:131" ht="26.25" customHeight="1" x14ac:dyDescent="0.15">
      <c r="A32" s="231">
        <v>5</v>
      </c>
      <c r="B32" s="1017" t="s">
        <v>412</v>
      </c>
      <c r="C32" s="1018"/>
      <c r="D32" s="1018"/>
      <c r="E32" s="1018"/>
      <c r="F32" s="1018"/>
      <c r="G32" s="1018"/>
      <c r="H32" s="1018"/>
      <c r="I32" s="1018"/>
      <c r="J32" s="1018"/>
      <c r="K32" s="1018"/>
      <c r="L32" s="1018"/>
      <c r="M32" s="1018"/>
      <c r="N32" s="1018"/>
      <c r="O32" s="1018"/>
      <c r="P32" s="1019"/>
      <c r="Q32" s="1025">
        <v>31700</v>
      </c>
      <c r="R32" s="1026"/>
      <c r="S32" s="1026"/>
      <c r="T32" s="1026"/>
      <c r="U32" s="1026"/>
      <c r="V32" s="1026">
        <v>30937</v>
      </c>
      <c r="W32" s="1026"/>
      <c r="X32" s="1026"/>
      <c r="Y32" s="1026"/>
      <c r="Z32" s="1026"/>
      <c r="AA32" s="1026">
        <v>763</v>
      </c>
      <c r="AB32" s="1026"/>
      <c r="AC32" s="1026"/>
      <c r="AD32" s="1026"/>
      <c r="AE32" s="1027"/>
      <c r="AF32" s="1022">
        <v>743</v>
      </c>
      <c r="AG32" s="1023"/>
      <c r="AH32" s="1023"/>
      <c r="AI32" s="1023"/>
      <c r="AJ32" s="1024"/>
      <c r="AK32" s="967" t="s">
        <v>609</v>
      </c>
      <c r="AL32" s="958"/>
      <c r="AM32" s="958"/>
      <c r="AN32" s="958"/>
      <c r="AO32" s="958"/>
      <c r="AP32" s="958">
        <v>308</v>
      </c>
      <c r="AQ32" s="958"/>
      <c r="AR32" s="958"/>
      <c r="AS32" s="958"/>
      <c r="AT32" s="958"/>
      <c r="AU32" s="958" t="s">
        <v>609</v>
      </c>
      <c r="AV32" s="958"/>
      <c r="AW32" s="958"/>
      <c r="AX32" s="958"/>
      <c r="AY32" s="958"/>
      <c r="AZ32" s="1028" t="s">
        <v>609</v>
      </c>
      <c r="BA32" s="1028"/>
      <c r="BB32" s="1028"/>
      <c r="BC32" s="1028"/>
      <c r="BD32" s="1028"/>
      <c r="BE32" s="959"/>
      <c r="BF32" s="959"/>
      <c r="BG32" s="959"/>
      <c r="BH32" s="959"/>
      <c r="BI32" s="960"/>
      <c r="BJ32" s="220"/>
      <c r="BK32" s="220"/>
      <c r="BL32" s="220"/>
      <c r="BM32" s="220"/>
      <c r="BN32" s="220"/>
      <c r="BO32" s="230"/>
      <c r="BP32" s="230"/>
      <c r="BQ32" s="227">
        <v>26</v>
      </c>
      <c r="BR32" s="228"/>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8"/>
    </row>
    <row r="33" spans="1:131" ht="26.25" customHeight="1" x14ac:dyDescent="0.15">
      <c r="A33" s="231">
        <v>6</v>
      </c>
      <c r="B33" s="1017" t="s">
        <v>413</v>
      </c>
      <c r="C33" s="1018"/>
      <c r="D33" s="1018"/>
      <c r="E33" s="1018"/>
      <c r="F33" s="1018"/>
      <c r="G33" s="1018"/>
      <c r="H33" s="1018"/>
      <c r="I33" s="1018"/>
      <c r="J33" s="1018"/>
      <c r="K33" s="1018"/>
      <c r="L33" s="1018"/>
      <c r="M33" s="1018"/>
      <c r="N33" s="1018"/>
      <c r="O33" s="1018"/>
      <c r="P33" s="1019"/>
      <c r="Q33" s="1025">
        <v>8228</v>
      </c>
      <c r="R33" s="1026"/>
      <c r="S33" s="1026"/>
      <c r="T33" s="1026"/>
      <c r="U33" s="1026"/>
      <c r="V33" s="1026">
        <v>6973</v>
      </c>
      <c r="W33" s="1026"/>
      <c r="X33" s="1026"/>
      <c r="Y33" s="1026"/>
      <c r="Z33" s="1026"/>
      <c r="AA33" s="1026">
        <v>1256</v>
      </c>
      <c r="AB33" s="1026"/>
      <c r="AC33" s="1026"/>
      <c r="AD33" s="1026"/>
      <c r="AE33" s="1027"/>
      <c r="AF33" s="1022">
        <v>13007</v>
      </c>
      <c r="AG33" s="1023"/>
      <c r="AH33" s="1023"/>
      <c r="AI33" s="1023"/>
      <c r="AJ33" s="1024"/>
      <c r="AK33" s="967">
        <v>201</v>
      </c>
      <c r="AL33" s="958"/>
      <c r="AM33" s="958"/>
      <c r="AN33" s="958"/>
      <c r="AO33" s="958"/>
      <c r="AP33" s="958">
        <v>14675</v>
      </c>
      <c r="AQ33" s="958"/>
      <c r="AR33" s="958"/>
      <c r="AS33" s="958"/>
      <c r="AT33" s="958"/>
      <c r="AU33" s="958">
        <v>543</v>
      </c>
      <c r="AV33" s="958"/>
      <c r="AW33" s="958"/>
      <c r="AX33" s="958"/>
      <c r="AY33" s="958"/>
      <c r="AZ33" s="1028" t="s">
        <v>609</v>
      </c>
      <c r="BA33" s="1028"/>
      <c r="BB33" s="1028"/>
      <c r="BC33" s="1028"/>
      <c r="BD33" s="1028"/>
      <c r="BE33" s="959" t="s">
        <v>414</v>
      </c>
      <c r="BF33" s="959"/>
      <c r="BG33" s="959"/>
      <c r="BH33" s="959"/>
      <c r="BI33" s="960"/>
      <c r="BJ33" s="220"/>
      <c r="BK33" s="220"/>
      <c r="BL33" s="220"/>
      <c r="BM33" s="220"/>
      <c r="BN33" s="220"/>
      <c r="BO33" s="230"/>
      <c r="BP33" s="230"/>
      <c r="BQ33" s="227">
        <v>27</v>
      </c>
      <c r="BR33" s="228"/>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8"/>
    </row>
    <row r="34" spans="1:131" ht="26.25" customHeight="1" x14ac:dyDescent="0.15">
      <c r="A34" s="231">
        <v>7</v>
      </c>
      <c r="B34" s="1017" t="s">
        <v>415</v>
      </c>
      <c r="C34" s="1018"/>
      <c r="D34" s="1018"/>
      <c r="E34" s="1018"/>
      <c r="F34" s="1018"/>
      <c r="G34" s="1018"/>
      <c r="H34" s="1018"/>
      <c r="I34" s="1018"/>
      <c r="J34" s="1018"/>
      <c r="K34" s="1018"/>
      <c r="L34" s="1018"/>
      <c r="M34" s="1018"/>
      <c r="N34" s="1018"/>
      <c r="O34" s="1018"/>
      <c r="P34" s="1019"/>
      <c r="Q34" s="1025">
        <v>292</v>
      </c>
      <c r="R34" s="1026"/>
      <c r="S34" s="1026"/>
      <c r="T34" s="1026"/>
      <c r="U34" s="1026"/>
      <c r="V34" s="1026">
        <v>271</v>
      </c>
      <c r="W34" s="1026"/>
      <c r="X34" s="1026"/>
      <c r="Y34" s="1026"/>
      <c r="Z34" s="1026"/>
      <c r="AA34" s="1026">
        <v>20</v>
      </c>
      <c r="AB34" s="1026"/>
      <c r="AC34" s="1026"/>
      <c r="AD34" s="1026"/>
      <c r="AE34" s="1027"/>
      <c r="AF34" s="1022">
        <v>612</v>
      </c>
      <c r="AG34" s="1023"/>
      <c r="AH34" s="1023"/>
      <c r="AI34" s="1023"/>
      <c r="AJ34" s="1024"/>
      <c r="AK34" s="967">
        <v>253</v>
      </c>
      <c r="AL34" s="958"/>
      <c r="AM34" s="958"/>
      <c r="AN34" s="958"/>
      <c r="AO34" s="958"/>
      <c r="AP34" s="958">
        <v>457</v>
      </c>
      <c r="AQ34" s="958"/>
      <c r="AR34" s="958"/>
      <c r="AS34" s="958"/>
      <c r="AT34" s="958"/>
      <c r="AU34" s="958">
        <v>457</v>
      </c>
      <c r="AV34" s="958"/>
      <c r="AW34" s="958"/>
      <c r="AX34" s="958"/>
      <c r="AY34" s="958"/>
      <c r="AZ34" s="1028" t="s">
        <v>609</v>
      </c>
      <c r="BA34" s="1028"/>
      <c r="BB34" s="1028"/>
      <c r="BC34" s="1028"/>
      <c r="BD34" s="1028"/>
      <c r="BE34" s="959" t="s">
        <v>416</v>
      </c>
      <c r="BF34" s="959"/>
      <c r="BG34" s="959"/>
      <c r="BH34" s="959"/>
      <c r="BI34" s="960"/>
      <c r="BJ34" s="220"/>
      <c r="BK34" s="220"/>
      <c r="BL34" s="220"/>
      <c r="BM34" s="220"/>
      <c r="BN34" s="220"/>
      <c r="BO34" s="230"/>
      <c r="BP34" s="230"/>
      <c r="BQ34" s="227">
        <v>28</v>
      </c>
      <c r="BR34" s="228"/>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8"/>
    </row>
    <row r="35" spans="1:131" ht="26.25" customHeight="1" x14ac:dyDescent="0.15">
      <c r="A35" s="231">
        <v>8</v>
      </c>
      <c r="B35" s="1017" t="s">
        <v>417</v>
      </c>
      <c r="C35" s="1018"/>
      <c r="D35" s="1018"/>
      <c r="E35" s="1018"/>
      <c r="F35" s="1018"/>
      <c r="G35" s="1018"/>
      <c r="H35" s="1018"/>
      <c r="I35" s="1018"/>
      <c r="J35" s="1018"/>
      <c r="K35" s="1018"/>
      <c r="L35" s="1018"/>
      <c r="M35" s="1018"/>
      <c r="N35" s="1018"/>
      <c r="O35" s="1018"/>
      <c r="P35" s="1019"/>
      <c r="Q35" s="1025">
        <v>583</v>
      </c>
      <c r="R35" s="1026"/>
      <c r="S35" s="1026"/>
      <c r="T35" s="1026"/>
      <c r="U35" s="1026"/>
      <c r="V35" s="1026">
        <v>398</v>
      </c>
      <c r="W35" s="1026"/>
      <c r="X35" s="1026"/>
      <c r="Y35" s="1026"/>
      <c r="Z35" s="1026"/>
      <c r="AA35" s="1026">
        <v>185</v>
      </c>
      <c r="AB35" s="1026"/>
      <c r="AC35" s="1026"/>
      <c r="AD35" s="1026"/>
      <c r="AE35" s="1027"/>
      <c r="AF35" s="1022">
        <v>2967</v>
      </c>
      <c r="AG35" s="1023"/>
      <c r="AH35" s="1023"/>
      <c r="AI35" s="1023"/>
      <c r="AJ35" s="1024"/>
      <c r="AK35" s="967">
        <v>0</v>
      </c>
      <c r="AL35" s="958"/>
      <c r="AM35" s="958"/>
      <c r="AN35" s="958"/>
      <c r="AO35" s="958"/>
      <c r="AP35" s="958">
        <v>1011</v>
      </c>
      <c r="AQ35" s="958"/>
      <c r="AR35" s="958"/>
      <c r="AS35" s="958"/>
      <c r="AT35" s="958"/>
      <c r="AU35" s="958" t="s">
        <v>609</v>
      </c>
      <c r="AV35" s="958"/>
      <c r="AW35" s="958"/>
      <c r="AX35" s="958"/>
      <c r="AY35" s="958"/>
      <c r="AZ35" s="1028" t="s">
        <v>609</v>
      </c>
      <c r="BA35" s="1028"/>
      <c r="BB35" s="1028"/>
      <c r="BC35" s="1028"/>
      <c r="BD35" s="1028"/>
      <c r="BE35" s="959" t="s">
        <v>414</v>
      </c>
      <c r="BF35" s="959"/>
      <c r="BG35" s="959"/>
      <c r="BH35" s="959"/>
      <c r="BI35" s="960"/>
      <c r="BJ35" s="220"/>
      <c r="BK35" s="220"/>
      <c r="BL35" s="220"/>
      <c r="BM35" s="220"/>
      <c r="BN35" s="220"/>
      <c r="BO35" s="230"/>
      <c r="BP35" s="230"/>
      <c r="BQ35" s="227">
        <v>29</v>
      </c>
      <c r="BR35" s="228"/>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8"/>
    </row>
    <row r="36" spans="1:131" ht="26.25" customHeight="1" x14ac:dyDescent="0.15">
      <c r="A36" s="231">
        <v>9</v>
      </c>
      <c r="B36" s="1017" t="s">
        <v>418</v>
      </c>
      <c r="C36" s="1018"/>
      <c r="D36" s="1018"/>
      <c r="E36" s="1018"/>
      <c r="F36" s="1018"/>
      <c r="G36" s="1018"/>
      <c r="H36" s="1018"/>
      <c r="I36" s="1018"/>
      <c r="J36" s="1018"/>
      <c r="K36" s="1018"/>
      <c r="L36" s="1018"/>
      <c r="M36" s="1018"/>
      <c r="N36" s="1018"/>
      <c r="O36" s="1018"/>
      <c r="P36" s="1019"/>
      <c r="Q36" s="1025">
        <v>14186</v>
      </c>
      <c r="R36" s="1026"/>
      <c r="S36" s="1026"/>
      <c r="T36" s="1026"/>
      <c r="U36" s="1026"/>
      <c r="V36" s="1026">
        <v>12898</v>
      </c>
      <c r="W36" s="1026"/>
      <c r="X36" s="1026"/>
      <c r="Y36" s="1026"/>
      <c r="Z36" s="1026"/>
      <c r="AA36" s="1026">
        <v>1288</v>
      </c>
      <c r="AB36" s="1026"/>
      <c r="AC36" s="1026"/>
      <c r="AD36" s="1026"/>
      <c r="AE36" s="1027"/>
      <c r="AF36" s="1022">
        <v>9541</v>
      </c>
      <c r="AG36" s="1023"/>
      <c r="AH36" s="1023"/>
      <c r="AI36" s="1023"/>
      <c r="AJ36" s="1024"/>
      <c r="AK36" s="967">
        <v>6371</v>
      </c>
      <c r="AL36" s="958"/>
      <c r="AM36" s="958"/>
      <c r="AN36" s="958"/>
      <c r="AO36" s="958"/>
      <c r="AP36" s="958">
        <v>110937</v>
      </c>
      <c r="AQ36" s="958"/>
      <c r="AR36" s="958"/>
      <c r="AS36" s="958"/>
      <c r="AT36" s="958"/>
      <c r="AU36" s="958">
        <v>69891</v>
      </c>
      <c r="AV36" s="958"/>
      <c r="AW36" s="958"/>
      <c r="AX36" s="958"/>
      <c r="AY36" s="958"/>
      <c r="AZ36" s="1028" t="s">
        <v>609</v>
      </c>
      <c r="BA36" s="1028"/>
      <c r="BB36" s="1028"/>
      <c r="BC36" s="1028"/>
      <c r="BD36" s="1028"/>
      <c r="BE36" s="959" t="s">
        <v>419</v>
      </c>
      <c r="BF36" s="959"/>
      <c r="BG36" s="959"/>
      <c r="BH36" s="959"/>
      <c r="BI36" s="960"/>
      <c r="BJ36" s="220"/>
      <c r="BK36" s="220"/>
      <c r="BL36" s="220"/>
      <c r="BM36" s="220"/>
      <c r="BN36" s="220"/>
      <c r="BO36" s="230"/>
      <c r="BP36" s="230"/>
      <c r="BQ36" s="227">
        <v>30</v>
      </c>
      <c r="BR36" s="228"/>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8"/>
    </row>
    <row r="37" spans="1:131" ht="26.25" customHeight="1" x14ac:dyDescent="0.15">
      <c r="A37" s="231">
        <v>10</v>
      </c>
      <c r="B37" s="1017" t="s">
        <v>420</v>
      </c>
      <c r="C37" s="1018"/>
      <c r="D37" s="1018"/>
      <c r="E37" s="1018"/>
      <c r="F37" s="1018"/>
      <c r="G37" s="1018"/>
      <c r="H37" s="1018"/>
      <c r="I37" s="1018"/>
      <c r="J37" s="1018"/>
      <c r="K37" s="1018"/>
      <c r="L37" s="1018"/>
      <c r="M37" s="1018"/>
      <c r="N37" s="1018"/>
      <c r="O37" s="1018"/>
      <c r="P37" s="1019"/>
      <c r="Q37" s="1025">
        <v>28</v>
      </c>
      <c r="R37" s="1026"/>
      <c r="S37" s="1026"/>
      <c r="T37" s="1026"/>
      <c r="U37" s="1026"/>
      <c r="V37" s="1026">
        <v>28</v>
      </c>
      <c r="W37" s="1026"/>
      <c r="X37" s="1026"/>
      <c r="Y37" s="1026"/>
      <c r="Z37" s="1026"/>
      <c r="AA37" s="1026" t="s">
        <v>609</v>
      </c>
      <c r="AB37" s="1026"/>
      <c r="AC37" s="1026"/>
      <c r="AD37" s="1026"/>
      <c r="AE37" s="1027"/>
      <c r="AF37" s="1022" t="s">
        <v>391</v>
      </c>
      <c r="AG37" s="1023"/>
      <c r="AH37" s="1023"/>
      <c r="AI37" s="1023"/>
      <c r="AJ37" s="1024"/>
      <c r="AK37" s="967">
        <v>17</v>
      </c>
      <c r="AL37" s="958"/>
      <c r="AM37" s="958"/>
      <c r="AN37" s="958"/>
      <c r="AO37" s="958"/>
      <c r="AP37" s="958" t="s">
        <v>609</v>
      </c>
      <c r="AQ37" s="958"/>
      <c r="AR37" s="958"/>
      <c r="AS37" s="958"/>
      <c r="AT37" s="958"/>
      <c r="AU37" s="958" t="s">
        <v>609</v>
      </c>
      <c r="AV37" s="958"/>
      <c r="AW37" s="958"/>
      <c r="AX37" s="958"/>
      <c r="AY37" s="958"/>
      <c r="AZ37" s="1028" t="s">
        <v>609</v>
      </c>
      <c r="BA37" s="1028"/>
      <c r="BB37" s="1028"/>
      <c r="BC37" s="1028"/>
      <c r="BD37" s="1028"/>
      <c r="BE37" s="959" t="s">
        <v>421</v>
      </c>
      <c r="BF37" s="959"/>
      <c r="BG37" s="959"/>
      <c r="BH37" s="959"/>
      <c r="BI37" s="960"/>
      <c r="BJ37" s="220"/>
      <c r="BK37" s="220"/>
      <c r="BL37" s="220"/>
      <c r="BM37" s="220"/>
      <c r="BN37" s="220"/>
      <c r="BO37" s="230"/>
      <c r="BP37" s="230"/>
      <c r="BQ37" s="227">
        <v>31</v>
      </c>
      <c r="BR37" s="228"/>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8"/>
    </row>
    <row r="38" spans="1:131" ht="26.25" customHeight="1" x14ac:dyDescent="0.15">
      <c r="A38" s="231">
        <v>11</v>
      </c>
      <c r="B38" s="1017" t="s">
        <v>422</v>
      </c>
      <c r="C38" s="1018"/>
      <c r="D38" s="1018"/>
      <c r="E38" s="1018"/>
      <c r="F38" s="1018"/>
      <c r="G38" s="1018"/>
      <c r="H38" s="1018"/>
      <c r="I38" s="1018"/>
      <c r="J38" s="1018"/>
      <c r="K38" s="1018"/>
      <c r="L38" s="1018"/>
      <c r="M38" s="1018"/>
      <c r="N38" s="1018"/>
      <c r="O38" s="1018"/>
      <c r="P38" s="1019"/>
      <c r="Q38" s="1025">
        <v>757</v>
      </c>
      <c r="R38" s="1026"/>
      <c r="S38" s="1026"/>
      <c r="T38" s="1026"/>
      <c r="U38" s="1026"/>
      <c r="V38" s="1026">
        <v>735</v>
      </c>
      <c r="W38" s="1026"/>
      <c r="X38" s="1026"/>
      <c r="Y38" s="1026"/>
      <c r="Z38" s="1026"/>
      <c r="AA38" s="1026">
        <v>22</v>
      </c>
      <c r="AB38" s="1026"/>
      <c r="AC38" s="1026"/>
      <c r="AD38" s="1026"/>
      <c r="AE38" s="1027"/>
      <c r="AF38" s="1022">
        <v>22</v>
      </c>
      <c r="AG38" s="1023"/>
      <c r="AH38" s="1023"/>
      <c r="AI38" s="1023"/>
      <c r="AJ38" s="1024"/>
      <c r="AK38" s="967">
        <v>227</v>
      </c>
      <c r="AL38" s="958"/>
      <c r="AM38" s="958"/>
      <c r="AN38" s="958"/>
      <c r="AO38" s="958"/>
      <c r="AP38" s="958">
        <v>344</v>
      </c>
      <c r="AQ38" s="958"/>
      <c r="AR38" s="958"/>
      <c r="AS38" s="958"/>
      <c r="AT38" s="958"/>
      <c r="AU38" s="958">
        <v>217</v>
      </c>
      <c r="AV38" s="958"/>
      <c r="AW38" s="958"/>
      <c r="AX38" s="958"/>
      <c r="AY38" s="958"/>
      <c r="AZ38" s="1028" t="s">
        <v>609</v>
      </c>
      <c r="BA38" s="1028"/>
      <c r="BB38" s="1028"/>
      <c r="BC38" s="1028"/>
      <c r="BD38" s="1028"/>
      <c r="BE38" s="959" t="s">
        <v>421</v>
      </c>
      <c r="BF38" s="959"/>
      <c r="BG38" s="959"/>
      <c r="BH38" s="959"/>
      <c r="BI38" s="960"/>
      <c r="BJ38" s="220"/>
      <c r="BK38" s="220"/>
      <c r="BL38" s="220"/>
      <c r="BM38" s="220"/>
      <c r="BN38" s="220"/>
      <c r="BO38" s="230"/>
      <c r="BP38" s="230"/>
      <c r="BQ38" s="227">
        <v>32</v>
      </c>
      <c r="BR38" s="228"/>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8"/>
    </row>
    <row r="39" spans="1:131" ht="26.25" customHeight="1" x14ac:dyDescent="0.15">
      <c r="A39" s="231">
        <v>12</v>
      </c>
      <c r="B39" s="1017" t="s">
        <v>423</v>
      </c>
      <c r="C39" s="1018"/>
      <c r="D39" s="1018"/>
      <c r="E39" s="1018"/>
      <c r="F39" s="1018"/>
      <c r="G39" s="1018"/>
      <c r="H39" s="1018"/>
      <c r="I39" s="1018"/>
      <c r="J39" s="1018"/>
      <c r="K39" s="1018"/>
      <c r="L39" s="1018"/>
      <c r="M39" s="1018"/>
      <c r="N39" s="1018"/>
      <c r="O39" s="1018"/>
      <c r="P39" s="1019"/>
      <c r="Q39" s="1025">
        <v>1618</v>
      </c>
      <c r="R39" s="1026"/>
      <c r="S39" s="1026"/>
      <c r="T39" s="1026"/>
      <c r="U39" s="1026"/>
      <c r="V39" s="1026">
        <v>433</v>
      </c>
      <c r="W39" s="1026"/>
      <c r="X39" s="1026"/>
      <c r="Y39" s="1026"/>
      <c r="Z39" s="1026"/>
      <c r="AA39" s="1026">
        <v>1185</v>
      </c>
      <c r="AB39" s="1026"/>
      <c r="AC39" s="1026"/>
      <c r="AD39" s="1026"/>
      <c r="AE39" s="1027"/>
      <c r="AF39" s="1022">
        <v>1144</v>
      </c>
      <c r="AG39" s="1023"/>
      <c r="AH39" s="1023"/>
      <c r="AI39" s="1023"/>
      <c r="AJ39" s="1024"/>
      <c r="AK39" s="967">
        <v>20</v>
      </c>
      <c r="AL39" s="958"/>
      <c r="AM39" s="958"/>
      <c r="AN39" s="958"/>
      <c r="AO39" s="958"/>
      <c r="AP39" s="958" t="s">
        <v>609</v>
      </c>
      <c r="AQ39" s="958"/>
      <c r="AR39" s="958"/>
      <c r="AS39" s="958"/>
      <c r="AT39" s="958"/>
      <c r="AU39" s="958" t="s">
        <v>609</v>
      </c>
      <c r="AV39" s="958"/>
      <c r="AW39" s="958"/>
      <c r="AX39" s="958"/>
      <c r="AY39" s="958"/>
      <c r="AZ39" s="1028" t="s">
        <v>609</v>
      </c>
      <c r="BA39" s="1028"/>
      <c r="BB39" s="1028"/>
      <c r="BC39" s="1028"/>
      <c r="BD39" s="1028"/>
      <c r="BE39" s="959" t="s">
        <v>421</v>
      </c>
      <c r="BF39" s="959"/>
      <c r="BG39" s="959"/>
      <c r="BH39" s="959"/>
      <c r="BI39" s="960"/>
      <c r="BJ39" s="220"/>
      <c r="BK39" s="220"/>
      <c r="BL39" s="220"/>
      <c r="BM39" s="220"/>
      <c r="BN39" s="220"/>
      <c r="BO39" s="230"/>
      <c r="BP39" s="230"/>
      <c r="BQ39" s="227">
        <v>33</v>
      </c>
      <c r="BR39" s="228"/>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8"/>
    </row>
    <row r="40" spans="1:131" ht="26.25" customHeight="1" x14ac:dyDescent="0.15">
      <c r="A40" s="227">
        <v>13</v>
      </c>
      <c r="B40" s="1017" t="s">
        <v>424</v>
      </c>
      <c r="C40" s="1018"/>
      <c r="D40" s="1018"/>
      <c r="E40" s="1018"/>
      <c r="F40" s="1018"/>
      <c r="G40" s="1018"/>
      <c r="H40" s="1018"/>
      <c r="I40" s="1018"/>
      <c r="J40" s="1018"/>
      <c r="K40" s="1018"/>
      <c r="L40" s="1018"/>
      <c r="M40" s="1018"/>
      <c r="N40" s="1018"/>
      <c r="O40" s="1018"/>
      <c r="P40" s="1019"/>
      <c r="Q40" s="1025">
        <v>1337</v>
      </c>
      <c r="R40" s="1026"/>
      <c r="S40" s="1026"/>
      <c r="T40" s="1026"/>
      <c r="U40" s="1026"/>
      <c r="V40" s="1026">
        <v>1337</v>
      </c>
      <c r="W40" s="1026"/>
      <c r="X40" s="1026"/>
      <c r="Y40" s="1026"/>
      <c r="Z40" s="1026"/>
      <c r="AA40" s="1026" t="s">
        <v>609</v>
      </c>
      <c r="AB40" s="1026"/>
      <c r="AC40" s="1026"/>
      <c r="AD40" s="1026"/>
      <c r="AE40" s="1027"/>
      <c r="AF40" s="1022" t="s">
        <v>425</v>
      </c>
      <c r="AG40" s="1023"/>
      <c r="AH40" s="1023"/>
      <c r="AI40" s="1023"/>
      <c r="AJ40" s="1024"/>
      <c r="AK40" s="967">
        <v>368</v>
      </c>
      <c r="AL40" s="958"/>
      <c r="AM40" s="958"/>
      <c r="AN40" s="958"/>
      <c r="AO40" s="958"/>
      <c r="AP40" s="958">
        <v>1039</v>
      </c>
      <c r="AQ40" s="958"/>
      <c r="AR40" s="958"/>
      <c r="AS40" s="958"/>
      <c r="AT40" s="958"/>
      <c r="AU40" s="958">
        <v>739</v>
      </c>
      <c r="AV40" s="958"/>
      <c r="AW40" s="958"/>
      <c r="AX40" s="958"/>
      <c r="AY40" s="958"/>
      <c r="AZ40" s="1028" t="s">
        <v>609</v>
      </c>
      <c r="BA40" s="1028"/>
      <c r="BB40" s="1028"/>
      <c r="BC40" s="1028"/>
      <c r="BD40" s="1028"/>
      <c r="BE40" s="959" t="s">
        <v>426</v>
      </c>
      <c r="BF40" s="959"/>
      <c r="BG40" s="959"/>
      <c r="BH40" s="959"/>
      <c r="BI40" s="960"/>
      <c r="BJ40" s="220"/>
      <c r="BK40" s="220"/>
      <c r="BL40" s="220"/>
      <c r="BM40" s="220"/>
      <c r="BN40" s="220"/>
      <c r="BO40" s="230"/>
      <c r="BP40" s="230"/>
      <c r="BQ40" s="227">
        <v>34</v>
      </c>
      <c r="BR40" s="228"/>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8"/>
    </row>
    <row r="41" spans="1:131" ht="26.25" customHeight="1" x14ac:dyDescent="0.15">
      <c r="A41" s="227">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0"/>
      <c r="BK41" s="220"/>
      <c r="BL41" s="220"/>
      <c r="BM41" s="220"/>
      <c r="BN41" s="220"/>
      <c r="BO41" s="230"/>
      <c r="BP41" s="230"/>
      <c r="BQ41" s="227">
        <v>35</v>
      </c>
      <c r="BR41" s="228"/>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8"/>
    </row>
    <row r="42" spans="1:131" ht="26.25" customHeight="1" x14ac:dyDescent="0.15">
      <c r="A42" s="227">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0"/>
      <c r="BK42" s="220"/>
      <c r="BL42" s="220"/>
      <c r="BM42" s="220"/>
      <c r="BN42" s="220"/>
      <c r="BO42" s="230"/>
      <c r="BP42" s="230"/>
      <c r="BQ42" s="227">
        <v>36</v>
      </c>
      <c r="BR42" s="228"/>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8"/>
    </row>
    <row r="43" spans="1:131" ht="26.25" customHeight="1" x14ac:dyDescent="0.15">
      <c r="A43" s="227">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0"/>
      <c r="BK43" s="220"/>
      <c r="BL43" s="220"/>
      <c r="BM43" s="220"/>
      <c r="BN43" s="220"/>
      <c r="BO43" s="230"/>
      <c r="BP43" s="230"/>
      <c r="BQ43" s="227">
        <v>37</v>
      </c>
      <c r="BR43" s="228"/>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8"/>
    </row>
    <row r="44" spans="1:131" ht="26.25" customHeight="1" x14ac:dyDescent="0.15">
      <c r="A44" s="227">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0"/>
      <c r="BK44" s="220"/>
      <c r="BL44" s="220"/>
      <c r="BM44" s="220"/>
      <c r="BN44" s="220"/>
      <c r="BO44" s="230"/>
      <c r="BP44" s="230"/>
      <c r="BQ44" s="227">
        <v>38</v>
      </c>
      <c r="BR44" s="228"/>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8"/>
    </row>
    <row r="45" spans="1:131" ht="26.25" customHeight="1" x14ac:dyDescent="0.15">
      <c r="A45" s="227">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0"/>
      <c r="BK45" s="220"/>
      <c r="BL45" s="220"/>
      <c r="BM45" s="220"/>
      <c r="BN45" s="220"/>
      <c r="BO45" s="230"/>
      <c r="BP45" s="230"/>
      <c r="BQ45" s="227">
        <v>39</v>
      </c>
      <c r="BR45" s="228"/>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8"/>
    </row>
    <row r="46" spans="1:131" ht="26.25" customHeight="1" x14ac:dyDescent="0.15">
      <c r="A46" s="227">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0"/>
      <c r="BK46" s="220"/>
      <c r="BL46" s="220"/>
      <c r="BM46" s="220"/>
      <c r="BN46" s="220"/>
      <c r="BO46" s="230"/>
      <c r="BP46" s="230"/>
      <c r="BQ46" s="227">
        <v>40</v>
      </c>
      <c r="BR46" s="228"/>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8"/>
    </row>
    <row r="47" spans="1:131" ht="26.25" customHeight="1" x14ac:dyDescent="0.15">
      <c r="A47" s="227">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0"/>
      <c r="BK47" s="220"/>
      <c r="BL47" s="220"/>
      <c r="BM47" s="220"/>
      <c r="BN47" s="220"/>
      <c r="BO47" s="230"/>
      <c r="BP47" s="230"/>
      <c r="BQ47" s="227">
        <v>41</v>
      </c>
      <c r="BR47" s="228"/>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8"/>
    </row>
    <row r="48" spans="1:131" ht="26.25" customHeight="1" x14ac:dyDescent="0.15">
      <c r="A48" s="227">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0"/>
      <c r="BK48" s="220"/>
      <c r="BL48" s="220"/>
      <c r="BM48" s="220"/>
      <c r="BN48" s="220"/>
      <c r="BO48" s="230"/>
      <c r="BP48" s="230"/>
      <c r="BQ48" s="227">
        <v>42</v>
      </c>
      <c r="BR48" s="228"/>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8"/>
    </row>
    <row r="49" spans="1:131" ht="26.25" customHeight="1" x14ac:dyDescent="0.15">
      <c r="A49" s="227">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0"/>
      <c r="BK49" s="220"/>
      <c r="BL49" s="220"/>
      <c r="BM49" s="220"/>
      <c r="BN49" s="220"/>
      <c r="BO49" s="230"/>
      <c r="BP49" s="230"/>
      <c r="BQ49" s="227">
        <v>43</v>
      </c>
      <c r="BR49" s="228"/>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8"/>
    </row>
    <row r="50" spans="1:131" ht="26.25" customHeight="1" x14ac:dyDescent="0.15">
      <c r="A50" s="227">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0"/>
      <c r="BK50" s="220"/>
      <c r="BL50" s="220"/>
      <c r="BM50" s="220"/>
      <c r="BN50" s="220"/>
      <c r="BO50" s="230"/>
      <c r="BP50" s="230"/>
      <c r="BQ50" s="227">
        <v>44</v>
      </c>
      <c r="BR50" s="228"/>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8"/>
    </row>
    <row r="51" spans="1:131" ht="26.25" customHeight="1" x14ac:dyDescent="0.15">
      <c r="A51" s="227">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0"/>
      <c r="BK51" s="220"/>
      <c r="BL51" s="220"/>
      <c r="BM51" s="220"/>
      <c r="BN51" s="220"/>
      <c r="BO51" s="230"/>
      <c r="BP51" s="230"/>
      <c r="BQ51" s="227">
        <v>45</v>
      </c>
      <c r="BR51" s="228"/>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8"/>
    </row>
    <row r="52" spans="1:131" ht="26.25" customHeight="1" x14ac:dyDescent="0.15">
      <c r="A52" s="227">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0"/>
      <c r="BK52" s="220"/>
      <c r="BL52" s="220"/>
      <c r="BM52" s="220"/>
      <c r="BN52" s="220"/>
      <c r="BO52" s="230"/>
      <c r="BP52" s="230"/>
      <c r="BQ52" s="227">
        <v>46</v>
      </c>
      <c r="BR52" s="228"/>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8"/>
    </row>
    <row r="53" spans="1:131" ht="26.25" customHeight="1" x14ac:dyDescent="0.15">
      <c r="A53" s="227">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0"/>
      <c r="BK53" s="220"/>
      <c r="BL53" s="220"/>
      <c r="BM53" s="220"/>
      <c r="BN53" s="220"/>
      <c r="BO53" s="230"/>
      <c r="BP53" s="230"/>
      <c r="BQ53" s="227">
        <v>47</v>
      </c>
      <c r="BR53" s="228"/>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8"/>
    </row>
    <row r="54" spans="1:131" ht="26.25" customHeight="1" x14ac:dyDescent="0.15">
      <c r="A54" s="227">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0"/>
      <c r="BK54" s="220"/>
      <c r="BL54" s="220"/>
      <c r="BM54" s="220"/>
      <c r="BN54" s="220"/>
      <c r="BO54" s="230"/>
      <c r="BP54" s="230"/>
      <c r="BQ54" s="227">
        <v>48</v>
      </c>
      <c r="BR54" s="228"/>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8"/>
    </row>
    <row r="55" spans="1:131" ht="26.25" customHeight="1" x14ac:dyDescent="0.15">
      <c r="A55" s="227">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0"/>
      <c r="BK55" s="220"/>
      <c r="BL55" s="220"/>
      <c r="BM55" s="220"/>
      <c r="BN55" s="220"/>
      <c r="BO55" s="230"/>
      <c r="BP55" s="230"/>
      <c r="BQ55" s="227">
        <v>49</v>
      </c>
      <c r="BR55" s="228"/>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8"/>
    </row>
    <row r="56" spans="1:131" ht="26.25" customHeight="1" x14ac:dyDescent="0.15">
      <c r="A56" s="227">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0"/>
      <c r="BK56" s="220"/>
      <c r="BL56" s="220"/>
      <c r="BM56" s="220"/>
      <c r="BN56" s="220"/>
      <c r="BO56" s="230"/>
      <c r="BP56" s="230"/>
      <c r="BQ56" s="227">
        <v>50</v>
      </c>
      <c r="BR56" s="228"/>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8"/>
    </row>
    <row r="57" spans="1:131" ht="26.25" customHeight="1" x14ac:dyDescent="0.15">
      <c r="A57" s="227">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0"/>
      <c r="BK57" s="220"/>
      <c r="BL57" s="220"/>
      <c r="BM57" s="220"/>
      <c r="BN57" s="220"/>
      <c r="BO57" s="230"/>
      <c r="BP57" s="230"/>
      <c r="BQ57" s="227">
        <v>51</v>
      </c>
      <c r="BR57" s="228"/>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8"/>
    </row>
    <row r="58" spans="1:131" ht="26.25" customHeight="1" x14ac:dyDescent="0.15">
      <c r="A58" s="227">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0"/>
      <c r="BK58" s="220"/>
      <c r="BL58" s="220"/>
      <c r="BM58" s="220"/>
      <c r="BN58" s="220"/>
      <c r="BO58" s="230"/>
      <c r="BP58" s="230"/>
      <c r="BQ58" s="227">
        <v>52</v>
      </c>
      <c r="BR58" s="228"/>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8"/>
    </row>
    <row r="59" spans="1:131" ht="26.25" customHeight="1" x14ac:dyDescent="0.15">
      <c r="A59" s="227">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0"/>
      <c r="BK59" s="220"/>
      <c r="BL59" s="220"/>
      <c r="BM59" s="220"/>
      <c r="BN59" s="220"/>
      <c r="BO59" s="230"/>
      <c r="BP59" s="230"/>
      <c r="BQ59" s="227">
        <v>53</v>
      </c>
      <c r="BR59" s="228"/>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8"/>
    </row>
    <row r="60" spans="1:131" ht="26.25" customHeight="1" x14ac:dyDescent="0.15">
      <c r="A60" s="227">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0"/>
      <c r="BK60" s="220"/>
      <c r="BL60" s="220"/>
      <c r="BM60" s="220"/>
      <c r="BN60" s="220"/>
      <c r="BO60" s="230"/>
      <c r="BP60" s="230"/>
      <c r="BQ60" s="227">
        <v>54</v>
      </c>
      <c r="BR60" s="228"/>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8"/>
    </row>
    <row r="61" spans="1:131" ht="26.25" customHeight="1" thickBot="1" x14ac:dyDescent="0.2">
      <c r="A61" s="227">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0"/>
      <c r="BK61" s="220"/>
      <c r="BL61" s="220"/>
      <c r="BM61" s="220"/>
      <c r="BN61" s="220"/>
      <c r="BO61" s="230"/>
      <c r="BP61" s="230"/>
      <c r="BQ61" s="227">
        <v>55</v>
      </c>
      <c r="BR61" s="228"/>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8"/>
    </row>
    <row r="62" spans="1:131" ht="26.25" customHeight="1" x14ac:dyDescent="0.15">
      <c r="A62" s="227">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427</v>
      </c>
      <c r="BK62" s="1015"/>
      <c r="BL62" s="1015"/>
      <c r="BM62" s="1015"/>
      <c r="BN62" s="1016"/>
      <c r="BO62" s="230"/>
      <c r="BP62" s="230"/>
      <c r="BQ62" s="227">
        <v>56</v>
      </c>
      <c r="BR62" s="228"/>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8"/>
    </row>
    <row r="63" spans="1:131" ht="26.25" customHeight="1" thickBot="1" x14ac:dyDescent="0.2">
      <c r="A63" s="229" t="s">
        <v>395</v>
      </c>
      <c r="B63" s="924" t="s">
        <v>428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33044</v>
      </c>
      <c r="AG63" s="946"/>
      <c r="AH63" s="946"/>
      <c r="AI63" s="946"/>
      <c r="AJ63" s="1009"/>
      <c r="AK63" s="1010"/>
      <c r="AL63" s="950"/>
      <c r="AM63" s="950"/>
      <c r="AN63" s="950"/>
      <c r="AO63" s="950"/>
      <c r="AP63" s="946">
        <v>128906</v>
      </c>
      <c r="AQ63" s="946"/>
      <c r="AR63" s="946"/>
      <c r="AS63" s="946"/>
      <c r="AT63" s="946"/>
      <c r="AU63" s="946">
        <v>71847</v>
      </c>
      <c r="AV63" s="946"/>
      <c r="AW63" s="946"/>
      <c r="AX63" s="946"/>
      <c r="AY63" s="946"/>
      <c r="AZ63" s="1004"/>
      <c r="BA63" s="1004"/>
      <c r="BB63" s="1004"/>
      <c r="BC63" s="1004"/>
      <c r="BD63" s="1004"/>
      <c r="BE63" s="947"/>
      <c r="BF63" s="947"/>
      <c r="BG63" s="947"/>
      <c r="BH63" s="947"/>
      <c r="BI63" s="948"/>
      <c r="BJ63" s="1005" t="s">
        <v>429</v>
      </c>
      <c r="BK63" s="940"/>
      <c r="BL63" s="940"/>
      <c r="BM63" s="940"/>
      <c r="BN63" s="1006"/>
      <c r="BO63" s="230"/>
      <c r="BP63" s="230"/>
      <c r="BQ63" s="227">
        <v>57</v>
      </c>
      <c r="BR63" s="228"/>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8"/>
    </row>
    <row r="64" spans="1:131" ht="26.25" customHeight="1" x14ac:dyDescent="0.15">
      <c r="A64" s="230"/>
      <c r="B64" s="230"/>
      <c r="C64" s="230"/>
      <c r="D64" s="230"/>
      <c r="E64" s="230"/>
      <c r="F64" s="230"/>
      <c r="G64" s="230"/>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0"/>
      <c r="AY64" s="230"/>
      <c r="AZ64" s="230"/>
      <c r="BA64" s="230"/>
      <c r="BB64" s="230"/>
      <c r="BC64" s="230"/>
      <c r="BD64" s="230"/>
      <c r="BE64" s="230"/>
      <c r="BF64" s="230"/>
      <c r="BG64" s="230"/>
      <c r="BH64" s="230"/>
      <c r="BI64" s="230"/>
      <c r="BJ64" s="230"/>
      <c r="BK64" s="230"/>
      <c r="BL64" s="230"/>
      <c r="BM64" s="230"/>
      <c r="BN64" s="230"/>
      <c r="BO64" s="230"/>
      <c r="BP64" s="230"/>
      <c r="BQ64" s="227">
        <v>58</v>
      </c>
      <c r="BR64" s="228"/>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8"/>
    </row>
    <row r="65" spans="1:131" ht="26.25" customHeight="1" thickBot="1" x14ac:dyDescent="0.2">
      <c r="A65" s="220" t="s">
        <v>430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30"/>
      <c r="BF65" s="230"/>
      <c r="BG65" s="230"/>
      <c r="BH65" s="230"/>
      <c r="BI65" s="230"/>
      <c r="BJ65" s="230"/>
      <c r="BK65" s="230"/>
      <c r="BL65" s="230"/>
      <c r="BM65" s="230"/>
      <c r="BN65" s="230"/>
      <c r="BO65" s="230"/>
      <c r="BP65" s="230"/>
      <c r="BQ65" s="227">
        <v>59</v>
      </c>
      <c r="BR65" s="228"/>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8"/>
    </row>
    <row r="66" spans="1:131" ht="26.25" customHeight="1" x14ac:dyDescent="0.15">
      <c r="A66" s="982" t="s">
        <v>431</v>
      </c>
      <c r="B66" s="983"/>
      <c r="C66" s="983"/>
      <c r="D66" s="983"/>
      <c r="E66" s="983"/>
      <c r="F66" s="983"/>
      <c r="G66" s="983"/>
      <c r="H66" s="983"/>
      <c r="I66" s="983"/>
      <c r="J66" s="983"/>
      <c r="K66" s="983"/>
      <c r="L66" s="983"/>
      <c r="M66" s="983"/>
      <c r="N66" s="983"/>
      <c r="O66" s="983"/>
      <c r="P66" s="984"/>
      <c r="Q66" s="988" t="s">
        <v>432</v>
      </c>
      <c r="R66" s="989"/>
      <c r="S66" s="989"/>
      <c r="T66" s="989"/>
      <c r="U66" s="990"/>
      <c r="V66" s="988" t="s">
        <v>433</v>
      </c>
      <c r="W66" s="989"/>
      <c r="X66" s="989"/>
      <c r="Y66" s="989"/>
      <c r="Z66" s="990"/>
      <c r="AA66" s="988" t="s">
        <v>434</v>
      </c>
      <c r="AB66" s="989"/>
      <c r="AC66" s="989"/>
      <c r="AD66" s="989"/>
      <c r="AE66" s="990"/>
      <c r="AF66" s="994" t="s">
        <v>435</v>
      </c>
      <c r="AG66" s="995"/>
      <c r="AH66" s="995"/>
      <c r="AI66" s="995"/>
      <c r="AJ66" s="996"/>
      <c r="AK66" s="988" t="s">
        <v>404</v>
      </c>
      <c r="AL66" s="983"/>
      <c r="AM66" s="983"/>
      <c r="AN66" s="983"/>
      <c r="AO66" s="984"/>
      <c r="AP66" s="988" t="s">
        <v>436</v>
      </c>
      <c r="AQ66" s="989"/>
      <c r="AR66" s="989"/>
      <c r="AS66" s="989"/>
      <c r="AT66" s="990"/>
      <c r="AU66" s="988" t="s">
        <v>437</v>
      </c>
      <c r="AV66" s="989"/>
      <c r="AW66" s="989"/>
      <c r="AX66" s="989"/>
      <c r="AY66" s="990"/>
      <c r="AZ66" s="988" t="s">
        <v>379</v>
      </c>
      <c r="BA66" s="989"/>
      <c r="BB66" s="989"/>
      <c r="BC66" s="989"/>
      <c r="BD66" s="1002"/>
      <c r="BE66" s="230"/>
      <c r="BF66" s="230"/>
      <c r="BG66" s="230"/>
      <c r="BH66" s="230"/>
      <c r="BI66" s="230"/>
      <c r="BJ66" s="230"/>
      <c r="BK66" s="230"/>
      <c r="BL66" s="230"/>
      <c r="BM66" s="230"/>
      <c r="BN66" s="230"/>
      <c r="BO66" s="230"/>
      <c r="BP66" s="230"/>
      <c r="BQ66" s="227">
        <v>60</v>
      </c>
      <c r="BR66" s="232"/>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8"/>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0"/>
      <c r="BF67" s="230"/>
      <c r="BG67" s="230"/>
      <c r="BH67" s="230"/>
      <c r="BI67" s="230"/>
      <c r="BJ67" s="230"/>
      <c r="BK67" s="230"/>
      <c r="BL67" s="230"/>
      <c r="BM67" s="230"/>
      <c r="BN67" s="230"/>
      <c r="BO67" s="230"/>
      <c r="BP67" s="230"/>
      <c r="BQ67" s="227">
        <v>61</v>
      </c>
      <c r="BR67" s="232"/>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8"/>
    </row>
    <row r="68" spans="1:131" ht="26.25" customHeight="1" thickTop="1" x14ac:dyDescent="0.15">
      <c r="A68" s="225">
        <v>1</v>
      </c>
      <c r="B68" s="972" t="s">
        <v>610</v>
      </c>
      <c r="C68" s="973"/>
      <c r="D68" s="973"/>
      <c r="E68" s="973"/>
      <c r="F68" s="973"/>
      <c r="G68" s="973"/>
      <c r="H68" s="973"/>
      <c r="I68" s="973"/>
      <c r="J68" s="973"/>
      <c r="K68" s="973"/>
      <c r="L68" s="973"/>
      <c r="M68" s="973"/>
      <c r="N68" s="973"/>
      <c r="O68" s="973"/>
      <c r="P68" s="974"/>
      <c r="Q68" s="975">
        <v>468</v>
      </c>
      <c r="R68" s="969"/>
      <c r="S68" s="969"/>
      <c r="T68" s="969"/>
      <c r="U68" s="969"/>
      <c r="V68" s="969">
        <v>419</v>
      </c>
      <c r="W68" s="969"/>
      <c r="X68" s="969"/>
      <c r="Y68" s="969"/>
      <c r="Z68" s="969"/>
      <c r="AA68" s="969">
        <v>48</v>
      </c>
      <c r="AB68" s="969"/>
      <c r="AC68" s="969"/>
      <c r="AD68" s="969"/>
      <c r="AE68" s="969"/>
      <c r="AF68" s="969">
        <v>48</v>
      </c>
      <c r="AG68" s="969"/>
      <c r="AH68" s="969"/>
      <c r="AI68" s="969"/>
      <c r="AJ68" s="969"/>
      <c r="AK68" s="969">
        <v>13</v>
      </c>
      <c r="AL68" s="969"/>
      <c r="AM68" s="969"/>
      <c r="AN68" s="969"/>
      <c r="AO68" s="969"/>
      <c r="AP68" s="969" t="s">
        <v>609</v>
      </c>
      <c r="AQ68" s="969"/>
      <c r="AR68" s="969"/>
      <c r="AS68" s="969"/>
      <c r="AT68" s="969"/>
      <c r="AU68" s="969" t="s">
        <v>609</v>
      </c>
      <c r="AV68" s="969"/>
      <c r="AW68" s="969"/>
      <c r="AX68" s="969"/>
      <c r="AY68" s="969"/>
      <c r="AZ68" s="970"/>
      <c r="BA68" s="970"/>
      <c r="BB68" s="970"/>
      <c r="BC68" s="970"/>
      <c r="BD68" s="971"/>
      <c r="BE68" s="230"/>
      <c r="BF68" s="230"/>
      <c r="BG68" s="230"/>
      <c r="BH68" s="230"/>
      <c r="BI68" s="230"/>
      <c r="BJ68" s="230"/>
      <c r="BK68" s="230"/>
      <c r="BL68" s="230"/>
      <c r="BM68" s="230"/>
      <c r="BN68" s="230"/>
      <c r="BO68" s="230"/>
      <c r="BP68" s="230"/>
      <c r="BQ68" s="227">
        <v>62</v>
      </c>
      <c r="BR68" s="232"/>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8"/>
    </row>
    <row r="69" spans="1:131" ht="26.25" customHeight="1" x14ac:dyDescent="0.15">
      <c r="A69" s="227">
        <v>2</v>
      </c>
      <c r="B69" s="961" t="s">
        <v>611</v>
      </c>
      <c r="C69" s="962"/>
      <c r="D69" s="962"/>
      <c r="E69" s="962"/>
      <c r="F69" s="962"/>
      <c r="G69" s="962"/>
      <c r="H69" s="962"/>
      <c r="I69" s="962"/>
      <c r="J69" s="962"/>
      <c r="K69" s="962"/>
      <c r="L69" s="962"/>
      <c r="M69" s="962"/>
      <c r="N69" s="962"/>
      <c r="O69" s="962"/>
      <c r="P69" s="963"/>
      <c r="Q69" s="964">
        <v>41</v>
      </c>
      <c r="R69" s="958"/>
      <c r="S69" s="958"/>
      <c r="T69" s="958"/>
      <c r="U69" s="958"/>
      <c r="V69" s="958">
        <v>22</v>
      </c>
      <c r="W69" s="958"/>
      <c r="X69" s="958"/>
      <c r="Y69" s="958"/>
      <c r="Z69" s="958"/>
      <c r="AA69" s="958">
        <v>19</v>
      </c>
      <c r="AB69" s="958"/>
      <c r="AC69" s="958"/>
      <c r="AD69" s="958"/>
      <c r="AE69" s="958"/>
      <c r="AF69" s="958">
        <v>19</v>
      </c>
      <c r="AG69" s="958"/>
      <c r="AH69" s="958"/>
      <c r="AI69" s="958"/>
      <c r="AJ69" s="958"/>
      <c r="AK69" s="958" t="s">
        <v>609</v>
      </c>
      <c r="AL69" s="958"/>
      <c r="AM69" s="958"/>
      <c r="AN69" s="958"/>
      <c r="AO69" s="958"/>
      <c r="AP69" s="958" t="s">
        <v>609</v>
      </c>
      <c r="AQ69" s="958"/>
      <c r="AR69" s="958"/>
      <c r="AS69" s="958"/>
      <c r="AT69" s="958"/>
      <c r="AU69" s="958" t="s">
        <v>609</v>
      </c>
      <c r="AV69" s="958"/>
      <c r="AW69" s="958"/>
      <c r="AX69" s="958"/>
      <c r="AY69" s="958"/>
      <c r="AZ69" s="959"/>
      <c r="BA69" s="959"/>
      <c r="BB69" s="959"/>
      <c r="BC69" s="959"/>
      <c r="BD69" s="960"/>
      <c r="BE69" s="230"/>
      <c r="BF69" s="230"/>
      <c r="BG69" s="230"/>
      <c r="BH69" s="230"/>
      <c r="BI69" s="230"/>
      <c r="BJ69" s="230"/>
      <c r="BK69" s="230"/>
      <c r="BL69" s="230"/>
      <c r="BM69" s="230"/>
      <c r="BN69" s="230"/>
      <c r="BO69" s="230"/>
      <c r="BP69" s="230"/>
      <c r="BQ69" s="227">
        <v>63</v>
      </c>
      <c r="BR69" s="232"/>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8"/>
    </row>
    <row r="70" spans="1:131" ht="26.25" customHeight="1" x14ac:dyDescent="0.15">
      <c r="A70" s="227">
        <v>3</v>
      </c>
      <c r="B70" s="961" t="s">
        <v>612</v>
      </c>
      <c r="C70" s="962"/>
      <c r="D70" s="962"/>
      <c r="E70" s="962"/>
      <c r="F70" s="962"/>
      <c r="G70" s="962"/>
      <c r="H70" s="962"/>
      <c r="I70" s="962"/>
      <c r="J70" s="962"/>
      <c r="K70" s="962"/>
      <c r="L70" s="962"/>
      <c r="M70" s="962"/>
      <c r="N70" s="962"/>
      <c r="O70" s="962"/>
      <c r="P70" s="963"/>
      <c r="Q70" s="964">
        <v>457</v>
      </c>
      <c r="R70" s="958"/>
      <c r="S70" s="958"/>
      <c r="T70" s="958"/>
      <c r="U70" s="958"/>
      <c r="V70" s="958">
        <v>401</v>
      </c>
      <c r="W70" s="958"/>
      <c r="X70" s="958"/>
      <c r="Y70" s="958"/>
      <c r="Z70" s="958"/>
      <c r="AA70" s="958">
        <v>57</v>
      </c>
      <c r="AB70" s="958"/>
      <c r="AC70" s="958"/>
      <c r="AD70" s="958"/>
      <c r="AE70" s="958"/>
      <c r="AF70" s="958">
        <v>57</v>
      </c>
      <c r="AG70" s="958"/>
      <c r="AH70" s="958"/>
      <c r="AI70" s="958"/>
      <c r="AJ70" s="958"/>
      <c r="AK70" s="958">
        <v>6</v>
      </c>
      <c r="AL70" s="958"/>
      <c r="AM70" s="958"/>
      <c r="AN70" s="958"/>
      <c r="AO70" s="958"/>
      <c r="AP70" s="958" t="s">
        <v>609</v>
      </c>
      <c r="AQ70" s="958"/>
      <c r="AR70" s="958"/>
      <c r="AS70" s="958"/>
      <c r="AT70" s="958"/>
      <c r="AU70" s="958" t="s">
        <v>609</v>
      </c>
      <c r="AV70" s="958"/>
      <c r="AW70" s="958"/>
      <c r="AX70" s="958"/>
      <c r="AY70" s="958"/>
      <c r="AZ70" s="959"/>
      <c r="BA70" s="959"/>
      <c r="BB70" s="959"/>
      <c r="BC70" s="959"/>
      <c r="BD70" s="960"/>
      <c r="BE70" s="230"/>
      <c r="BF70" s="230"/>
      <c r="BG70" s="230"/>
      <c r="BH70" s="230"/>
      <c r="BI70" s="230"/>
      <c r="BJ70" s="230"/>
      <c r="BK70" s="230"/>
      <c r="BL70" s="230"/>
      <c r="BM70" s="230"/>
      <c r="BN70" s="230"/>
      <c r="BO70" s="230"/>
      <c r="BP70" s="230"/>
      <c r="BQ70" s="227">
        <v>64</v>
      </c>
      <c r="BR70" s="232"/>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8"/>
    </row>
    <row r="71" spans="1:131" ht="26.25" customHeight="1" x14ac:dyDescent="0.15">
      <c r="A71" s="227">
        <v>4</v>
      </c>
      <c r="B71" s="961" t="s">
        <v>613</v>
      </c>
      <c r="C71" s="962"/>
      <c r="D71" s="962"/>
      <c r="E71" s="962"/>
      <c r="F71" s="962"/>
      <c r="G71" s="962"/>
      <c r="H71" s="962"/>
      <c r="I71" s="962"/>
      <c r="J71" s="962"/>
      <c r="K71" s="962"/>
      <c r="L71" s="962"/>
      <c r="M71" s="962"/>
      <c r="N71" s="962"/>
      <c r="O71" s="962"/>
      <c r="P71" s="963"/>
      <c r="Q71" s="964">
        <v>582</v>
      </c>
      <c r="R71" s="958"/>
      <c r="S71" s="958"/>
      <c r="T71" s="958"/>
      <c r="U71" s="958"/>
      <c r="V71" s="958">
        <v>582</v>
      </c>
      <c r="W71" s="958"/>
      <c r="X71" s="958"/>
      <c r="Y71" s="958"/>
      <c r="Z71" s="958"/>
      <c r="AA71" s="958" t="s">
        <v>609</v>
      </c>
      <c r="AB71" s="958"/>
      <c r="AC71" s="958"/>
      <c r="AD71" s="958"/>
      <c r="AE71" s="958"/>
      <c r="AF71" s="958" t="s">
        <v>609</v>
      </c>
      <c r="AG71" s="958"/>
      <c r="AH71" s="958"/>
      <c r="AI71" s="958"/>
      <c r="AJ71" s="958"/>
      <c r="AK71" s="958">
        <v>29</v>
      </c>
      <c r="AL71" s="958"/>
      <c r="AM71" s="958"/>
      <c r="AN71" s="958"/>
      <c r="AO71" s="958"/>
      <c r="AP71" s="958" t="s">
        <v>609</v>
      </c>
      <c r="AQ71" s="958"/>
      <c r="AR71" s="958"/>
      <c r="AS71" s="958"/>
      <c r="AT71" s="958"/>
      <c r="AU71" s="958" t="s">
        <v>609</v>
      </c>
      <c r="AV71" s="958"/>
      <c r="AW71" s="958"/>
      <c r="AX71" s="958"/>
      <c r="AY71" s="958"/>
      <c r="AZ71" s="959"/>
      <c r="BA71" s="959"/>
      <c r="BB71" s="959"/>
      <c r="BC71" s="959"/>
      <c r="BD71" s="960"/>
      <c r="BE71" s="230"/>
      <c r="BF71" s="230"/>
      <c r="BG71" s="230"/>
      <c r="BH71" s="230"/>
      <c r="BI71" s="230"/>
      <c r="BJ71" s="230"/>
      <c r="BK71" s="230"/>
      <c r="BL71" s="230"/>
      <c r="BM71" s="230"/>
      <c r="BN71" s="230"/>
      <c r="BO71" s="230"/>
      <c r="BP71" s="230"/>
      <c r="BQ71" s="227">
        <v>65</v>
      </c>
      <c r="BR71" s="232"/>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8"/>
    </row>
    <row r="72" spans="1:131" ht="26.25" customHeight="1" x14ac:dyDescent="0.15">
      <c r="A72" s="227">
        <v>5</v>
      </c>
      <c r="B72" s="961" t="s">
        <v>614</v>
      </c>
      <c r="C72" s="962"/>
      <c r="D72" s="962"/>
      <c r="E72" s="962"/>
      <c r="F72" s="962"/>
      <c r="G72" s="962"/>
      <c r="H72" s="962"/>
      <c r="I72" s="962"/>
      <c r="J72" s="962"/>
      <c r="K72" s="962"/>
      <c r="L72" s="962"/>
      <c r="M72" s="962"/>
      <c r="N72" s="962"/>
      <c r="O72" s="962"/>
      <c r="P72" s="963"/>
      <c r="Q72" s="964">
        <v>869</v>
      </c>
      <c r="R72" s="958"/>
      <c r="S72" s="958"/>
      <c r="T72" s="958"/>
      <c r="U72" s="958"/>
      <c r="V72" s="958">
        <v>747</v>
      </c>
      <c r="W72" s="958"/>
      <c r="X72" s="958"/>
      <c r="Y72" s="958"/>
      <c r="Z72" s="958"/>
      <c r="AA72" s="958">
        <v>122</v>
      </c>
      <c r="AB72" s="958"/>
      <c r="AC72" s="958"/>
      <c r="AD72" s="958"/>
      <c r="AE72" s="958"/>
      <c r="AF72" s="958">
        <v>122</v>
      </c>
      <c r="AG72" s="958"/>
      <c r="AH72" s="958"/>
      <c r="AI72" s="958"/>
      <c r="AJ72" s="958"/>
      <c r="AK72" s="958">
        <v>40</v>
      </c>
      <c r="AL72" s="958"/>
      <c r="AM72" s="958"/>
      <c r="AN72" s="958"/>
      <c r="AO72" s="958"/>
      <c r="AP72" s="958">
        <v>2151</v>
      </c>
      <c r="AQ72" s="958"/>
      <c r="AR72" s="958"/>
      <c r="AS72" s="958"/>
      <c r="AT72" s="958"/>
      <c r="AU72" s="958">
        <v>1746</v>
      </c>
      <c r="AV72" s="958"/>
      <c r="AW72" s="958"/>
      <c r="AX72" s="958"/>
      <c r="AY72" s="958"/>
      <c r="AZ72" s="959"/>
      <c r="BA72" s="959"/>
      <c r="BB72" s="959"/>
      <c r="BC72" s="959"/>
      <c r="BD72" s="960"/>
      <c r="BE72" s="230"/>
      <c r="BF72" s="230"/>
      <c r="BG72" s="230"/>
      <c r="BH72" s="230"/>
      <c r="BI72" s="230"/>
      <c r="BJ72" s="230"/>
      <c r="BK72" s="230"/>
      <c r="BL72" s="230"/>
      <c r="BM72" s="230"/>
      <c r="BN72" s="230"/>
      <c r="BO72" s="230"/>
      <c r="BP72" s="230"/>
      <c r="BQ72" s="227">
        <v>66</v>
      </c>
      <c r="BR72" s="232"/>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8"/>
    </row>
    <row r="73" spans="1:131" ht="26.25" customHeight="1" x14ac:dyDescent="0.15">
      <c r="A73" s="227">
        <v>6</v>
      </c>
      <c r="B73" s="961" t="s">
        <v>615</v>
      </c>
      <c r="C73" s="962"/>
      <c r="D73" s="962"/>
      <c r="E73" s="962"/>
      <c r="F73" s="962"/>
      <c r="G73" s="962"/>
      <c r="H73" s="962"/>
      <c r="I73" s="962"/>
      <c r="J73" s="962"/>
      <c r="K73" s="962"/>
      <c r="L73" s="962"/>
      <c r="M73" s="962"/>
      <c r="N73" s="962"/>
      <c r="O73" s="962"/>
      <c r="P73" s="963"/>
      <c r="Q73" s="964">
        <v>74</v>
      </c>
      <c r="R73" s="958"/>
      <c r="S73" s="958"/>
      <c r="T73" s="958"/>
      <c r="U73" s="958"/>
      <c r="V73" s="958">
        <v>9</v>
      </c>
      <c r="W73" s="958"/>
      <c r="X73" s="958"/>
      <c r="Y73" s="958"/>
      <c r="Z73" s="958"/>
      <c r="AA73" s="958">
        <v>65</v>
      </c>
      <c r="AB73" s="958"/>
      <c r="AC73" s="958"/>
      <c r="AD73" s="958"/>
      <c r="AE73" s="958"/>
      <c r="AF73" s="958">
        <v>65</v>
      </c>
      <c r="AG73" s="958"/>
      <c r="AH73" s="958"/>
      <c r="AI73" s="958"/>
      <c r="AJ73" s="958"/>
      <c r="AK73" s="958" t="s">
        <v>609</v>
      </c>
      <c r="AL73" s="958"/>
      <c r="AM73" s="958"/>
      <c r="AN73" s="958"/>
      <c r="AO73" s="958"/>
      <c r="AP73" s="958" t="s">
        <v>609</v>
      </c>
      <c r="AQ73" s="958"/>
      <c r="AR73" s="958"/>
      <c r="AS73" s="958"/>
      <c r="AT73" s="958"/>
      <c r="AU73" s="958" t="s">
        <v>609</v>
      </c>
      <c r="AV73" s="958"/>
      <c r="AW73" s="958"/>
      <c r="AX73" s="958"/>
      <c r="AY73" s="958"/>
      <c r="AZ73" s="959"/>
      <c r="BA73" s="959"/>
      <c r="BB73" s="959"/>
      <c r="BC73" s="959"/>
      <c r="BD73" s="960"/>
      <c r="BE73" s="230"/>
      <c r="BF73" s="230"/>
      <c r="BG73" s="230"/>
      <c r="BH73" s="230"/>
      <c r="BI73" s="230"/>
      <c r="BJ73" s="230"/>
      <c r="BK73" s="230"/>
      <c r="BL73" s="230"/>
      <c r="BM73" s="230"/>
      <c r="BN73" s="230"/>
      <c r="BO73" s="230"/>
      <c r="BP73" s="230"/>
      <c r="BQ73" s="227">
        <v>67</v>
      </c>
      <c r="BR73" s="232"/>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8"/>
    </row>
    <row r="74" spans="1:131" ht="26.25" customHeight="1" x14ac:dyDescent="0.15">
      <c r="A74" s="227">
        <v>7</v>
      </c>
      <c r="B74" s="961" t="s">
        <v>616</v>
      </c>
      <c r="C74" s="962"/>
      <c r="D74" s="962"/>
      <c r="E74" s="962"/>
      <c r="F74" s="962"/>
      <c r="G74" s="962"/>
      <c r="H74" s="962"/>
      <c r="I74" s="962"/>
      <c r="J74" s="962"/>
      <c r="K74" s="962"/>
      <c r="L74" s="962"/>
      <c r="M74" s="962"/>
      <c r="N74" s="962"/>
      <c r="O74" s="962"/>
      <c r="P74" s="963"/>
      <c r="Q74" s="964">
        <v>161</v>
      </c>
      <c r="R74" s="958"/>
      <c r="S74" s="958"/>
      <c r="T74" s="958"/>
      <c r="U74" s="958"/>
      <c r="V74" s="958">
        <v>99</v>
      </c>
      <c r="W74" s="958"/>
      <c r="X74" s="958"/>
      <c r="Y74" s="958"/>
      <c r="Z74" s="958"/>
      <c r="AA74" s="958">
        <v>62</v>
      </c>
      <c r="AB74" s="958"/>
      <c r="AC74" s="958"/>
      <c r="AD74" s="958"/>
      <c r="AE74" s="958"/>
      <c r="AF74" s="958">
        <v>62</v>
      </c>
      <c r="AG74" s="958"/>
      <c r="AH74" s="958"/>
      <c r="AI74" s="958"/>
      <c r="AJ74" s="958"/>
      <c r="AK74" s="958" t="s">
        <v>542</v>
      </c>
      <c r="AL74" s="958"/>
      <c r="AM74" s="958"/>
      <c r="AN74" s="958"/>
      <c r="AO74" s="958"/>
      <c r="AP74" s="958" t="s">
        <v>542</v>
      </c>
      <c r="AQ74" s="958"/>
      <c r="AR74" s="958"/>
      <c r="AS74" s="958"/>
      <c r="AT74" s="958"/>
      <c r="AU74" s="958" t="s">
        <v>609</v>
      </c>
      <c r="AV74" s="958"/>
      <c r="AW74" s="958"/>
      <c r="AX74" s="958"/>
      <c r="AY74" s="958"/>
      <c r="AZ74" s="959"/>
      <c r="BA74" s="959"/>
      <c r="BB74" s="959"/>
      <c r="BC74" s="959"/>
      <c r="BD74" s="960"/>
      <c r="BE74" s="230"/>
      <c r="BF74" s="230"/>
      <c r="BG74" s="230"/>
      <c r="BH74" s="230"/>
      <c r="BI74" s="230"/>
      <c r="BJ74" s="230"/>
      <c r="BK74" s="230"/>
      <c r="BL74" s="230"/>
      <c r="BM74" s="230"/>
      <c r="BN74" s="230"/>
      <c r="BO74" s="230"/>
      <c r="BP74" s="230"/>
      <c r="BQ74" s="227">
        <v>68</v>
      </c>
      <c r="BR74" s="232"/>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8"/>
    </row>
    <row r="75" spans="1:131" ht="26.25" customHeight="1" x14ac:dyDescent="0.15">
      <c r="A75" s="227">
        <v>8</v>
      </c>
      <c r="B75" s="961" t="s">
        <v>617</v>
      </c>
      <c r="C75" s="962"/>
      <c r="D75" s="962"/>
      <c r="E75" s="962"/>
      <c r="F75" s="962"/>
      <c r="G75" s="962"/>
      <c r="H75" s="962"/>
      <c r="I75" s="962"/>
      <c r="J75" s="962"/>
      <c r="K75" s="962"/>
      <c r="L75" s="962"/>
      <c r="M75" s="962"/>
      <c r="N75" s="962"/>
      <c r="O75" s="962"/>
      <c r="P75" s="963"/>
      <c r="Q75" s="965">
        <v>86</v>
      </c>
      <c r="R75" s="966"/>
      <c r="S75" s="966"/>
      <c r="T75" s="966"/>
      <c r="U75" s="967"/>
      <c r="V75" s="968">
        <v>68</v>
      </c>
      <c r="W75" s="966"/>
      <c r="X75" s="966"/>
      <c r="Y75" s="966"/>
      <c r="Z75" s="967"/>
      <c r="AA75" s="968">
        <v>18</v>
      </c>
      <c r="AB75" s="966"/>
      <c r="AC75" s="966"/>
      <c r="AD75" s="966"/>
      <c r="AE75" s="967"/>
      <c r="AF75" s="968">
        <v>18</v>
      </c>
      <c r="AG75" s="966"/>
      <c r="AH75" s="966"/>
      <c r="AI75" s="966"/>
      <c r="AJ75" s="967"/>
      <c r="AK75" s="968" t="s">
        <v>542</v>
      </c>
      <c r="AL75" s="966"/>
      <c r="AM75" s="966"/>
      <c r="AN75" s="966"/>
      <c r="AO75" s="967"/>
      <c r="AP75" s="968" t="s">
        <v>542</v>
      </c>
      <c r="AQ75" s="966"/>
      <c r="AR75" s="966"/>
      <c r="AS75" s="966"/>
      <c r="AT75" s="967"/>
      <c r="AU75" s="968" t="s">
        <v>609</v>
      </c>
      <c r="AV75" s="966"/>
      <c r="AW75" s="966"/>
      <c r="AX75" s="966"/>
      <c r="AY75" s="967"/>
      <c r="AZ75" s="959"/>
      <c r="BA75" s="959"/>
      <c r="BB75" s="959"/>
      <c r="BC75" s="959"/>
      <c r="BD75" s="960"/>
      <c r="BE75" s="230"/>
      <c r="BF75" s="230"/>
      <c r="BG75" s="230"/>
      <c r="BH75" s="230"/>
      <c r="BI75" s="230"/>
      <c r="BJ75" s="230"/>
      <c r="BK75" s="230"/>
      <c r="BL75" s="230"/>
      <c r="BM75" s="230"/>
      <c r="BN75" s="230"/>
      <c r="BO75" s="230"/>
      <c r="BP75" s="230"/>
      <c r="BQ75" s="227">
        <v>69</v>
      </c>
      <c r="BR75" s="232"/>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8"/>
    </row>
    <row r="76" spans="1:131" ht="26.25" customHeight="1" x14ac:dyDescent="0.15">
      <c r="A76" s="227">
        <v>9</v>
      </c>
      <c r="B76" s="961" t="s">
        <v>618</v>
      </c>
      <c r="C76" s="962"/>
      <c r="D76" s="962"/>
      <c r="E76" s="962"/>
      <c r="F76" s="962"/>
      <c r="G76" s="962"/>
      <c r="H76" s="962"/>
      <c r="I76" s="962"/>
      <c r="J76" s="962"/>
      <c r="K76" s="962"/>
      <c r="L76" s="962"/>
      <c r="M76" s="962"/>
      <c r="N76" s="962"/>
      <c r="O76" s="962"/>
      <c r="P76" s="963"/>
      <c r="Q76" s="965">
        <v>225614</v>
      </c>
      <c r="R76" s="966"/>
      <c r="S76" s="966"/>
      <c r="T76" s="966"/>
      <c r="U76" s="967"/>
      <c r="V76" s="968">
        <v>216457</v>
      </c>
      <c r="W76" s="966"/>
      <c r="X76" s="966"/>
      <c r="Y76" s="966"/>
      <c r="Z76" s="967"/>
      <c r="AA76" s="968">
        <v>9156</v>
      </c>
      <c r="AB76" s="966"/>
      <c r="AC76" s="966"/>
      <c r="AD76" s="966"/>
      <c r="AE76" s="967"/>
      <c r="AF76" s="968">
        <v>9156</v>
      </c>
      <c r="AG76" s="966"/>
      <c r="AH76" s="966"/>
      <c r="AI76" s="966"/>
      <c r="AJ76" s="967"/>
      <c r="AK76" s="968" t="s">
        <v>542</v>
      </c>
      <c r="AL76" s="966"/>
      <c r="AM76" s="966"/>
      <c r="AN76" s="966"/>
      <c r="AO76" s="967"/>
      <c r="AP76" s="968" t="s">
        <v>542</v>
      </c>
      <c r="AQ76" s="966"/>
      <c r="AR76" s="966"/>
      <c r="AS76" s="966"/>
      <c r="AT76" s="967"/>
      <c r="AU76" s="968" t="s">
        <v>542</v>
      </c>
      <c r="AV76" s="966"/>
      <c r="AW76" s="966"/>
      <c r="AX76" s="966"/>
      <c r="AY76" s="967"/>
      <c r="AZ76" s="959"/>
      <c r="BA76" s="959"/>
      <c r="BB76" s="959"/>
      <c r="BC76" s="959"/>
      <c r="BD76" s="960"/>
      <c r="BE76" s="230"/>
      <c r="BF76" s="230"/>
      <c r="BG76" s="230"/>
      <c r="BH76" s="230"/>
      <c r="BI76" s="230"/>
      <c r="BJ76" s="230"/>
      <c r="BK76" s="230"/>
      <c r="BL76" s="230"/>
      <c r="BM76" s="230"/>
      <c r="BN76" s="230"/>
      <c r="BO76" s="230"/>
      <c r="BP76" s="230"/>
      <c r="BQ76" s="227">
        <v>70</v>
      </c>
      <c r="BR76" s="232"/>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8"/>
    </row>
    <row r="77" spans="1:131" ht="26.25" customHeight="1" x14ac:dyDescent="0.15">
      <c r="A77" s="227">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0"/>
      <c r="BF77" s="230"/>
      <c r="BG77" s="230"/>
      <c r="BH77" s="230"/>
      <c r="BI77" s="230"/>
      <c r="BJ77" s="230"/>
      <c r="BK77" s="230"/>
      <c r="BL77" s="230"/>
      <c r="BM77" s="230"/>
      <c r="BN77" s="230"/>
      <c r="BO77" s="230"/>
      <c r="BP77" s="230"/>
      <c r="BQ77" s="227">
        <v>71</v>
      </c>
      <c r="BR77" s="232"/>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8"/>
    </row>
    <row r="78" spans="1:131" ht="26.25" customHeight="1" x14ac:dyDescent="0.15">
      <c r="A78" s="227">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0"/>
      <c r="BF78" s="230"/>
      <c r="BG78" s="230"/>
      <c r="BH78" s="230"/>
      <c r="BI78" s="230"/>
      <c r="BJ78" s="218"/>
      <c r="BK78" s="218"/>
      <c r="BL78" s="218"/>
      <c r="BM78" s="218"/>
      <c r="BN78" s="218"/>
      <c r="BO78" s="230"/>
      <c r="BP78" s="230"/>
      <c r="BQ78" s="227">
        <v>72</v>
      </c>
      <c r="BR78" s="232"/>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8"/>
    </row>
    <row r="79" spans="1:131" ht="26.25" customHeight="1" x14ac:dyDescent="0.15">
      <c r="A79" s="227">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0"/>
      <c r="BF79" s="230"/>
      <c r="BG79" s="230"/>
      <c r="BH79" s="230"/>
      <c r="BI79" s="230"/>
      <c r="BJ79" s="218"/>
      <c r="BK79" s="218"/>
      <c r="BL79" s="218"/>
      <c r="BM79" s="218"/>
      <c r="BN79" s="218"/>
      <c r="BO79" s="230"/>
      <c r="BP79" s="230"/>
      <c r="BQ79" s="227">
        <v>73</v>
      </c>
      <c r="BR79" s="232"/>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8"/>
    </row>
    <row r="80" spans="1:131" ht="26.25" customHeight="1" x14ac:dyDescent="0.15">
      <c r="A80" s="227">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0"/>
      <c r="BF80" s="230"/>
      <c r="BG80" s="230"/>
      <c r="BH80" s="230"/>
      <c r="BI80" s="230"/>
      <c r="BJ80" s="230"/>
      <c r="BK80" s="230"/>
      <c r="BL80" s="230"/>
      <c r="BM80" s="230"/>
      <c r="BN80" s="230"/>
      <c r="BO80" s="230"/>
      <c r="BP80" s="230"/>
      <c r="BQ80" s="227">
        <v>74</v>
      </c>
      <c r="BR80" s="232"/>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8"/>
    </row>
    <row r="81" spans="1:131" ht="26.25" customHeight="1" x14ac:dyDescent="0.15">
      <c r="A81" s="227">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0"/>
      <c r="BF81" s="230"/>
      <c r="BG81" s="230"/>
      <c r="BH81" s="230"/>
      <c r="BI81" s="230"/>
      <c r="BJ81" s="230"/>
      <c r="BK81" s="230"/>
      <c r="BL81" s="230"/>
      <c r="BM81" s="230"/>
      <c r="BN81" s="230"/>
      <c r="BO81" s="230"/>
      <c r="BP81" s="230"/>
      <c r="BQ81" s="227">
        <v>75</v>
      </c>
      <c r="BR81" s="232"/>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8"/>
    </row>
    <row r="82" spans="1:131" ht="26.25" customHeight="1" x14ac:dyDescent="0.15">
      <c r="A82" s="227">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0"/>
      <c r="BF82" s="230"/>
      <c r="BG82" s="230"/>
      <c r="BH82" s="230"/>
      <c r="BI82" s="230"/>
      <c r="BJ82" s="230"/>
      <c r="BK82" s="230"/>
      <c r="BL82" s="230"/>
      <c r="BM82" s="230"/>
      <c r="BN82" s="230"/>
      <c r="BO82" s="230"/>
      <c r="BP82" s="230"/>
      <c r="BQ82" s="227">
        <v>76</v>
      </c>
      <c r="BR82" s="232"/>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8"/>
    </row>
    <row r="83" spans="1:131" ht="26.25" customHeight="1" x14ac:dyDescent="0.15">
      <c r="A83" s="227">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0"/>
      <c r="BF83" s="230"/>
      <c r="BG83" s="230"/>
      <c r="BH83" s="230"/>
      <c r="BI83" s="230"/>
      <c r="BJ83" s="230"/>
      <c r="BK83" s="230"/>
      <c r="BL83" s="230"/>
      <c r="BM83" s="230"/>
      <c r="BN83" s="230"/>
      <c r="BO83" s="230"/>
      <c r="BP83" s="230"/>
      <c r="BQ83" s="227">
        <v>77</v>
      </c>
      <c r="BR83" s="232"/>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8"/>
    </row>
    <row r="84" spans="1:131" ht="26.25" customHeight="1" x14ac:dyDescent="0.15">
      <c r="A84" s="227">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0"/>
      <c r="BF84" s="230"/>
      <c r="BG84" s="230"/>
      <c r="BH84" s="230"/>
      <c r="BI84" s="230"/>
      <c r="BJ84" s="230"/>
      <c r="BK84" s="230"/>
      <c r="BL84" s="230"/>
      <c r="BM84" s="230"/>
      <c r="BN84" s="230"/>
      <c r="BO84" s="230"/>
      <c r="BP84" s="230"/>
      <c r="BQ84" s="227">
        <v>78</v>
      </c>
      <c r="BR84" s="232"/>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8"/>
    </row>
    <row r="85" spans="1:131" ht="26.25" customHeight="1" x14ac:dyDescent="0.15">
      <c r="A85" s="227">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0"/>
      <c r="BF85" s="230"/>
      <c r="BG85" s="230"/>
      <c r="BH85" s="230"/>
      <c r="BI85" s="230"/>
      <c r="BJ85" s="230"/>
      <c r="BK85" s="230"/>
      <c r="BL85" s="230"/>
      <c r="BM85" s="230"/>
      <c r="BN85" s="230"/>
      <c r="BO85" s="230"/>
      <c r="BP85" s="230"/>
      <c r="BQ85" s="227">
        <v>79</v>
      </c>
      <c r="BR85" s="232"/>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8"/>
    </row>
    <row r="86" spans="1:131" ht="26.25" customHeight="1" x14ac:dyDescent="0.15">
      <c r="A86" s="227">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0"/>
      <c r="BF86" s="230"/>
      <c r="BG86" s="230"/>
      <c r="BH86" s="230"/>
      <c r="BI86" s="230"/>
      <c r="BJ86" s="230"/>
      <c r="BK86" s="230"/>
      <c r="BL86" s="230"/>
      <c r="BM86" s="230"/>
      <c r="BN86" s="230"/>
      <c r="BO86" s="230"/>
      <c r="BP86" s="230"/>
      <c r="BQ86" s="227">
        <v>80</v>
      </c>
      <c r="BR86" s="232"/>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8"/>
    </row>
    <row r="87" spans="1:131" ht="26.25" customHeight="1" x14ac:dyDescent="0.15">
      <c r="A87" s="233">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0"/>
      <c r="BF87" s="230"/>
      <c r="BG87" s="230"/>
      <c r="BH87" s="230"/>
      <c r="BI87" s="230"/>
      <c r="BJ87" s="230"/>
      <c r="BK87" s="230"/>
      <c r="BL87" s="230"/>
      <c r="BM87" s="230"/>
      <c r="BN87" s="230"/>
      <c r="BO87" s="230"/>
      <c r="BP87" s="230"/>
      <c r="BQ87" s="227">
        <v>81</v>
      </c>
      <c r="BR87" s="232"/>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8"/>
    </row>
    <row r="88" spans="1:131" ht="26.25" customHeight="1" thickBot="1" x14ac:dyDescent="0.2">
      <c r="A88" s="229" t="s">
        <v>395</v>
      </c>
      <c r="B88" s="924" t="s">
        <v>438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9547</v>
      </c>
      <c r="AG88" s="946"/>
      <c r="AH88" s="946"/>
      <c r="AI88" s="946"/>
      <c r="AJ88" s="946"/>
      <c r="AK88" s="950"/>
      <c r="AL88" s="950"/>
      <c r="AM88" s="950"/>
      <c r="AN88" s="950"/>
      <c r="AO88" s="950"/>
      <c r="AP88" s="946">
        <v>2151</v>
      </c>
      <c r="AQ88" s="946"/>
      <c r="AR88" s="946"/>
      <c r="AS88" s="946"/>
      <c r="AT88" s="946"/>
      <c r="AU88" s="946">
        <v>1746</v>
      </c>
      <c r="AV88" s="946"/>
      <c r="AW88" s="946"/>
      <c r="AX88" s="946"/>
      <c r="AY88" s="946"/>
      <c r="AZ88" s="947"/>
      <c r="BA88" s="947"/>
      <c r="BB88" s="947"/>
      <c r="BC88" s="947"/>
      <c r="BD88" s="948"/>
      <c r="BE88" s="230"/>
      <c r="BF88" s="230"/>
      <c r="BG88" s="230"/>
      <c r="BH88" s="230"/>
      <c r="BI88" s="230"/>
      <c r="BJ88" s="230"/>
      <c r="BK88" s="230"/>
      <c r="BL88" s="230"/>
      <c r="BM88" s="230"/>
      <c r="BN88" s="230"/>
      <c r="BO88" s="230"/>
      <c r="BP88" s="230"/>
      <c r="BQ88" s="227">
        <v>82</v>
      </c>
      <c r="BR88" s="232"/>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8"/>
    </row>
    <row r="89" spans="1:131" ht="26.25" hidden="1" customHeight="1" x14ac:dyDescent="0.15">
      <c r="A89" s="234"/>
      <c r="B89" s="235"/>
      <c r="C89" s="235"/>
      <c r="D89" s="235"/>
      <c r="E89" s="235"/>
      <c r="F89" s="235"/>
      <c r="G89" s="235"/>
      <c r="H89" s="235"/>
      <c r="I89" s="235"/>
      <c r="J89" s="235"/>
      <c r="K89" s="235"/>
      <c r="L89" s="235"/>
      <c r="M89" s="235"/>
      <c r="N89" s="235"/>
      <c r="O89" s="235"/>
      <c r="P89" s="235"/>
      <c r="Q89" s="236"/>
      <c r="R89" s="236"/>
      <c r="S89" s="236"/>
      <c r="T89" s="236"/>
      <c r="U89" s="236"/>
      <c r="V89" s="236"/>
      <c r="W89" s="236"/>
      <c r="X89" s="236"/>
      <c r="Y89" s="236"/>
      <c r="Z89" s="236"/>
      <c r="AA89" s="236"/>
      <c r="AB89" s="236"/>
      <c r="AC89" s="236"/>
      <c r="AD89" s="236"/>
      <c r="AE89" s="236"/>
      <c r="AF89" s="236"/>
      <c r="AG89" s="236"/>
      <c r="AH89" s="236"/>
      <c r="AI89" s="236"/>
      <c r="AJ89" s="236"/>
      <c r="AK89" s="236"/>
      <c r="AL89" s="236"/>
      <c r="AM89" s="236"/>
      <c r="AN89" s="236"/>
      <c r="AO89" s="236"/>
      <c r="AP89" s="236"/>
      <c r="AQ89" s="236"/>
      <c r="AR89" s="236"/>
      <c r="AS89" s="236"/>
      <c r="AT89" s="236"/>
      <c r="AU89" s="236"/>
      <c r="AV89" s="236"/>
      <c r="AW89" s="236"/>
      <c r="AX89" s="236"/>
      <c r="AY89" s="236"/>
      <c r="AZ89" s="237"/>
      <c r="BA89" s="237"/>
      <c r="BB89" s="237"/>
      <c r="BC89" s="237"/>
      <c r="BD89" s="237"/>
      <c r="BE89" s="230"/>
      <c r="BF89" s="230"/>
      <c r="BG89" s="230"/>
      <c r="BH89" s="230"/>
      <c r="BI89" s="230"/>
      <c r="BJ89" s="230"/>
      <c r="BK89" s="230"/>
      <c r="BL89" s="230"/>
      <c r="BM89" s="230"/>
      <c r="BN89" s="230"/>
      <c r="BO89" s="230"/>
      <c r="BP89" s="230"/>
      <c r="BQ89" s="227">
        <v>83</v>
      </c>
      <c r="BR89" s="232"/>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8"/>
    </row>
    <row r="90" spans="1:131" ht="26.25" hidden="1" customHeight="1" x14ac:dyDescent="0.15">
      <c r="A90" s="234"/>
      <c r="B90" s="235"/>
      <c r="C90" s="235"/>
      <c r="D90" s="235"/>
      <c r="E90" s="235"/>
      <c r="F90" s="235"/>
      <c r="G90" s="235"/>
      <c r="H90" s="235"/>
      <c r="I90" s="235"/>
      <c r="J90" s="235"/>
      <c r="K90" s="235"/>
      <c r="L90" s="235"/>
      <c r="M90" s="235"/>
      <c r="N90" s="235"/>
      <c r="O90" s="235"/>
      <c r="P90" s="235"/>
      <c r="Q90" s="236"/>
      <c r="R90" s="236"/>
      <c r="S90" s="236"/>
      <c r="T90" s="236"/>
      <c r="U90" s="236"/>
      <c r="V90" s="236"/>
      <c r="W90" s="236"/>
      <c r="X90" s="236"/>
      <c r="Y90" s="236"/>
      <c r="Z90" s="236"/>
      <c r="AA90" s="236"/>
      <c r="AB90" s="236"/>
      <c r="AC90" s="236"/>
      <c r="AD90" s="236"/>
      <c r="AE90" s="236"/>
      <c r="AF90" s="236"/>
      <c r="AG90" s="236"/>
      <c r="AH90" s="236"/>
      <c r="AI90" s="236"/>
      <c r="AJ90" s="236"/>
      <c r="AK90" s="236"/>
      <c r="AL90" s="236"/>
      <c r="AM90" s="236"/>
      <c r="AN90" s="236"/>
      <c r="AO90" s="236"/>
      <c r="AP90" s="236"/>
      <c r="AQ90" s="236"/>
      <c r="AR90" s="236"/>
      <c r="AS90" s="236"/>
      <c r="AT90" s="236"/>
      <c r="AU90" s="236"/>
      <c r="AV90" s="236"/>
      <c r="AW90" s="236"/>
      <c r="AX90" s="236"/>
      <c r="AY90" s="236"/>
      <c r="AZ90" s="237"/>
      <c r="BA90" s="237"/>
      <c r="BB90" s="237"/>
      <c r="BC90" s="237"/>
      <c r="BD90" s="237"/>
      <c r="BE90" s="230"/>
      <c r="BF90" s="230"/>
      <c r="BG90" s="230"/>
      <c r="BH90" s="230"/>
      <c r="BI90" s="230"/>
      <c r="BJ90" s="230"/>
      <c r="BK90" s="230"/>
      <c r="BL90" s="230"/>
      <c r="BM90" s="230"/>
      <c r="BN90" s="230"/>
      <c r="BO90" s="230"/>
      <c r="BP90" s="230"/>
      <c r="BQ90" s="227">
        <v>84</v>
      </c>
      <c r="BR90" s="232"/>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8"/>
    </row>
    <row r="91" spans="1:131" ht="26.25" hidden="1" customHeight="1" x14ac:dyDescent="0.15">
      <c r="A91" s="234"/>
      <c r="B91" s="235"/>
      <c r="C91" s="235"/>
      <c r="D91" s="235"/>
      <c r="E91" s="235"/>
      <c r="F91" s="235"/>
      <c r="G91" s="235"/>
      <c r="H91" s="235"/>
      <c r="I91" s="235"/>
      <c r="J91" s="235"/>
      <c r="K91" s="235"/>
      <c r="L91" s="235"/>
      <c r="M91" s="235"/>
      <c r="N91" s="235"/>
      <c r="O91" s="235"/>
      <c r="P91" s="235"/>
      <c r="Q91" s="236"/>
      <c r="R91" s="236"/>
      <c r="S91" s="236"/>
      <c r="T91" s="236"/>
      <c r="U91" s="236"/>
      <c r="V91" s="236"/>
      <c r="W91" s="236"/>
      <c r="X91" s="236"/>
      <c r="Y91" s="236"/>
      <c r="Z91" s="236"/>
      <c r="AA91" s="236"/>
      <c r="AB91" s="236"/>
      <c r="AC91" s="236"/>
      <c r="AD91" s="236"/>
      <c r="AE91" s="236"/>
      <c r="AF91" s="236"/>
      <c r="AG91" s="236"/>
      <c r="AH91" s="236"/>
      <c r="AI91" s="236"/>
      <c r="AJ91" s="236"/>
      <c r="AK91" s="236"/>
      <c r="AL91" s="236"/>
      <c r="AM91" s="236"/>
      <c r="AN91" s="236"/>
      <c r="AO91" s="236"/>
      <c r="AP91" s="236"/>
      <c r="AQ91" s="236"/>
      <c r="AR91" s="236"/>
      <c r="AS91" s="236"/>
      <c r="AT91" s="236"/>
      <c r="AU91" s="236"/>
      <c r="AV91" s="236"/>
      <c r="AW91" s="236"/>
      <c r="AX91" s="236"/>
      <c r="AY91" s="236"/>
      <c r="AZ91" s="237"/>
      <c r="BA91" s="237"/>
      <c r="BB91" s="237"/>
      <c r="BC91" s="237"/>
      <c r="BD91" s="237"/>
      <c r="BE91" s="230"/>
      <c r="BF91" s="230"/>
      <c r="BG91" s="230"/>
      <c r="BH91" s="230"/>
      <c r="BI91" s="230"/>
      <c r="BJ91" s="230"/>
      <c r="BK91" s="230"/>
      <c r="BL91" s="230"/>
      <c r="BM91" s="230"/>
      <c r="BN91" s="230"/>
      <c r="BO91" s="230"/>
      <c r="BP91" s="230"/>
      <c r="BQ91" s="227">
        <v>85</v>
      </c>
      <c r="BR91" s="232"/>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8"/>
    </row>
    <row r="92" spans="1:131" ht="26.25" hidden="1" customHeight="1" x14ac:dyDescent="0.15">
      <c r="A92" s="234"/>
      <c r="B92" s="235"/>
      <c r="C92" s="235"/>
      <c r="D92" s="235"/>
      <c r="E92" s="235"/>
      <c r="F92" s="235"/>
      <c r="G92" s="235"/>
      <c r="H92" s="235"/>
      <c r="I92" s="235"/>
      <c r="J92" s="235"/>
      <c r="K92" s="235"/>
      <c r="L92" s="235"/>
      <c r="M92" s="235"/>
      <c r="N92" s="235"/>
      <c r="O92" s="235"/>
      <c r="P92" s="235"/>
      <c r="Q92" s="236"/>
      <c r="R92" s="236"/>
      <c r="S92" s="236"/>
      <c r="T92" s="236"/>
      <c r="U92" s="236"/>
      <c r="V92" s="236"/>
      <c r="W92" s="236"/>
      <c r="X92" s="236"/>
      <c r="Y92" s="236"/>
      <c r="Z92" s="236"/>
      <c r="AA92" s="236"/>
      <c r="AB92" s="236"/>
      <c r="AC92" s="236"/>
      <c r="AD92" s="236"/>
      <c r="AE92" s="236"/>
      <c r="AF92" s="236"/>
      <c r="AG92" s="236"/>
      <c r="AH92" s="236"/>
      <c r="AI92" s="236"/>
      <c r="AJ92" s="236"/>
      <c r="AK92" s="236"/>
      <c r="AL92" s="236"/>
      <c r="AM92" s="236"/>
      <c r="AN92" s="236"/>
      <c r="AO92" s="236"/>
      <c r="AP92" s="236"/>
      <c r="AQ92" s="236"/>
      <c r="AR92" s="236"/>
      <c r="AS92" s="236"/>
      <c r="AT92" s="236"/>
      <c r="AU92" s="236"/>
      <c r="AV92" s="236"/>
      <c r="AW92" s="236"/>
      <c r="AX92" s="236"/>
      <c r="AY92" s="236"/>
      <c r="AZ92" s="237"/>
      <c r="BA92" s="237"/>
      <c r="BB92" s="237"/>
      <c r="BC92" s="237"/>
      <c r="BD92" s="237"/>
      <c r="BE92" s="230"/>
      <c r="BF92" s="230"/>
      <c r="BG92" s="230"/>
      <c r="BH92" s="230"/>
      <c r="BI92" s="230"/>
      <c r="BJ92" s="230"/>
      <c r="BK92" s="230"/>
      <c r="BL92" s="230"/>
      <c r="BM92" s="230"/>
      <c r="BN92" s="230"/>
      <c r="BO92" s="230"/>
      <c r="BP92" s="230"/>
      <c r="BQ92" s="227">
        <v>86</v>
      </c>
      <c r="BR92" s="232"/>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8"/>
    </row>
    <row r="93" spans="1:131" ht="26.25" hidden="1" customHeight="1" x14ac:dyDescent="0.15">
      <c r="A93" s="234"/>
      <c r="B93" s="235"/>
      <c r="C93" s="235"/>
      <c r="D93" s="235"/>
      <c r="E93" s="235"/>
      <c r="F93" s="235"/>
      <c r="G93" s="235"/>
      <c r="H93" s="235"/>
      <c r="I93" s="235"/>
      <c r="J93" s="235"/>
      <c r="K93" s="235"/>
      <c r="L93" s="235"/>
      <c r="M93" s="235"/>
      <c r="N93" s="235"/>
      <c r="O93" s="235"/>
      <c r="P93" s="235"/>
      <c r="Q93" s="236"/>
      <c r="R93" s="236"/>
      <c r="S93" s="236"/>
      <c r="T93" s="236"/>
      <c r="U93" s="236"/>
      <c r="V93" s="236"/>
      <c r="W93" s="236"/>
      <c r="X93" s="236"/>
      <c r="Y93" s="236"/>
      <c r="Z93" s="236"/>
      <c r="AA93" s="236"/>
      <c r="AB93" s="236"/>
      <c r="AC93" s="236"/>
      <c r="AD93" s="236"/>
      <c r="AE93" s="236"/>
      <c r="AF93" s="236"/>
      <c r="AG93" s="236"/>
      <c r="AH93" s="236"/>
      <c r="AI93" s="236"/>
      <c r="AJ93" s="236"/>
      <c r="AK93" s="236"/>
      <c r="AL93" s="236"/>
      <c r="AM93" s="236"/>
      <c r="AN93" s="236"/>
      <c r="AO93" s="236"/>
      <c r="AP93" s="236"/>
      <c r="AQ93" s="236"/>
      <c r="AR93" s="236"/>
      <c r="AS93" s="236"/>
      <c r="AT93" s="236"/>
      <c r="AU93" s="236"/>
      <c r="AV93" s="236"/>
      <c r="AW93" s="236"/>
      <c r="AX93" s="236"/>
      <c r="AY93" s="236"/>
      <c r="AZ93" s="237"/>
      <c r="BA93" s="237"/>
      <c r="BB93" s="237"/>
      <c r="BC93" s="237"/>
      <c r="BD93" s="237"/>
      <c r="BE93" s="230"/>
      <c r="BF93" s="230"/>
      <c r="BG93" s="230"/>
      <c r="BH93" s="230"/>
      <c r="BI93" s="230"/>
      <c r="BJ93" s="230"/>
      <c r="BK93" s="230"/>
      <c r="BL93" s="230"/>
      <c r="BM93" s="230"/>
      <c r="BN93" s="230"/>
      <c r="BO93" s="230"/>
      <c r="BP93" s="230"/>
      <c r="BQ93" s="227">
        <v>87</v>
      </c>
      <c r="BR93" s="232"/>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8"/>
    </row>
    <row r="94" spans="1:131" ht="26.25" hidden="1" customHeight="1" x14ac:dyDescent="0.15">
      <c r="A94" s="234"/>
      <c r="B94" s="235"/>
      <c r="C94" s="235"/>
      <c r="D94" s="235"/>
      <c r="E94" s="235"/>
      <c r="F94" s="235"/>
      <c r="G94" s="235"/>
      <c r="H94" s="235"/>
      <c r="I94" s="235"/>
      <c r="J94" s="235"/>
      <c r="K94" s="235"/>
      <c r="L94" s="235"/>
      <c r="M94" s="235"/>
      <c r="N94" s="235"/>
      <c r="O94" s="235"/>
      <c r="P94" s="235"/>
      <c r="Q94" s="236"/>
      <c r="R94" s="236"/>
      <c r="S94" s="236"/>
      <c r="T94" s="236"/>
      <c r="U94" s="236"/>
      <c r="V94" s="236"/>
      <c r="W94" s="236"/>
      <c r="X94" s="236"/>
      <c r="Y94" s="236"/>
      <c r="Z94" s="236"/>
      <c r="AA94" s="236"/>
      <c r="AB94" s="236"/>
      <c r="AC94" s="236"/>
      <c r="AD94" s="236"/>
      <c r="AE94" s="236"/>
      <c r="AF94" s="236"/>
      <c r="AG94" s="236"/>
      <c r="AH94" s="236"/>
      <c r="AI94" s="236"/>
      <c r="AJ94" s="236"/>
      <c r="AK94" s="236"/>
      <c r="AL94" s="236"/>
      <c r="AM94" s="236"/>
      <c r="AN94" s="236"/>
      <c r="AO94" s="236"/>
      <c r="AP94" s="236"/>
      <c r="AQ94" s="236"/>
      <c r="AR94" s="236"/>
      <c r="AS94" s="236"/>
      <c r="AT94" s="236"/>
      <c r="AU94" s="236"/>
      <c r="AV94" s="236"/>
      <c r="AW94" s="236"/>
      <c r="AX94" s="236"/>
      <c r="AY94" s="236"/>
      <c r="AZ94" s="237"/>
      <c r="BA94" s="237"/>
      <c r="BB94" s="237"/>
      <c r="BC94" s="237"/>
      <c r="BD94" s="237"/>
      <c r="BE94" s="230"/>
      <c r="BF94" s="230"/>
      <c r="BG94" s="230"/>
      <c r="BH94" s="230"/>
      <c r="BI94" s="230"/>
      <c r="BJ94" s="230"/>
      <c r="BK94" s="230"/>
      <c r="BL94" s="230"/>
      <c r="BM94" s="230"/>
      <c r="BN94" s="230"/>
      <c r="BO94" s="230"/>
      <c r="BP94" s="230"/>
      <c r="BQ94" s="227">
        <v>88</v>
      </c>
      <c r="BR94" s="232"/>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8"/>
    </row>
    <row r="95" spans="1:131" ht="26.25" hidden="1" customHeight="1" x14ac:dyDescent="0.15">
      <c r="A95" s="234"/>
      <c r="B95" s="235"/>
      <c r="C95" s="235"/>
      <c r="D95" s="235"/>
      <c r="E95" s="235"/>
      <c r="F95" s="235"/>
      <c r="G95" s="235"/>
      <c r="H95" s="235"/>
      <c r="I95" s="235"/>
      <c r="J95" s="235"/>
      <c r="K95" s="235"/>
      <c r="L95" s="235"/>
      <c r="M95" s="235"/>
      <c r="N95" s="235"/>
      <c r="O95" s="235"/>
      <c r="P95" s="235"/>
      <c r="Q95" s="236"/>
      <c r="R95" s="236"/>
      <c r="S95" s="236"/>
      <c r="T95" s="236"/>
      <c r="U95" s="236"/>
      <c r="V95" s="236"/>
      <c r="W95" s="236"/>
      <c r="X95" s="236"/>
      <c r="Y95" s="236"/>
      <c r="Z95" s="236"/>
      <c r="AA95" s="236"/>
      <c r="AB95" s="236"/>
      <c r="AC95" s="236"/>
      <c r="AD95" s="236"/>
      <c r="AE95" s="236"/>
      <c r="AF95" s="236"/>
      <c r="AG95" s="236"/>
      <c r="AH95" s="236"/>
      <c r="AI95" s="236"/>
      <c r="AJ95" s="236"/>
      <c r="AK95" s="236"/>
      <c r="AL95" s="236"/>
      <c r="AM95" s="236"/>
      <c r="AN95" s="236"/>
      <c r="AO95" s="236"/>
      <c r="AP95" s="236"/>
      <c r="AQ95" s="236"/>
      <c r="AR95" s="236"/>
      <c r="AS95" s="236"/>
      <c r="AT95" s="236"/>
      <c r="AU95" s="236"/>
      <c r="AV95" s="236"/>
      <c r="AW95" s="236"/>
      <c r="AX95" s="236"/>
      <c r="AY95" s="236"/>
      <c r="AZ95" s="237"/>
      <c r="BA95" s="237"/>
      <c r="BB95" s="237"/>
      <c r="BC95" s="237"/>
      <c r="BD95" s="237"/>
      <c r="BE95" s="230"/>
      <c r="BF95" s="230"/>
      <c r="BG95" s="230"/>
      <c r="BH95" s="230"/>
      <c r="BI95" s="230"/>
      <c r="BJ95" s="230"/>
      <c r="BK95" s="230"/>
      <c r="BL95" s="230"/>
      <c r="BM95" s="230"/>
      <c r="BN95" s="230"/>
      <c r="BO95" s="230"/>
      <c r="BP95" s="230"/>
      <c r="BQ95" s="227">
        <v>89</v>
      </c>
      <c r="BR95" s="232"/>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8"/>
    </row>
    <row r="96" spans="1:131" ht="26.25" hidden="1" customHeight="1" x14ac:dyDescent="0.15">
      <c r="A96" s="234"/>
      <c r="B96" s="235"/>
      <c r="C96" s="235"/>
      <c r="D96" s="235"/>
      <c r="E96" s="235"/>
      <c r="F96" s="235"/>
      <c r="G96" s="235"/>
      <c r="H96" s="235"/>
      <c r="I96" s="235"/>
      <c r="J96" s="235"/>
      <c r="K96" s="235"/>
      <c r="L96" s="235"/>
      <c r="M96" s="235"/>
      <c r="N96" s="235"/>
      <c r="O96" s="235"/>
      <c r="P96" s="235"/>
      <c r="Q96" s="236"/>
      <c r="R96" s="236"/>
      <c r="S96" s="236"/>
      <c r="T96" s="236"/>
      <c r="U96" s="236"/>
      <c r="V96" s="236"/>
      <c r="W96" s="236"/>
      <c r="X96" s="236"/>
      <c r="Y96" s="236"/>
      <c r="Z96" s="236"/>
      <c r="AA96" s="236"/>
      <c r="AB96" s="236"/>
      <c r="AC96" s="236"/>
      <c r="AD96" s="236"/>
      <c r="AE96" s="236"/>
      <c r="AF96" s="236"/>
      <c r="AG96" s="236"/>
      <c r="AH96" s="236"/>
      <c r="AI96" s="236"/>
      <c r="AJ96" s="236"/>
      <c r="AK96" s="236"/>
      <c r="AL96" s="236"/>
      <c r="AM96" s="236"/>
      <c r="AN96" s="236"/>
      <c r="AO96" s="236"/>
      <c r="AP96" s="236"/>
      <c r="AQ96" s="236"/>
      <c r="AR96" s="236"/>
      <c r="AS96" s="236"/>
      <c r="AT96" s="236"/>
      <c r="AU96" s="236"/>
      <c r="AV96" s="236"/>
      <c r="AW96" s="236"/>
      <c r="AX96" s="236"/>
      <c r="AY96" s="236"/>
      <c r="AZ96" s="237"/>
      <c r="BA96" s="237"/>
      <c r="BB96" s="237"/>
      <c r="BC96" s="237"/>
      <c r="BD96" s="237"/>
      <c r="BE96" s="230"/>
      <c r="BF96" s="230"/>
      <c r="BG96" s="230"/>
      <c r="BH96" s="230"/>
      <c r="BI96" s="230"/>
      <c r="BJ96" s="230"/>
      <c r="BK96" s="230"/>
      <c r="BL96" s="230"/>
      <c r="BM96" s="230"/>
      <c r="BN96" s="230"/>
      <c r="BO96" s="230"/>
      <c r="BP96" s="230"/>
      <c r="BQ96" s="227">
        <v>90</v>
      </c>
      <c r="BR96" s="232"/>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8"/>
    </row>
    <row r="97" spans="1:131" ht="26.25" hidden="1" customHeight="1" x14ac:dyDescent="0.15">
      <c r="A97" s="234"/>
      <c r="B97" s="235"/>
      <c r="C97" s="235"/>
      <c r="D97" s="235"/>
      <c r="E97" s="235"/>
      <c r="F97" s="235"/>
      <c r="G97" s="235"/>
      <c r="H97" s="235"/>
      <c r="I97" s="235"/>
      <c r="J97" s="235"/>
      <c r="K97" s="235"/>
      <c r="L97" s="235"/>
      <c r="M97" s="235"/>
      <c r="N97" s="235"/>
      <c r="O97" s="235"/>
      <c r="P97" s="235"/>
      <c r="Q97" s="236"/>
      <c r="R97" s="236"/>
      <c r="S97" s="236"/>
      <c r="T97" s="236"/>
      <c r="U97" s="236"/>
      <c r="V97" s="236"/>
      <c r="W97" s="236"/>
      <c r="X97" s="236"/>
      <c r="Y97" s="236"/>
      <c r="Z97" s="236"/>
      <c r="AA97" s="236"/>
      <c r="AB97" s="236"/>
      <c r="AC97" s="236"/>
      <c r="AD97" s="236"/>
      <c r="AE97" s="236"/>
      <c r="AF97" s="236"/>
      <c r="AG97" s="236"/>
      <c r="AH97" s="236"/>
      <c r="AI97" s="236"/>
      <c r="AJ97" s="236"/>
      <c r="AK97" s="236"/>
      <c r="AL97" s="236"/>
      <c r="AM97" s="236"/>
      <c r="AN97" s="236"/>
      <c r="AO97" s="236"/>
      <c r="AP97" s="236"/>
      <c r="AQ97" s="236"/>
      <c r="AR97" s="236"/>
      <c r="AS97" s="236"/>
      <c r="AT97" s="236"/>
      <c r="AU97" s="236"/>
      <c r="AV97" s="236"/>
      <c r="AW97" s="236"/>
      <c r="AX97" s="236"/>
      <c r="AY97" s="236"/>
      <c r="AZ97" s="237"/>
      <c r="BA97" s="237"/>
      <c r="BB97" s="237"/>
      <c r="BC97" s="237"/>
      <c r="BD97" s="237"/>
      <c r="BE97" s="230"/>
      <c r="BF97" s="230"/>
      <c r="BG97" s="230"/>
      <c r="BH97" s="230"/>
      <c r="BI97" s="230"/>
      <c r="BJ97" s="230"/>
      <c r="BK97" s="230"/>
      <c r="BL97" s="230"/>
      <c r="BM97" s="230"/>
      <c r="BN97" s="230"/>
      <c r="BO97" s="230"/>
      <c r="BP97" s="230"/>
      <c r="BQ97" s="227">
        <v>91</v>
      </c>
      <c r="BR97" s="232"/>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8"/>
    </row>
    <row r="98" spans="1:131" ht="26.25" hidden="1" customHeight="1" x14ac:dyDescent="0.15">
      <c r="A98" s="234"/>
      <c r="B98" s="235"/>
      <c r="C98" s="235"/>
      <c r="D98" s="235"/>
      <c r="E98" s="235"/>
      <c r="F98" s="235"/>
      <c r="G98" s="235"/>
      <c r="H98" s="235"/>
      <c r="I98" s="235"/>
      <c r="J98" s="235"/>
      <c r="K98" s="235"/>
      <c r="L98" s="235"/>
      <c r="M98" s="235"/>
      <c r="N98" s="235"/>
      <c r="O98" s="235"/>
      <c r="P98" s="235"/>
      <c r="Q98" s="236"/>
      <c r="R98" s="236"/>
      <c r="S98" s="236"/>
      <c r="T98" s="236"/>
      <c r="U98" s="236"/>
      <c r="V98" s="236"/>
      <c r="W98" s="236"/>
      <c r="X98" s="236"/>
      <c r="Y98" s="236"/>
      <c r="Z98" s="236"/>
      <c r="AA98" s="236"/>
      <c r="AB98" s="236"/>
      <c r="AC98" s="236"/>
      <c r="AD98" s="236"/>
      <c r="AE98" s="236"/>
      <c r="AF98" s="236"/>
      <c r="AG98" s="236"/>
      <c r="AH98" s="236"/>
      <c r="AI98" s="236"/>
      <c r="AJ98" s="236"/>
      <c r="AK98" s="236"/>
      <c r="AL98" s="236"/>
      <c r="AM98" s="236"/>
      <c r="AN98" s="236"/>
      <c r="AO98" s="236"/>
      <c r="AP98" s="236"/>
      <c r="AQ98" s="236"/>
      <c r="AR98" s="236"/>
      <c r="AS98" s="236"/>
      <c r="AT98" s="236"/>
      <c r="AU98" s="236"/>
      <c r="AV98" s="236"/>
      <c r="AW98" s="236"/>
      <c r="AX98" s="236"/>
      <c r="AY98" s="236"/>
      <c r="AZ98" s="237"/>
      <c r="BA98" s="237"/>
      <c r="BB98" s="237"/>
      <c r="BC98" s="237"/>
      <c r="BD98" s="237"/>
      <c r="BE98" s="230"/>
      <c r="BF98" s="230"/>
      <c r="BG98" s="230"/>
      <c r="BH98" s="230"/>
      <c r="BI98" s="230"/>
      <c r="BJ98" s="230"/>
      <c r="BK98" s="230"/>
      <c r="BL98" s="230"/>
      <c r="BM98" s="230"/>
      <c r="BN98" s="230"/>
      <c r="BO98" s="230"/>
      <c r="BP98" s="230"/>
      <c r="BQ98" s="227">
        <v>92</v>
      </c>
      <c r="BR98" s="232"/>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8"/>
    </row>
    <row r="99" spans="1:131" ht="26.25" hidden="1" customHeight="1" x14ac:dyDescent="0.15">
      <c r="A99" s="234"/>
      <c r="B99" s="235"/>
      <c r="C99" s="235"/>
      <c r="D99" s="235"/>
      <c r="E99" s="235"/>
      <c r="F99" s="235"/>
      <c r="G99" s="235"/>
      <c r="H99" s="235"/>
      <c r="I99" s="235"/>
      <c r="J99" s="235"/>
      <c r="K99" s="235"/>
      <c r="L99" s="235"/>
      <c r="M99" s="235"/>
      <c r="N99" s="235"/>
      <c r="O99" s="235"/>
      <c r="P99" s="235"/>
      <c r="Q99" s="236"/>
      <c r="R99" s="236"/>
      <c r="S99" s="236"/>
      <c r="T99" s="236"/>
      <c r="U99" s="236"/>
      <c r="V99" s="236"/>
      <c r="W99" s="236"/>
      <c r="X99" s="236"/>
      <c r="Y99" s="236"/>
      <c r="Z99" s="236"/>
      <c r="AA99" s="236"/>
      <c r="AB99" s="236"/>
      <c r="AC99" s="236"/>
      <c r="AD99" s="236"/>
      <c r="AE99" s="236"/>
      <c r="AF99" s="236"/>
      <c r="AG99" s="236"/>
      <c r="AH99" s="236"/>
      <c r="AI99" s="236"/>
      <c r="AJ99" s="236"/>
      <c r="AK99" s="236"/>
      <c r="AL99" s="236"/>
      <c r="AM99" s="236"/>
      <c r="AN99" s="236"/>
      <c r="AO99" s="236"/>
      <c r="AP99" s="236"/>
      <c r="AQ99" s="236"/>
      <c r="AR99" s="236"/>
      <c r="AS99" s="236"/>
      <c r="AT99" s="236"/>
      <c r="AU99" s="236"/>
      <c r="AV99" s="236"/>
      <c r="AW99" s="236"/>
      <c r="AX99" s="236"/>
      <c r="AY99" s="236"/>
      <c r="AZ99" s="237"/>
      <c r="BA99" s="237"/>
      <c r="BB99" s="237"/>
      <c r="BC99" s="237"/>
      <c r="BD99" s="237"/>
      <c r="BE99" s="230"/>
      <c r="BF99" s="230"/>
      <c r="BG99" s="230"/>
      <c r="BH99" s="230"/>
      <c r="BI99" s="230"/>
      <c r="BJ99" s="230"/>
      <c r="BK99" s="230"/>
      <c r="BL99" s="230"/>
      <c r="BM99" s="230"/>
      <c r="BN99" s="230"/>
      <c r="BO99" s="230"/>
      <c r="BP99" s="230"/>
      <c r="BQ99" s="227">
        <v>93</v>
      </c>
      <c r="BR99" s="232"/>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8"/>
    </row>
    <row r="100" spans="1:131" ht="26.25" hidden="1" customHeight="1" x14ac:dyDescent="0.15">
      <c r="A100" s="234"/>
      <c r="B100" s="235"/>
      <c r="C100" s="235"/>
      <c r="D100" s="235"/>
      <c r="E100" s="235"/>
      <c r="F100" s="235"/>
      <c r="G100" s="235"/>
      <c r="H100" s="235"/>
      <c r="I100" s="235"/>
      <c r="J100" s="235"/>
      <c r="K100" s="235"/>
      <c r="L100" s="235"/>
      <c r="M100" s="235"/>
      <c r="N100" s="235"/>
      <c r="O100" s="235"/>
      <c r="P100" s="235"/>
      <c r="Q100" s="236"/>
      <c r="R100" s="236"/>
      <c r="S100" s="236"/>
      <c r="T100" s="236"/>
      <c r="U100" s="236"/>
      <c r="V100" s="236"/>
      <c r="W100" s="236"/>
      <c r="X100" s="236"/>
      <c r="Y100" s="236"/>
      <c r="Z100" s="236"/>
      <c r="AA100" s="236"/>
      <c r="AB100" s="236"/>
      <c r="AC100" s="236"/>
      <c r="AD100" s="236"/>
      <c r="AE100" s="236"/>
      <c r="AF100" s="236"/>
      <c r="AG100" s="236"/>
      <c r="AH100" s="236"/>
      <c r="AI100" s="236"/>
      <c r="AJ100" s="236"/>
      <c r="AK100" s="236"/>
      <c r="AL100" s="236"/>
      <c r="AM100" s="236"/>
      <c r="AN100" s="236"/>
      <c r="AO100" s="236"/>
      <c r="AP100" s="236"/>
      <c r="AQ100" s="236"/>
      <c r="AR100" s="236"/>
      <c r="AS100" s="236"/>
      <c r="AT100" s="236"/>
      <c r="AU100" s="236"/>
      <c r="AV100" s="236"/>
      <c r="AW100" s="236"/>
      <c r="AX100" s="236"/>
      <c r="AY100" s="236"/>
      <c r="AZ100" s="237"/>
      <c r="BA100" s="237"/>
      <c r="BB100" s="237"/>
      <c r="BC100" s="237"/>
      <c r="BD100" s="237"/>
      <c r="BE100" s="230"/>
      <c r="BF100" s="230"/>
      <c r="BG100" s="230"/>
      <c r="BH100" s="230"/>
      <c r="BI100" s="230"/>
      <c r="BJ100" s="230"/>
      <c r="BK100" s="230"/>
      <c r="BL100" s="230"/>
      <c r="BM100" s="230"/>
      <c r="BN100" s="230"/>
      <c r="BO100" s="230"/>
      <c r="BP100" s="230"/>
      <c r="BQ100" s="227">
        <v>94</v>
      </c>
      <c r="BR100" s="232"/>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8"/>
    </row>
    <row r="101" spans="1:131" ht="26.25" hidden="1" customHeight="1" x14ac:dyDescent="0.15">
      <c r="A101" s="234"/>
      <c r="B101" s="235"/>
      <c r="C101" s="235"/>
      <c r="D101" s="235"/>
      <c r="E101" s="235"/>
      <c r="F101" s="235"/>
      <c r="G101" s="235"/>
      <c r="H101" s="235"/>
      <c r="I101" s="235"/>
      <c r="J101" s="235"/>
      <c r="K101" s="235"/>
      <c r="L101" s="235"/>
      <c r="M101" s="235"/>
      <c r="N101" s="235"/>
      <c r="O101" s="235"/>
      <c r="P101" s="235"/>
      <c r="Q101" s="236"/>
      <c r="R101" s="236"/>
      <c r="S101" s="236"/>
      <c r="T101" s="236"/>
      <c r="U101" s="236"/>
      <c r="V101" s="236"/>
      <c r="W101" s="236"/>
      <c r="X101" s="236"/>
      <c r="Y101" s="236"/>
      <c r="Z101" s="236"/>
      <c r="AA101" s="236"/>
      <c r="AB101" s="236"/>
      <c r="AC101" s="236"/>
      <c r="AD101" s="236"/>
      <c r="AE101" s="236"/>
      <c r="AF101" s="236"/>
      <c r="AG101" s="236"/>
      <c r="AH101" s="236"/>
      <c r="AI101" s="236"/>
      <c r="AJ101" s="236"/>
      <c r="AK101" s="236"/>
      <c r="AL101" s="236"/>
      <c r="AM101" s="236"/>
      <c r="AN101" s="236"/>
      <c r="AO101" s="236"/>
      <c r="AP101" s="236"/>
      <c r="AQ101" s="236"/>
      <c r="AR101" s="236"/>
      <c r="AS101" s="236"/>
      <c r="AT101" s="236"/>
      <c r="AU101" s="236"/>
      <c r="AV101" s="236"/>
      <c r="AW101" s="236"/>
      <c r="AX101" s="236"/>
      <c r="AY101" s="236"/>
      <c r="AZ101" s="237"/>
      <c r="BA101" s="237"/>
      <c r="BB101" s="237"/>
      <c r="BC101" s="237"/>
      <c r="BD101" s="237"/>
      <c r="BE101" s="230"/>
      <c r="BF101" s="230"/>
      <c r="BG101" s="230"/>
      <c r="BH101" s="230"/>
      <c r="BI101" s="230"/>
      <c r="BJ101" s="230"/>
      <c r="BK101" s="230"/>
      <c r="BL101" s="230"/>
      <c r="BM101" s="230"/>
      <c r="BN101" s="230"/>
      <c r="BO101" s="230"/>
      <c r="BP101" s="230"/>
      <c r="BQ101" s="227">
        <v>95</v>
      </c>
      <c r="BR101" s="232"/>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8"/>
    </row>
    <row r="102" spans="1:131" ht="26.25" customHeight="1" thickBot="1" x14ac:dyDescent="0.2">
      <c r="A102" s="234"/>
      <c r="B102" s="235"/>
      <c r="C102" s="235"/>
      <c r="D102" s="235"/>
      <c r="E102" s="235"/>
      <c r="F102" s="235"/>
      <c r="G102" s="235"/>
      <c r="H102" s="235"/>
      <c r="I102" s="235"/>
      <c r="J102" s="235"/>
      <c r="K102" s="235"/>
      <c r="L102" s="235"/>
      <c r="M102" s="235"/>
      <c r="N102" s="235"/>
      <c r="O102" s="235"/>
      <c r="P102" s="235"/>
      <c r="Q102" s="236"/>
      <c r="R102" s="236"/>
      <c r="S102" s="236"/>
      <c r="T102" s="236"/>
      <c r="U102" s="236"/>
      <c r="V102" s="236"/>
      <c r="W102" s="236"/>
      <c r="X102" s="236"/>
      <c r="Y102" s="236"/>
      <c r="Z102" s="236"/>
      <c r="AA102" s="236"/>
      <c r="AB102" s="236"/>
      <c r="AC102" s="236"/>
      <c r="AD102" s="236"/>
      <c r="AE102" s="236"/>
      <c r="AF102" s="236"/>
      <c r="AG102" s="236"/>
      <c r="AH102" s="236"/>
      <c r="AI102" s="236"/>
      <c r="AJ102" s="236"/>
      <c r="AK102" s="236"/>
      <c r="AL102" s="236"/>
      <c r="AM102" s="236"/>
      <c r="AN102" s="236"/>
      <c r="AO102" s="236"/>
      <c r="AP102" s="236"/>
      <c r="AQ102" s="236"/>
      <c r="AR102" s="236"/>
      <c r="AS102" s="236"/>
      <c r="AT102" s="236"/>
      <c r="AU102" s="236"/>
      <c r="AV102" s="236"/>
      <c r="AW102" s="236"/>
      <c r="AX102" s="236"/>
      <c r="AY102" s="236"/>
      <c r="AZ102" s="237"/>
      <c r="BA102" s="237"/>
      <c r="BB102" s="237"/>
      <c r="BC102" s="237"/>
      <c r="BD102" s="237"/>
      <c r="BE102" s="230"/>
      <c r="BF102" s="230"/>
      <c r="BG102" s="230"/>
      <c r="BH102" s="230"/>
      <c r="BI102" s="230"/>
      <c r="BJ102" s="230"/>
      <c r="BK102" s="230"/>
      <c r="BL102" s="230"/>
      <c r="BM102" s="230"/>
      <c r="BN102" s="230"/>
      <c r="BO102" s="230"/>
      <c r="BP102" s="230"/>
      <c r="BQ102" s="229" t="s">
        <v>395</v>
      </c>
      <c r="BR102" s="924" t="s">
        <v>439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3448</v>
      </c>
      <c r="CS102" s="940"/>
      <c r="CT102" s="940"/>
      <c r="CU102" s="940"/>
      <c r="CV102" s="941"/>
      <c r="CW102" s="939">
        <v>367</v>
      </c>
      <c r="CX102" s="940"/>
      <c r="CY102" s="940"/>
      <c r="CZ102" s="940"/>
      <c r="DA102" s="941"/>
      <c r="DB102" s="939" t="s">
        <v>609</v>
      </c>
      <c r="DC102" s="940"/>
      <c r="DD102" s="940"/>
      <c r="DE102" s="940"/>
      <c r="DF102" s="941"/>
      <c r="DG102" s="939" t="s">
        <v>609</v>
      </c>
      <c r="DH102" s="940"/>
      <c r="DI102" s="940"/>
      <c r="DJ102" s="940"/>
      <c r="DK102" s="941"/>
      <c r="DL102" s="939" t="s">
        <v>609</v>
      </c>
      <c r="DM102" s="940"/>
      <c r="DN102" s="940"/>
      <c r="DO102" s="940"/>
      <c r="DP102" s="941"/>
      <c r="DQ102" s="939" t="s">
        <v>609</v>
      </c>
      <c r="DR102" s="940"/>
      <c r="DS102" s="940"/>
      <c r="DT102" s="940"/>
      <c r="DU102" s="941"/>
      <c r="DV102" s="924"/>
      <c r="DW102" s="925"/>
      <c r="DX102" s="925"/>
      <c r="DY102" s="925"/>
      <c r="DZ102" s="926"/>
      <c r="EA102" s="218"/>
    </row>
    <row r="103" spans="1:131" ht="26.25" customHeight="1" x14ac:dyDescent="0.15">
      <c r="A103" s="234"/>
      <c r="B103" s="235"/>
      <c r="C103" s="235"/>
      <c r="D103" s="235"/>
      <c r="E103" s="235"/>
      <c r="F103" s="235"/>
      <c r="G103" s="235"/>
      <c r="H103" s="235"/>
      <c r="I103" s="235"/>
      <c r="J103" s="235"/>
      <c r="K103" s="235"/>
      <c r="L103" s="235"/>
      <c r="M103" s="235"/>
      <c r="N103" s="235"/>
      <c r="O103" s="235"/>
      <c r="P103" s="235"/>
      <c r="Q103" s="236"/>
      <c r="R103" s="236"/>
      <c r="S103" s="236"/>
      <c r="T103" s="236"/>
      <c r="U103" s="236"/>
      <c r="V103" s="236"/>
      <c r="W103" s="236"/>
      <c r="X103" s="236"/>
      <c r="Y103" s="236"/>
      <c r="Z103" s="236"/>
      <c r="AA103" s="236"/>
      <c r="AB103" s="236"/>
      <c r="AC103" s="236"/>
      <c r="AD103" s="236"/>
      <c r="AE103" s="236"/>
      <c r="AF103" s="236"/>
      <c r="AG103" s="236"/>
      <c r="AH103" s="236"/>
      <c r="AI103" s="236"/>
      <c r="AJ103" s="236"/>
      <c r="AK103" s="236"/>
      <c r="AL103" s="236"/>
      <c r="AM103" s="236"/>
      <c r="AN103" s="236"/>
      <c r="AO103" s="236"/>
      <c r="AP103" s="236"/>
      <c r="AQ103" s="236"/>
      <c r="AR103" s="236"/>
      <c r="AS103" s="236"/>
      <c r="AT103" s="236"/>
      <c r="AU103" s="236"/>
      <c r="AV103" s="236"/>
      <c r="AW103" s="236"/>
      <c r="AX103" s="236"/>
      <c r="AY103" s="236"/>
      <c r="AZ103" s="237"/>
      <c r="BA103" s="237"/>
      <c r="BB103" s="237"/>
      <c r="BC103" s="237"/>
      <c r="BD103" s="237"/>
      <c r="BE103" s="230"/>
      <c r="BF103" s="230"/>
      <c r="BG103" s="230"/>
      <c r="BH103" s="230"/>
      <c r="BI103" s="230"/>
      <c r="BJ103" s="230"/>
      <c r="BK103" s="230"/>
      <c r="BL103" s="230"/>
      <c r="BM103" s="230"/>
      <c r="BN103" s="230"/>
      <c r="BO103" s="230"/>
      <c r="BP103" s="230"/>
      <c r="BQ103" s="927" t="s">
        <v>440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8"/>
    </row>
    <row r="104" spans="1:131" ht="26.25" customHeight="1" x14ac:dyDescent="0.15">
      <c r="A104" s="234"/>
      <c r="B104" s="235"/>
      <c r="C104" s="235"/>
      <c r="D104" s="235"/>
      <c r="E104" s="235"/>
      <c r="F104" s="235"/>
      <c r="G104" s="235"/>
      <c r="H104" s="235"/>
      <c r="I104" s="235"/>
      <c r="J104" s="235"/>
      <c r="K104" s="235"/>
      <c r="L104" s="235"/>
      <c r="M104" s="235"/>
      <c r="N104" s="235"/>
      <c r="O104" s="235"/>
      <c r="P104" s="235"/>
      <c r="Q104" s="236"/>
      <c r="R104" s="236"/>
      <c r="S104" s="236"/>
      <c r="T104" s="236"/>
      <c r="U104" s="236"/>
      <c r="V104" s="236"/>
      <c r="W104" s="236"/>
      <c r="X104" s="236"/>
      <c r="Y104" s="236"/>
      <c r="Z104" s="236"/>
      <c r="AA104" s="236"/>
      <c r="AB104" s="236"/>
      <c r="AC104" s="236"/>
      <c r="AD104" s="236"/>
      <c r="AE104" s="236"/>
      <c r="AF104" s="236"/>
      <c r="AG104" s="236"/>
      <c r="AH104" s="236"/>
      <c r="AI104" s="236"/>
      <c r="AJ104" s="236"/>
      <c r="AK104" s="236"/>
      <c r="AL104" s="236"/>
      <c r="AM104" s="236"/>
      <c r="AN104" s="236"/>
      <c r="AO104" s="236"/>
      <c r="AP104" s="236"/>
      <c r="AQ104" s="236"/>
      <c r="AR104" s="236"/>
      <c r="AS104" s="236"/>
      <c r="AT104" s="236"/>
      <c r="AU104" s="236"/>
      <c r="AV104" s="236"/>
      <c r="AW104" s="236"/>
      <c r="AX104" s="236"/>
      <c r="AY104" s="236"/>
      <c r="AZ104" s="237"/>
      <c r="BA104" s="237"/>
      <c r="BB104" s="237"/>
      <c r="BC104" s="237"/>
      <c r="BD104" s="237"/>
      <c r="BE104" s="230"/>
      <c r="BF104" s="230"/>
      <c r="BG104" s="230"/>
      <c r="BH104" s="230"/>
      <c r="BI104" s="230"/>
      <c r="BJ104" s="230"/>
      <c r="BK104" s="230"/>
      <c r="BL104" s="230"/>
      <c r="BM104" s="230"/>
      <c r="BN104" s="230"/>
      <c r="BO104" s="230"/>
      <c r="BP104" s="230"/>
      <c r="BQ104" s="928" t="s">
        <v>441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8"/>
    </row>
    <row r="105" spans="1:131" ht="11.25" customHeight="1" x14ac:dyDescent="0.15">
      <c r="A105" s="230"/>
      <c r="B105" s="230"/>
      <c r="C105" s="230"/>
      <c r="D105" s="230"/>
      <c r="E105" s="230"/>
      <c r="F105" s="230"/>
      <c r="G105" s="230"/>
      <c r="H105" s="230"/>
      <c r="I105" s="230"/>
      <c r="J105" s="230"/>
      <c r="K105" s="230"/>
      <c r="L105" s="230"/>
      <c r="M105" s="230"/>
      <c r="N105" s="230"/>
      <c r="O105" s="230"/>
      <c r="P105" s="230"/>
      <c r="Q105" s="230"/>
      <c r="R105" s="230"/>
      <c r="S105" s="230"/>
      <c r="T105" s="230"/>
      <c r="U105" s="230"/>
      <c r="V105" s="230"/>
      <c r="W105" s="230"/>
      <c r="X105" s="230"/>
      <c r="Y105" s="230"/>
      <c r="Z105" s="230"/>
      <c r="AA105" s="230"/>
      <c r="AB105" s="230"/>
      <c r="AC105" s="230"/>
      <c r="AD105" s="230"/>
      <c r="AE105" s="230"/>
      <c r="AF105" s="230"/>
      <c r="AG105" s="230"/>
      <c r="AH105" s="230"/>
      <c r="AI105" s="230"/>
      <c r="AJ105" s="230"/>
      <c r="AK105" s="230"/>
      <c r="AL105" s="230"/>
      <c r="AM105" s="230"/>
      <c r="AN105" s="230"/>
      <c r="AO105" s="230"/>
      <c r="AP105" s="230"/>
      <c r="AQ105" s="230"/>
      <c r="AR105" s="230"/>
      <c r="AS105" s="230"/>
      <c r="AT105" s="230"/>
      <c r="AU105" s="230"/>
      <c r="AV105" s="230"/>
      <c r="AW105" s="230"/>
      <c r="AX105" s="230"/>
      <c r="AY105" s="230"/>
      <c r="AZ105" s="230"/>
      <c r="BA105" s="230"/>
      <c r="BB105" s="230"/>
      <c r="BC105" s="230"/>
      <c r="BD105" s="230"/>
      <c r="BE105" s="230"/>
      <c r="BF105" s="230"/>
      <c r="BG105" s="230"/>
      <c r="BH105" s="230"/>
      <c r="BI105" s="230"/>
      <c r="BJ105" s="230"/>
      <c r="BK105" s="230"/>
      <c r="BL105" s="230"/>
      <c r="BM105" s="230"/>
      <c r="BN105" s="230"/>
      <c r="BO105" s="230"/>
      <c r="BP105" s="230"/>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30"/>
      <c r="B106" s="230"/>
      <c r="C106" s="230"/>
      <c r="D106" s="230"/>
      <c r="E106" s="230"/>
      <c r="F106" s="230"/>
      <c r="G106" s="230"/>
      <c r="H106" s="230"/>
      <c r="I106" s="230"/>
      <c r="J106" s="230"/>
      <c r="K106" s="230"/>
      <c r="L106" s="230"/>
      <c r="M106" s="230"/>
      <c r="N106" s="230"/>
      <c r="O106" s="230"/>
      <c r="P106" s="230"/>
      <c r="Q106" s="230"/>
      <c r="R106" s="230"/>
      <c r="S106" s="230"/>
      <c r="T106" s="230"/>
      <c r="U106" s="230"/>
      <c r="V106" s="230"/>
      <c r="W106" s="230"/>
      <c r="X106" s="230"/>
      <c r="Y106" s="230"/>
      <c r="Z106" s="230"/>
      <c r="AA106" s="230"/>
      <c r="AB106" s="230"/>
      <c r="AC106" s="230"/>
      <c r="AD106" s="230"/>
      <c r="AE106" s="230"/>
      <c r="AF106" s="230"/>
      <c r="AG106" s="230"/>
      <c r="AH106" s="230"/>
      <c r="AI106" s="230"/>
      <c r="AJ106" s="230"/>
      <c r="AK106" s="230"/>
      <c r="AL106" s="230"/>
      <c r="AM106" s="230"/>
      <c r="AN106" s="230"/>
      <c r="AO106" s="230"/>
      <c r="AP106" s="230"/>
      <c r="AQ106" s="230"/>
      <c r="AR106" s="230"/>
      <c r="AS106" s="230"/>
      <c r="AT106" s="230"/>
      <c r="AU106" s="230"/>
      <c r="AV106" s="230"/>
      <c r="AW106" s="230"/>
      <c r="AX106" s="230"/>
      <c r="AY106" s="230"/>
      <c r="AZ106" s="230"/>
      <c r="BA106" s="230"/>
      <c r="BB106" s="230"/>
      <c r="BC106" s="230"/>
      <c r="BD106" s="230"/>
      <c r="BE106" s="230"/>
      <c r="BF106" s="230"/>
      <c r="BG106" s="230"/>
      <c r="BH106" s="230"/>
      <c r="BI106" s="230"/>
      <c r="BJ106" s="230"/>
      <c r="BK106" s="230"/>
      <c r="BL106" s="230"/>
      <c r="BM106" s="230"/>
      <c r="BN106" s="230"/>
      <c r="BO106" s="230"/>
      <c r="BP106" s="230"/>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22" t="s">
        <v>442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22" t="s">
        <v>443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29" t="s">
        <v>444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445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8" customFormat="1" ht="26.25" customHeight="1" x14ac:dyDescent="0.15">
      <c r="A109" s="882" t="s">
        <v>446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447</v>
      </c>
      <c r="AB109" s="883"/>
      <c r="AC109" s="883"/>
      <c r="AD109" s="883"/>
      <c r="AE109" s="884"/>
      <c r="AF109" s="885" t="s">
        <v>448</v>
      </c>
      <c r="AG109" s="883"/>
      <c r="AH109" s="883"/>
      <c r="AI109" s="883"/>
      <c r="AJ109" s="884"/>
      <c r="AK109" s="885" t="s">
        <v>309</v>
      </c>
      <c r="AL109" s="883"/>
      <c r="AM109" s="883"/>
      <c r="AN109" s="883"/>
      <c r="AO109" s="884"/>
      <c r="AP109" s="885" t="s">
        <v>449</v>
      </c>
      <c r="AQ109" s="883"/>
      <c r="AR109" s="883"/>
      <c r="AS109" s="883"/>
      <c r="AT109" s="916"/>
      <c r="AU109" s="882" t="s">
        <v>446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447</v>
      </c>
      <c r="BR109" s="883"/>
      <c r="BS109" s="883"/>
      <c r="BT109" s="883"/>
      <c r="BU109" s="884"/>
      <c r="BV109" s="885" t="s">
        <v>448</v>
      </c>
      <c r="BW109" s="883"/>
      <c r="BX109" s="883"/>
      <c r="BY109" s="883"/>
      <c r="BZ109" s="884"/>
      <c r="CA109" s="885" t="s">
        <v>309</v>
      </c>
      <c r="CB109" s="883"/>
      <c r="CC109" s="883"/>
      <c r="CD109" s="883"/>
      <c r="CE109" s="884"/>
      <c r="CF109" s="923" t="s">
        <v>449</v>
      </c>
      <c r="CG109" s="923"/>
      <c r="CH109" s="923"/>
      <c r="CI109" s="923"/>
      <c r="CJ109" s="923"/>
      <c r="CK109" s="885" t="s">
        <v>450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447</v>
      </c>
      <c r="DH109" s="883"/>
      <c r="DI109" s="883"/>
      <c r="DJ109" s="883"/>
      <c r="DK109" s="884"/>
      <c r="DL109" s="885" t="s">
        <v>448</v>
      </c>
      <c r="DM109" s="883"/>
      <c r="DN109" s="883"/>
      <c r="DO109" s="883"/>
      <c r="DP109" s="884"/>
      <c r="DQ109" s="885" t="s">
        <v>309</v>
      </c>
      <c r="DR109" s="883"/>
      <c r="DS109" s="883"/>
      <c r="DT109" s="883"/>
      <c r="DU109" s="884"/>
      <c r="DV109" s="885" t="s">
        <v>449</v>
      </c>
      <c r="DW109" s="883"/>
      <c r="DX109" s="883"/>
      <c r="DY109" s="883"/>
      <c r="DZ109" s="916"/>
    </row>
    <row r="110" spans="1:131" s="218" customFormat="1" ht="26.25" customHeight="1" x14ac:dyDescent="0.15">
      <c r="A110" s="794" t="s">
        <v>451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15769550</v>
      </c>
      <c r="AB110" s="876"/>
      <c r="AC110" s="876"/>
      <c r="AD110" s="876"/>
      <c r="AE110" s="877"/>
      <c r="AF110" s="878">
        <v>15792240</v>
      </c>
      <c r="AG110" s="876"/>
      <c r="AH110" s="876"/>
      <c r="AI110" s="876"/>
      <c r="AJ110" s="877"/>
      <c r="AK110" s="878">
        <v>16369923</v>
      </c>
      <c r="AL110" s="876"/>
      <c r="AM110" s="876"/>
      <c r="AN110" s="876"/>
      <c r="AO110" s="877"/>
      <c r="AP110" s="879">
        <v>16.8</v>
      </c>
      <c r="AQ110" s="880"/>
      <c r="AR110" s="880"/>
      <c r="AS110" s="880"/>
      <c r="AT110" s="881"/>
      <c r="AU110" s="917" t="s">
        <v>75</v>
      </c>
      <c r="AV110" s="918"/>
      <c r="AW110" s="918"/>
      <c r="AX110" s="918"/>
      <c r="AY110" s="918"/>
      <c r="AZ110" s="847" t="s">
        <v>452</v>
      </c>
      <c r="BA110" s="795"/>
      <c r="BB110" s="795"/>
      <c r="BC110" s="795"/>
      <c r="BD110" s="795"/>
      <c r="BE110" s="795"/>
      <c r="BF110" s="795"/>
      <c r="BG110" s="795"/>
      <c r="BH110" s="795"/>
      <c r="BI110" s="795"/>
      <c r="BJ110" s="795"/>
      <c r="BK110" s="795"/>
      <c r="BL110" s="795"/>
      <c r="BM110" s="795"/>
      <c r="BN110" s="795"/>
      <c r="BO110" s="795"/>
      <c r="BP110" s="796"/>
      <c r="BQ110" s="848">
        <v>178298768</v>
      </c>
      <c r="BR110" s="829"/>
      <c r="BS110" s="829"/>
      <c r="BT110" s="829"/>
      <c r="BU110" s="829"/>
      <c r="BV110" s="829">
        <v>173418922</v>
      </c>
      <c r="BW110" s="829"/>
      <c r="BX110" s="829"/>
      <c r="BY110" s="829"/>
      <c r="BZ110" s="829"/>
      <c r="CA110" s="829">
        <v>166528550</v>
      </c>
      <c r="CB110" s="829"/>
      <c r="CC110" s="829"/>
      <c r="CD110" s="829"/>
      <c r="CE110" s="829"/>
      <c r="CF110" s="853">
        <v>171.3</v>
      </c>
      <c r="CG110" s="854"/>
      <c r="CH110" s="854"/>
      <c r="CI110" s="854"/>
      <c r="CJ110" s="854"/>
      <c r="CK110" s="913" t="s">
        <v>453</v>
      </c>
      <c r="CL110" s="806"/>
      <c r="CM110" s="847" t="s">
        <v>454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455</v>
      </c>
      <c r="DH110" s="829"/>
      <c r="DI110" s="829"/>
      <c r="DJ110" s="829"/>
      <c r="DK110" s="829"/>
      <c r="DL110" s="829" t="s">
        <v>456</v>
      </c>
      <c r="DM110" s="829"/>
      <c r="DN110" s="829"/>
      <c r="DO110" s="829"/>
      <c r="DP110" s="829"/>
      <c r="DQ110" s="829" t="s">
        <v>457</v>
      </c>
      <c r="DR110" s="829"/>
      <c r="DS110" s="829"/>
      <c r="DT110" s="829"/>
      <c r="DU110" s="829"/>
      <c r="DV110" s="830" t="s">
        <v>458</v>
      </c>
      <c r="DW110" s="830"/>
      <c r="DX110" s="830"/>
      <c r="DY110" s="830"/>
      <c r="DZ110" s="831"/>
    </row>
    <row r="111" spans="1:131" s="218" customFormat="1" ht="26.25" customHeight="1" x14ac:dyDescent="0.15">
      <c r="A111" s="761" t="s">
        <v>459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456</v>
      </c>
      <c r="AB111" s="906"/>
      <c r="AC111" s="906"/>
      <c r="AD111" s="906"/>
      <c r="AE111" s="907"/>
      <c r="AF111" s="908" t="s">
        <v>456</v>
      </c>
      <c r="AG111" s="906"/>
      <c r="AH111" s="906"/>
      <c r="AI111" s="906"/>
      <c r="AJ111" s="907"/>
      <c r="AK111" s="908" t="s">
        <v>456</v>
      </c>
      <c r="AL111" s="906"/>
      <c r="AM111" s="906"/>
      <c r="AN111" s="906"/>
      <c r="AO111" s="907"/>
      <c r="AP111" s="909" t="s">
        <v>456</v>
      </c>
      <c r="AQ111" s="910"/>
      <c r="AR111" s="910"/>
      <c r="AS111" s="910"/>
      <c r="AT111" s="911"/>
      <c r="AU111" s="919"/>
      <c r="AV111" s="920"/>
      <c r="AW111" s="920"/>
      <c r="AX111" s="920"/>
      <c r="AY111" s="920"/>
      <c r="AZ111" s="802" t="s">
        <v>460</v>
      </c>
      <c r="BA111" s="739"/>
      <c r="BB111" s="739"/>
      <c r="BC111" s="739"/>
      <c r="BD111" s="739"/>
      <c r="BE111" s="739"/>
      <c r="BF111" s="739"/>
      <c r="BG111" s="739"/>
      <c r="BH111" s="739"/>
      <c r="BI111" s="739"/>
      <c r="BJ111" s="739"/>
      <c r="BK111" s="739"/>
      <c r="BL111" s="739"/>
      <c r="BM111" s="739"/>
      <c r="BN111" s="739"/>
      <c r="BO111" s="739"/>
      <c r="BP111" s="740"/>
      <c r="BQ111" s="803" t="s">
        <v>456</v>
      </c>
      <c r="BR111" s="804"/>
      <c r="BS111" s="804"/>
      <c r="BT111" s="804"/>
      <c r="BU111" s="804"/>
      <c r="BV111" s="804" t="s">
        <v>458</v>
      </c>
      <c r="BW111" s="804"/>
      <c r="BX111" s="804"/>
      <c r="BY111" s="804"/>
      <c r="BZ111" s="804"/>
      <c r="CA111" s="804" t="s">
        <v>456</v>
      </c>
      <c r="CB111" s="804"/>
      <c r="CC111" s="804"/>
      <c r="CD111" s="804"/>
      <c r="CE111" s="804"/>
      <c r="CF111" s="862" t="s">
        <v>425</v>
      </c>
      <c r="CG111" s="863"/>
      <c r="CH111" s="863"/>
      <c r="CI111" s="863"/>
      <c r="CJ111" s="863"/>
      <c r="CK111" s="914"/>
      <c r="CL111" s="808"/>
      <c r="CM111" s="802" t="s">
        <v>461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457</v>
      </c>
      <c r="DH111" s="804"/>
      <c r="DI111" s="804"/>
      <c r="DJ111" s="804"/>
      <c r="DK111" s="804"/>
      <c r="DL111" s="804" t="s">
        <v>456</v>
      </c>
      <c r="DM111" s="804"/>
      <c r="DN111" s="804"/>
      <c r="DO111" s="804"/>
      <c r="DP111" s="804"/>
      <c r="DQ111" s="804" t="s">
        <v>456</v>
      </c>
      <c r="DR111" s="804"/>
      <c r="DS111" s="804"/>
      <c r="DT111" s="804"/>
      <c r="DU111" s="804"/>
      <c r="DV111" s="781" t="s">
        <v>457</v>
      </c>
      <c r="DW111" s="781"/>
      <c r="DX111" s="781"/>
      <c r="DY111" s="781"/>
      <c r="DZ111" s="782"/>
    </row>
    <row r="112" spans="1:131" s="218" customFormat="1" ht="26.25" customHeight="1" x14ac:dyDescent="0.15">
      <c r="A112" s="899" t="s">
        <v>462</v>
      </c>
      <c r="B112" s="900"/>
      <c r="C112" s="739" t="s">
        <v>463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433333</v>
      </c>
      <c r="AB112" s="767"/>
      <c r="AC112" s="767"/>
      <c r="AD112" s="767"/>
      <c r="AE112" s="768"/>
      <c r="AF112" s="769">
        <v>160000</v>
      </c>
      <c r="AG112" s="767"/>
      <c r="AH112" s="767"/>
      <c r="AI112" s="767"/>
      <c r="AJ112" s="768"/>
      <c r="AK112" s="769">
        <v>160000</v>
      </c>
      <c r="AL112" s="767"/>
      <c r="AM112" s="767"/>
      <c r="AN112" s="767"/>
      <c r="AO112" s="768"/>
      <c r="AP112" s="811">
        <v>0.2</v>
      </c>
      <c r="AQ112" s="812"/>
      <c r="AR112" s="812"/>
      <c r="AS112" s="812"/>
      <c r="AT112" s="813"/>
      <c r="AU112" s="919"/>
      <c r="AV112" s="920"/>
      <c r="AW112" s="920"/>
      <c r="AX112" s="920"/>
      <c r="AY112" s="920"/>
      <c r="AZ112" s="802" t="s">
        <v>464</v>
      </c>
      <c r="BA112" s="739"/>
      <c r="BB112" s="739"/>
      <c r="BC112" s="739"/>
      <c r="BD112" s="739"/>
      <c r="BE112" s="739"/>
      <c r="BF112" s="739"/>
      <c r="BG112" s="739"/>
      <c r="BH112" s="739"/>
      <c r="BI112" s="739"/>
      <c r="BJ112" s="739"/>
      <c r="BK112" s="739"/>
      <c r="BL112" s="739"/>
      <c r="BM112" s="739"/>
      <c r="BN112" s="739"/>
      <c r="BO112" s="739"/>
      <c r="BP112" s="740"/>
      <c r="BQ112" s="803">
        <v>78485235</v>
      </c>
      <c r="BR112" s="804"/>
      <c r="BS112" s="804"/>
      <c r="BT112" s="804"/>
      <c r="BU112" s="804"/>
      <c r="BV112" s="804">
        <v>75770096</v>
      </c>
      <c r="BW112" s="804"/>
      <c r="BX112" s="804"/>
      <c r="BY112" s="804"/>
      <c r="BZ112" s="804"/>
      <c r="CA112" s="804">
        <v>71846261</v>
      </c>
      <c r="CB112" s="804"/>
      <c r="CC112" s="804"/>
      <c r="CD112" s="804"/>
      <c r="CE112" s="804"/>
      <c r="CF112" s="862">
        <v>73.900000000000006</v>
      </c>
      <c r="CG112" s="863"/>
      <c r="CH112" s="863"/>
      <c r="CI112" s="863"/>
      <c r="CJ112" s="863"/>
      <c r="CK112" s="914"/>
      <c r="CL112" s="808"/>
      <c r="CM112" s="802" t="s">
        <v>465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458</v>
      </c>
      <c r="DH112" s="804"/>
      <c r="DI112" s="804"/>
      <c r="DJ112" s="804"/>
      <c r="DK112" s="804"/>
      <c r="DL112" s="804" t="s">
        <v>425</v>
      </c>
      <c r="DM112" s="804"/>
      <c r="DN112" s="804"/>
      <c r="DO112" s="804"/>
      <c r="DP112" s="804"/>
      <c r="DQ112" s="804" t="s">
        <v>458</v>
      </c>
      <c r="DR112" s="804"/>
      <c r="DS112" s="804"/>
      <c r="DT112" s="804"/>
      <c r="DU112" s="804"/>
      <c r="DV112" s="781" t="s">
        <v>455</v>
      </c>
      <c r="DW112" s="781"/>
      <c r="DX112" s="781"/>
      <c r="DY112" s="781"/>
      <c r="DZ112" s="782"/>
    </row>
    <row r="113" spans="1:130" s="218" customFormat="1" ht="26.25" customHeight="1" x14ac:dyDescent="0.15">
      <c r="A113" s="901"/>
      <c r="B113" s="902"/>
      <c r="C113" s="739" t="s">
        <v>466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5410906</v>
      </c>
      <c r="AB113" s="906"/>
      <c r="AC113" s="906"/>
      <c r="AD113" s="906"/>
      <c r="AE113" s="907"/>
      <c r="AF113" s="908">
        <v>5259036</v>
      </c>
      <c r="AG113" s="906"/>
      <c r="AH113" s="906"/>
      <c r="AI113" s="906"/>
      <c r="AJ113" s="907"/>
      <c r="AK113" s="908">
        <v>5285396</v>
      </c>
      <c r="AL113" s="906"/>
      <c r="AM113" s="906"/>
      <c r="AN113" s="906"/>
      <c r="AO113" s="907"/>
      <c r="AP113" s="909">
        <v>5.4</v>
      </c>
      <c r="AQ113" s="910"/>
      <c r="AR113" s="910"/>
      <c r="AS113" s="910"/>
      <c r="AT113" s="911"/>
      <c r="AU113" s="919"/>
      <c r="AV113" s="920"/>
      <c r="AW113" s="920"/>
      <c r="AX113" s="920"/>
      <c r="AY113" s="920"/>
      <c r="AZ113" s="802" t="s">
        <v>467</v>
      </c>
      <c r="BA113" s="739"/>
      <c r="BB113" s="739"/>
      <c r="BC113" s="739"/>
      <c r="BD113" s="739"/>
      <c r="BE113" s="739"/>
      <c r="BF113" s="739"/>
      <c r="BG113" s="739"/>
      <c r="BH113" s="739"/>
      <c r="BI113" s="739"/>
      <c r="BJ113" s="739"/>
      <c r="BK113" s="739"/>
      <c r="BL113" s="739"/>
      <c r="BM113" s="739"/>
      <c r="BN113" s="739"/>
      <c r="BO113" s="739"/>
      <c r="BP113" s="740"/>
      <c r="BQ113" s="803">
        <v>2150912</v>
      </c>
      <c r="BR113" s="804"/>
      <c r="BS113" s="804"/>
      <c r="BT113" s="804"/>
      <c r="BU113" s="804"/>
      <c r="BV113" s="804">
        <v>1979362</v>
      </c>
      <c r="BW113" s="804"/>
      <c r="BX113" s="804"/>
      <c r="BY113" s="804"/>
      <c r="BZ113" s="804"/>
      <c r="CA113" s="804">
        <v>1746278</v>
      </c>
      <c r="CB113" s="804"/>
      <c r="CC113" s="804"/>
      <c r="CD113" s="804"/>
      <c r="CE113" s="804"/>
      <c r="CF113" s="862">
        <v>1.8</v>
      </c>
      <c r="CG113" s="863"/>
      <c r="CH113" s="863"/>
      <c r="CI113" s="863"/>
      <c r="CJ113" s="863"/>
      <c r="CK113" s="914"/>
      <c r="CL113" s="808"/>
      <c r="CM113" s="802" t="s">
        <v>468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458</v>
      </c>
      <c r="DH113" s="767"/>
      <c r="DI113" s="767"/>
      <c r="DJ113" s="767"/>
      <c r="DK113" s="768"/>
      <c r="DL113" s="769" t="s">
        <v>458</v>
      </c>
      <c r="DM113" s="767"/>
      <c r="DN113" s="767"/>
      <c r="DO113" s="767"/>
      <c r="DP113" s="768"/>
      <c r="DQ113" s="769" t="s">
        <v>457</v>
      </c>
      <c r="DR113" s="767"/>
      <c r="DS113" s="767"/>
      <c r="DT113" s="767"/>
      <c r="DU113" s="768"/>
      <c r="DV113" s="811" t="s">
        <v>456</v>
      </c>
      <c r="DW113" s="812"/>
      <c r="DX113" s="812"/>
      <c r="DY113" s="812"/>
      <c r="DZ113" s="813"/>
    </row>
    <row r="114" spans="1:130" s="218" customFormat="1" ht="26.25" customHeight="1" x14ac:dyDescent="0.15">
      <c r="A114" s="901"/>
      <c r="B114" s="902"/>
      <c r="C114" s="739" t="s">
        <v>469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2689</v>
      </c>
      <c r="AB114" s="767"/>
      <c r="AC114" s="767"/>
      <c r="AD114" s="767"/>
      <c r="AE114" s="768"/>
      <c r="AF114" s="769">
        <v>174184</v>
      </c>
      <c r="AG114" s="767"/>
      <c r="AH114" s="767"/>
      <c r="AI114" s="767"/>
      <c r="AJ114" s="768"/>
      <c r="AK114" s="769">
        <v>168276</v>
      </c>
      <c r="AL114" s="767"/>
      <c r="AM114" s="767"/>
      <c r="AN114" s="767"/>
      <c r="AO114" s="768"/>
      <c r="AP114" s="811">
        <v>0.2</v>
      </c>
      <c r="AQ114" s="812"/>
      <c r="AR114" s="812"/>
      <c r="AS114" s="812"/>
      <c r="AT114" s="813"/>
      <c r="AU114" s="919"/>
      <c r="AV114" s="920"/>
      <c r="AW114" s="920"/>
      <c r="AX114" s="920"/>
      <c r="AY114" s="920"/>
      <c r="AZ114" s="802" t="s">
        <v>470</v>
      </c>
      <c r="BA114" s="739"/>
      <c r="BB114" s="739"/>
      <c r="BC114" s="739"/>
      <c r="BD114" s="739"/>
      <c r="BE114" s="739"/>
      <c r="BF114" s="739"/>
      <c r="BG114" s="739"/>
      <c r="BH114" s="739"/>
      <c r="BI114" s="739"/>
      <c r="BJ114" s="739"/>
      <c r="BK114" s="739"/>
      <c r="BL114" s="739"/>
      <c r="BM114" s="739"/>
      <c r="BN114" s="739"/>
      <c r="BO114" s="739"/>
      <c r="BP114" s="740"/>
      <c r="BQ114" s="803">
        <v>21186641</v>
      </c>
      <c r="BR114" s="804"/>
      <c r="BS114" s="804"/>
      <c r="BT114" s="804"/>
      <c r="BU114" s="804"/>
      <c r="BV114" s="804">
        <v>21573273</v>
      </c>
      <c r="BW114" s="804"/>
      <c r="BX114" s="804"/>
      <c r="BY114" s="804"/>
      <c r="BZ114" s="804"/>
      <c r="CA114" s="804">
        <v>22268266</v>
      </c>
      <c r="CB114" s="804"/>
      <c r="CC114" s="804"/>
      <c r="CD114" s="804"/>
      <c r="CE114" s="804"/>
      <c r="CF114" s="862">
        <v>22.9</v>
      </c>
      <c r="CG114" s="863"/>
      <c r="CH114" s="863"/>
      <c r="CI114" s="863"/>
      <c r="CJ114" s="863"/>
      <c r="CK114" s="914"/>
      <c r="CL114" s="808"/>
      <c r="CM114" s="802" t="s">
        <v>471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457</v>
      </c>
      <c r="DH114" s="767"/>
      <c r="DI114" s="767"/>
      <c r="DJ114" s="767"/>
      <c r="DK114" s="768"/>
      <c r="DL114" s="769" t="s">
        <v>458</v>
      </c>
      <c r="DM114" s="767"/>
      <c r="DN114" s="767"/>
      <c r="DO114" s="767"/>
      <c r="DP114" s="768"/>
      <c r="DQ114" s="769" t="s">
        <v>458</v>
      </c>
      <c r="DR114" s="767"/>
      <c r="DS114" s="767"/>
      <c r="DT114" s="767"/>
      <c r="DU114" s="768"/>
      <c r="DV114" s="811" t="s">
        <v>458</v>
      </c>
      <c r="DW114" s="812"/>
      <c r="DX114" s="812"/>
      <c r="DY114" s="812"/>
      <c r="DZ114" s="813"/>
    </row>
    <row r="115" spans="1:130" s="218" customFormat="1" ht="26.25" customHeight="1" x14ac:dyDescent="0.15">
      <c r="A115" s="901"/>
      <c r="B115" s="902"/>
      <c r="C115" s="739" t="s">
        <v>472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457</v>
      </c>
      <c r="AB115" s="906"/>
      <c r="AC115" s="906"/>
      <c r="AD115" s="906"/>
      <c r="AE115" s="907"/>
      <c r="AF115" s="908" t="s">
        <v>455</v>
      </c>
      <c r="AG115" s="906"/>
      <c r="AH115" s="906"/>
      <c r="AI115" s="906"/>
      <c r="AJ115" s="907"/>
      <c r="AK115" s="908" t="s">
        <v>457</v>
      </c>
      <c r="AL115" s="906"/>
      <c r="AM115" s="906"/>
      <c r="AN115" s="906"/>
      <c r="AO115" s="907"/>
      <c r="AP115" s="909" t="s">
        <v>455</v>
      </c>
      <c r="AQ115" s="910"/>
      <c r="AR115" s="910"/>
      <c r="AS115" s="910"/>
      <c r="AT115" s="911"/>
      <c r="AU115" s="919"/>
      <c r="AV115" s="920"/>
      <c r="AW115" s="920"/>
      <c r="AX115" s="920"/>
      <c r="AY115" s="920"/>
      <c r="AZ115" s="802" t="s">
        <v>473</v>
      </c>
      <c r="BA115" s="739"/>
      <c r="BB115" s="739"/>
      <c r="BC115" s="739"/>
      <c r="BD115" s="739"/>
      <c r="BE115" s="739"/>
      <c r="BF115" s="739"/>
      <c r="BG115" s="739"/>
      <c r="BH115" s="739"/>
      <c r="BI115" s="739"/>
      <c r="BJ115" s="739"/>
      <c r="BK115" s="739"/>
      <c r="BL115" s="739"/>
      <c r="BM115" s="739"/>
      <c r="BN115" s="739"/>
      <c r="BO115" s="739"/>
      <c r="BP115" s="740"/>
      <c r="BQ115" s="803" t="s">
        <v>458</v>
      </c>
      <c r="BR115" s="804"/>
      <c r="BS115" s="804"/>
      <c r="BT115" s="804"/>
      <c r="BU115" s="804"/>
      <c r="BV115" s="804" t="s">
        <v>425</v>
      </c>
      <c r="BW115" s="804"/>
      <c r="BX115" s="804"/>
      <c r="BY115" s="804"/>
      <c r="BZ115" s="804"/>
      <c r="CA115" s="804" t="s">
        <v>458</v>
      </c>
      <c r="CB115" s="804"/>
      <c r="CC115" s="804"/>
      <c r="CD115" s="804"/>
      <c r="CE115" s="804"/>
      <c r="CF115" s="862" t="s">
        <v>458</v>
      </c>
      <c r="CG115" s="863"/>
      <c r="CH115" s="863"/>
      <c r="CI115" s="863"/>
      <c r="CJ115" s="863"/>
      <c r="CK115" s="914"/>
      <c r="CL115" s="808"/>
      <c r="CM115" s="802" t="s">
        <v>474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456</v>
      </c>
      <c r="DH115" s="767"/>
      <c r="DI115" s="767"/>
      <c r="DJ115" s="767"/>
      <c r="DK115" s="768"/>
      <c r="DL115" s="769" t="s">
        <v>458</v>
      </c>
      <c r="DM115" s="767"/>
      <c r="DN115" s="767"/>
      <c r="DO115" s="767"/>
      <c r="DP115" s="768"/>
      <c r="DQ115" s="769" t="s">
        <v>457</v>
      </c>
      <c r="DR115" s="767"/>
      <c r="DS115" s="767"/>
      <c r="DT115" s="767"/>
      <c r="DU115" s="768"/>
      <c r="DV115" s="811" t="s">
        <v>456</v>
      </c>
      <c r="DW115" s="812"/>
      <c r="DX115" s="812"/>
      <c r="DY115" s="812"/>
      <c r="DZ115" s="813"/>
    </row>
    <row r="116" spans="1:130" s="218" customFormat="1" ht="26.25" customHeight="1" x14ac:dyDescent="0.15">
      <c r="A116" s="903"/>
      <c r="B116" s="904"/>
      <c r="C116" s="826" t="s">
        <v>475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1323</v>
      </c>
      <c r="AB116" s="767"/>
      <c r="AC116" s="767"/>
      <c r="AD116" s="767"/>
      <c r="AE116" s="768"/>
      <c r="AF116" s="769">
        <v>2979</v>
      </c>
      <c r="AG116" s="767"/>
      <c r="AH116" s="767"/>
      <c r="AI116" s="767"/>
      <c r="AJ116" s="768"/>
      <c r="AK116" s="769">
        <v>5325</v>
      </c>
      <c r="AL116" s="767"/>
      <c r="AM116" s="767"/>
      <c r="AN116" s="767"/>
      <c r="AO116" s="768"/>
      <c r="AP116" s="811">
        <v>0</v>
      </c>
      <c r="AQ116" s="812"/>
      <c r="AR116" s="812"/>
      <c r="AS116" s="812"/>
      <c r="AT116" s="813"/>
      <c r="AU116" s="919"/>
      <c r="AV116" s="920"/>
      <c r="AW116" s="920"/>
      <c r="AX116" s="920"/>
      <c r="AY116" s="920"/>
      <c r="AZ116" s="896" t="s">
        <v>476</v>
      </c>
      <c r="BA116" s="897"/>
      <c r="BB116" s="897"/>
      <c r="BC116" s="897"/>
      <c r="BD116" s="897"/>
      <c r="BE116" s="897"/>
      <c r="BF116" s="897"/>
      <c r="BG116" s="897"/>
      <c r="BH116" s="897"/>
      <c r="BI116" s="897"/>
      <c r="BJ116" s="897"/>
      <c r="BK116" s="897"/>
      <c r="BL116" s="897"/>
      <c r="BM116" s="897"/>
      <c r="BN116" s="897"/>
      <c r="BO116" s="897"/>
      <c r="BP116" s="898"/>
      <c r="BQ116" s="803" t="s">
        <v>458</v>
      </c>
      <c r="BR116" s="804"/>
      <c r="BS116" s="804"/>
      <c r="BT116" s="804"/>
      <c r="BU116" s="804"/>
      <c r="BV116" s="804" t="s">
        <v>456</v>
      </c>
      <c r="BW116" s="804"/>
      <c r="BX116" s="804"/>
      <c r="BY116" s="804"/>
      <c r="BZ116" s="804"/>
      <c r="CA116" s="804" t="s">
        <v>455</v>
      </c>
      <c r="CB116" s="804"/>
      <c r="CC116" s="804"/>
      <c r="CD116" s="804"/>
      <c r="CE116" s="804"/>
      <c r="CF116" s="862" t="s">
        <v>457</v>
      </c>
      <c r="CG116" s="863"/>
      <c r="CH116" s="863"/>
      <c r="CI116" s="863"/>
      <c r="CJ116" s="863"/>
      <c r="CK116" s="914"/>
      <c r="CL116" s="808"/>
      <c r="CM116" s="802" t="s">
        <v>477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455</v>
      </c>
      <c r="DH116" s="767"/>
      <c r="DI116" s="767"/>
      <c r="DJ116" s="767"/>
      <c r="DK116" s="768"/>
      <c r="DL116" s="769" t="s">
        <v>457</v>
      </c>
      <c r="DM116" s="767"/>
      <c r="DN116" s="767"/>
      <c r="DO116" s="767"/>
      <c r="DP116" s="768"/>
      <c r="DQ116" s="769" t="s">
        <v>457</v>
      </c>
      <c r="DR116" s="767"/>
      <c r="DS116" s="767"/>
      <c r="DT116" s="767"/>
      <c r="DU116" s="768"/>
      <c r="DV116" s="811" t="s">
        <v>458</v>
      </c>
      <c r="DW116" s="812"/>
      <c r="DX116" s="812"/>
      <c r="DY116" s="812"/>
      <c r="DZ116" s="813"/>
    </row>
    <row r="117" spans="1:130" s="218" customFormat="1" ht="26.25" customHeight="1" x14ac:dyDescent="0.15">
      <c r="A117" s="882" t="s">
        <v>188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478</v>
      </c>
      <c r="Z117" s="884"/>
      <c r="AA117" s="889">
        <v>21617801</v>
      </c>
      <c r="AB117" s="890"/>
      <c r="AC117" s="890"/>
      <c r="AD117" s="890"/>
      <c r="AE117" s="891"/>
      <c r="AF117" s="892">
        <v>21388439</v>
      </c>
      <c r="AG117" s="890"/>
      <c r="AH117" s="890"/>
      <c r="AI117" s="890"/>
      <c r="AJ117" s="891"/>
      <c r="AK117" s="892">
        <v>21988920</v>
      </c>
      <c r="AL117" s="890"/>
      <c r="AM117" s="890"/>
      <c r="AN117" s="890"/>
      <c r="AO117" s="891"/>
      <c r="AP117" s="893"/>
      <c r="AQ117" s="894"/>
      <c r="AR117" s="894"/>
      <c r="AS117" s="894"/>
      <c r="AT117" s="895"/>
      <c r="AU117" s="919"/>
      <c r="AV117" s="920"/>
      <c r="AW117" s="920"/>
      <c r="AX117" s="920"/>
      <c r="AY117" s="920"/>
      <c r="AZ117" s="850" t="s">
        <v>479</v>
      </c>
      <c r="BA117" s="851"/>
      <c r="BB117" s="851"/>
      <c r="BC117" s="851"/>
      <c r="BD117" s="851"/>
      <c r="BE117" s="851"/>
      <c r="BF117" s="851"/>
      <c r="BG117" s="851"/>
      <c r="BH117" s="851"/>
      <c r="BI117" s="851"/>
      <c r="BJ117" s="851"/>
      <c r="BK117" s="851"/>
      <c r="BL117" s="851"/>
      <c r="BM117" s="851"/>
      <c r="BN117" s="851"/>
      <c r="BO117" s="851"/>
      <c r="BP117" s="852"/>
      <c r="BQ117" s="803" t="s">
        <v>397</v>
      </c>
      <c r="BR117" s="804"/>
      <c r="BS117" s="804"/>
      <c r="BT117" s="804"/>
      <c r="BU117" s="804"/>
      <c r="BV117" s="804" t="s">
        <v>397</v>
      </c>
      <c r="BW117" s="804"/>
      <c r="BX117" s="804"/>
      <c r="BY117" s="804"/>
      <c r="BZ117" s="804"/>
      <c r="CA117" s="804" t="s">
        <v>391</v>
      </c>
      <c r="CB117" s="804"/>
      <c r="CC117" s="804"/>
      <c r="CD117" s="804"/>
      <c r="CE117" s="804"/>
      <c r="CF117" s="862" t="s">
        <v>480</v>
      </c>
      <c r="CG117" s="863"/>
      <c r="CH117" s="863"/>
      <c r="CI117" s="863"/>
      <c r="CJ117" s="863"/>
      <c r="CK117" s="914"/>
      <c r="CL117" s="808"/>
      <c r="CM117" s="802" t="s">
        <v>481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429</v>
      </c>
      <c r="DH117" s="767"/>
      <c r="DI117" s="767"/>
      <c r="DJ117" s="767"/>
      <c r="DK117" s="768"/>
      <c r="DL117" s="769" t="s">
        <v>482</v>
      </c>
      <c r="DM117" s="767"/>
      <c r="DN117" s="767"/>
      <c r="DO117" s="767"/>
      <c r="DP117" s="768"/>
      <c r="DQ117" s="769" t="s">
        <v>483</v>
      </c>
      <c r="DR117" s="767"/>
      <c r="DS117" s="767"/>
      <c r="DT117" s="767"/>
      <c r="DU117" s="768"/>
      <c r="DV117" s="811" t="s">
        <v>391</v>
      </c>
      <c r="DW117" s="812"/>
      <c r="DX117" s="812"/>
      <c r="DY117" s="812"/>
      <c r="DZ117" s="813"/>
    </row>
    <row r="118" spans="1:130" s="218" customFormat="1" ht="26.25" customHeight="1" x14ac:dyDescent="0.15">
      <c r="A118" s="882" t="s">
        <v>450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447</v>
      </c>
      <c r="AB118" s="883"/>
      <c r="AC118" s="883"/>
      <c r="AD118" s="883"/>
      <c r="AE118" s="884"/>
      <c r="AF118" s="885" t="s">
        <v>448</v>
      </c>
      <c r="AG118" s="883"/>
      <c r="AH118" s="883"/>
      <c r="AI118" s="883"/>
      <c r="AJ118" s="884"/>
      <c r="AK118" s="885" t="s">
        <v>309</v>
      </c>
      <c r="AL118" s="883"/>
      <c r="AM118" s="883"/>
      <c r="AN118" s="883"/>
      <c r="AO118" s="884"/>
      <c r="AP118" s="886" t="s">
        <v>449</v>
      </c>
      <c r="AQ118" s="887"/>
      <c r="AR118" s="887"/>
      <c r="AS118" s="887"/>
      <c r="AT118" s="888"/>
      <c r="AU118" s="919"/>
      <c r="AV118" s="920"/>
      <c r="AW118" s="920"/>
      <c r="AX118" s="920"/>
      <c r="AY118" s="920"/>
      <c r="AZ118" s="825" t="s">
        <v>484</v>
      </c>
      <c r="BA118" s="826"/>
      <c r="BB118" s="826"/>
      <c r="BC118" s="826"/>
      <c r="BD118" s="826"/>
      <c r="BE118" s="826"/>
      <c r="BF118" s="826"/>
      <c r="BG118" s="826"/>
      <c r="BH118" s="826"/>
      <c r="BI118" s="826"/>
      <c r="BJ118" s="826"/>
      <c r="BK118" s="826"/>
      <c r="BL118" s="826"/>
      <c r="BM118" s="826"/>
      <c r="BN118" s="826"/>
      <c r="BO118" s="826"/>
      <c r="BP118" s="827"/>
      <c r="BQ118" s="866" t="s">
        <v>485</v>
      </c>
      <c r="BR118" s="832"/>
      <c r="BS118" s="832"/>
      <c r="BT118" s="832"/>
      <c r="BU118" s="832"/>
      <c r="BV118" s="832" t="s">
        <v>482</v>
      </c>
      <c r="BW118" s="832"/>
      <c r="BX118" s="832"/>
      <c r="BY118" s="832"/>
      <c r="BZ118" s="832"/>
      <c r="CA118" s="832" t="s">
        <v>486</v>
      </c>
      <c r="CB118" s="832"/>
      <c r="CC118" s="832"/>
      <c r="CD118" s="832"/>
      <c r="CE118" s="832"/>
      <c r="CF118" s="862" t="s">
        <v>487</v>
      </c>
      <c r="CG118" s="863"/>
      <c r="CH118" s="863"/>
      <c r="CI118" s="863"/>
      <c r="CJ118" s="863"/>
      <c r="CK118" s="914"/>
      <c r="CL118" s="808"/>
      <c r="CM118" s="802" t="s">
        <v>488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482</v>
      </c>
      <c r="DH118" s="767"/>
      <c r="DI118" s="767"/>
      <c r="DJ118" s="767"/>
      <c r="DK118" s="768"/>
      <c r="DL118" s="769" t="s">
        <v>391</v>
      </c>
      <c r="DM118" s="767"/>
      <c r="DN118" s="767"/>
      <c r="DO118" s="767"/>
      <c r="DP118" s="768"/>
      <c r="DQ118" s="769" t="s">
        <v>458</v>
      </c>
      <c r="DR118" s="767"/>
      <c r="DS118" s="767"/>
      <c r="DT118" s="767"/>
      <c r="DU118" s="768"/>
      <c r="DV118" s="811" t="s">
        <v>489</v>
      </c>
      <c r="DW118" s="812"/>
      <c r="DX118" s="812"/>
      <c r="DY118" s="812"/>
      <c r="DZ118" s="813"/>
    </row>
    <row r="119" spans="1:130" s="218" customFormat="1" ht="26.25" customHeight="1" x14ac:dyDescent="0.15">
      <c r="A119" s="805" t="s">
        <v>453</v>
      </c>
      <c r="B119" s="806"/>
      <c r="C119" s="847" t="s">
        <v>454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429</v>
      </c>
      <c r="AB119" s="876"/>
      <c r="AC119" s="876"/>
      <c r="AD119" s="876"/>
      <c r="AE119" s="877"/>
      <c r="AF119" s="878" t="s">
        <v>391</v>
      </c>
      <c r="AG119" s="876"/>
      <c r="AH119" s="876"/>
      <c r="AI119" s="876"/>
      <c r="AJ119" s="877"/>
      <c r="AK119" s="878" t="s">
        <v>391</v>
      </c>
      <c r="AL119" s="876"/>
      <c r="AM119" s="876"/>
      <c r="AN119" s="876"/>
      <c r="AO119" s="877"/>
      <c r="AP119" s="879" t="s">
        <v>397</v>
      </c>
      <c r="AQ119" s="880"/>
      <c r="AR119" s="880"/>
      <c r="AS119" s="880"/>
      <c r="AT119" s="881"/>
      <c r="AU119" s="921"/>
      <c r="AV119" s="922"/>
      <c r="AW119" s="922"/>
      <c r="AX119" s="922"/>
      <c r="AY119" s="922"/>
      <c r="AZ119" s="241" t="s">
        <v>188</v>
      </c>
      <c r="BA119" s="241"/>
      <c r="BB119" s="241"/>
      <c r="BC119" s="241"/>
      <c r="BD119" s="241"/>
      <c r="BE119" s="241"/>
      <c r="BF119" s="241"/>
      <c r="BG119" s="241"/>
      <c r="BH119" s="241"/>
      <c r="BI119" s="241"/>
      <c r="BJ119" s="241"/>
      <c r="BK119" s="241"/>
      <c r="BL119" s="241"/>
      <c r="BM119" s="241"/>
      <c r="BN119" s="241"/>
      <c r="BO119" s="864" t="s">
        <v>490</v>
      </c>
      <c r="BP119" s="865"/>
      <c r="BQ119" s="866">
        <v>280121556</v>
      </c>
      <c r="BR119" s="832"/>
      <c r="BS119" s="832"/>
      <c r="BT119" s="832"/>
      <c r="BU119" s="832"/>
      <c r="BV119" s="832">
        <v>272741653</v>
      </c>
      <c r="BW119" s="832"/>
      <c r="BX119" s="832"/>
      <c r="BY119" s="832"/>
      <c r="BZ119" s="832"/>
      <c r="CA119" s="832">
        <v>262389355</v>
      </c>
      <c r="CB119" s="832"/>
      <c r="CC119" s="832"/>
      <c r="CD119" s="832"/>
      <c r="CE119" s="832"/>
      <c r="CF119" s="735"/>
      <c r="CG119" s="736"/>
      <c r="CH119" s="736"/>
      <c r="CI119" s="736"/>
      <c r="CJ119" s="821"/>
      <c r="CK119" s="915"/>
      <c r="CL119" s="810"/>
      <c r="CM119" s="825" t="s">
        <v>491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492</v>
      </c>
      <c r="DH119" s="751"/>
      <c r="DI119" s="751"/>
      <c r="DJ119" s="751"/>
      <c r="DK119" s="752"/>
      <c r="DL119" s="753" t="s">
        <v>482</v>
      </c>
      <c r="DM119" s="751"/>
      <c r="DN119" s="751"/>
      <c r="DO119" s="751"/>
      <c r="DP119" s="752"/>
      <c r="DQ119" s="753" t="s">
        <v>429</v>
      </c>
      <c r="DR119" s="751"/>
      <c r="DS119" s="751"/>
      <c r="DT119" s="751"/>
      <c r="DU119" s="752"/>
      <c r="DV119" s="835" t="s">
        <v>483</v>
      </c>
      <c r="DW119" s="836"/>
      <c r="DX119" s="836"/>
      <c r="DY119" s="836"/>
      <c r="DZ119" s="837"/>
    </row>
    <row r="120" spans="1:130" s="218" customFormat="1" ht="26.25" customHeight="1" x14ac:dyDescent="0.15">
      <c r="A120" s="807"/>
      <c r="B120" s="808"/>
      <c r="C120" s="802" t="s">
        <v>461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429</v>
      </c>
      <c r="AB120" s="767"/>
      <c r="AC120" s="767"/>
      <c r="AD120" s="767"/>
      <c r="AE120" s="768"/>
      <c r="AF120" s="769" t="s">
        <v>397</v>
      </c>
      <c r="AG120" s="767"/>
      <c r="AH120" s="767"/>
      <c r="AI120" s="767"/>
      <c r="AJ120" s="768"/>
      <c r="AK120" s="769" t="s">
        <v>458</v>
      </c>
      <c r="AL120" s="767"/>
      <c r="AM120" s="767"/>
      <c r="AN120" s="767"/>
      <c r="AO120" s="768"/>
      <c r="AP120" s="811" t="s">
        <v>391</v>
      </c>
      <c r="AQ120" s="812"/>
      <c r="AR120" s="812"/>
      <c r="AS120" s="812"/>
      <c r="AT120" s="813"/>
      <c r="AU120" s="867" t="s">
        <v>493</v>
      </c>
      <c r="AV120" s="868"/>
      <c r="AW120" s="868"/>
      <c r="AX120" s="868"/>
      <c r="AY120" s="869"/>
      <c r="AZ120" s="847" t="s">
        <v>494</v>
      </c>
      <c r="BA120" s="795"/>
      <c r="BB120" s="795"/>
      <c r="BC120" s="795"/>
      <c r="BD120" s="795"/>
      <c r="BE120" s="795"/>
      <c r="BF120" s="795"/>
      <c r="BG120" s="795"/>
      <c r="BH120" s="795"/>
      <c r="BI120" s="795"/>
      <c r="BJ120" s="795"/>
      <c r="BK120" s="795"/>
      <c r="BL120" s="795"/>
      <c r="BM120" s="795"/>
      <c r="BN120" s="795"/>
      <c r="BO120" s="795"/>
      <c r="BP120" s="796"/>
      <c r="BQ120" s="848">
        <v>52897198</v>
      </c>
      <c r="BR120" s="829"/>
      <c r="BS120" s="829"/>
      <c r="BT120" s="829"/>
      <c r="BU120" s="829"/>
      <c r="BV120" s="829">
        <v>58438855</v>
      </c>
      <c r="BW120" s="829"/>
      <c r="BX120" s="829"/>
      <c r="BY120" s="829"/>
      <c r="BZ120" s="829"/>
      <c r="CA120" s="829">
        <v>60197041</v>
      </c>
      <c r="CB120" s="829"/>
      <c r="CC120" s="829"/>
      <c r="CD120" s="829"/>
      <c r="CE120" s="829"/>
      <c r="CF120" s="853">
        <v>61.9</v>
      </c>
      <c r="CG120" s="854"/>
      <c r="CH120" s="854"/>
      <c r="CI120" s="854"/>
      <c r="CJ120" s="854"/>
      <c r="CK120" s="855" t="s">
        <v>495</v>
      </c>
      <c r="CL120" s="839"/>
      <c r="CM120" s="839"/>
      <c r="CN120" s="839"/>
      <c r="CO120" s="840"/>
      <c r="CP120" s="859" t="s">
        <v>496</v>
      </c>
      <c r="CQ120" s="860"/>
      <c r="CR120" s="860"/>
      <c r="CS120" s="860"/>
      <c r="CT120" s="860"/>
      <c r="CU120" s="860"/>
      <c r="CV120" s="860"/>
      <c r="CW120" s="860"/>
      <c r="CX120" s="860"/>
      <c r="CY120" s="860"/>
      <c r="CZ120" s="860"/>
      <c r="DA120" s="860"/>
      <c r="DB120" s="860"/>
      <c r="DC120" s="860"/>
      <c r="DD120" s="860"/>
      <c r="DE120" s="860"/>
      <c r="DF120" s="861"/>
      <c r="DG120" s="848" t="s">
        <v>492</v>
      </c>
      <c r="DH120" s="829"/>
      <c r="DI120" s="829"/>
      <c r="DJ120" s="829"/>
      <c r="DK120" s="829"/>
      <c r="DL120" s="829">
        <v>73952449</v>
      </c>
      <c r="DM120" s="829"/>
      <c r="DN120" s="829"/>
      <c r="DO120" s="829"/>
      <c r="DP120" s="829"/>
      <c r="DQ120" s="829">
        <v>69890573</v>
      </c>
      <c r="DR120" s="829"/>
      <c r="DS120" s="829"/>
      <c r="DT120" s="829"/>
      <c r="DU120" s="829"/>
      <c r="DV120" s="830">
        <v>71.900000000000006</v>
      </c>
      <c r="DW120" s="830"/>
      <c r="DX120" s="830"/>
      <c r="DY120" s="830"/>
      <c r="DZ120" s="831"/>
    </row>
    <row r="121" spans="1:130" s="218" customFormat="1" ht="26.25" customHeight="1" x14ac:dyDescent="0.15">
      <c r="A121" s="807"/>
      <c r="B121" s="808"/>
      <c r="C121" s="850" t="s">
        <v>497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397</v>
      </c>
      <c r="AB121" s="767"/>
      <c r="AC121" s="767"/>
      <c r="AD121" s="767"/>
      <c r="AE121" s="768"/>
      <c r="AF121" s="769" t="s">
        <v>391</v>
      </c>
      <c r="AG121" s="767"/>
      <c r="AH121" s="767"/>
      <c r="AI121" s="767"/>
      <c r="AJ121" s="768"/>
      <c r="AK121" s="769" t="s">
        <v>458</v>
      </c>
      <c r="AL121" s="767"/>
      <c r="AM121" s="767"/>
      <c r="AN121" s="767"/>
      <c r="AO121" s="768"/>
      <c r="AP121" s="811" t="s">
        <v>498</v>
      </c>
      <c r="AQ121" s="812"/>
      <c r="AR121" s="812"/>
      <c r="AS121" s="812"/>
      <c r="AT121" s="813"/>
      <c r="AU121" s="870"/>
      <c r="AV121" s="871"/>
      <c r="AW121" s="871"/>
      <c r="AX121" s="871"/>
      <c r="AY121" s="872"/>
      <c r="AZ121" s="802" t="s">
        <v>499</v>
      </c>
      <c r="BA121" s="739"/>
      <c r="BB121" s="739"/>
      <c r="BC121" s="739"/>
      <c r="BD121" s="739"/>
      <c r="BE121" s="739"/>
      <c r="BF121" s="739"/>
      <c r="BG121" s="739"/>
      <c r="BH121" s="739"/>
      <c r="BI121" s="739"/>
      <c r="BJ121" s="739"/>
      <c r="BK121" s="739"/>
      <c r="BL121" s="739"/>
      <c r="BM121" s="739"/>
      <c r="BN121" s="739"/>
      <c r="BO121" s="739"/>
      <c r="BP121" s="740"/>
      <c r="BQ121" s="803">
        <v>3785410</v>
      </c>
      <c r="BR121" s="804"/>
      <c r="BS121" s="804"/>
      <c r="BT121" s="804"/>
      <c r="BU121" s="804"/>
      <c r="BV121" s="804">
        <v>2971942</v>
      </c>
      <c r="BW121" s="804"/>
      <c r="BX121" s="804"/>
      <c r="BY121" s="804"/>
      <c r="BZ121" s="804"/>
      <c r="CA121" s="804">
        <v>2904881</v>
      </c>
      <c r="CB121" s="804"/>
      <c r="CC121" s="804"/>
      <c r="CD121" s="804"/>
      <c r="CE121" s="804"/>
      <c r="CF121" s="862">
        <v>3</v>
      </c>
      <c r="CG121" s="863"/>
      <c r="CH121" s="863"/>
      <c r="CI121" s="863"/>
      <c r="CJ121" s="863"/>
      <c r="CK121" s="856"/>
      <c r="CL121" s="842"/>
      <c r="CM121" s="842"/>
      <c r="CN121" s="842"/>
      <c r="CO121" s="843"/>
      <c r="CP121" s="822" t="s">
        <v>500</v>
      </c>
      <c r="CQ121" s="823"/>
      <c r="CR121" s="823"/>
      <c r="CS121" s="823"/>
      <c r="CT121" s="823"/>
      <c r="CU121" s="823"/>
      <c r="CV121" s="823"/>
      <c r="CW121" s="823"/>
      <c r="CX121" s="823"/>
      <c r="CY121" s="823"/>
      <c r="CZ121" s="823"/>
      <c r="DA121" s="823"/>
      <c r="DB121" s="823"/>
      <c r="DC121" s="823"/>
      <c r="DD121" s="823"/>
      <c r="DE121" s="823"/>
      <c r="DF121" s="824"/>
      <c r="DG121" s="803">
        <v>633928</v>
      </c>
      <c r="DH121" s="804"/>
      <c r="DI121" s="804"/>
      <c r="DJ121" s="804"/>
      <c r="DK121" s="804"/>
      <c r="DL121" s="804">
        <v>712514</v>
      </c>
      <c r="DM121" s="804"/>
      <c r="DN121" s="804"/>
      <c r="DO121" s="804"/>
      <c r="DP121" s="804"/>
      <c r="DQ121" s="804">
        <v>738524</v>
      </c>
      <c r="DR121" s="804"/>
      <c r="DS121" s="804"/>
      <c r="DT121" s="804"/>
      <c r="DU121" s="804"/>
      <c r="DV121" s="781">
        <v>0.8</v>
      </c>
      <c r="DW121" s="781"/>
      <c r="DX121" s="781"/>
      <c r="DY121" s="781"/>
      <c r="DZ121" s="782"/>
    </row>
    <row r="122" spans="1:130" s="218" customFormat="1" ht="26.25" customHeight="1" x14ac:dyDescent="0.15">
      <c r="A122" s="807"/>
      <c r="B122" s="808"/>
      <c r="C122" s="802" t="s">
        <v>471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458</v>
      </c>
      <c r="AB122" s="767"/>
      <c r="AC122" s="767"/>
      <c r="AD122" s="767"/>
      <c r="AE122" s="768"/>
      <c r="AF122" s="769" t="s">
        <v>482</v>
      </c>
      <c r="AG122" s="767"/>
      <c r="AH122" s="767"/>
      <c r="AI122" s="767"/>
      <c r="AJ122" s="768"/>
      <c r="AK122" s="769" t="s">
        <v>482</v>
      </c>
      <c r="AL122" s="767"/>
      <c r="AM122" s="767"/>
      <c r="AN122" s="767"/>
      <c r="AO122" s="768"/>
      <c r="AP122" s="811" t="s">
        <v>429</v>
      </c>
      <c r="AQ122" s="812"/>
      <c r="AR122" s="812"/>
      <c r="AS122" s="812"/>
      <c r="AT122" s="813"/>
      <c r="AU122" s="870"/>
      <c r="AV122" s="871"/>
      <c r="AW122" s="871"/>
      <c r="AX122" s="871"/>
      <c r="AY122" s="872"/>
      <c r="AZ122" s="825" t="s">
        <v>501</v>
      </c>
      <c r="BA122" s="826"/>
      <c r="BB122" s="826"/>
      <c r="BC122" s="826"/>
      <c r="BD122" s="826"/>
      <c r="BE122" s="826"/>
      <c r="BF122" s="826"/>
      <c r="BG122" s="826"/>
      <c r="BH122" s="826"/>
      <c r="BI122" s="826"/>
      <c r="BJ122" s="826"/>
      <c r="BK122" s="826"/>
      <c r="BL122" s="826"/>
      <c r="BM122" s="826"/>
      <c r="BN122" s="826"/>
      <c r="BO122" s="826"/>
      <c r="BP122" s="827"/>
      <c r="BQ122" s="866">
        <v>182508167</v>
      </c>
      <c r="BR122" s="832"/>
      <c r="BS122" s="832"/>
      <c r="BT122" s="832"/>
      <c r="BU122" s="832"/>
      <c r="BV122" s="832">
        <v>180762003</v>
      </c>
      <c r="BW122" s="832"/>
      <c r="BX122" s="832"/>
      <c r="BY122" s="832"/>
      <c r="BZ122" s="832"/>
      <c r="CA122" s="832">
        <v>175566229</v>
      </c>
      <c r="CB122" s="832"/>
      <c r="CC122" s="832"/>
      <c r="CD122" s="832"/>
      <c r="CE122" s="832"/>
      <c r="CF122" s="833">
        <v>180.5</v>
      </c>
      <c r="CG122" s="834"/>
      <c r="CH122" s="834"/>
      <c r="CI122" s="834"/>
      <c r="CJ122" s="834"/>
      <c r="CK122" s="856"/>
      <c r="CL122" s="842"/>
      <c r="CM122" s="842"/>
      <c r="CN122" s="842"/>
      <c r="CO122" s="843"/>
      <c r="CP122" s="822" t="s">
        <v>502</v>
      </c>
      <c r="CQ122" s="823"/>
      <c r="CR122" s="823"/>
      <c r="CS122" s="823"/>
      <c r="CT122" s="823"/>
      <c r="CU122" s="823"/>
      <c r="CV122" s="823"/>
      <c r="CW122" s="823"/>
      <c r="CX122" s="823"/>
      <c r="CY122" s="823"/>
      <c r="CZ122" s="823"/>
      <c r="DA122" s="823"/>
      <c r="DB122" s="823"/>
      <c r="DC122" s="823"/>
      <c r="DD122" s="823"/>
      <c r="DE122" s="823"/>
      <c r="DF122" s="824"/>
      <c r="DG122" s="803">
        <v>409521</v>
      </c>
      <c r="DH122" s="804"/>
      <c r="DI122" s="804"/>
      <c r="DJ122" s="804"/>
      <c r="DK122" s="804"/>
      <c r="DL122" s="804">
        <v>489196</v>
      </c>
      <c r="DM122" s="804"/>
      <c r="DN122" s="804"/>
      <c r="DO122" s="804"/>
      <c r="DP122" s="804"/>
      <c r="DQ122" s="804">
        <v>542972</v>
      </c>
      <c r="DR122" s="804"/>
      <c r="DS122" s="804"/>
      <c r="DT122" s="804"/>
      <c r="DU122" s="804"/>
      <c r="DV122" s="781">
        <v>0.6</v>
      </c>
      <c r="DW122" s="781"/>
      <c r="DX122" s="781"/>
      <c r="DY122" s="781"/>
      <c r="DZ122" s="782"/>
    </row>
    <row r="123" spans="1:130" s="218" customFormat="1" ht="26.25" customHeight="1" x14ac:dyDescent="0.15">
      <c r="A123" s="807"/>
      <c r="B123" s="808"/>
      <c r="C123" s="802" t="s">
        <v>477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487</v>
      </c>
      <c r="AB123" s="767"/>
      <c r="AC123" s="767"/>
      <c r="AD123" s="767"/>
      <c r="AE123" s="768"/>
      <c r="AF123" s="769" t="s">
        <v>391</v>
      </c>
      <c r="AG123" s="767"/>
      <c r="AH123" s="767"/>
      <c r="AI123" s="767"/>
      <c r="AJ123" s="768"/>
      <c r="AK123" s="769" t="s">
        <v>483</v>
      </c>
      <c r="AL123" s="767"/>
      <c r="AM123" s="767"/>
      <c r="AN123" s="767"/>
      <c r="AO123" s="768"/>
      <c r="AP123" s="811" t="s">
        <v>458</v>
      </c>
      <c r="AQ123" s="812"/>
      <c r="AR123" s="812"/>
      <c r="AS123" s="812"/>
      <c r="AT123" s="813"/>
      <c r="AU123" s="873"/>
      <c r="AV123" s="874"/>
      <c r="AW123" s="874"/>
      <c r="AX123" s="874"/>
      <c r="AY123" s="874"/>
      <c r="AZ123" s="241" t="s">
        <v>188</v>
      </c>
      <c r="BA123" s="241"/>
      <c r="BB123" s="241"/>
      <c r="BC123" s="241"/>
      <c r="BD123" s="241"/>
      <c r="BE123" s="241"/>
      <c r="BF123" s="241"/>
      <c r="BG123" s="241"/>
      <c r="BH123" s="241"/>
      <c r="BI123" s="241"/>
      <c r="BJ123" s="241"/>
      <c r="BK123" s="241"/>
      <c r="BL123" s="241"/>
      <c r="BM123" s="241"/>
      <c r="BN123" s="241"/>
      <c r="BO123" s="864" t="s">
        <v>503</v>
      </c>
      <c r="BP123" s="865"/>
      <c r="BQ123" s="819">
        <v>239190775</v>
      </c>
      <c r="BR123" s="820"/>
      <c r="BS123" s="820"/>
      <c r="BT123" s="820"/>
      <c r="BU123" s="820"/>
      <c r="BV123" s="820">
        <v>242172800</v>
      </c>
      <c r="BW123" s="820"/>
      <c r="BX123" s="820"/>
      <c r="BY123" s="820"/>
      <c r="BZ123" s="820"/>
      <c r="CA123" s="820">
        <v>238668151</v>
      </c>
      <c r="CB123" s="820"/>
      <c r="CC123" s="820"/>
      <c r="CD123" s="820"/>
      <c r="CE123" s="820"/>
      <c r="CF123" s="735"/>
      <c r="CG123" s="736"/>
      <c r="CH123" s="736"/>
      <c r="CI123" s="736"/>
      <c r="CJ123" s="821"/>
      <c r="CK123" s="856"/>
      <c r="CL123" s="842"/>
      <c r="CM123" s="842"/>
      <c r="CN123" s="842"/>
      <c r="CO123" s="843"/>
      <c r="CP123" s="822" t="s">
        <v>504</v>
      </c>
      <c r="CQ123" s="823"/>
      <c r="CR123" s="823"/>
      <c r="CS123" s="823"/>
      <c r="CT123" s="823"/>
      <c r="CU123" s="823"/>
      <c r="CV123" s="823"/>
      <c r="CW123" s="823"/>
      <c r="CX123" s="823"/>
      <c r="CY123" s="823"/>
      <c r="CZ123" s="823"/>
      <c r="DA123" s="823"/>
      <c r="DB123" s="823"/>
      <c r="DC123" s="823"/>
      <c r="DD123" s="823"/>
      <c r="DE123" s="823"/>
      <c r="DF123" s="824"/>
      <c r="DG123" s="766">
        <v>492238</v>
      </c>
      <c r="DH123" s="767"/>
      <c r="DI123" s="767"/>
      <c r="DJ123" s="767"/>
      <c r="DK123" s="768"/>
      <c r="DL123" s="769">
        <v>474963</v>
      </c>
      <c r="DM123" s="767"/>
      <c r="DN123" s="767"/>
      <c r="DO123" s="767"/>
      <c r="DP123" s="768"/>
      <c r="DQ123" s="769">
        <v>457079</v>
      </c>
      <c r="DR123" s="767"/>
      <c r="DS123" s="767"/>
      <c r="DT123" s="767"/>
      <c r="DU123" s="768"/>
      <c r="DV123" s="811">
        <v>0.5</v>
      </c>
      <c r="DW123" s="812"/>
      <c r="DX123" s="812"/>
      <c r="DY123" s="812"/>
      <c r="DZ123" s="813"/>
    </row>
    <row r="124" spans="1:130" s="218" customFormat="1" ht="26.25" customHeight="1" thickBot="1" x14ac:dyDescent="0.2">
      <c r="A124" s="807"/>
      <c r="B124" s="808"/>
      <c r="C124" s="802" t="s">
        <v>481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397</v>
      </c>
      <c r="AB124" s="767"/>
      <c r="AC124" s="767"/>
      <c r="AD124" s="767"/>
      <c r="AE124" s="768"/>
      <c r="AF124" s="769" t="s">
        <v>391</v>
      </c>
      <c r="AG124" s="767"/>
      <c r="AH124" s="767"/>
      <c r="AI124" s="767"/>
      <c r="AJ124" s="768"/>
      <c r="AK124" s="769" t="s">
        <v>485</v>
      </c>
      <c r="AL124" s="767"/>
      <c r="AM124" s="767"/>
      <c r="AN124" s="767"/>
      <c r="AO124" s="768"/>
      <c r="AP124" s="811" t="s">
        <v>397</v>
      </c>
      <c r="AQ124" s="812"/>
      <c r="AR124" s="812"/>
      <c r="AS124" s="812"/>
      <c r="AT124" s="813"/>
      <c r="AU124" s="814" t="s">
        <v>505</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43</v>
      </c>
      <c r="BR124" s="818"/>
      <c r="BS124" s="818"/>
      <c r="BT124" s="818"/>
      <c r="BU124" s="818"/>
      <c r="BV124" s="818">
        <v>30.7</v>
      </c>
      <c r="BW124" s="818"/>
      <c r="BX124" s="818"/>
      <c r="BY124" s="818"/>
      <c r="BZ124" s="818"/>
      <c r="CA124" s="818">
        <v>24.3</v>
      </c>
      <c r="CB124" s="818"/>
      <c r="CC124" s="818"/>
      <c r="CD124" s="818"/>
      <c r="CE124" s="818"/>
      <c r="CF124" s="713"/>
      <c r="CG124" s="714"/>
      <c r="CH124" s="714"/>
      <c r="CI124" s="714"/>
      <c r="CJ124" s="849"/>
      <c r="CK124" s="857"/>
      <c r="CL124" s="857"/>
      <c r="CM124" s="857"/>
      <c r="CN124" s="857"/>
      <c r="CO124" s="858"/>
      <c r="CP124" s="822" t="s">
        <v>506</v>
      </c>
      <c r="CQ124" s="823"/>
      <c r="CR124" s="823"/>
      <c r="CS124" s="823"/>
      <c r="CT124" s="823"/>
      <c r="CU124" s="823"/>
      <c r="CV124" s="823"/>
      <c r="CW124" s="823"/>
      <c r="CX124" s="823"/>
      <c r="CY124" s="823"/>
      <c r="CZ124" s="823"/>
      <c r="DA124" s="823"/>
      <c r="DB124" s="823"/>
      <c r="DC124" s="823"/>
      <c r="DD124" s="823"/>
      <c r="DE124" s="823"/>
      <c r="DF124" s="824"/>
      <c r="DG124" s="750">
        <v>76949548</v>
      </c>
      <c r="DH124" s="751"/>
      <c r="DI124" s="751"/>
      <c r="DJ124" s="751"/>
      <c r="DK124" s="752"/>
      <c r="DL124" s="753">
        <v>140974</v>
      </c>
      <c r="DM124" s="751"/>
      <c r="DN124" s="751"/>
      <c r="DO124" s="751"/>
      <c r="DP124" s="752"/>
      <c r="DQ124" s="753">
        <v>217113</v>
      </c>
      <c r="DR124" s="751"/>
      <c r="DS124" s="751"/>
      <c r="DT124" s="751"/>
      <c r="DU124" s="752"/>
      <c r="DV124" s="835">
        <v>0.2</v>
      </c>
      <c r="DW124" s="836"/>
      <c r="DX124" s="836"/>
      <c r="DY124" s="836"/>
      <c r="DZ124" s="837"/>
    </row>
    <row r="125" spans="1:130" s="218" customFormat="1" ht="26.25" customHeight="1" x14ac:dyDescent="0.15">
      <c r="A125" s="807"/>
      <c r="B125" s="808"/>
      <c r="C125" s="802" t="s">
        <v>488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391</v>
      </c>
      <c r="AB125" s="767"/>
      <c r="AC125" s="767"/>
      <c r="AD125" s="767"/>
      <c r="AE125" s="768"/>
      <c r="AF125" s="769" t="s">
        <v>487</v>
      </c>
      <c r="AG125" s="767"/>
      <c r="AH125" s="767"/>
      <c r="AI125" s="767"/>
      <c r="AJ125" s="768"/>
      <c r="AK125" s="769" t="s">
        <v>458</v>
      </c>
      <c r="AL125" s="767"/>
      <c r="AM125" s="767"/>
      <c r="AN125" s="767"/>
      <c r="AO125" s="768"/>
      <c r="AP125" s="811" t="s">
        <v>458</v>
      </c>
      <c r="AQ125" s="812"/>
      <c r="AR125" s="812"/>
      <c r="AS125" s="812"/>
      <c r="AT125" s="813"/>
      <c r="AU125" s="239"/>
      <c r="AV125" s="240"/>
      <c r="AW125" s="240"/>
      <c r="AX125" s="240"/>
      <c r="AY125" s="240"/>
      <c r="AZ125" s="240"/>
      <c r="BA125" s="240"/>
      <c r="BB125" s="240"/>
      <c r="BC125" s="240"/>
      <c r="BD125" s="240"/>
      <c r="BE125" s="240"/>
      <c r="BF125" s="240"/>
      <c r="BG125" s="240"/>
      <c r="BH125" s="240"/>
      <c r="BI125" s="240"/>
      <c r="BJ125" s="240"/>
      <c r="BK125" s="240"/>
      <c r="BL125" s="240"/>
      <c r="BM125" s="240"/>
      <c r="BN125" s="240"/>
      <c r="BO125" s="240"/>
      <c r="BP125" s="240"/>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38" t="s">
        <v>507</v>
      </c>
      <c r="CL125" s="839"/>
      <c r="CM125" s="839"/>
      <c r="CN125" s="839"/>
      <c r="CO125" s="840"/>
      <c r="CP125" s="847" t="s">
        <v>508</v>
      </c>
      <c r="CQ125" s="795"/>
      <c r="CR125" s="795"/>
      <c r="CS125" s="795"/>
      <c r="CT125" s="795"/>
      <c r="CU125" s="795"/>
      <c r="CV125" s="795"/>
      <c r="CW125" s="795"/>
      <c r="CX125" s="795"/>
      <c r="CY125" s="795"/>
      <c r="CZ125" s="795"/>
      <c r="DA125" s="795"/>
      <c r="DB125" s="795"/>
      <c r="DC125" s="795"/>
      <c r="DD125" s="795"/>
      <c r="DE125" s="795"/>
      <c r="DF125" s="796"/>
      <c r="DG125" s="848" t="s">
        <v>429</v>
      </c>
      <c r="DH125" s="829"/>
      <c r="DI125" s="829"/>
      <c r="DJ125" s="829"/>
      <c r="DK125" s="829"/>
      <c r="DL125" s="829" t="s">
        <v>391</v>
      </c>
      <c r="DM125" s="829"/>
      <c r="DN125" s="829"/>
      <c r="DO125" s="829"/>
      <c r="DP125" s="829"/>
      <c r="DQ125" s="829" t="s">
        <v>429</v>
      </c>
      <c r="DR125" s="829"/>
      <c r="DS125" s="829"/>
      <c r="DT125" s="829"/>
      <c r="DU125" s="829"/>
      <c r="DV125" s="830" t="s">
        <v>486</v>
      </c>
      <c r="DW125" s="830"/>
      <c r="DX125" s="830"/>
      <c r="DY125" s="830"/>
      <c r="DZ125" s="831"/>
    </row>
    <row r="126" spans="1:130" s="218" customFormat="1" ht="26.25" customHeight="1" thickBot="1" x14ac:dyDescent="0.2">
      <c r="A126" s="807"/>
      <c r="B126" s="808"/>
      <c r="C126" s="802" t="s">
        <v>491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498</v>
      </c>
      <c r="AB126" s="767"/>
      <c r="AC126" s="767"/>
      <c r="AD126" s="767"/>
      <c r="AE126" s="768"/>
      <c r="AF126" s="769" t="s">
        <v>429</v>
      </c>
      <c r="AG126" s="767"/>
      <c r="AH126" s="767"/>
      <c r="AI126" s="767"/>
      <c r="AJ126" s="768"/>
      <c r="AK126" s="769" t="s">
        <v>498</v>
      </c>
      <c r="AL126" s="767"/>
      <c r="AM126" s="767"/>
      <c r="AN126" s="767"/>
      <c r="AO126" s="768"/>
      <c r="AP126" s="811" t="s">
        <v>483</v>
      </c>
      <c r="AQ126" s="812"/>
      <c r="AR126" s="812"/>
      <c r="AS126" s="812"/>
      <c r="AT126" s="813"/>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41"/>
      <c r="CL126" s="842"/>
      <c r="CM126" s="842"/>
      <c r="CN126" s="842"/>
      <c r="CO126" s="843"/>
      <c r="CP126" s="802" t="s">
        <v>509</v>
      </c>
      <c r="CQ126" s="739"/>
      <c r="CR126" s="739"/>
      <c r="CS126" s="739"/>
      <c r="CT126" s="739"/>
      <c r="CU126" s="739"/>
      <c r="CV126" s="739"/>
      <c r="CW126" s="739"/>
      <c r="CX126" s="739"/>
      <c r="CY126" s="739"/>
      <c r="CZ126" s="739"/>
      <c r="DA126" s="739"/>
      <c r="DB126" s="739"/>
      <c r="DC126" s="739"/>
      <c r="DD126" s="739"/>
      <c r="DE126" s="739"/>
      <c r="DF126" s="740"/>
      <c r="DG126" s="803" t="s">
        <v>397</v>
      </c>
      <c r="DH126" s="804"/>
      <c r="DI126" s="804"/>
      <c r="DJ126" s="804"/>
      <c r="DK126" s="804"/>
      <c r="DL126" s="804" t="s">
        <v>391</v>
      </c>
      <c r="DM126" s="804"/>
      <c r="DN126" s="804"/>
      <c r="DO126" s="804"/>
      <c r="DP126" s="804"/>
      <c r="DQ126" s="804" t="s">
        <v>397</v>
      </c>
      <c r="DR126" s="804"/>
      <c r="DS126" s="804"/>
      <c r="DT126" s="804"/>
      <c r="DU126" s="804"/>
      <c r="DV126" s="781" t="s">
        <v>391</v>
      </c>
      <c r="DW126" s="781"/>
      <c r="DX126" s="781"/>
      <c r="DY126" s="781"/>
      <c r="DZ126" s="782"/>
    </row>
    <row r="127" spans="1:130" s="218" customFormat="1" ht="26.25" customHeight="1" x14ac:dyDescent="0.15">
      <c r="A127" s="809"/>
      <c r="B127" s="810"/>
      <c r="C127" s="825" t="s">
        <v>510</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487</v>
      </c>
      <c r="AB127" s="767"/>
      <c r="AC127" s="767"/>
      <c r="AD127" s="767"/>
      <c r="AE127" s="768"/>
      <c r="AF127" s="769" t="s">
        <v>483</v>
      </c>
      <c r="AG127" s="767"/>
      <c r="AH127" s="767"/>
      <c r="AI127" s="767"/>
      <c r="AJ127" s="768"/>
      <c r="AK127" s="769" t="s">
        <v>487</v>
      </c>
      <c r="AL127" s="767"/>
      <c r="AM127" s="767"/>
      <c r="AN127" s="767"/>
      <c r="AO127" s="768"/>
      <c r="AP127" s="811" t="s">
        <v>498</v>
      </c>
      <c r="AQ127" s="812"/>
      <c r="AR127" s="812"/>
      <c r="AS127" s="812"/>
      <c r="AT127" s="813"/>
      <c r="AU127" s="220"/>
      <c r="AV127" s="220"/>
      <c r="AW127" s="220"/>
      <c r="AX127" s="828" t="s">
        <v>511</v>
      </c>
      <c r="AY127" s="799"/>
      <c r="AZ127" s="799"/>
      <c r="BA127" s="799"/>
      <c r="BB127" s="799"/>
      <c r="BC127" s="799"/>
      <c r="BD127" s="799"/>
      <c r="BE127" s="800"/>
      <c r="BF127" s="798" t="s">
        <v>512</v>
      </c>
      <c r="BG127" s="799"/>
      <c r="BH127" s="799"/>
      <c r="BI127" s="799"/>
      <c r="BJ127" s="799"/>
      <c r="BK127" s="799"/>
      <c r="BL127" s="800"/>
      <c r="BM127" s="798" t="s">
        <v>513</v>
      </c>
      <c r="BN127" s="799"/>
      <c r="BO127" s="799"/>
      <c r="BP127" s="799"/>
      <c r="BQ127" s="799"/>
      <c r="BR127" s="799"/>
      <c r="BS127" s="800"/>
      <c r="BT127" s="798" t="s">
        <v>514</v>
      </c>
      <c r="BU127" s="799"/>
      <c r="BV127" s="799"/>
      <c r="BW127" s="799"/>
      <c r="BX127" s="799"/>
      <c r="BY127" s="799"/>
      <c r="BZ127" s="801"/>
      <c r="CA127" s="220"/>
      <c r="CB127" s="220"/>
      <c r="CC127" s="220"/>
      <c r="CD127" s="243"/>
      <c r="CE127" s="243"/>
      <c r="CF127" s="243"/>
      <c r="CG127" s="220"/>
      <c r="CH127" s="220"/>
      <c r="CI127" s="220"/>
      <c r="CJ127" s="242"/>
      <c r="CK127" s="841"/>
      <c r="CL127" s="842"/>
      <c r="CM127" s="842"/>
      <c r="CN127" s="842"/>
      <c r="CO127" s="843"/>
      <c r="CP127" s="802" t="s">
        <v>515</v>
      </c>
      <c r="CQ127" s="739"/>
      <c r="CR127" s="739"/>
      <c r="CS127" s="739"/>
      <c r="CT127" s="739"/>
      <c r="CU127" s="739"/>
      <c r="CV127" s="739"/>
      <c r="CW127" s="739"/>
      <c r="CX127" s="739"/>
      <c r="CY127" s="739"/>
      <c r="CZ127" s="739"/>
      <c r="DA127" s="739"/>
      <c r="DB127" s="739"/>
      <c r="DC127" s="739"/>
      <c r="DD127" s="739"/>
      <c r="DE127" s="739"/>
      <c r="DF127" s="740"/>
      <c r="DG127" s="803" t="s">
        <v>483</v>
      </c>
      <c r="DH127" s="804"/>
      <c r="DI127" s="804"/>
      <c r="DJ127" s="804"/>
      <c r="DK127" s="804"/>
      <c r="DL127" s="804" t="s">
        <v>498</v>
      </c>
      <c r="DM127" s="804"/>
      <c r="DN127" s="804"/>
      <c r="DO127" s="804"/>
      <c r="DP127" s="804"/>
      <c r="DQ127" s="804" t="s">
        <v>483</v>
      </c>
      <c r="DR127" s="804"/>
      <c r="DS127" s="804"/>
      <c r="DT127" s="804"/>
      <c r="DU127" s="804"/>
      <c r="DV127" s="781" t="s">
        <v>397</v>
      </c>
      <c r="DW127" s="781"/>
      <c r="DX127" s="781"/>
      <c r="DY127" s="781"/>
      <c r="DZ127" s="782"/>
    </row>
    <row r="128" spans="1:130" s="218" customFormat="1" ht="26.25" customHeight="1" thickBot="1" x14ac:dyDescent="0.2">
      <c r="A128" s="783" t="s">
        <v>516</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517</v>
      </c>
      <c r="X128" s="785"/>
      <c r="Y128" s="785"/>
      <c r="Z128" s="786"/>
      <c r="AA128" s="787">
        <v>351332</v>
      </c>
      <c r="AB128" s="788"/>
      <c r="AC128" s="788"/>
      <c r="AD128" s="788"/>
      <c r="AE128" s="789"/>
      <c r="AF128" s="790">
        <v>225618</v>
      </c>
      <c r="AG128" s="788"/>
      <c r="AH128" s="788"/>
      <c r="AI128" s="788"/>
      <c r="AJ128" s="789"/>
      <c r="AK128" s="790">
        <v>259760</v>
      </c>
      <c r="AL128" s="788"/>
      <c r="AM128" s="788"/>
      <c r="AN128" s="788"/>
      <c r="AO128" s="789"/>
      <c r="AP128" s="791"/>
      <c r="AQ128" s="792"/>
      <c r="AR128" s="792"/>
      <c r="AS128" s="792"/>
      <c r="AT128" s="793"/>
      <c r="AU128" s="220"/>
      <c r="AV128" s="220"/>
      <c r="AW128" s="220"/>
      <c r="AX128" s="794" t="s">
        <v>518</v>
      </c>
      <c r="AY128" s="795"/>
      <c r="AZ128" s="795"/>
      <c r="BA128" s="795"/>
      <c r="BB128" s="795"/>
      <c r="BC128" s="795"/>
      <c r="BD128" s="795"/>
      <c r="BE128" s="796"/>
      <c r="BF128" s="773" t="s">
        <v>397</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43"/>
      <c r="CB128" s="243"/>
      <c r="CC128" s="243"/>
      <c r="CD128" s="243"/>
      <c r="CE128" s="243"/>
      <c r="CF128" s="243"/>
      <c r="CG128" s="220"/>
      <c r="CH128" s="220"/>
      <c r="CI128" s="220"/>
      <c r="CJ128" s="242"/>
      <c r="CK128" s="844"/>
      <c r="CL128" s="845"/>
      <c r="CM128" s="845"/>
      <c r="CN128" s="845"/>
      <c r="CO128" s="846"/>
      <c r="CP128" s="776" t="s">
        <v>519</v>
      </c>
      <c r="CQ128" s="717"/>
      <c r="CR128" s="717"/>
      <c r="CS128" s="717"/>
      <c r="CT128" s="717"/>
      <c r="CU128" s="717"/>
      <c r="CV128" s="717"/>
      <c r="CW128" s="717"/>
      <c r="CX128" s="717"/>
      <c r="CY128" s="717"/>
      <c r="CZ128" s="717"/>
      <c r="DA128" s="717"/>
      <c r="DB128" s="717"/>
      <c r="DC128" s="717"/>
      <c r="DD128" s="717"/>
      <c r="DE128" s="717"/>
      <c r="DF128" s="718"/>
      <c r="DG128" s="777" t="s">
        <v>397</v>
      </c>
      <c r="DH128" s="778"/>
      <c r="DI128" s="778"/>
      <c r="DJ128" s="778"/>
      <c r="DK128" s="778"/>
      <c r="DL128" s="778" t="s">
        <v>429</v>
      </c>
      <c r="DM128" s="778"/>
      <c r="DN128" s="778"/>
      <c r="DO128" s="778"/>
      <c r="DP128" s="778"/>
      <c r="DQ128" s="778" t="s">
        <v>391</v>
      </c>
      <c r="DR128" s="778"/>
      <c r="DS128" s="778"/>
      <c r="DT128" s="778"/>
      <c r="DU128" s="778"/>
      <c r="DV128" s="779" t="s">
        <v>498</v>
      </c>
      <c r="DW128" s="779"/>
      <c r="DX128" s="779"/>
      <c r="DY128" s="779"/>
      <c r="DZ128" s="780"/>
    </row>
    <row r="129" spans="1:131" s="218" customFormat="1" ht="26.25" customHeight="1" x14ac:dyDescent="0.15">
      <c r="A129" s="761" t="s">
        <v>108</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520</v>
      </c>
      <c r="X129" s="764"/>
      <c r="Y129" s="764"/>
      <c r="Z129" s="765"/>
      <c r="AA129" s="766">
        <v>108402910</v>
      </c>
      <c r="AB129" s="767"/>
      <c r="AC129" s="767"/>
      <c r="AD129" s="767"/>
      <c r="AE129" s="768"/>
      <c r="AF129" s="769">
        <v>112889958</v>
      </c>
      <c r="AG129" s="767"/>
      <c r="AH129" s="767"/>
      <c r="AI129" s="767"/>
      <c r="AJ129" s="768"/>
      <c r="AK129" s="769">
        <v>111139782</v>
      </c>
      <c r="AL129" s="767"/>
      <c r="AM129" s="767"/>
      <c r="AN129" s="767"/>
      <c r="AO129" s="768"/>
      <c r="AP129" s="770"/>
      <c r="AQ129" s="771"/>
      <c r="AR129" s="771"/>
      <c r="AS129" s="771"/>
      <c r="AT129" s="772"/>
      <c r="AU129" s="221"/>
      <c r="AV129" s="221"/>
      <c r="AW129" s="221"/>
      <c r="AX129" s="738" t="s">
        <v>521</v>
      </c>
      <c r="AY129" s="739"/>
      <c r="AZ129" s="739"/>
      <c r="BA129" s="739"/>
      <c r="BB129" s="739"/>
      <c r="BC129" s="739"/>
      <c r="BD129" s="739"/>
      <c r="BE129" s="740"/>
      <c r="BF129" s="757" t="s">
        <v>391</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61" t="s">
        <v>522</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523</v>
      </c>
      <c r="X130" s="764"/>
      <c r="Y130" s="764"/>
      <c r="Z130" s="765"/>
      <c r="AA130" s="766">
        <v>13419675</v>
      </c>
      <c r="AB130" s="767"/>
      <c r="AC130" s="767"/>
      <c r="AD130" s="767"/>
      <c r="AE130" s="768"/>
      <c r="AF130" s="769">
        <v>13575997</v>
      </c>
      <c r="AG130" s="767"/>
      <c r="AH130" s="767"/>
      <c r="AI130" s="767"/>
      <c r="AJ130" s="768"/>
      <c r="AK130" s="769">
        <v>13898856</v>
      </c>
      <c r="AL130" s="767"/>
      <c r="AM130" s="767"/>
      <c r="AN130" s="767"/>
      <c r="AO130" s="768"/>
      <c r="AP130" s="770"/>
      <c r="AQ130" s="771"/>
      <c r="AR130" s="771"/>
      <c r="AS130" s="771"/>
      <c r="AT130" s="772"/>
      <c r="AU130" s="221"/>
      <c r="AV130" s="221"/>
      <c r="AW130" s="221"/>
      <c r="AX130" s="738" t="s">
        <v>524</v>
      </c>
      <c r="AY130" s="739"/>
      <c r="AZ130" s="739"/>
      <c r="BA130" s="739"/>
      <c r="BB130" s="739"/>
      <c r="BC130" s="739"/>
      <c r="BD130" s="739"/>
      <c r="BE130" s="740"/>
      <c r="BF130" s="741">
        <v>7.9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525</v>
      </c>
      <c r="X131" s="748"/>
      <c r="Y131" s="748"/>
      <c r="Z131" s="749"/>
      <c r="AA131" s="750">
        <v>94983235</v>
      </c>
      <c r="AB131" s="751"/>
      <c r="AC131" s="751"/>
      <c r="AD131" s="751"/>
      <c r="AE131" s="752"/>
      <c r="AF131" s="753">
        <v>99313961</v>
      </c>
      <c r="AG131" s="751"/>
      <c r="AH131" s="751"/>
      <c r="AI131" s="751"/>
      <c r="AJ131" s="752"/>
      <c r="AK131" s="753">
        <v>97240926</v>
      </c>
      <c r="AL131" s="751"/>
      <c r="AM131" s="751"/>
      <c r="AN131" s="751"/>
      <c r="AO131" s="752"/>
      <c r="AP131" s="754"/>
      <c r="AQ131" s="755"/>
      <c r="AR131" s="755"/>
      <c r="AS131" s="755"/>
      <c r="AT131" s="756"/>
      <c r="AU131" s="221"/>
      <c r="AV131" s="221"/>
      <c r="AW131" s="221"/>
      <c r="AX131" s="716" t="s">
        <v>526</v>
      </c>
      <c r="AY131" s="717"/>
      <c r="AZ131" s="717"/>
      <c r="BA131" s="717"/>
      <c r="BB131" s="717"/>
      <c r="BC131" s="717"/>
      <c r="BD131" s="717"/>
      <c r="BE131" s="718"/>
      <c r="BF131" s="719">
        <v>24.3</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25" t="s">
        <v>527</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528</v>
      </c>
      <c r="W132" s="729"/>
      <c r="X132" s="729"/>
      <c r="Y132" s="729"/>
      <c r="Z132" s="730"/>
      <c r="AA132" s="731">
        <v>8.2612410500000006</v>
      </c>
      <c r="AB132" s="732"/>
      <c r="AC132" s="732"/>
      <c r="AD132" s="732"/>
      <c r="AE132" s="733"/>
      <c r="AF132" s="734">
        <v>7.6392321120000002</v>
      </c>
      <c r="AG132" s="732"/>
      <c r="AH132" s="732"/>
      <c r="AI132" s="732"/>
      <c r="AJ132" s="733"/>
      <c r="AK132" s="734">
        <v>8.0524778220000002</v>
      </c>
      <c r="AL132" s="732"/>
      <c r="AM132" s="732"/>
      <c r="AN132" s="732"/>
      <c r="AO132" s="733"/>
      <c r="AP132" s="735"/>
      <c r="AQ132" s="736"/>
      <c r="AR132" s="736"/>
      <c r="AS132" s="736"/>
      <c r="AT132" s="737"/>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3"/>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529</v>
      </c>
      <c r="W133" s="708"/>
      <c r="X133" s="708"/>
      <c r="Y133" s="708"/>
      <c r="Z133" s="709"/>
      <c r="AA133" s="710">
        <v>7.9</v>
      </c>
      <c r="AB133" s="711"/>
      <c r="AC133" s="711"/>
      <c r="AD133" s="711"/>
      <c r="AE133" s="712"/>
      <c r="AF133" s="710">
        <v>7.9</v>
      </c>
      <c r="AG133" s="711"/>
      <c r="AH133" s="711"/>
      <c r="AI133" s="711"/>
      <c r="AJ133" s="712"/>
      <c r="AK133" s="710">
        <v>7.9</v>
      </c>
      <c r="AL133" s="711"/>
      <c r="AM133" s="711"/>
      <c r="AN133" s="711"/>
      <c r="AO133" s="712"/>
      <c r="AP133" s="713"/>
      <c r="AQ133" s="714"/>
      <c r="AR133" s="714"/>
      <c r="AS133" s="714"/>
      <c r="AT133" s="715"/>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XB97lZo71xmAa/JOTkkIOI+3dz+Mp9tgSn8ztlqjmSvGDALXp8oBMzGXz7hC/dDt5Lt3yZ/0gqWBkyyILgbRVQ==" saltValue="tltAROfU/DPWA3xwhL/Km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D5800D-3B57-4CC7-AD97-27B80D29BCC4}">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530</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x+iolVU9IdMjVKxQis7OngCDBruAFQoyD2Ke53FNCYPhYe/G3uE4SdNF4yPwOWDFCNo42hyEEFu4PgfuHJPMug==" saltValue="KfBOMoJdy+77NKPWqa4T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gNp+tT9YU3dRkBYcOruTX4n9I2xbpJl/bE5gIM2fl+ct8t0nYoZohwoDf1vkirrVHDMpr36QfkIEBlklvWQ9w==" saltValue="Kiysgyk4HZRLp/PdtHY9M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49" customWidth="1"/>
    <col min="37" max="44" width="17" style="249" customWidth="1"/>
    <col min="45" max="45" width="6.125" style="255" customWidth="1"/>
    <col min="46" max="46" width="3" style="253" customWidth="1"/>
    <col min="47" max="47" width="19.125" style="249" hidden="1" customWidth="1"/>
    <col min="48" max="52" width="12.625" style="249" hidden="1" customWidth="1"/>
    <col min="53" max="16384" width="8.625" style="249" hidden="1"/>
  </cols>
  <sheetData>
    <row r="1" spans="1:46" x14ac:dyDescent="0.15">
      <c r="AS1" s="249"/>
      <c r="AT1" s="249"/>
    </row>
    <row r="2" spans="1:46" x14ac:dyDescent="0.15">
      <c r="AS2" s="249"/>
      <c r="AT2" s="249"/>
    </row>
    <row r="3" spans="1:46" x14ac:dyDescent="0.15">
      <c r="AS3" s="249"/>
      <c r="AT3" s="249"/>
    </row>
    <row r="4" spans="1:46" x14ac:dyDescent="0.15">
      <c r="AS4" s="249"/>
      <c r="AT4" s="249"/>
    </row>
    <row r="5" spans="1:46" ht="17.25" x14ac:dyDescent="0.15">
      <c r="A5" s="250" t="s">
        <v>531</v>
      </c>
      <c r="B5" s="251"/>
      <c r="C5" s="251"/>
      <c r="D5" s="251"/>
      <c r="E5" s="251"/>
      <c r="F5" s="251"/>
      <c r="G5" s="251"/>
      <c r="H5" s="251"/>
      <c r="I5" s="251"/>
      <c r="J5" s="251"/>
      <c r="K5" s="251"/>
      <c r="L5" s="251"/>
      <c r="M5" s="251"/>
      <c r="N5" s="251"/>
      <c r="O5" s="251"/>
      <c r="P5" s="251"/>
      <c r="Q5" s="251"/>
      <c r="R5" s="251"/>
      <c r="S5" s="251"/>
      <c r="T5" s="251"/>
      <c r="U5" s="251"/>
      <c r="V5" s="251"/>
      <c r="W5" s="251"/>
      <c r="X5" s="251"/>
      <c r="Y5" s="251"/>
      <c r="Z5" s="251"/>
      <c r="AA5" s="251"/>
      <c r="AB5" s="251"/>
      <c r="AC5" s="251"/>
      <c r="AD5" s="251"/>
      <c r="AE5" s="251"/>
      <c r="AF5" s="251"/>
      <c r="AG5" s="251"/>
      <c r="AH5" s="251"/>
      <c r="AI5" s="251"/>
      <c r="AJ5" s="251"/>
      <c r="AK5" s="251"/>
      <c r="AL5" s="251"/>
      <c r="AM5" s="251"/>
      <c r="AN5" s="251"/>
      <c r="AO5" s="251"/>
      <c r="AP5" s="251"/>
      <c r="AQ5" s="251"/>
      <c r="AR5" s="251"/>
      <c r="AS5" s="252"/>
    </row>
    <row r="6" spans="1:46" x14ac:dyDescent="0.15">
      <c r="A6" s="253"/>
      <c r="AK6" s="254" t="s">
        <v>532</v>
      </c>
      <c r="AL6" s="254"/>
      <c r="AM6" s="254"/>
      <c r="AN6" s="254"/>
    </row>
    <row r="7" spans="1:46" ht="13.5" customHeight="1" x14ac:dyDescent="0.15">
      <c r="A7" s="253"/>
      <c r="AK7" s="256"/>
      <c r="AL7" s="257"/>
      <c r="AM7" s="257"/>
      <c r="AN7" s="258"/>
      <c r="AO7" s="1105" t="s">
        <v>533</v>
      </c>
      <c r="AP7" s="259"/>
      <c r="AQ7" s="260" t="s">
        <v>534</v>
      </c>
      <c r="AR7" s="261"/>
    </row>
    <row r="8" spans="1:46" x14ac:dyDescent="0.15">
      <c r="A8" s="253"/>
      <c r="AK8" s="262"/>
      <c r="AL8" s="263"/>
      <c r="AM8" s="263"/>
      <c r="AN8" s="264"/>
      <c r="AO8" s="1106"/>
      <c r="AP8" s="265" t="s">
        <v>535</v>
      </c>
      <c r="AQ8" s="266" t="s">
        <v>536</v>
      </c>
      <c r="AR8" s="267" t="s">
        <v>537</v>
      </c>
    </row>
    <row r="9" spans="1:46" x14ac:dyDescent="0.15">
      <c r="A9" s="253"/>
      <c r="AK9" s="1117" t="s">
        <v>538</v>
      </c>
      <c r="AL9" s="1118"/>
      <c r="AM9" s="1118"/>
      <c r="AN9" s="1119"/>
      <c r="AO9" s="268">
        <v>27382327</v>
      </c>
      <c r="AP9" s="268">
        <v>54345</v>
      </c>
      <c r="AQ9" s="269">
        <v>63571</v>
      </c>
      <c r="AR9" s="270">
        <v>-14.5</v>
      </c>
    </row>
    <row r="10" spans="1:46" ht="13.5" customHeight="1" x14ac:dyDescent="0.15">
      <c r="A10" s="253"/>
      <c r="AK10" s="1117" t="s">
        <v>539</v>
      </c>
      <c r="AL10" s="1118"/>
      <c r="AM10" s="1118"/>
      <c r="AN10" s="1119"/>
      <c r="AO10" s="271">
        <v>307609</v>
      </c>
      <c r="AP10" s="271">
        <v>610</v>
      </c>
      <c r="AQ10" s="272">
        <v>1690</v>
      </c>
      <c r="AR10" s="273">
        <v>-63.9</v>
      </c>
    </row>
    <row r="11" spans="1:46" ht="13.5" customHeight="1" x14ac:dyDescent="0.15">
      <c r="A11" s="253"/>
      <c r="AK11" s="1117" t="s">
        <v>540</v>
      </c>
      <c r="AL11" s="1118"/>
      <c r="AM11" s="1118"/>
      <c r="AN11" s="1119"/>
      <c r="AO11" s="271">
        <v>91105</v>
      </c>
      <c r="AP11" s="271">
        <v>181</v>
      </c>
      <c r="AQ11" s="272">
        <v>679</v>
      </c>
      <c r="AR11" s="273">
        <v>-73.3</v>
      </c>
    </row>
    <row r="12" spans="1:46" ht="13.5" customHeight="1" x14ac:dyDescent="0.15">
      <c r="A12" s="253"/>
      <c r="AK12" s="1117" t="s">
        <v>541</v>
      </c>
      <c r="AL12" s="1118"/>
      <c r="AM12" s="1118"/>
      <c r="AN12" s="1119"/>
      <c r="AO12" s="271" t="s">
        <v>542</v>
      </c>
      <c r="AP12" s="271" t="s">
        <v>542</v>
      </c>
      <c r="AQ12" s="272">
        <v>23</v>
      </c>
      <c r="AR12" s="273" t="s">
        <v>542</v>
      </c>
    </row>
    <row r="13" spans="1:46" ht="13.5" customHeight="1" x14ac:dyDescent="0.15">
      <c r="A13" s="253"/>
      <c r="AK13" s="1117" t="s">
        <v>543</v>
      </c>
      <c r="AL13" s="1118"/>
      <c r="AM13" s="1118"/>
      <c r="AN13" s="1119"/>
      <c r="AO13" s="271">
        <v>959096</v>
      </c>
      <c r="AP13" s="271">
        <v>1903</v>
      </c>
      <c r="AQ13" s="272">
        <v>1992</v>
      </c>
      <c r="AR13" s="273">
        <v>-4.5</v>
      </c>
    </row>
    <row r="14" spans="1:46" ht="13.5" customHeight="1" x14ac:dyDescent="0.15">
      <c r="A14" s="253"/>
      <c r="AK14" s="1117" t="s">
        <v>544</v>
      </c>
      <c r="AL14" s="1118"/>
      <c r="AM14" s="1118"/>
      <c r="AN14" s="1119"/>
      <c r="AO14" s="271">
        <v>119148</v>
      </c>
      <c r="AP14" s="271">
        <v>236</v>
      </c>
      <c r="AQ14" s="272">
        <v>1254</v>
      </c>
      <c r="AR14" s="273">
        <v>-81.2</v>
      </c>
    </row>
    <row r="15" spans="1:46" ht="13.5" customHeight="1" x14ac:dyDescent="0.15">
      <c r="A15" s="253"/>
      <c r="AK15" s="1120" t="s">
        <v>545</v>
      </c>
      <c r="AL15" s="1121"/>
      <c r="AM15" s="1121"/>
      <c r="AN15" s="1122"/>
      <c r="AO15" s="271">
        <v>-1359563</v>
      </c>
      <c r="AP15" s="271">
        <v>-2698</v>
      </c>
      <c r="AQ15" s="272">
        <v>-3845</v>
      </c>
      <c r="AR15" s="273">
        <v>-29.8</v>
      </c>
    </row>
    <row r="16" spans="1:46" x14ac:dyDescent="0.15">
      <c r="A16" s="253"/>
      <c r="AK16" s="1120" t="s">
        <v>188</v>
      </c>
      <c r="AL16" s="1121"/>
      <c r="AM16" s="1121"/>
      <c r="AN16" s="1122"/>
      <c r="AO16" s="271">
        <v>27499722</v>
      </c>
      <c r="AP16" s="271">
        <v>54578</v>
      </c>
      <c r="AQ16" s="272">
        <v>65365</v>
      </c>
      <c r="AR16" s="273">
        <v>-16.5</v>
      </c>
    </row>
    <row r="17" spans="1:46" x14ac:dyDescent="0.15">
      <c r="A17" s="253"/>
    </row>
    <row r="18" spans="1:46" x14ac:dyDescent="0.15">
      <c r="A18" s="253"/>
      <c r="AQ18" s="274"/>
      <c r="AR18" s="274"/>
    </row>
    <row r="19" spans="1:46" x14ac:dyDescent="0.15">
      <c r="A19" s="253"/>
      <c r="AK19" s="249" t="s">
        <v>546</v>
      </c>
    </row>
    <row r="20" spans="1:46" x14ac:dyDescent="0.15">
      <c r="A20" s="253"/>
      <c r="AK20" s="275"/>
      <c r="AL20" s="276"/>
      <c r="AM20" s="276"/>
      <c r="AN20" s="277"/>
      <c r="AO20" s="278" t="s">
        <v>547</v>
      </c>
      <c r="AP20" s="279" t="s">
        <v>548</v>
      </c>
      <c r="AQ20" s="280" t="s">
        <v>549</v>
      </c>
      <c r="AR20" s="281"/>
    </row>
    <row r="21" spans="1:46" s="254" customFormat="1" x14ac:dyDescent="0.15">
      <c r="A21" s="282"/>
      <c r="AK21" s="1123" t="s">
        <v>550</v>
      </c>
      <c r="AL21" s="1124"/>
      <c r="AM21" s="1124"/>
      <c r="AN21" s="1125"/>
      <c r="AO21" s="283">
        <v>5.91</v>
      </c>
      <c r="AP21" s="284">
        <v>6.46</v>
      </c>
      <c r="AQ21" s="285">
        <v>-0.55000000000000004</v>
      </c>
      <c r="AS21" s="286"/>
      <c r="AT21" s="282"/>
    </row>
    <row r="22" spans="1:46" s="254" customFormat="1" x14ac:dyDescent="0.15">
      <c r="A22" s="282"/>
      <c r="AK22" s="1123" t="s">
        <v>551</v>
      </c>
      <c r="AL22" s="1124"/>
      <c r="AM22" s="1124"/>
      <c r="AN22" s="1125"/>
      <c r="AO22" s="287">
        <v>99</v>
      </c>
      <c r="AP22" s="288">
        <v>99.4</v>
      </c>
      <c r="AQ22" s="289">
        <v>-0.4</v>
      </c>
      <c r="AR22" s="274"/>
      <c r="AS22" s="286"/>
      <c r="AT22" s="282"/>
    </row>
    <row r="23" spans="1:46" s="254" customFormat="1" x14ac:dyDescent="0.15">
      <c r="A23" s="282"/>
      <c r="AP23" s="274"/>
      <c r="AQ23" s="274"/>
      <c r="AR23" s="274"/>
      <c r="AS23" s="286"/>
      <c r="AT23" s="282"/>
    </row>
    <row r="24" spans="1:46" s="254" customFormat="1" x14ac:dyDescent="0.15">
      <c r="A24" s="282"/>
      <c r="AP24" s="274"/>
      <c r="AQ24" s="274"/>
      <c r="AR24" s="274"/>
      <c r="AS24" s="286"/>
      <c r="AT24" s="282"/>
    </row>
    <row r="25" spans="1:46" s="254" customFormat="1" x14ac:dyDescent="0.15">
      <c r="A25" s="290"/>
      <c r="B25" s="291"/>
      <c r="C25" s="291"/>
      <c r="D25" s="291"/>
      <c r="E25" s="291"/>
      <c r="F25" s="291"/>
      <c r="G25" s="291"/>
      <c r="H25" s="291"/>
      <c r="I25" s="291"/>
      <c r="J25" s="291"/>
      <c r="K25" s="291"/>
      <c r="L25" s="291"/>
      <c r="M25" s="291"/>
      <c r="N25" s="291"/>
      <c r="O25" s="291"/>
      <c r="P25" s="291"/>
      <c r="Q25" s="291"/>
      <c r="R25" s="291"/>
      <c r="S25" s="291"/>
      <c r="T25" s="291"/>
      <c r="U25" s="291"/>
      <c r="V25" s="291"/>
      <c r="W25" s="291"/>
      <c r="X25" s="291"/>
      <c r="Y25" s="291"/>
      <c r="Z25" s="291"/>
      <c r="AA25" s="291"/>
      <c r="AB25" s="291"/>
      <c r="AC25" s="291"/>
      <c r="AD25" s="291"/>
      <c r="AE25" s="291"/>
      <c r="AF25" s="291"/>
      <c r="AG25" s="291"/>
      <c r="AH25" s="291"/>
      <c r="AI25" s="291"/>
      <c r="AJ25" s="291"/>
      <c r="AK25" s="291"/>
      <c r="AL25" s="291"/>
      <c r="AM25" s="291"/>
      <c r="AN25" s="291"/>
      <c r="AO25" s="291"/>
      <c r="AP25" s="292"/>
      <c r="AQ25" s="292"/>
      <c r="AR25" s="292"/>
      <c r="AS25" s="293"/>
      <c r="AT25" s="282"/>
    </row>
    <row r="26" spans="1:46" s="254" customFormat="1" x14ac:dyDescent="0.15">
      <c r="A26" s="1116" t="s">
        <v>552</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94"/>
      <c r="AS27" s="249"/>
      <c r="AT27" s="249"/>
    </row>
    <row r="28" spans="1:46" ht="17.25" x14ac:dyDescent="0.15">
      <c r="A28" s="250" t="s">
        <v>553</v>
      </c>
      <c r="B28" s="251"/>
      <c r="C28" s="251"/>
      <c r="D28" s="251"/>
      <c r="E28" s="251"/>
      <c r="F28" s="251"/>
      <c r="G28" s="251"/>
      <c r="H28" s="251"/>
      <c r="I28" s="251"/>
      <c r="J28" s="251"/>
      <c r="K28" s="251"/>
      <c r="L28" s="251"/>
      <c r="M28" s="251"/>
      <c r="N28" s="251"/>
      <c r="O28" s="251"/>
      <c r="P28" s="251"/>
      <c r="Q28" s="251"/>
      <c r="R28" s="251"/>
      <c r="S28" s="251"/>
      <c r="T28" s="251"/>
      <c r="U28" s="251"/>
      <c r="V28" s="251"/>
      <c r="W28" s="251"/>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95"/>
    </row>
    <row r="29" spans="1:46" x14ac:dyDescent="0.15">
      <c r="A29" s="253"/>
      <c r="AK29" s="254" t="s">
        <v>554</v>
      </c>
      <c r="AL29" s="254"/>
      <c r="AM29" s="254"/>
      <c r="AN29" s="254"/>
      <c r="AS29" s="296"/>
    </row>
    <row r="30" spans="1:46" ht="13.5" customHeight="1" x14ac:dyDescent="0.15">
      <c r="A30" s="253"/>
      <c r="AK30" s="256"/>
      <c r="AL30" s="257"/>
      <c r="AM30" s="257"/>
      <c r="AN30" s="258"/>
      <c r="AO30" s="1105" t="s">
        <v>533</v>
      </c>
      <c r="AP30" s="259"/>
      <c r="AQ30" s="260" t="s">
        <v>534</v>
      </c>
      <c r="AR30" s="261"/>
    </row>
    <row r="31" spans="1:46" x14ac:dyDescent="0.15">
      <c r="A31" s="253"/>
      <c r="AK31" s="262"/>
      <c r="AL31" s="263"/>
      <c r="AM31" s="263"/>
      <c r="AN31" s="264"/>
      <c r="AO31" s="1106"/>
      <c r="AP31" s="265" t="s">
        <v>535</v>
      </c>
      <c r="AQ31" s="266" t="s">
        <v>536</v>
      </c>
      <c r="AR31" s="267" t="s">
        <v>537</v>
      </c>
    </row>
    <row r="32" spans="1:46" ht="27" customHeight="1" x14ac:dyDescent="0.15">
      <c r="A32" s="253"/>
      <c r="AK32" s="1107" t="s">
        <v>555</v>
      </c>
      <c r="AL32" s="1108"/>
      <c r="AM32" s="1108"/>
      <c r="AN32" s="1109"/>
      <c r="AO32" s="297">
        <v>16369923</v>
      </c>
      <c r="AP32" s="297">
        <v>32489</v>
      </c>
      <c r="AQ32" s="298">
        <v>37452</v>
      </c>
      <c r="AR32" s="299">
        <v>-13.3</v>
      </c>
    </row>
    <row r="33" spans="1:46" ht="13.5" customHeight="1" x14ac:dyDescent="0.15">
      <c r="A33" s="253"/>
      <c r="AK33" s="1107" t="s">
        <v>556</v>
      </c>
      <c r="AL33" s="1108"/>
      <c r="AM33" s="1108"/>
      <c r="AN33" s="1109"/>
      <c r="AO33" s="297" t="s">
        <v>542</v>
      </c>
      <c r="AP33" s="297" t="s">
        <v>542</v>
      </c>
      <c r="AQ33" s="298" t="s">
        <v>542</v>
      </c>
      <c r="AR33" s="299" t="s">
        <v>542</v>
      </c>
    </row>
    <row r="34" spans="1:46" ht="27" customHeight="1" x14ac:dyDescent="0.15">
      <c r="A34" s="253"/>
      <c r="AK34" s="1107" t="s">
        <v>557</v>
      </c>
      <c r="AL34" s="1108"/>
      <c r="AM34" s="1108"/>
      <c r="AN34" s="1109"/>
      <c r="AO34" s="297">
        <v>160000</v>
      </c>
      <c r="AP34" s="297">
        <v>318</v>
      </c>
      <c r="AQ34" s="298">
        <v>45</v>
      </c>
      <c r="AR34" s="299">
        <v>606.70000000000005</v>
      </c>
    </row>
    <row r="35" spans="1:46" ht="27" customHeight="1" x14ac:dyDescent="0.15">
      <c r="A35" s="253"/>
      <c r="AK35" s="1107" t="s">
        <v>558</v>
      </c>
      <c r="AL35" s="1108"/>
      <c r="AM35" s="1108"/>
      <c r="AN35" s="1109"/>
      <c r="AO35" s="297">
        <v>5285396</v>
      </c>
      <c r="AP35" s="297">
        <v>10490</v>
      </c>
      <c r="AQ35" s="298">
        <v>8356</v>
      </c>
      <c r="AR35" s="299">
        <v>25.5</v>
      </c>
    </row>
    <row r="36" spans="1:46" ht="27" customHeight="1" x14ac:dyDescent="0.15">
      <c r="A36" s="253"/>
      <c r="AK36" s="1107" t="s">
        <v>559</v>
      </c>
      <c r="AL36" s="1108"/>
      <c r="AM36" s="1108"/>
      <c r="AN36" s="1109"/>
      <c r="AO36" s="297">
        <v>168276</v>
      </c>
      <c r="AP36" s="297">
        <v>334</v>
      </c>
      <c r="AQ36" s="298">
        <v>443</v>
      </c>
      <c r="AR36" s="299">
        <v>-24.6</v>
      </c>
    </row>
    <row r="37" spans="1:46" ht="13.5" customHeight="1" x14ac:dyDescent="0.15">
      <c r="A37" s="253"/>
      <c r="AK37" s="1107" t="s">
        <v>560</v>
      </c>
      <c r="AL37" s="1108"/>
      <c r="AM37" s="1108"/>
      <c r="AN37" s="1109"/>
      <c r="AO37" s="297" t="s">
        <v>542</v>
      </c>
      <c r="AP37" s="297" t="s">
        <v>542</v>
      </c>
      <c r="AQ37" s="298">
        <v>649</v>
      </c>
      <c r="AR37" s="299" t="s">
        <v>542</v>
      </c>
    </row>
    <row r="38" spans="1:46" ht="27" customHeight="1" x14ac:dyDescent="0.15">
      <c r="A38" s="253"/>
      <c r="AK38" s="1110" t="s">
        <v>561</v>
      </c>
      <c r="AL38" s="1111"/>
      <c r="AM38" s="1111"/>
      <c r="AN38" s="1112"/>
      <c r="AO38" s="300">
        <v>5325</v>
      </c>
      <c r="AP38" s="300">
        <v>11</v>
      </c>
      <c r="AQ38" s="301">
        <v>1</v>
      </c>
      <c r="AR38" s="289">
        <v>1000</v>
      </c>
      <c r="AS38" s="296"/>
    </row>
    <row r="39" spans="1:46" x14ac:dyDescent="0.15">
      <c r="A39" s="253"/>
      <c r="AK39" s="1110" t="s">
        <v>562</v>
      </c>
      <c r="AL39" s="1111"/>
      <c r="AM39" s="1111"/>
      <c r="AN39" s="1112"/>
      <c r="AO39" s="297">
        <v>-259760</v>
      </c>
      <c r="AP39" s="297">
        <v>-516</v>
      </c>
      <c r="AQ39" s="298">
        <v>-7867</v>
      </c>
      <c r="AR39" s="299">
        <v>-93.4</v>
      </c>
      <c r="AS39" s="296"/>
    </row>
    <row r="40" spans="1:46" ht="27" customHeight="1" x14ac:dyDescent="0.15">
      <c r="A40" s="253"/>
      <c r="AK40" s="1107" t="s">
        <v>563</v>
      </c>
      <c r="AL40" s="1108"/>
      <c r="AM40" s="1108"/>
      <c r="AN40" s="1109"/>
      <c r="AO40" s="297">
        <v>-13898856</v>
      </c>
      <c r="AP40" s="297">
        <v>-27584</v>
      </c>
      <c r="AQ40" s="298">
        <v>-28343</v>
      </c>
      <c r="AR40" s="299">
        <v>-2.7</v>
      </c>
      <c r="AS40" s="296"/>
    </row>
    <row r="41" spans="1:46" x14ac:dyDescent="0.15">
      <c r="A41" s="253"/>
      <c r="AK41" s="1113" t="s">
        <v>301</v>
      </c>
      <c r="AL41" s="1114"/>
      <c r="AM41" s="1114"/>
      <c r="AN41" s="1115"/>
      <c r="AO41" s="297">
        <v>7830304</v>
      </c>
      <c r="AP41" s="297">
        <v>15540</v>
      </c>
      <c r="AQ41" s="298">
        <v>10736</v>
      </c>
      <c r="AR41" s="299">
        <v>44.7</v>
      </c>
      <c r="AS41" s="296"/>
    </row>
    <row r="42" spans="1:46" x14ac:dyDescent="0.15">
      <c r="A42" s="253"/>
      <c r="AK42" s="302" t="s">
        <v>564</v>
      </c>
      <c r="AQ42" s="274"/>
      <c r="AR42" s="274"/>
      <c r="AS42" s="296"/>
    </row>
    <row r="43" spans="1:46" x14ac:dyDescent="0.15">
      <c r="A43" s="253"/>
      <c r="AP43" s="303"/>
      <c r="AQ43" s="274"/>
      <c r="AS43" s="296"/>
    </row>
    <row r="44" spans="1:46" x14ac:dyDescent="0.15">
      <c r="A44" s="253"/>
      <c r="AQ44" s="274"/>
    </row>
    <row r="45" spans="1:46" x14ac:dyDescent="0.15">
      <c r="A45" s="251"/>
      <c r="B45" s="251"/>
      <c r="C45" s="251"/>
      <c r="D45" s="251"/>
      <c r="E45" s="251"/>
      <c r="F45" s="251"/>
      <c r="G45" s="251"/>
      <c r="H45" s="251"/>
      <c r="I45" s="251"/>
      <c r="J45" s="251"/>
      <c r="K45" s="251"/>
      <c r="L45" s="251"/>
      <c r="M45" s="251"/>
      <c r="N45" s="251"/>
      <c r="O45" s="251"/>
      <c r="P45" s="251"/>
      <c r="Q45" s="251"/>
      <c r="R45" s="251"/>
      <c r="S45" s="251"/>
      <c r="T45" s="251"/>
      <c r="U45" s="251"/>
      <c r="V45" s="251"/>
      <c r="W45" s="251"/>
      <c r="X45" s="251"/>
      <c r="Y45" s="251"/>
      <c r="Z45" s="251"/>
      <c r="AA45" s="251"/>
      <c r="AB45" s="251"/>
      <c r="AC45" s="251"/>
      <c r="AD45" s="251"/>
      <c r="AE45" s="251"/>
      <c r="AF45" s="251"/>
      <c r="AG45" s="251"/>
      <c r="AH45" s="251"/>
      <c r="AI45" s="251"/>
      <c r="AJ45" s="251"/>
      <c r="AK45" s="251"/>
      <c r="AL45" s="251"/>
      <c r="AM45" s="251"/>
      <c r="AN45" s="251"/>
      <c r="AO45" s="251"/>
      <c r="AP45" s="251"/>
      <c r="AQ45" s="304"/>
      <c r="AR45" s="251"/>
      <c r="AS45" s="251"/>
      <c r="AT45" s="249"/>
    </row>
    <row r="46" spans="1:46" x14ac:dyDescent="0.15">
      <c r="A46" s="305"/>
      <c r="B46" s="305"/>
      <c r="C46" s="305"/>
      <c r="D46" s="305"/>
      <c r="E46" s="305"/>
      <c r="F46" s="305"/>
      <c r="G46" s="305"/>
      <c r="H46" s="305"/>
      <c r="I46" s="305"/>
      <c r="J46" s="305"/>
      <c r="K46" s="305"/>
      <c r="L46" s="305"/>
      <c r="M46" s="305"/>
      <c r="N46" s="305"/>
      <c r="O46" s="305"/>
      <c r="P46" s="305"/>
      <c r="Q46" s="305"/>
      <c r="R46" s="305"/>
      <c r="S46" s="305"/>
      <c r="T46" s="305"/>
      <c r="U46" s="305"/>
      <c r="V46" s="305"/>
      <c r="W46" s="305"/>
      <c r="X46" s="305"/>
      <c r="Y46" s="305"/>
      <c r="Z46" s="305"/>
      <c r="AA46" s="305"/>
      <c r="AB46" s="305"/>
      <c r="AC46" s="305"/>
      <c r="AD46" s="305"/>
      <c r="AE46" s="305"/>
      <c r="AF46" s="305"/>
      <c r="AG46" s="305"/>
      <c r="AH46" s="305"/>
      <c r="AI46" s="305"/>
      <c r="AJ46" s="305"/>
      <c r="AK46" s="305"/>
      <c r="AL46" s="305"/>
      <c r="AM46" s="305"/>
      <c r="AN46" s="305"/>
      <c r="AO46" s="305"/>
      <c r="AP46" s="305"/>
      <c r="AQ46" s="305"/>
      <c r="AR46" s="305"/>
      <c r="AS46" s="305"/>
      <c r="AT46" s="249"/>
    </row>
    <row r="47" spans="1:46" ht="17.25" customHeight="1" x14ac:dyDescent="0.15">
      <c r="A47" s="306" t="s">
        <v>565</v>
      </c>
    </row>
    <row r="48" spans="1:46" x14ac:dyDescent="0.15">
      <c r="A48" s="253"/>
      <c r="AK48" s="307" t="s">
        <v>566</v>
      </c>
      <c r="AL48" s="307"/>
      <c r="AM48" s="307"/>
      <c r="AN48" s="307"/>
      <c r="AO48" s="307"/>
      <c r="AP48" s="307"/>
      <c r="AQ48" s="308"/>
      <c r="AR48" s="307"/>
    </row>
    <row r="49" spans="1:44" ht="13.5" customHeight="1" x14ac:dyDescent="0.15">
      <c r="A49" s="253"/>
      <c r="AK49" s="309"/>
      <c r="AL49" s="310"/>
      <c r="AM49" s="1100" t="s">
        <v>533</v>
      </c>
      <c r="AN49" s="1102" t="s">
        <v>567</v>
      </c>
      <c r="AO49" s="1103"/>
      <c r="AP49" s="1103"/>
      <c r="AQ49" s="1103"/>
      <c r="AR49" s="1104"/>
    </row>
    <row r="50" spans="1:44" x14ac:dyDescent="0.15">
      <c r="A50" s="253"/>
      <c r="AK50" s="311"/>
      <c r="AL50" s="312"/>
      <c r="AM50" s="1101"/>
      <c r="AN50" s="313" t="s">
        <v>568</v>
      </c>
      <c r="AO50" s="314" t="s">
        <v>569</v>
      </c>
      <c r="AP50" s="315" t="s">
        <v>570</v>
      </c>
      <c r="AQ50" s="316" t="s">
        <v>571</v>
      </c>
      <c r="AR50" s="317" t="s">
        <v>572</v>
      </c>
    </row>
    <row r="51" spans="1:44" x14ac:dyDescent="0.15">
      <c r="A51" s="253"/>
      <c r="AK51" s="309" t="s">
        <v>573</v>
      </c>
      <c r="AL51" s="310"/>
      <c r="AM51" s="318">
        <v>15541045</v>
      </c>
      <c r="AN51" s="319">
        <v>30281</v>
      </c>
      <c r="AO51" s="320">
        <v>-12.7</v>
      </c>
      <c r="AP51" s="321">
        <v>46457</v>
      </c>
      <c r="AQ51" s="322">
        <v>-3.4</v>
      </c>
      <c r="AR51" s="323">
        <v>-9.3000000000000007</v>
      </c>
    </row>
    <row r="52" spans="1:44" x14ac:dyDescent="0.15">
      <c r="A52" s="253"/>
      <c r="AK52" s="324"/>
      <c r="AL52" s="325" t="s">
        <v>574</v>
      </c>
      <c r="AM52" s="326">
        <v>5548661</v>
      </c>
      <c r="AN52" s="327">
        <v>10811</v>
      </c>
      <c r="AO52" s="328">
        <v>6</v>
      </c>
      <c r="AP52" s="329">
        <v>24020</v>
      </c>
      <c r="AQ52" s="330">
        <v>-4.5999999999999996</v>
      </c>
      <c r="AR52" s="331">
        <v>10.6</v>
      </c>
    </row>
    <row r="53" spans="1:44" x14ac:dyDescent="0.15">
      <c r="A53" s="253"/>
      <c r="AK53" s="309" t="s">
        <v>575</v>
      </c>
      <c r="AL53" s="310"/>
      <c r="AM53" s="318">
        <v>11684083</v>
      </c>
      <c r="AN53" s="319">
        <v>22851</v>
      </c>
      <c r="AO53" s="320">
        <v>-24.5</v>
      </c>
      <c r="AP53" s="321">
        <v>51849</v>
      </c>
      <c r="AQ53" s="322">
        <v>11.6</v>
      </c>
      <c r="AR53" s="323">
        <v>-36.1</v>
      </c>
    </row>
    <row r="54" spans="1:44" x14ac:dyDescent="0.15">
      <c r="A54" s="253"/>
      <c r="AK54" s="324"/>
      <c r="AL54" s="325" t="s">
        <v>574</v>
      </c>
      <c r="AM54" s="326">
        <v>4964159</v>
      </c>
      <c r="AN54" s="327">
        <v>9709</v>
      </c>
      <c r="AO54" s="328">
        <v>-10.199999999999999</v>
      </c>
      <c r="AP54" s="329">
        <v>26326</v>
      </c>
      <c r="AQ54" s="330">
        <v>9.6</v>
      </c>
      <c r="AR54" s="331">
        <v>-19.8</v>
      </c>
    </row>
    <row r="55" spans="1:44" x14ac:dyDescent="0.15">
      <c r="A55" s="253"/>
      <c r="AK55" s="309" t="s">
        <v>576</v>
      </c>
      <c r="AL55" s="310"/>
      <c r="AM55" s="318">
        <v>12867860</v>
      </c>
      <c r="AN55" s="319">
        <v>25257</v>
      </c>
      <c r="AO55" s="320">
        <v>10.5</v>
      </c>
      <c r="AP55" s="321">
        <v>52191</v>
      </c>
      <c r="AQ55" s="322">
        <v>0.7</v>
      </c>
      <c r="AR55" s="323">
        <v>9.8000000000000007</v>
      </c>
    </row>
    <row r="56" spans="1:44" x14ac:dyDescent="0.15">
      <c r="A56" s="253"/>
      <c r="AK56" s="324"/>
      <c r="AL56" s="325" t="s">
        <v>574</v>
      </c>
      <c r="AM56" s="326">
        <v>6916960</v>
      </c>
      <c r="AN56" s="327">
        <v>13576</v>
      </c>
      <c r="AO56" s="328">
        <v>39.799999999999997</v>
      </c>
      <c r="AP56" s="329">
        <v>26807</v>
      </c>
      <c r="AQ56" s="330">
        <v>1.8</v>
      </c>
      <c r="AR56" s="331">
        <v>38</v>
      </c>
    </row>
    <row r="57" spans="1:44" x14ac:dyDescent="0.15">
      <c r="A57" s="253"/>
      <c r="AK57" s="309" t="s">
        <v>577</v>
      </c>
      <c r="AL57" s="310"/>
      <c r="AM57" s="318">
        <v>13359482</v>
      </c>
      <c r="AN57" s="319">
        <v>26339</v>
      </c>
      <c r="AO57" s="320">
        <v>4.3</v>
      </c>
      <c r="AP57" s="321">
        <v>48105</v>
      </c>
      <c r="AQ57" s="322">
        <v>-7.8</v>
      </c>
      <c r="AR57" s="323">
        <v>12.1</v>
      </c>
    </row>
    <row r="58" spans="1:44" x14ac:dyDescent="0.15">
      <c r="A58" s="253"/>
      <c r="AK58" s="324"/>
      <c r="AL58" s="325" t="s">
        <v>574</v>
      </c>
      <c r="AM58" s="326">
        <v>6038135</v>
      </c>
      <c r="AN58" s="327">
        <v>11905</v>
      </c>
      <c r="AO58" s="328">
        <v>-12.3</v>
      </c>
      <c r="AP58" s="329">
        <v>24072</v>
      </c>
      <c r="AQ58" s="330">
        <v>-10.199999999999999</v>
      </c>
      <c r="AR58" s="331">
        <v>-2.1</v>
      </c>
    </row>
    <row r="59" spans="1:44" x14ac:dyDescent="0.15">
      <c r="A59" s="253"/>
      <c r="AK59" s="309" t="s">
        <v>578</v>
      </c>
      <c r="AL59" s="310"/>
      <c r="AM59" s="318">
        <v>11487107</v>
      </c>
      <c r="AN59" s="319">
        <v>22798</v>
      </c>
      <c r="AO59" s="320">
        <v>-13.4</v>
      </c>
      <c r="AP59" s="321">
        <v>47446</v>
      </c>
      <c r="AQ59" s="322">
        <v>-1.4</v>
      </c>
      <c r="AR59" s="323">
        <v>-12</v>
      </c>
    </row>
    <row r="60" spans="1:44" x14ac:dyDescent="0.15">
      <c r="A60" s="253"/>
      <c r="AK60" s="324"/>
      <c r="AL60" s="325" t="s">
        <v>574</v>
      </c>
      <c r="AM60" s="326">
        <v>4912181</v>
      </c>
      <c r="AN60" s="327">
        <v>9749</v>
      </c>
      <c r="AO60" s="328">
        <v>-18.100000000000001</v>
      </c>
      <c r="AP60" s="329">
        <v>24371</v>
      </c>
      <c r="AQ60" s="330">
        <v>1.2</v>
      </c>
      <c r="AR60" s="331">
        <v>-19.3</v>
      </c>
    </row>
    <row r="61" spans="1:44" x14ac:dyDescent="0.15">
      <c r="A61" s="253"/>
      <c r="AK61" s="309" t="s">
        <v>579</v>
      </c>
      <c r="AL61" s="332"/>
      <c r="AM61" s="318">
        <v>12987915</v>
      </c>
      <c r="AN61" s="319">
        <v>25505</v>
      </c>
      <c r="AO61" s="320">
        <v>-7.2</v>
      </c>
      <c r="AP61" s="321">
        <v>49210</v>
      </c>
      <c r="AQ61" s="333">
        <v>-0.1</v>
      </c>
      <c r="AR61" s="323">
        <v>-7.1</v>
      </c>
    </row>
    <row r="62" spans="1:44" x14ac:dyDescent="0.15">
      <c r="A62" s="253"/>
      <c r="AK62" s="324"/>
      <c r="AL62" s="325" t="s">
        <v>574</v>
      </c>
      <c r="AM62" s="326">
        <v>5676019</v>
      </c>
      <c r="AN62" s="327">
        <v>11150</v>
      </c>
      <c r="AO62" s="328">
        <v>1</v>
      </c>
      <c r="AP62" s="329">
        <v>25119</v>
      </c>
      <c r="AQ62" s="330">
        <v>-0.4</v>
      </c>
      <c r="AR62" s="331">
        <v>1.4</v>
      </c>
    </row>
    <row r="63" spans="1:44" x14ac:dyDescent="0.15">
      <c r="A63" s="253"/>
    </row>
    <row r="64" spans="1:44" x14ac:dyDescent="0.15">
      <c r="A64" s="253"/>
    </row>
    <row r="65" spans="1:46" x14ac:dyDescent="0.15">
      <c r="A65" s="253"/>
    </row>
    <row r="66" spans="1:46" x14ac:dyDescent="0.15">
      <c r="A66" s="334"/>
      <c r="B66" s="305"/>
      <c r="C66" s="305"/>
      <c r="D66" s="305"/>
      <c r="E66" s="305"/>
      <c r="F66" s="305"/>
      <c r="G66" s="305"/>
      <c r="H66" s="305"/>
      <c r="I66" s="305"/>
      <c r="J66" s="305"/>
      <c r="K66" s="305"/>
      <c r="L66" s="305"/>
      <c r="M66" s="305"/>
      <c r="N66" s="305"/>
      <c r="O66" s="305"/>
      <c r="P66" s="305"/>
      <c r="Q66" s="305"/>
      <c r="R66" s="305"/>
      <c r="S66" s="305"/>
      <c r="T66" s="305"/>
      <c r="U66" s="305"/>
      <c r="V66" s="305"/>
      <c r="W66" s="305"/>
      <c r="X66" s="305"/>
      <c r="Y66" s="305"/>
      <c r="Z66" s="305"/>
      <c r="AA66" s="305"/>
      <c r="AB66" s="305"/>
      <c r="AC66" s="305"/>
      <c r="AD66" s="305"/>
      <c r="AE66" s="305"/>
      <c r="AF66" s="305"/>
      <c r="AG66" s="305"/>
      <c r="AH66" s="305"/>
      <c r="AI66" s="305"/>
      <c r="AJ66" s="305"/>
      <c r="AK66" s="305"/>
      <c r="AL66" s="305"/>
      <c r="AM66" s="305"/>
      <c r="AN66" s="305"/>
      <c r="AO66" s="305"/>
      <c r="AP66" s="305"/>
      <c r="AQ66" s="305"/>
      <c r="AR66" s="305"/>
      <c r="AS66" s="335"/>
    </row>
    <row r="67" spans="1:46" ht="13.5" hidden="1" customHeight="1" x14ac:dyDescent="0.15">
      <c r="AS67" s="249"/>
      <c r="AT67" s="249"/>
    </row>
    <row r="70" spans="1:46" hidden="1" x14ac:dyDescent="0.15"/>
    <row r="71" spans="1:46" hidden="1" x14ac:dyDescent="0.15"/>
    <row r="72" spans="1:46" hidden="1" x14ac:dyDescent="0.15"/>
    <row r="73" spans="1:46" hidden="1" x14ac:dyDescent="0.15"/>
  </sheetData>
  <sheetProtection algorithmName="SHA-512" hashValue="AsN4WwaTCFY9CskZHWc0u3UhqQsX79UktbNA4koAW5cCxH2mJTHVago7ysQlf1Y95iapCxy75OC707s18to/zw==" saltValue="CV3TDvHytFpuHOkNBHqol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581</v>
      </c>
    </row>
    <row r="121" spans="125:125" ht="13.5" hidden="1" customHeight="1" x14ac:dyDescent="0.15">
      <c r="DU121" s="247"/>
    </row>
  </sheetData>
  <sheetProtection algorithmName="SHA-512" hashValue="gkBZ2noNAFtpj+Enkk0NiVp2YrFz/rl2RqxZ/Pst5isOMn2TRXFry+E4cgGWgGy+HM4+XQ5A/OYLcpw/MRtE6Q==" saltValue="PchIXxW7y8oIndUm3GkXD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582</v>
      </c>
    </row>
  </sheetData>
  <sheetProtection algorithmName="SHA-512" hashValue="uB38KDa1WgYS2ZFtEAtYoPN8pKoke/2xJP+aEdZ/Hc8DGQ2FyxOQqpGR3myGQVokvaHjGcQ6aStpKttUX5X4KQ==" saltValue="duLQPZKEfKy4cvYheynr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583</v>
      </c>
      <c r="G46" s="8" t="s">
        <v>584</v>
      </c>
      <c r="H46" s="8" t="s">
        <v>585</v>
      </c>
      <c r="I46" s="8" t="s">
        <v>586</v>
      </c>
      <c r="J46" s="9" t="s">
        <v>587</v>
      </c>
    </row>
    <row r="47" spans="2:10" ht="57.75" customHeight="1" x14ac:dyDescent="0.15">
      <c r="B47" s="10"/>
      <c r="C47" s="1126" t="s">
        <v>3</v>
      </c>
      <c r="D47" s="1126"/>
      <c r="E47" s="1127"/>
      <c r="F47" s="11">
        <v>16.7</v>
      </c>
      <c r="G47" s="12">
        <v>17.399999999999999</v>
      </c>
      <c r="H47" s="12">
        <v>17.11</v>
      </c>
      <c r="I47" s="12">
        <v>16.34</v>
      </c>
      <c r="J47" s="13">
        <v>16.420000000000002</v>
      </c>
    </row>
    <row r="48" spans="2:10" ht="57.75" customHeight="1" x14ac:dyDescent="0.15">
      <c r="B48" s="14"/>
      <c r="C48" s="1128" t="s">
        <v>4</v>
      </c>
      <c r="D48" s="1128"/>
      <c r="E48" s="1129"/>
      <c r="F48" s="15">
        <v>3.1</v>
      </c>
      <c r="G48" s="16">
        <v>2.78</v>
      </c>
      <c r="H48" s="16">
        <v>2.66</v>
      </c>
      <c r="I48" s="16">
        <v>3.14</v>
      </c>
      <c r="J48" s="17">
        <v>3.73</v>
      </c>
    </row>
    <row r="49" spans="2:10" ht="57.75" customHeight="1" thickBot="1" x14ac:dyDescent="0.2">
      <c r="B49" s="18"/>
      <c r="C49" s="1130" t="s">
        <v>5</v>
      </c>
      <c r="D49" s="1130"/>
      <c r="E49" s="1131"/>
      <c r="F49" s="19" t="s">
        <v>588</v>
      </c>
      <c r="G49" s="20" t="s">
        <v>589</v>
      </c>
      <c r="H49" s="20" t="s">
        <v>590</v>
      </c>
      <c r="I49" s="20" t="s">
        <v>591</v>
      </c>
      <c r="J49" s="21" t="s">
        <v>592</v>
      </c>
    </row>
    <row r="50" spans="2:10" x14ac:dyDescent="0.15"/>
  </sheetData>
  <sheetProtection algorithmName="SHA-512" hashValue="oloTl921d8NEXrBziHFcDv2Ee5fPmGW72FKvejfB6R7d9LWUx4N3kZfp64gZ9Ht8o5GlkfRakhBN3z9j+FB75Q==" saltValue="xYQGoB9pFgXxgSRr+2ePT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2024-03-27T07:22:58Z</cp:lastPrinted>
  <dcterms:created xsi:type="dcterms:W3CDTF">2024-02-05T03:06:40Z</dcterms:created>
  <dcterms:modified xsi:type="dcterms:W3CDTF">2024-09-27T01:00:08Z</dcterms:modified>
  <cp:category/>
</cp:coreProperties>
</file>