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Users\NT025110\Desktop\"/>
    </mc:Choice>
  </mc:AlternateContent>
  <xr:revisionPtr revIDLastSave="0" documentId="13_ncr:1_{43EAEA44-110D-441E-A79A-9461A3CA0DF7}" xr6:coauthVersionLast="36" xr6:coauthVersionMax="36" xr10:uidLastSave="{00000000-0000-0000-0000-000000000000}"/>
  <bookViews>
    <workbookView xWindow="0" yWindow="0" windowWidth="14370" windowHeight="7380" tabRatio="8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8" i="10" l="1"/>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AM38" i="10"/>
  <c r="C38" i="10"/>
  <c r="CO34" i="10"/>
  <c r="CO35" i="10" s="1"/>
  <c r="CO36" i="10" s="1"/>
  <c r="CO37" i="10" s="1"/>
  <c r="CO38" i="10" s="1"/>
  <c r="CO39" i="10" s="1"/>
  <c r="BW34" i="10"/>
  <c r="BW35" i="10" s="1"/>
  <c r="BW36" i="10" s="1"/>
  <c r="BW37" i="10" s="1"/>
  <c r="BW38" i="10" s="1"/>
  <c r="BW39" i="10" s="1"/>
  <c r="BW40" i="10" s="1"/>
  <c r="BW41" i="10" s="1"/>
  <c r="BW42" i="10" s="1"/>
  <c r="C34" i="10"/>
  <c r="C35" i="10" s="1"/>
  <c r="C36" i="10" l="1"/>
  <c r="C37" i="10" s="1"/>
  <c r="U34" i="10"/>
  <c r="U35" i="10" s="1"/>
  <c r="U36" i="10" s="1"/>
  <c r="U37" i="10" s="1"/>
  <c r="U38"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alcChain>
</file>

<file path=xl/sharedStrings.xml><?xml version="1.0" encoding="utf-8"?>
<sst xmlns="http://schemas.openxmlformats.org/spreadsheetml/2006/main" count="1136" uniqueCount="614">
  <si>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</si>
  <si>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</si>
  <si>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</si>
  <si>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</si>
  <si>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</si>
  <si>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</si>
  <si>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</si>
  <si>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</si>
  <si>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</si>
  <si>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</si>
  <si>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</si>
  <si>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</si>
  <si>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</si>
  <si>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</si>
  <si>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</si>
  <si>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</si>
  <si>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</si>
  <si>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</si>
  <si>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</si>
  <si>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</si>
  <si>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</si>
  <si>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</si>
  <si>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</si>
  <si>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</si>
  <si>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</si>
  <si>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</si>
  <si>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</si>
  <si>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</si>
  <si>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</si>
  <si>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</si>
  <si>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</si>
  <si>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</si>
  <si>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</si>
  <si>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</si>
  <si>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</si>
  <si>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</si>
  <si>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</si>
  <si>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</si>
  <si>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</si>
  <si>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</si>
  <si>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</si>
  <si>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</si>
  <si>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</si>
  <si>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</si>
  <si>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</si>
  <si>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</si>
  <si>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</si>
  <si>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</si>
  <si>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</si>
  <si>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</si>
  <si>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</si>
  <si>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</si>
  <si>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</si>
  <si>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</si>
  <si>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</si>
  <si>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</si>
  <si>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</si>
  <si>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</si>
  <si>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</si>
  <si>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</si>
  <si>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</si>
  <si>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</si>
  <si>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</si>
  <si>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</si>
  <si>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</si>
  <si>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</si>
  <si>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</si>
  <si>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</si>
  <si>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</si>
  <si>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</si>
  <si>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</si>
  <si>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</si>
  <si>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</si>
  <si>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</si>
  <si>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</si>
  <si>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</si>
  <si>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</si>
  <si>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</si>
  <si>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</si>
  <si>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</si>
  <si>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</si>
  <si>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</si>
  <si>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</si>
  <si>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</si>
  <si>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</si>
  <si>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</si>
  <si>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</si>
  <si>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</si>
  <si>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</si>
  <si>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</si>
  <si>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</si>
  <si>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</si>
  <si>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</si>
  <si>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</si>
  <si>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</si>
  <si>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</si>
  <si>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</si>
  <si>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</si>
  <si>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</si>
  <si>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</si>
  <si>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</si>
  <si>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</si>
  <si>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</si>
  <si>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</si>
  <si>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</si>
  <si>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</si>
  <si>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</si>
  <si>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</si>
  <si>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</si>
  <si>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</si>
  <si>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</si>
  <si>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</si>
  <si>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</si>
  <si>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</si>
  <si>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</si>
  <si>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</si>
  <si>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</si>
  <si>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</si>
  <si>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</si>
  <si>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</si>
  <si>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</si>
  <si>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</si>
  <si>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</si>
  <si>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</si>
  <si>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</si>
  <si>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</si>
  <si>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</si>
  <si>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</si>
  <si>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</si>
  <si>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</si>
  <si>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</si>
  <si>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</si>
  <si>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</si>
  <si>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</si>
  <si>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</si>
  <si>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</si>
  <si>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</si>
  <si>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</si>
  <si>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</si>
  <si>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</si>
  <si>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</si>
  <si>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</si>
  <si>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</si>
  <si>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</si>
  <si>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</si>
  <si>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</si>
  <si>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</si>
  <si>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</si>
  <si>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</si>
  <si>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</si>
  <si>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</si>
  <si>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</si>
  <si>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</si>
  <si>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</si>
  <si>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</si>
  <si>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</si>
  <si>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</si>
  <si>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</si>
  <si>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</si>
  <si>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</si>
  <si>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</si>
  <si>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</si>
  <si>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</si>
  <si>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</si>
  <si>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</si>
  <si>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</si>
  <si>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</si>
  <si>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</si>
  <si>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</si>
  <si>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</si>
  <si>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</si>
  <si>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</si>
  <si>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</si>
  <si>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</si>
  <si>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</si>
  <si>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</si>
  <si>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</si>
  <si>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</si>
  <si>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</si>
  <si>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</si>
  <si>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</si>
  <si>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</si>
  <si>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</si>
  <si>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</si>
  <si>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</si>
  <si>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</si>
  <si>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</si>
  <si>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</si>
  <si>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</si>
  <si>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</si>
  <si>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</si>
  <si>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</si>
  <si>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</si>
  <si>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</si>
  <si>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</si>
  <si>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</si>
  <si>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</si>
  <si>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</si>
  <si>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</si>
  <si>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</si>
  <si>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</si>
  <si>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</si>
  <si>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</si>
  <si>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</si>
  <si>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</si>
  <si>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</si>
  <si>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</si>
  <si>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</si>
  <si>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</si>
  <si>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</si>
  <si>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</si>
  <si>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</si>
  <si>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</si>
  <si>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愛媛県松山市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</si>
  <si>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</si>
  <si>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</si>
  <si>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</si>
  <si>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</si>
  <si>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</si>
  <si>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</si>
  <si>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</si>
  <si>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</si>
  <si>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</si>
  <si>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</si>
  <si>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</si>
  <si>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</si>
  <si>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</si>
  <si>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</si>
  <si>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</si>
  <si>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</si>
  <si>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</si>
  <si>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</si>
  <si>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</si>
  <si>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</si>
  <si>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</si>
  <si>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</si>
  <si>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</si>
  <si>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</si>
  <si>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</si>
  <si>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</si>
  <si>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</si>
  <si>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</si>
  <si>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</si>
  <si>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</si>
  <si>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</si>
  <si>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</si>
  <si>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</si>
  <si>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</si>
  <si>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</si>
  <si>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</si>
  <si>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</si>
  <si>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</si>
  <si>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</si>
  <si>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</si>
  <si>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</si>
  <si>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</si>
  <si>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</si>
  <si>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</si>
  <si>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</si>
  <si>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</si>
  <si>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</si>
  <si>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</si>
  <si>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</si>
  <si>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</si>
  <si>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</si>
  <si>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</si>
  <si>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</si>
  <si>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</si>
  <si>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</si>
  <si>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</si>
  <si>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</si>
  <si>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</si>
  <si>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</si>
  <si>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</si>
  <si>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</si>
  <si>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</si>
  <si>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</si>
  <si>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</si>
  <si>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</si>
  <si>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</si>
  <si>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</si>
  <si>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</si>
  <si>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</si>
  <si>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</si>
  <si>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</si>
  <si>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</si>
  <si>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</si>
  <si>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</si>
  <si>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</si>
  <si>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</si>
  <si>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</si>
  <si>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</si>
  <si>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</si>
  <si>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</si>
  <si>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</si>
  <si>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</si>
  <si>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</si>
  <si>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</si>
  <si>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</si>
  <si>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</si>
  <si>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</si>
  <si>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</si>
  <si>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</si>
  <si>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</si>
  <si>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</si>
  <si>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</si>
  <si>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</si>
  <si>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</si>
  <si>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</si>
  <si>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</si>
  <si>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</si>
  <si>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</si>
  <si>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</si>
  <si>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</si>
  <si>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</si>
  <si>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</si>
  <si>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</si>
  <si>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</si>
  <si>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</si>
  <si>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</si>
  <si>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</si>
  <si>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</si>
  <si>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</si>
  <si>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</si>
  <si>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</si>
  <si>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</si>
  <si>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</si>
  <si>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</si>
  <si>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</si>
  <si>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</si>
  <si>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</si>
  <si>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</si>
  <si>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</si>
  <si>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</si>
  <si>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</si>
  <si>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</si>
  <si>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</si>
  <si>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</si>
  <si>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</si>
  <si>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</si>
  <si>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</si>
  <si>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</si>
  <si>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</si>
  <si>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</si>
  <si>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</si>
  <si>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</si>
  <si>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</si>
  <si>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</si>
  <si>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</si>
  <si>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</si>
  <si>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</si>
  <si>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</si>
  <si>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</si>
  <si>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</si>
  <si>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</si>
  <si>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</si>
  <si>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</si>
  <si>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</si>
  <si>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</si>
  <si>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</si>
  <si>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</si>
  <si>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</si>
  <si>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</si>
  <si>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愛媛県松山市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</si>
  <si>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</si>
  <si>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</si>
  <si>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</si>
  <si>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</si>
  <si>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</si>
  <si>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</si>
  <si>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</si>
  <si>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</si>
  <si>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</si>
  <si>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</si>
  <si>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</si>
  <si>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</si>
  <si>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</si>
  <si>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</si>
  <si>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</si>
  <si>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</si>
  <si>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</si>
  <si>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</si>
  <si>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</si>
  <si>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</si>
  <si>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</si>
  <si>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</si>
  <si>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</si>
  <si>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</si>
  <si>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</si>
  <si>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</si>
  <si>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</si>
  <si>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</si>
  <si>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</si>
  <si>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</si>
  <si>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</si>
  <si>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</si>
  <si>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</si>
  <si>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</si>
  <si>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</si>
  <si>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</si>
  <si>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</si>
  <si>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</si>
  <si>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</si>
  <si>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</si>
  <si>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</si>
  <si>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</si>
  <si>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簡易水道事業会計</t>
    <phoneticPr fontId="5"/>
  </si>
  <si>
    <t>工業用水道事業会計</t>
    <phoneticPr fontId="5"/>
  </si>
  <si>
    <t>公共下水道事業会計</t>
    <phoneticPr fontId="5"/>
  </si>
  <si>
    <t>鹿島観光事業特別会計</t>
    <phoneticPr fontId="5"/>
  </si>
  <si>
    <t>卸売市場事業特別会計</t>
    <phoneticPr fontId="5"/>
  </si>
  <si>
    <t>小規模下水道事業特別会計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</si>
  <si>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</si>
  <si>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</si>
  <si>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</si>
  <si>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</si>
  <si>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</si>
  <si>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</si>
  <si>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</si>
  <si>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</si>
  <si>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</si>
  <si>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</si>
  <si>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</si>
  <si>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</si>
  <si>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</si>
  <si>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</si>
  <si>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</si>
  <si>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</si>
  <si>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</si>
  <si>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</si>
  <si>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</si>
  <si>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</si>
  <si>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</si>
  <si>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</si>
  <si>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</si>
  <si>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</si>
  <si>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</si>
  <si>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</si>
  <si>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</si>
  <si>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</si>
  <si>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</si>
  <si>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</si>
  <si>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</si>
  <si>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</si>
  <si>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</si>
  <si>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</si>
  <si>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</si>
  <si>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</si>
  <si>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</si>
  <si>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</si>
  <si>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</si>
  <si>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</si>
  <si>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</si>
  <si>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</si>
  <si>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</si>
  <si>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</si>
  <si>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</si>
  <si>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</si>
  <si>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</si>
  <si>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</si>
  <si>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</si>
  <si>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</si>
  <si>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</si>
  <si>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</si>
  <si>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</si>
  <si>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</si>
  <si>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</si>
  <si>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</si>
  <si>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</si>
  <si>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</si>
  <si>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道後温泉事業特別会計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</si>
  <si>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</si>
  <si>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</si>
  <si>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</si>
  <si>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</si>
  <si>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</si>
  <si>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</si>
  <si>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</si>
  <si>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</si>
  <si>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</si>
  <si>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</si>
  <si>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</si>
  <si>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</si>
  <si>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</si>
  <si>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</si>
  <si>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</si>
  <si>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</si>
  <si>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</si>
  <si>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</si>
  <si>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</si>
  <si>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</si>
  <si>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</si>
  <si>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</si>
  <si>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</si>
  <si>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</si>
  <si>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</si>
  <si>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</si>
  <si>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</si>
  <si>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</si>
  <si>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</si>
  <si>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</si>
  <si>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</si>
  <si>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</si>
  <si>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</si>
  <si>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</si>
  <si>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</si>
  <si>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</si>
  <si>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</si>
  <si>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</si>
  <si>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</si>
  <si>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</si>
  <si>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</si>
  <si>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</si>
  <si>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</si>
  <si>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</si>
  <si>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</si>
  <si>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</si>
  <si>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</si>
  <si>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</si>
  <si>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</si>
  <si>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</si>
  <si>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</si>
  <si>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</si>
  <si>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</si>
  <si>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</si>
  <si>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</si>
  <si>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</si>
  <si>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</si>
  <si>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</si>
  <si>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</si>
  <si>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</si>
  <si>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</si>
  <si>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</si>
  <si>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</si>
  <si>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</si>
  <si>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</si>
  <si>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</si>
  <si>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</si>
  <si>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</si>
  <si>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</si>
  <si>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</si>
  <si>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</si>
  <si>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</si>
  <si>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</si>
  <si>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</si>
  <si>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</si>
  <si>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</si>
  <si>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</si>
  <si>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</si>
  <si>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</si>
  <si>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</si>
  <si>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</si>
  <si>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</si>
  <si>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</si>
  <si>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</si>
  <si>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</si>
  <si>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</si>
  <si>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</si>
  <si>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1.73</t>
  </si>
  <si>
    <t>▲ 2.55</t>
  </si>
  <si>
    <t>▲ 1.55</t>
  </si>
  <si>
    <t>▲ 1.35</t>
  </si>
  <si>
    <t>▲ 0.49</t>
  </si>
  <si>
    <t>水道事業会計</t>
  </si>
  <si>
    <t>公共下水道事業会計</t>
  </si>
  <si>
    <t>工業用水道事業会計</t>
  </si>
  <si>
    <t>一般会計</t>
  </si>
  <si>
    <t>国民健康保険事業勘定特別会計</t>
  </si>
  <si>
    <t>松山城観光事業特別会計</t>
  </si>
  <si>
    <t>介護保険事業特別会計</t>
  </si>
  <si>
    <t>簡易水道事業会計</t>
  </si>
  <si>
    <t>その他会計（赤字）</t>
  </si>
  <si>
    <t>その他会計（黒字）</t>
  </si>
  <si>
    <t>H25末</t>
    <phoneticPr fontId="5"/>
  </si>
  <si>
    <t>H26末</t>
    <phoneticPr fontId="5"/>
  </si>
  <si>
    <t>H27末</t>
    <phoneticPr fontId="5"/>
  </si>
  <si>
    <t>H28末</t>
    <phoneticPr fontId="5"/>
  </si>
  <si>
    <t>H29末</t>
    <phoneticPr fontId="5"/>
  </si>
  <si>
    <t>法適用企業</t>
  </si>
  <si>
    <t>法非適用企業</t>
  </si>
  <si>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</si>
  <si>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</si>
  <si>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</si>
  <si>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</si>
  <si>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</si>
  <si>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</si>
  <si>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</si>
  <si>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</si>
  <si>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</si>
  <si>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松山市土地開発公社</t>
    <rPh sb="0" eb="3">
      <t>マツヤマシ</t>
    </rPh>
    <rPh sb="3" eb="5">
      <t>トチ</t>
    </rPh>
    <rPh sb="5" eb="7">
      <t>カイハツ</t>
    </rPh>
    <rPh sb="7" eb="9">
      <t>コウシャ</t>
    </rPh>
    <phoneticPr fontId="2"/>
  </si>
  <si>
    <t>松山市スポーツ協会</t>
    <rPh sb="0" eb="3">
      <t>マツヤマシ</t>
    </rPh>
    <rPh sb="7" eb="9">
      <t>キョウカイ</t>
    </rPh>
    <phoneticPr fontId="2"/>
  </si>
  <si>
    <t>松山国際交流協会</t>
    <rPh sb="0" eb="2">
      <t>マツヤマ</t>
    </rPh>
    <rPh sb="2" eb="4">
      <t>コクサイ</t>
    </rPh>
    <rPh sb="4" eb="6">
      <t>コウリュウ</t>
    </rPh>
    <rPh sb="6" eb="8">
      <t>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</si>
  <si>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</si>
  <si>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</si>
  <si>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2">
      <t>シンコウ</t>
    </rPh>
    <rPh sb="12" eb="14">
      <t>ザイダン</t>
    </rPh>
    <phoneticPr fontId="2"/>
  </si>
  <si>
    <t>△0</t>
  </si>
  <si>
    <t>△1</t>
  </si>
  <si>
    <t>２１世紀松山創造基金</t>
  </si>
  <si>
    <t>合併振興基金</t>
  </si>
  <si>
    <t>観光開発等産業活性化基金</t>
  </si>
  <si>
    <t>城山公園整備基金</t>
  </si>
  <si>
    <t>水源の森基金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</si>
  <si>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</si>
  <si>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</si>
  <si>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</si>
  <si>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よりも低い水準ではあるが、増加傾向にあり、今後計画的な老朽化対策が必要となってくる。このため、これらの対策に伴う市債の発行により、類似団体より高い水準で推移している将来負担比率が更に悪化する懸念があるため、交付税算入率の高い起債の優先借入に努めるなど、将来負担比率への影響にも配慮しながら健全な財政運営に努める。</t>
    <rPh sb="1" eb="3">
      <t>ユウケイ</t>
    </rPh>
    <rPh sb="3" eb="5">
      <t>コテイ</t>
    </rPh>
    <rPh sb="5" eb="7">
      <t>シサン</t>
    </rPh>
    <rPh sb="7" eb="9">
      <t>ゲンカ</t>
    </rPh>
    <rPh sb="9" eb="11">
      <t>ショウキャク</t>
    </rPh>
    <rPh sb="11" eb="12">
      <t>リツ</t>
    </rPh>
    <rPh sb="14" eb="16">
      <t>ルイジ</t>
    </rPh>
    <rPh sb="16" eb="18">
      <t>ダンタイ</t>
    </rPh>
    <rPh sb="18" eb="20">
      <t>ヘイキン</t>
    </rPh>
    <rPh sb="23" eb="24">
      <t>ヒク</t>
    </rPh>
    <rPh sb="25" eb="27">
      <t>スイジュン</t>
    </rPh>
    <rPh sb="33" eb="35">
      <t>ゾウカ</t>
    </rPh>
    <rPh sb="35" eb="37">
      <t>ケイコウ</t>
    </rPh>
    <rPh sb="41" eb="43">
      <t>コンゴ</t>
    </rPh>
    <rPh sb="43" eb="46">
      <t>ケイカクテキ</t>
    </rPh>
    <rPh sb="47" eb="50">
      <t>ロウキュウカ</t>
    </rPh>
    <rPh sb="50" eb="52">
      <t>タイサク</t>
    </rPh>
    <rPh sb="53" eb="55">
      <t>ヒツヨウ</t>
    </rPh>
    <rPh sb="85" eb="87">
      <t>ルイジ</t>
    </rPh>
    <rPh sb="87" eb="89">
      <t>ダンタイ</t>
    </rPh>
    <rPh sb="91" eb="92">
      <t>タカ</t>
    </rPh>
    <rPh sb="93" eb="95">
      <t>スイジュン</t>
    </rPh>
    <rPh sb="96" eb="98">
      <t>スイイ</t>
    </rPh>
    <rPh sb="102" eb="104">
      <t>ショウライ</t>
    </rPh>
    <rPh sb="104" eb="106">
      <t>フタン</t>
    </rPh>
    <rPh sb="106" eb="108">
      <t>ヒリツ</t>
    </rPh>
    <rPh sb="109" eb="110">
      <t>サラ</t>
    </rPh>
    <rPh sb="111" eb="113">
      <t>アッカ</t>
    </rPh>
    <rPh sb="115" eb="117">
      <t>ケネン</t>
    </rPh>
    <rPh sb="123" eb="126">
      <t>コウフゼイ</t>
    </rPh>
    <rPh sb="126" eb="128">
      <t>サンニュウ</t>
    </rPh>
    <rPh sb="128" eb="129">
      <t>リツ</t>
    </rPh>
    <rPh sb="130" eb="131">
      <t>タカ</t>
    </rPh>
    <rPh sb="132" eb="134">
      <t>キサイ</t>
    </rPh>
    <rPh sb="135" eb="137">
      <t>ユウセン</t>
    </rPh>
    <rPh sb="137" eb="139">
      <t>カリイ</t>
    </rPh>
    <rPh sb="140" eb="141">
      <t>ツト</t>
    </rPh>
    <rPh sb="146" eb="148">
      <t>ショウライ</t>
    </rPh>
    <rPh sb="148" eb="150">
      <t>フタン</t>
    </rPh>
    <rPh sb="150" eb="152">
      <t>ヒリツ</t>
    </rPh>
    <rPh sb="154" eb="156">
      <t>エイキョウ</t>
    </rPh>
    <rPh sb="158" eb="160">
      <t>ハイリョ</t>
    </rPh>
    <rPh sb="164" eb="166">
      <t>ケンゼン</t>
    </rPh>
    <rPh sb="167" eb="169">
      <t>ザイセイ</t>
    </rPh>
    <rPh sb="169" eb="171">
      <t>ウンエイ</t>
    </rPh>
    <rPh sb="172" eb="173">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</si>
  <si>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</si>
  <si>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</si>
  <si>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</si>
  <si>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</si>
  <si>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</si>
  <si>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</si>
  <si>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に比べ髙い水準で推移しており、平成30年度の実質公債費比率は、公債費の減少や標準税収入額と臨時財政対策債発行可能額の増などにより単年度では0.3ポイント減となったが、3ヵ年平均では0.1ポイント悪化した。また、将来負担比率は、市税収入の増に伴い基金取崩を保留したことによる充当可能基金の増加などで前年度比で3.0％改善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1" eb="3">
      <t>ショウライ</t>
    </rPh>
    <rPh sb="3" eb="5">
      <t>フタン</t>
    </rPh>
    <rPh sb="5" eb="7">
      <t>ヒリツ</t>
    </rPh>
    <rPh sb="7" eb="8">
      <t>オヨ</t>
    </rPh>
    <rPh sb="9" eb="11">
      <t>ジッシツ</t>
    </rPh>
    <rPh sb="11" eb="13">
      <t>コウサイ</t>
    </rPh>
    <rPh sb="13" eb="14">
      <t>ヒ</t>
    </rPh>
    <rPh sb="14" eb="16">
      <t>ヒリツ</t>
    </rPh>
    <rPh sb="18" eb="20">
      <t>ルイジ</t>
    </rPh>
    <rPh sb="20" eb="22">
      <t>ダンタイ</t>
    </rPh>
    <rPh sb="23" eb="24">
      <t>クラ</t>
    </rPh>
    <rPh sb="25" eb="26">
      <t>タカ</t>
    </rPh>
    <rPh sb="27" eb="29">
      <t>スイジュン</t>
    </rPh>
    <rPh sb="30" eb="32">
      <t>スイイ</t>
    </rPh>
    <rPh sb="37" eb="39">
      <t>ヘイセイ</t>
    </rPh>
    <rPh sb="41" eb="43">
      <t>ネンド</t>
    </rPh>
    <rPh sb="44" eb="46">
      <t>ジッシツ</t>
    </rPh>
    <rPh sb="46" eb="48">
      <t>コウサイ</t>
    </rPh>
    <rPh sb="48" eb="49">
      <t>ヒ</t>
    </rPh>
    <rPh sb="49" eb="51">
      <t>ヒリツ</t>
    </rPh>
    <rPh sb="53" eb="56">
      <t>コウサイヒ</t>
    </rPh>
    <rPh sb="57" eb="59">
      <t>ゲンショウ</t>
    </rPh>
    <rPh sb="60" eb="62">
      <t>ヒョウジュン</t>
    </rPh>
    <rPh sb="62" eb="63">
      <t>ゼイ</t>
    </rPh>
    <rPh sb="63" eb="65">
      <t>シュウニュウ</t>
    </rPh>
    <rPh sb="65" eb="66">
      <t>ガク</t>
    </rPh>
    <rPh sb="67" eb="69">
      <t>リンジ</t>
    </rPh>
    <rPh sb="69" eb="71">
      <t>ザイセイ</t>
    </rPh>
    <rPh sb="71" eb="73">
      <t>タイサク</t>
    </rPh>
    <rPh sb="73" eb="74">
      <t>サイ</t>
    </rPh>
    <rPh sb="74" eb="76">
      <t>ハッコウ</t>
    </rPh>
    <rPh sb="76" eb="79">
      <t>カノウガク</t>
    </rPh>
    <rPh sb="80" eb="81">
      <t>ゾウ</t>
    </rPh>
    <rPh sb="86" eb="89">
      <t>タンネンド</t>
    </rPh>
    <rPh sb="98" eb="99">
      <t>ゲン</t>
    </rPh>
    <rPh sb="107" eb="108">
      <t>ネン</t>
    </rPh>
    <rPh sb="108" eb="110">
      <t>ヘイキン</t>
    </rPh>
    <rPh sb="119" eb="121">
      <t>アッカ</t>
    </rPh>
    <rPh sb="127" eb="129">
      <t>ショウライ</t>
    </rPh>
    <rPh sb="129" eb="131">
      <t>フタン</t>
    </rPh>
    <rPh sb="131" eb="133">
      <t>ヒリツ</t>
    </rPh>
    <rPh sb="135" eb="136">
      <t>シ</t>
    </rPh>
    <rPh sb="136" eb="137">
      <t>ゼイ</t>
    </rPh>
    <rPh sb="137" eb="139">
      <t>シュウニュウ</t>
    </rPh>
    <rPh sb="140" eb="141">
      <t>ゾウ</t>
    </rPh>
    <rPh sb="142" eb="143">
      <t>トモナ</t>
    </rPh>
    <rPh sb="144" eb="146">
      <t>キキン</t>
    </rPh>
    <rPh sb="146" eb="148">
      <t>トリクズシ</t>
    </rPh>
    <rPh sb="149" eb="151">
      <t>ホリュウ</t>
    </rPh>
    <rPh sb="158" eb="160">
      <t>ジュウトウ</t>
    </rPh>
    <rPh sb="160" eb="162">
      <t>カノウ</t>
    </rPh>
    <rPh sb="162" eb="164">
      <t>キキン</t>
    </rPh>
    <rPh sb="165" eb="167">
      <t>ゾウカ</t>
    </rPh>
    <rPh sb="170" eb="174">
      <t>ゼンネンドヒ</t>
    </rPh>
    <rPh sb="179" eb="181">
      <t>カイゼン</t>
    </rPh>
    <rPh sb="186" eb="188">
      <t>コンゴ</t>
    </rPh>
    <rPh sb="190" eb="192">
      <t>ホンシ</t>
    </rPh>
    <rPh sb="194" eb="196">
      <t>ケンゼン</t>
    </rPh>
    <rPh sb="197" eb="199">
      <t>ザイセイ</t>
    </rPh>
    <rPh sb="199" eb="201">
      <t>ウンエイ</t>
    </rPh>
    <rPh sb="211" eb="212">
      <t>モト</t>
    </rPh>
    <rPh sb="215" eb="218">
      <t>コウフゼイ</t>
    </rPh>
    <rPh sb="218" eb="220">
      <t>サンニュウ</t>
    </rPh>
    <rPh sb="220" eb="221">
      <t>リツ</t>
    </rPh>
    <rPh sb="222" eb="223">
      <t>タカ</t>
    </rPh>
    <rPh sb="224" eb="226">
      <t>キサイ</t>
    </rPh>
    <rPh sb="227" eb="230">
      <t>コウカテキ</t>
    </rPh>
    <rPh sb="231" eb="233">
      <t>カツヨウ</t>
    </rPh>
    <rPh sb="240" eb="242">
      <t>シサイ</t>
    </rPh>
    <rPh sb="243" eb="245">
      <t>ショウカン</t>
    </rPh>
    <rPh sb="245" eb="247">
      <t>ノウリョク</t>
    </rPh>
    <rPh sb="248" eb="250">
      <t>リュウイ</t>
    </rPh>
    <rPh sb="254" eb="257">
      <t>ケイカクテキ</t>
    </rPh>
    <rPh sb="258" eb="260">
      <t>シサイ</t>
    </rPh>
    <rPh sb="261" eb="263">
      <t>ハッコウ</t>
    </rPh>
    <rPh sb="264" eb="265">
      <t>ツト</t>
    </rPh>
    <rPh sb="270" eb="272">
      <t>ショウライ</t>
    </rPh>
    <rPh sb="272" eb="274">
      <t>フタン</t>
    </rPh>
    <rPh sb="274" eb="276">
      <t>ヒリツ</t>
    </rPh>
    <rPh sb="277" eb="279">
      <t>ジッシツ</t>
    </rPh>
    <rPh sb="279" eb="281">
      <t>コウサイ</t>
    </rPh>
    <rPh sb="281" eb="282">
      <t>ヒ</t>
    </rPh>
    <rPh sb="282" eb="284">
      <t>ヒリツ</t>
    </rPh>
    <rPh sb="286" eb="288">
      <t>エイキョウ</t>
    </rPh>
    <rPh sb="290" eb="292">
      <t>ハイリョ</t>
    </rPh>
    <rPh sb="296" eb="298">
      <t>ケンゼン</t>
    </rPh>
    <rPh sb="299" eb="301">
      <t>ザイセイ</t>
    </rPh>
    <rPh sb="301" eb="303">
      <t>ウンエイ</t>
    </rPh>
    <rPh sb="304" eb="305">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</si>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</sst>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6E391C6-113A-4C63-995C-F740A851164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c:ext xmlns:c16="http://schemas.microsoft.com/office/drawing/2014/chart" uri="{C3380CC4-5D6E-409C-BE32-E72D297353CC}">
              <c16:uniqueId val="{00000000-6037-47D7-83A2-CC8D4848C5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41162</c:v>
                </c:pt>
                <c:pt idx="1">
                  <c:v>44647</c:v>
                </c:pt>
                <c:pt idx="2">
                  <c:v>36141</c:v>
                </c:pt>
                <c:pt idx="3">
                  <c:v>34692</c:v>
                </c:pt>
                <c:pt idx="4">
                  <c:v>30281</c:v>
                </c:pt>
              </c:numCache>
            </c:numRef>
          </c:val>
          <c:smooth val="0"/>
          <c:extLst>
            <c:ext xmlns:c16="http://schemas.microsoft.com/office/drawing/2014/chart" uri="{C3380CC4-5D6E-409C-BE32-E72D297353CC}">
              <c16:uniqueId val="{00000001-6037-47D7-83A2-CC8D4848C5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2.66</c:v>
                </c:pt>
                <c:pt idx="1">
                  <c:v>2.54</c:v>
                </c:pt>
                <c:pt idx="2">
                  <c:v>2.6</c:v>
                </c:pt>
                <c:pt idx="3">
                  <c:v>2.85</c:v>
                </c:pt>
                <c:pt idx="4">
                  <c:v>3.1</c:v>
                </c:pt>
              </c:numCache>
            </c:numRef>
          </c:val>
          <c:extLst>
            <c:ext xmlns:c16="http://schemas.microsoft.com/office/drawing/2014/chart" uri="{C3380CC4-5D6E-409C-BE32-E72D297353CC}">
              <c16:uniqueId val="{00000000-0439-4CA6-9EEC-1FD2D3F513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18.48</c:v>
                </c:pt>
                <c:pt idx="1">
                  <c:v>17.14</c:v>
                </c:pt>
                <c:pt idx="2">
                  <c:v>16.8</c:v>
                </c:pt>
                <c:pt idx="3">
                  <c:v>16.32</c:v>
                </c:pt>
                <c:pt idx="4">
                  <c:v>16.7</c:v>
                </c:pt>
              </c:numCache>
            </c:numRef>
          </c:val>
          <c:extLst>
            <c:ext xmlns:c16="http://schemas.microsoft.com/office/drawing/2014/chart" uri="{C3380CC4-5D6E-409C-BE32-E72D297353CC}">
              <c16:uniqueId val="{00000001-0439-4CA6-9EEC-1FD2D3F513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-1.73</c:v>
                </c:pt>
                <c:pt idx="1">
                  <c:v>-2.5499999999999998</c:v>
                </c:pt>
                <c:pt idx="2">
                  <c:v>-1.55</c:v>
                </c:pt>
                <c:pt idx="3">
                  <c:v>-1.35</c:v>
                </c:pt>
                <c:pt idx="4">
                  <c:v>-0.49</c:v>
                </c:pt>
              </c:numCache>
            </c:numRef>
          </c:val>
          <c:smooth val="0"/>
          <c:extLst>
            <c:ext xmlns:c16="http://schemas.microsoft.com/office/drawing/2014/chart" uri="{C3380CC4-5D6E-409C-BE32-E72D297353CC}">
              <c16:uniqueId val="{00000002-0439-4CA6-9EEC-1FD2D3F513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1.1499999999999999</c:v>
                </c:pt>
                <c:pt idx="2">
                  <c:v>#N/A</c:v>
                </c:pt>
                <c:pt idx="3">
                  <c:v>1.1599999999999999</c:v>
                </c:pt>
                <c:pt idx="4">
                  <c:v>#N/A</c:v>
                </c:pt>
                <c:pt idx="5">
                  <c:v>1.44</c:v>
                </c:pt>
                <c:pt idx="6">
                  <c:v>#N/A</c:v>
                </c:pt>
                <c:pt idx="7">
                  <c:v>1.3</c:v>
                </c:pt>
                <c:pt idx="8">
                  <c:v>#N/A</c:v>
                </c:pt>
                <c:pt idx="9">
                  <c:v>1.18</c:v>
                </c:pt>
              </c:numCache>
            </c:numRef>
          </c:val>
          <c:extLst>
            <c:ext xmlns:c16="http://schemas.microsoft.com/office/drawing/2014/chart" uri="{C3380CC4-5D6E-409C-BE32-E72D297353CC}">
              <c16:uniqueId val="{00000000-F864-46A8-B5A2-2B6BA37995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64-46A8-B5A2-2B6BA37995B4}"/>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0.42</c:v>
                </c:pt>
                <c:pt idx="2">
                  <c:v>#N/A</c:v>
                </c:pt>
                <c:pt idx="3">
                  <c:v>0.36</c:v>
                </c:pt>
                <c:pt idx="4">
                  <c:v>#N/A</c:v>
                </c:pt>
                <c:pt idx="5">
                  <c:v>0.44</c:v>
                </c:pt>
                <c:pt idx="6">
                  <c:v>#N/A</c:v>
                </c:pt>
                <c:pt idx="7">
                  <c:v>0.5</c:v>
                </c:pt>
                <c:pt idx="8">
                  <c:v>#N/A</c:v>
                </c:pt>
                <c:pt idx="9">
                  <c:v>0.54</c:v>
                </c:pt>
              </c:numCache>
            </c:numRef>
          </c:val>
          <c:extLst>
            <c:ext xmlns:c16="http://schemas.microsoft.com/office/drawing/2014/chart" uri="{C3380CC4-5D6E-409C-BE32-E72D297353CC}">
              <c16:uniqueId val="{00000002-F864-46A8-B5A2-2B6BA37995B4}"/>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0.24</c:v>
                </c:pt>
                <c:pt idx="2">
                  <c:v>#N/A</c:v>
                </c:pt>
                <c:pt idx="3">
                  <c:v>0.41</c:v>
                </c:pt>
                <c:pt idx="4">
                  <c:v>#N/A</c:v>
                </c:pt>
                <c:pt idx="5">
                  <c:v>0.68</c:v>
                </c:pt>
                <c:pt idx="6">
                  <c:v>#N/A</c:v>
                </c:pt>
                <c:pt idx="7">
                  <c:v>0.6</c:v>
                </c:pt>
                <c:pt idx="8">
                  <c:v>#N/A</c:v>
                </c:pt>
                <c:pt idx="9">
                  <c:v>1.03</c:v>
                </c:pt>
              </c:numCache>
            </c:numRef>
          </c:val>
          <c:extLst>
            <c:ext xmlns:c16="http://schemas.microsoft.com/office/drawing/2014/chart" uri="{C3380CC4-5D6E-409C-BE32-E72D297353CC}">
              <c16:uniqueId val="{00000003-F864-46A8-B5A2-2B6BA37995B4}"/>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1.1000000000000001</c:v>
                </c:pt>
                <c:pt idx="2">
                  <c:v>#N/A</c:v>
                </c:pt>
                <c:pt idx="3">
                  <c:v>1.3</c:v>
                </c:pt>
                <c:pt idx="4">
                  <c:v>#N/A</c:v>
                </c:pt>
                <c:pt idx="5">
                  <c:v>1.58</c:v>
                </c:pt>
                <c:pt idx="6">
                  <c:v>#N/A</c:v>
                </c:pt>
                <c:pt idx="7">
                  <c:v>1.83</c:v>
                </c:pt>
                <c:pt idx="8">
                  <c:v>#N/A</c:v>
                </c:pt>
                <c:pt idx="9">
                  <c:v>1.98</c:v>
                </c:pt>
              </c:numCache>
            </c:numRef>
          </c:val>
          <c:extLst>
            <c:ext xmlns:c16="http://schemas.microsoft.com/office/drawing/2014/chart" uri="{C3380CC4-5D6E-409C-BE32-E72D297353CC}">
              <c16:uniqueId val="{00000004-F864-46A8-B5A2-2B6BA37995B4}"/>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1.1599999999999999</c:v>
                </c:pt>
                <c:pt idx="2">
                  <c:v>#N/A</c:v>
                </c:pt>
                <c:pt idx="3">
                  <c:v>0.03</c:v>
                </c:pt>
                <c:pt idx="4">
                  <c:v>#N/A</c:v>
                </c:pt>
                <c:pt idx="5">
                  <c:v>0.63</c:v>
                </c:pt>
                <c:pt idx="6">
                  <c:v>#N/A</c:v>
                </c:pt>
                <c:pt idx="7">
                  <c:v>1.86</c:v>
                </c:pt>
                <c:pt idx="8">
                  <c:v>#N/A</c:v>
                </c:pt>
                <c:pt idx="9">
                  <c:v>2.38</c:v>
                </c:pt>
              </c:numCache>
            </c:numRef>
          </c:val>
          <c:extLst>
            <c:ext xmlns:c16="http://schemas.microsoft.com/office/drawing/2014/chart" uri="{C3380CC4-5D6E-409C-BE32-E72D297353CC}">
              <c16:uniqueId val="{00000005-F864-46A8-B5A2-2B6BA37995B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2.34</c:v>
                </c:pt>
                <c:pt idx="2">
                  <c:v>#N/A</c:v>
                </c:pt>
                <c:pt idx="3">
                  <c:v>2.16</c:v>
                </c:pt>
                <c:pt idx="4">
                  <c:v>#N/A</c:v>
                </c:pt>
                <c:pt idx="5">
                  <c:v>2.15</c:v>
                </c:pt>
                <c:pt idx="6">
                  <c:v>#N/A</c:v>
                </c:pt>
                <c:pt idx="7">
                  <c:v>2.36</c:v>
                </c:pt>
                <c:pt idx="8">
                  <c:v>#N/A</c:v>
                </c:pt>
                <c:pt idx="9">
                  <c:v>2.64</c:v>
                </c:pt>
              </c:numCache>
            </c:numRef>
          </c:val>
          <c:extLst>
            <c:ext xmlns:c16="http://schemas.microsoft.com/office/drawing/2014/chart" uri="{C3380CC4-5D6E-409C-BE32-E72D297353CC}">
              <c16:uniqueId val="{00000006-F864-46A8-B5A2-2B6BA37995B4}"/>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3.38</c:v>
                </c:pt>
                <c:pt idx="2">
                  <c:v>#N/A</c:v>
                </c:pt>
                <c:pt idx="3">
                  <c:v>3.3</c:v>
                </c:pt>
                <c:pt idx="4">
                  <c:v>#N/A</c:v>
                </c:pt>
                <c:pt idx="5">
                  <c:v>2.8</c:v>
                </c:pt>
                <c:pt idx="6">
                  <c:v>#N/A</c:v>
                </c:pt>
                <c:pt idx="7">
                  <c:v>2.62</c:v>
                </c:pt>
                <c:pt idx="8">
                  <c:v>#N/A</c:v>
                </c:pt>
                <c:pt idx="9">
                  <c:v>2.66</c:v>
                </c:pt>
              </c:numCache>
            </c:numRef>
          </c:val>
          <c:extLst>
            <c:ext xmlns:c16="http://schemas.microsoft.com/office/drawing/2014/chart" uri="{C3380CC4-5D6E-409C-BE32-E72D297353CC}">
              <c16:uniqueId val="{00000007-F864-46A8-B5A2-2B6BA37995B4}"/>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1.39</c:v>
                </c:pt>
                <c:pt idx="2">
                  <c:v>#N/A</c:v>
                </c:pt>
                <c:pt idx="3">
                  <c:v>2.19</c:v>
                </c:pt>
                <c:pt idx="4">
                  <c:v>#N/A</c:v>
                </c:pt>
                <c:pt idx="5">
                  <c:v>3.34</c:v>
                </c:pt>
                <c:pt idx="6">
                  <c:v>#N/A</c:v>
                </c:pt>
                <c:pt idx="7">
                  <c:v>4.2</c:v>
                </c:pt>
                <c:pt idx="8">
                  <c:v>#N/A</c:v>
                </c:pt>
                <c:pt idx="9">
                  <c:v>5.26</c:v>
                </c:pt>
              </c:numCache>
            </c:numRef>
          </c:val>
          <c:extLst>
            <c:ext xmlns:c16="http://schemas.microsoft.com/office/drawing/2014/chart" uri="{C3380CC4-5D6E-409C-BE32-E72D297353CC}">
              <c16:uniqueId val="{00000008-F864-46A8-B5A2-2B6BA37995B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12.44</c:v>
                </c:pt>
                <c:pt idx="2">
                  <c:v>#N/A</c:v>
                </c:pt>
                <c:pt idx="3">
                  <c:v>12.98</c:v>
                </c:pt>
                <c:pt idx="4">
                  <c:v>#N/A</c:v>
                </c:pt>
                <c:pt idx="5">
                  <c:v>11.98</c:v>
                </c:pt>
                <c:pt idx="6">
                  <c:v>#N/A</c:v>
                </c:pt>
                <c:pt idx="7">
                  <c:v>12.19</c:v>
                </c:pt>
                <c:pt idx="8">
                  <c:v>#N/A</c:v>
                </c:pt>
                <c:pt idx="9">
                  <c:v>10.78</c:v>
                </c:pt>
              </c:numCache>
            </c:numRef>
          </c:val>
          <c:extLst>
            <c:ext xmlns:c16="http://schemas.microsoft.com/office/drawing/2014/chart" uri="{C3380CC4-5D6E-409C-BE32-E72D297353CC}">
              <c16:uniqueId val="{00000009-F864-46A8-B5A2-2B6BA37995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15721</c:v>
                </c:pt>
                <c:pt idx="5">
                  <c:v>14915</c:v>
                </c:pt>
                <c:pt idx="8">
                  <c:v>14428</c:v>
                </c:pt>
                <c:pt idx="11">
                  <c:v>14465</c:v>
                </c:pt>
                <c:pt idx="14">
                  <c:v>14335</c:v>
                </c:pt>
              </c:numCache>
            </c:numRef>
          </c:val>
          <c:extLst>
            <c:ext xmlns:c16="http://schemas.microsoft.com/office/drawing/2014/chart" uri="{C3380CC4-5D6E-409C-BE32-E72D297353CC}">
              <c16:uniqueId val="{00000000-91B9-4A2C-B85D-78EA374DFE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5</c:v>
                </c:pt>
                <c:pt idx="3">
                  <c:v>5</c:v>
                </c:pt>
                <c:pt idx="6">
                  <c:v>1</c:v>
                </c:pt>
                <c:pt idx="9">
                  <c:v>3</c:v>
                </c:pt>
                <c:pt idx="12">
                  <c:v>3</c:v>
                </c:pt>
              </c:numCache>
            </c:numRef>
          </c:val>
          <c:extLst>
            <c:ext xmlns:c16="http://schemas.microsoft.com/office/drawing/2014/chart" uri="{C3380CC4-5D6E-409C-BE32-E72D297353CC}">
              <c16:uniqueId val="{00000001-91B9-4A2C-B85D-78EA374DFE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91B9-4A2C-B85D-78EA374DFE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3-91B9-4A2C-B85D-78EA374DFE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5188</c:v>
                </c:pt>
                <c:pt idx="3">
                  <c:v>5602</c:v>
                </c:pt>
                <c:pt idx="6">
                  <c:v>5632</c:v>
                </c:pt>
                <c:pt idx="9">
                  <c:v>5313</c:v>
                </c:pt>
                <c:pt idx="12">
                  <c:v>5296</c:v>
                </c:pt>
              </c:numCache>
            </c:numRef>
          </c:val>
          <c:extLst>
            <c:ext xmlns:c16="http://schemas.microsoft.com/office/drawing/2014/chart" uri="{C3380CC4-5D6E-409C-BE32-E72D297353CC}">
              <c16:uniqueId val="{00000004-91B9-4A2C-B85D-78EA374DFE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410</c:v>
                </c:pt>
                <c:pt idx="3">
                  <c:v>433</c:v>
                </c:pt>
                <c:pt idx="6">
                  <c:v>433</c:v>
                </c:pt>
                <c:pt idx="9">
                  <c:v>433</c:v>
                </c:pt>
                <c:pt idx="12">
                  <c:v>433</c:v>
                </c:pt>
              </c:numCache>
            </c:numRef>
          </c:val>
          <c:extLst>
            <c:ext xmlns:c16="http://schemas.microsoft.com/office/drawing/2014/chart" uri="{C3380CC4-5D6E-409C-BE32-E72D297353CC}">
              <c16:uniqueId val="{00000005-91B9-4A2C-B85D-78EA374DFE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B9-4A2C-B85D-78EA374DFE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15304</c:v>
                </c:pt>
                <c:pt idx="3">
                  <c:v>15333</c:v>
                </c:pt>
                <c:pt idx="6">
                  <c:v>15273</c:v>
                </c:pt>
                <c:pt idx="9">
                  <c:v>15805</c:v>
                </c:pt>
                <c:pt idx="12">
                  <c:v>15485</c:v>
                </c:pt>
              </c:numCache>
            </c:numRef>
          </c:val>
          <c:extLst>
            <c:ext xmlns:c16="http://schemas.microsoft.com/office/drawing/2014/chart" uri="{C3380CC4-5D6E-409C-BE32-E72D297353CC}">
              <c16:uniqueId val="{00000007-91B9-4A2C-B85D-78EA374DFE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5187</c:v>
                </c:pt>
                <c:pt idx="2">
                  <c:v>#N/A</c:v>
                </c:pt>
                <c:pt idx="3">
                  <c:v>#N/A</c:v>
                </c:pt>
                <c:pt idx="4">
                  <c:v>6458</c:v>
                </c:pt>
                <c:pt idx="5">
                  <c:v>#N/A</c:v>
                </c:pt>
                <c:pt idx="6">
                  <c:v>#N/A</c:v>
                </c:pt>
                <c:pt idx="7">
                  <c:v>6911</c:v>
                </c:pt>
                <c:pt idx="8">
                  <c:v>#N/A</c:v>
                </c:pt>
                <c:pt idx="9">
                  <c:v>#N/A</c:v>
                </c:pt>
                <c:pt idx="10">
                  <c:v>7089</c:v>
                </c:pt>
                <c:pt idx="11">
                  <c:v>#N/A</c:v>
                </c:pt>
                <c:pt idx="12">
                  <c:v>#N/A</c:v>
                </c:pt>
                <c:pt idx="13">
                  <c:v>6884</c:v>
                </c:pt>
                <c:pt idx="14">
                  <c:v>#N/A</c:v>
                </c:pt>
              </c:numCache>
            </c:numRef>
          </c:val>
          <c:smooth val="0"/>
          <c:extLst>
            <c:ext xmlns:c16="http://schemas.microsoft.com/office/drawing/2014/chart" uri="{C3380CC4-5D6E-409C-BE32-E72D297353CC}">
              <c16:uniqueId val="{00000008-91B9-4A2C-B85D-78EA374DFE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183701</c:v>
                </c:pt>
                <c:pt idx="5">
                  <c:v>184933</c:v>
                </c:pt>
                <c:pt idx="8">
                  <c:v>184495</c:v>
                </c:pt>
                <c:pt idx="11">
                  <c:v>183680</c:v>
                </c:pt>
                <c:pt idx="14">
                  <c:v>184381</c:v>
                </c:pt>
              </c:numCache>
            </c:numRef>
          </c:val>
          <c:extLst>
            <c:ext xmlns:c16="http://schemas.microsoft.com/office/drawing/2014/chart" uri="{C3380CC4-5D6E-409C-BE32-E72D297353CC}">
              <c16:uniqueId val="{00000000-A5B5-4895-8E53-0BBD887406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1854</c:v>
                </c:pt>
                <c:pt idx="5">
                  <c:v>2112</c:v>
                </c:pt>
                <c:pt idx="8">
                  <c:v>2176</c:v>
                </c:pt>
                <c:pt idx="11">
                  <c:v>2393</c:v>
                </c:pt>
                <c:pt idx="14">
                  <c:v>3595</c:v>
                </c:pt>
              </c:numCache>
            </c:numRef>
          </c:val>
          <c:extLst>
            <c:ext xmlns:c16="http://schemas.microsoft.com/office/drawing/2014/chart" uri="{C3380CC4-5D6E-409C-BE32-E72D297353CC}">
              <c16:uniqueId val="{00000001-A5B5-4895-8E53-0BBD887406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51692</c:v>
                </c:pt>
                <c:pt idx="5">
                  <c:v>49399</c:v>
                </c:pt>
                <c:pt idx="8">
                  <c:v>48601</c:v>
                </c:pt>
                <c:pt idx="11">
                  <c:v>48310</c:v>
                </c:pt>
                <c:pt idx="14">
                  <c:v>49541</c:v>
                </c:pt>
              </c:numCache>
            </c:numRef>
          </c:val>
          <c:extLst>
            <c:ext xmlns:c16="http://schemas.microsoft.com/office/drawing/2014/chart" uri="{C3380CC4-5D6E-409C-BE32-E72D297353CC}">
              <c16:uniqueId val="{00000002-A5B5-4895-8E53-0BBD887406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B5-4895-8E53-0BBD887406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B5-4895-8E53-0BBD887406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B5-4895-8E53-0BBD887406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20874</c:v>
                </c:pt>
                <c:pt idx="3">
                  <c:v>22368</c:v>
                </c:pt>
                <c:pt idx="6">
                  <c:v>22131</c:v>
                </c:pt>
                <c:pt idx="9">
                  <c:v>21640</c:v>
                </c:pt>
                <c:pt idx="12">
                  <c:v>21688</c:v>
                </c:pt>
              </c:numCache>
            </c:numRef>
          </c:val>
          <c:extLst>
            <c:ext xmlns:c16="http://schemas.microsoft.com/office/drawing/2014/chart" uri="{C3380CC4-5D6E-409C-BE32-E72D297353CC}">
              <c16:uniqueId val="{00000006-A5B5-4895-8E53-0BBD887406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1143</c:v>
                </c:pt>
                <c:pt idx="12">
                  <c:v>2151</c:v>
                </c:pt>
              </c:numCache>
            </c:numRef>
          </c:val>
          <c:extLst>
            <c:ext xmlns:c16="http://schemas.microsoft.com/office/drawing/2014/chart" uri="{C3380CC4-5D6E-409C-BE32-E72D297353CC}">
              <c16:uniqueId val="{00000007-A5B5-4895-8E53-0BBD887406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89225</c:v>
                </c:pt>
                <c:pt idx="3">
                  <c:v>89600</c:v>
                </c:pt>
                <c:pt idx="6">
                  <c:v>89585</c:v>
                </c:pt>
                <c:pt idx="9">
                  <c:v>88919</c:v>
                </c:pt>
                <c:pt idx="12">
                  <c:v>85392</c:v>
                </c:pt>
              </c:numCache>
            </c:numRef>
          </c:val>
          <c:extLst>
            <c:ext xmlns:c16="http://schemas.microsoft.com/office/drawing/2014/chart" uri="{C3380CC4-5D6E-409C-BE32-E72D297353CC}">
              <c16:uniqueId val="{00000008-A5B5-4895-8E53-0BBD887406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5B5-4895-8E53-0BBD887406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177400</c:v>
                </c:pt>
                <c:pt idx="3">
                  <c:v>177393</c:v>
                </c:pt>
                <c:pt idx="6">
                  <c:v>178284</c:v>
                </c:pt>
                <c:pt idx="9">
                  <c:v>178970</c:v>
                </c:pt>
                <c:pt idx="12">
                  <c:v>182161</c:v>
                </c:pt>
              </c:numCache>
            </c:numRef>
          </c:val>
          <c:extLst>
            <c:ext xmlns:c16="http://schemas.microsoft.com/office/drawing/2014/chart" uri="{C3380CC4-5D6E-409C-BE32-E72D297353CC}">
              <c16:uniqueId val="{0000000A-A5B5-4895-8E53-0BBD887406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50251</c:v>
                </c:pt>
                <c:pt idx="2">
                  <c:v>#N/A</c:v>
                </c:pt>
                <c:pt idx="3">
                  <c:v>#N/A</c:v>
                </c:pt>
                <c:pt idx="4">
                  <c:v>52918</c:v>
                </c:pt>
                <c:pt idx="5">
                  <c:v>#N/A</c:v>
                </c:pt>
                <c:pt idx="6">
                  <c:v>#N/A</c:v>
                </c:pt>
                <c:pt idx="7">
                  <c:v>54728</c:v>
                </c:pt>
                <c:pt idx="8">
                  <c:v>#N/A</c:v>
                </c:pt>
                <c:pt idx="9">
                  <c:v>#N/A</c:v>
                </c:pt>
                <c:pt idx="10">
                  <c:v>56288</c:v>
                </c:pt>
                <c:pt idx="11">
                  <c:v>#N/A</c:v>
                </c:pt>
                <c:pt idx="12">
                  <c:v>#N/A</c:v>
                </c:pt>
                <c:pt idx="13">
                  <c:v>53875</c:v>
                </c:pt>
                <c:pt idx="14">
                  <c:v>#N/A</c:v>
                </c:pt>
              </c:numCache>
            </c:numRef>
          </c:val>
          <c:smooth val="0"/>
          <c:extLst>
            <c:ext xmlns:c16="http://schemas.microsoft.com/office/drawing/2014/chart" uri="{C3380CC4-5D6E-409C-BE32-E72D297353CC}">
              <c16:uniqueId val="{0000000B-A5B5-4895-8E53-0BBD887406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17800</c:v>
                </c:pt>
                <c:pt idx="1">
                  <c:v>17300</c:v>
                </c:pt>
                <c:pt idx="2">
                  <c:v>17800</c:v>
                </c:pt>
              </c:numCache>
            </c:numRef>
          </c:val>
          <c:extLst>
            <c:ext xmlns:c16="http://schemas.microsoft.com/office/drawing/2014/chart" uri="{C3380CC4-5D6E-409C-BE32-E72D297353CC}">
              <c16:uniqueId val="{00000000-CF9C-463A-842B-1B57AF7927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7650</c:v>
                </c:pt>
                <c:pt idx="1">
                  <c:v>7350</c:v>
                </c:pt>
                <c:pt idx="2">
                  <c:v>7650</c:v>
                </c:pt>
              </c:numCache>
            </c:numRef>
          </c:val>
          <c:extLst>
            <c:ext xmlns:c16="http://schemas.microsoft.com/office/drawing/2014/chart" uri="{C3380CC4-5D6E-409C-BE32-E72D297353CC}">
              <c16:uniqueId val="{00000001-CF9C-463A-842B-1B57AF7927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20353</c:v>
                </c:pt>
                <c:pt idx="1">
                  <c:v>20730</c:v>
                </c:pt>
                <c:pt idx="2">
                  <c:v>21041</c:v>
                </c:pt>
              </c:numCache>
            </c:numRef>
          </c:val>
          <c:extLst>
            <c:ext xmlns:c16="http://schemas.microsoft.com/office/drawing/2014/chart" uri="{C3380CC4-5D6E-409C-BE32-E72D297353CC}">
              <c16:uniqueId val="{00000002-CF9C-463A-842B-1B57AF7927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{47EB3D48-ECA8-4BE7-99FB-F722B98C91FF}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CCB-470C-9DF8-D533CE2B69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{096F0A13-8DFD-45F3-9B51-D4F245814A18}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CB-470C-9DF8-D533CE2B69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{F1D6758E-7879-40BD-BB47-62FCD5044E4C}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CB-470C-9DF8-D533CE2B69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{03440072-2EEF-43DB-94CF-4A920F68D6C3}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CB-470C-9DF8-D533CE2B69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{A3DB2683-C67D-4F52-B07F-5FE0F40C8F1E}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CB-470C-9DF8-D533CE2B694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{984813CB-384D-411B-89D1-747EAA9803F0}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CCB-470C-9DF8-D533CE2B694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{5988CB27-012A-473C-9B30-2A318284FDDB}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CCB-470C-9DF8-D533CE2B694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{C1290640-1AC4-49FD-A4BF-C8992CDC1079}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CCB-470C-9DF8-D533CE2B694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{5E695E9A-F929-42FE-87ED-C8D13AF7345E}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CCB-470C-9DF8-D533CE2B69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55.4</c:v>
                </c:pt>
                <c:pt idx="24">
                  <c:v>56.2</c:v>
                </c:pt>
                <c:pt idx="32">
                  <c:v>56.3</c:v>
                </c:pt>
              </c:numCache>
            </c:numRef>
          </c:xVal>
          <c:yVal>
            <c:numRef>
              <c:f>公会計指標分析・財政指標組合せ分析表!$BP$51:$DC$51</c:f>
              <c:numCache>
                <c:formatCode>#,##0.0;"▲ "#,##0.0</c:formatCode>
                <c:ptCount val="40"/>
                <c:pt idx="16">
                  <c:v>59.5</c:v>
                </c:pt>
                <c:pt idx="24">
                  <c:v>61.2</c:v>
                </c:pt>
                <c:pt idx="32">
                  <c:v>58.2</c:v>
                </c:pt>
              </c:numCache>
            </c:numRef>
          </c:yVal>
          <c:smooth val="0"/>
          <c:extLst>
            <c:ext xmlns:c16="http://schemas.microsoft.com/office/drawing/2014/chart" uri="{C3380CC4-5D6E-409C-BE32-E72D297353CC}">
              <c16:uniqueId val="{00000009-3CCB-470C-9DF8-D533CE2B69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{5D641D7C-116E-4172-92A4-9908F69D46A8}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CCB-470C-9DF8-D533CE2B69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{30D91DD6-CC97-43B8-AF48-92CCF1276325}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CB-470C-9DF8-D533CE2B69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{BFD56658-4A0F-4CE8-8F18-BEAE3EA8C555}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CB-470C-9DF8-D533CE2B69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{75FECB5E-D616-4205-9039-F16F976021DC}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CB-470C-9DF8-D533CE2B69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{E505F15E-57F8-475C-8BD2-4BB75DFE1896}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CB-470C-9DF8-D533CE2B694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{D9BB4E60-8DC2-4867-BCA3-70C7172CD9EC}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CCB-470C-9DF8-D533CE2B694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{FBE71BBE-EA74-4846-A4C9-47790FBF2859}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CCB-470C-9DF8-D533CE2B694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{3EE220A9-5B4E-4351-8509-64E6EF30891C}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CCB-470C-9DF8-D533CE2B694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{65FBD2A9-92E3-45D9-AA78-2032D9AA6D16}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CCB-470C-9DF8-D533CE2B69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59.3</c:v>
                </c:pt>
                <c:pt idx="24">
                  <c:v>60</c:v>
                </c:pt>
                <c:pt idx="32">
                  <c:v>60.8</c:v>
                </c:pt>
              </c:numCache>
            </c:numRef>
          </c:xVal>
          <c:yVal>
            <c:numRef>
              <c:f>公会計指標分析・財政指標組合せ分析表!$BP$55:$DC$55</c:f>
              <c:numCache>
                <c:formatCode>#,##0.0;"▲ "#,##0.0</c:formatCode>
                <c:ptCount val="40"/>
                <c:pt idx="16">
                  <c:v>38.9</c:v>
                </c:pt>
                <c:pt idx="24">
                  <c:v>37.6</c:v>
                </c:pt>
                <c:pt idx="32">
                  <c:v>34</c:v>
                </c:pt>
              </c:numCache>
            </c:numRef>
          </c:yVal>
          <c:smooth val="0"/>
          <c:extLst>
            <c:ext xmlns:c16="http://schemas.microsoft.com/office/drawing/2014/chart" uri="{C3380CC4-5D6E-409C-BE32-E72D297353CC}">
              <c16:uniqueId val="{00000013-3CCB-470C-9DF8-D533CE2B694E}"/>
            </c:ext>
          </c:extLst>
        </c:ser>
        <c:dLbls>
          <c:showLegendKey val="0"/>
          <c:showVal val="1"/>
          <c:showCatName val="0"/>
          <c:showSerName val="0"/>
          <c:showPercent val="0"/>
          <c:showBubbleSize val="0"/>
        </c:dLbls>
        <c:axId val="46179840"/>
        <c:axId val="46181760"/>
      </c:scatterChart>
      <c:valAx>
        <c:axId val="46179840"/>
        <c:scaling>
          <c:orientation val="minMax"/>
          <c:max val="61.30000000000000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{165FFA46-EDB6-4154-BA07-876936EC0081}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2F8-4BE6-876C-8E46D07580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{6B91CDDF-74B2-42D2-9F5E-FA83C8E7FD1A}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F8-4BE6-876C-8E46D07580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{4DD8EAC8-5E07-4A7A-8486-D45533B37C79}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F8-4BE6-876C-8E46D07580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{4BC3E95F-A455-4625-836D-D5072E85A2C4}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F8-4BE6-876C-8E46D07580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{FA9BAD6C-B7A3-4C1F-B149-AFE27AAFF54A}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F8-4BE6-876C-8E46D07580A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{276B5ACE-6C9D-4FE2-BF54-BEE529948C43}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2F8-4BE6-876C-8E46D07580A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{45824CB2-C921-4294-8EB4-FAB1D56E7C3B}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2F8-4BE6-876C-8E46D07580A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{DEB9C4D8-B62D-4356-9621-DDA6F146ED87}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2F8-4BE6-876C-8E46D07580A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{5806FFF4-0304-4491-BDF3-70DF90B24CC1}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2F8-4BE6-876C-8E46D07580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6.4</c:v>
                </c:pt>
                <c:pt idx="16">
                  <c:v>6.7</c:v>
                </c:pt>
                <c:pt idx="24">
                  <c:v>7.4</c:v>
                </c:pt>
                <c:pt idx="32">
                  <c:v>7.5</c:v>
                </c:pt>
              </c:numCache>
            </c:numRef>
          </c:xVal>
          <c:yVal>
            <c:numRef>
              <c:f>公会計指標分析・財政指標組合せ分析表!$BP$73:$DC$73</c:f>
              <c:numCache>
                <c:formatCode>#,##0.0;"▲ "#,##0.0</c:formatCode>
                <c:ptCount val="40"/>
                <c:pt idx="0">
                  <c:v>55.6</c:v>
                </c:pt>
                <c:pt idx="8">
                  <c:v>57.6</c:v>
                </c:pt>
                <c:pt idx="16">
                  <c:v>59.5</c:v>
                </c:pt>
                <c:pt idx="24">
                  <c:v>61.2</c:v>
                </c:pt>
                <c:pt idx="32">
                  <c:v>58.2</c:v>
                </c:pt>
              </c:numCache>
            </c:numRef>
          </c:yVal>
          <c:smooth val="0"/>
          <c:extLst>
            <c:ext xmlns:c16="http://schemas.microsoft.com/office/drawing/2014/chart" uri="{C3380CC4-5D6E-409C-BE32-E72D297353CC}">
              <c16:uniqueId val="{00000009-82F8-4BE6-876C-8E46D07580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{BD21F8AF-9D86-40C9-AA93-E7FEB637E6E7}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2F8-4BE6-876C-8E46D07580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{2B013678-E8AE-4F8A-8011-C3A5BF3BD0A8}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F8-4BE6-876C-8E46D07580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{9AA39A35-A06A-4982-BE8A-FA0E3E9C890D}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F8-4BE6-876C-8E46D07580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{FE7BDBF0-BDF1-47EF-915B-5770B0D30FE4}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F8-4BE6-876C-8E46D07580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{2EADB23E-3F4F-4209-A698-A4B606F5F6D2}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F8-4BE6-876C-8E46D07580A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{5AC983FB-813F-43AD-B36F-821DED867D40}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2F8-4BE6-876C-8E46D07580A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{44BB2F20-3035-4C22-A66D-B8B6D77CB3DE}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2F8-4BE6-876C-8E46D07580A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{311E58E4-1873-481F-94E2-77C5840F30F7}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2F8-4BE6-876C-8E46D07580A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{4C4BA3D7-342D-42B0-BE7F-5E21E8DDE03D}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2F8-4BE6-876C-8E46D07580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c:ext xmlns:c16="http://schemas.microsoft.com/office/drawing/2014/chart" uri="{C3380CC4-5D6E-409C-BE32-E72D297353CC}">
              <c16:uniqueId val="{00000013-82F8-4BE6-876C-8E46D07580A9}"/>
            </c:ext>
          </c:extLst>
        </c:ser>
        <c:dLbls>
          <c:showLegendKey val="0"/>
          <c:showVal val="1"/>
          <c:showCatName val="0"/>
          <c:showSerName val="0"/>
          <c:showPercent val="0"/>
          <c:showBubbleSize val="0"/>
        </c:dLbls>
        <c:axId val="84219776"/>
        <c:axId val="84234240"/>
      </c:scatterChart>
      <c:valAx>
        <c:axId val="84219776"/>
        <c:scaling>
          <c:orientation val="minMax"/>
          <c:max val="7.6999999999999993"/>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は、臨時財政対策債が増加したものの、地方道路等整備事業債などの償還終了に伴い、元利償還金が減少したことに加え、公営企業債の償還終了により準元利償還金が減少したことなどによって減となった。また、算入公債費等は、事業費補正の算入公債費が減少したことなどによって減となった。結果、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年度実質公債費比率の分子は約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億円の減となった。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減債基金積立不足は生じていない。なお、</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年満期一括償還分は起債額の</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ずつ、</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年満期一括償還分は起債額の</a:t>
          </a:r>
          <a:r>
            <a:rPr kumimoji="1" lang="en-US" altLang="ja-JP" sz="1100">
              <a:latin typeface="ＭＳ ゴシック" pitchFamily="49" charset="-128"/>
              <a:ea typeface="ＭＳ ゴシック" pitchFamily="49" charset="-128"/>
            </a:rPr>
            <a:t>1/20</a:t>
          </a:r>
          <a:r>
            <a:rPr kumimoji="1" lang="ja-JP" altLang="en-US" sz="1100">
              <a:latin typeface="ＭＳ ゴシック" pitchFamily="49" charset="-128"/>
              <a:ea typeface="ＭＳ ゴシック" pitchFamily="49" charset="-128"/>
            </a:rPr>
            <a:t>ずつを翌年度から減債基金へ積立てている。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衛生事務組合の借入に伴う組合負担等見込額の増などによって増となった。また、充当可能財源等は、市税などの収入増に伴い、基金取崩を保留したことにより充当可能基金が増加したほか、臨時財政対策債の残高増によって基準財政需要額算定見込額が増加し増となった。将来負担額の増加額よりも充当可能財源等の増加額が大きかった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年度将来負担比率の分子は約</a:t>
          </a:r>
          <a:r>
            <a:rPr kumimoji="1" lang="en-US" altLang="ja-JP" sz="1400">
              <a:latin typeface="ＭＳ ゴシック" pitchFamily="49" charset="-128"/>
              <a:ea typeface="ＭＳ ゴシック" pitchFamily="49" charset="-128"/>
            </a:rPr>
            <a:t>24.1</a:t>
          </a:r>
          <a:r>
            <a:rPr kumimoji="1" lang="ja-JP" altLang="en-US" sz="1400">
              <a:latin typeface="ＭＳ ゴシック" pitchFamily="49" charset="-128"/>
              <a:ea typeface="ＭＳ ゴシック" pitchFamily="49" charset="-128"/>
            </a:rPr>
            <a:t>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億円、「２１世紀松山創造基金」約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億円増加したことなどにより、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「２１世紀松山創造基金」、「のびのび教育推進基金」等へ積立てを行うことにより増加する予定だが、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・のびのび教育推進基金：教育の諸施策を推進する。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・城山公園整備基金：城山公園の整備を推進する。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・水源の森基金：水道水源のかん養機能を高め、水源地域の活性化を図るとともに、新たな水源の確保に資する。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都市開発事業などに約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億円を取り崩した一方、公共施設の更新に備えて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・２１世紀松山創造基金：今後の公共施設の更新に備えて、毎年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・のびのび教育推進基金：学校給食共同調理場の更新に備えて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年度を目途に計画的に積立て予定。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月豪雨災害対応等の財源に活用するため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決算余剰金及び市税の増収により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・他会計からの貸付金元利収入などを積み立てたことにより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・近年減少傾向にあり、中長期的にも減少していく見込み。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ABF9600-D0CE-4623-A1A1-EFA9B318D2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8B15E0C-BE69-4DBA-9EB0-B371156F7E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3A1507E-ECBA-4805-A0DC-4CD586F4EF8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EE4DFE2-A3E3-4BB2-B136-906EAF765F4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42B4540-8BB5-49E1-BEC4-AC05B92CDDF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A12ACC0-24A5-4A29-9AB7-C23CF5883F9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111A51F-1504-4891-A1AF-F5A1D850979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6D24351-778E-46DB-AD04-7E80E500EC5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4A56523-FD20-497E-8458-94F27A21CD8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5BE0F2B-6055-4804-BCA5-1005B86EFF6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5794E68-1CE8-4028-8ACA-DE726532F88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737564E-4A8F-4922-83A2-6F1CDB5E8B7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513,227
509,989
429.40
190,496,676
184,590,209
3,298,660
106,573,940
178,034,843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B769C07-8989-4849-9AB8-C46D4CD83C4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EC14F1B-6D13-4681-AE9B-20EF3184740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931FFEA-1BCF-4B3E-8E1A-2E8F1F5190B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776A22E-FD6D-4956-81B7-19F3C7BA6E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5031CE8-474B-4EEF-B079-8164B198758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29F4FAA-B80F-43D7-95A3-C322E11249B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D01F836-1373-4F0E-9FAE-BA867FA8B5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73595B2-CFA1-4AC6-8FA7-0BBE39BF06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F909744-12A7-46D4-BF94-69771BF71E6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771EA5E-C982-4A89-BEE0-EE30A4B9034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E79A79D-59C2-4203-9C3B-45ACB1E065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9349D9D-153B-49D3-8CF0-EC8BD5CEE24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F836026-B517-4E3F-9171-DA8BCC39D1F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70A76D5-47A7-46F3-A1B9-1EEE9AFBDC1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8333479-75EC-4534-BD27-19DC9E394EB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8ACC813-ECBB-4A97-82F5-D481989222E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0ABC6F1-0D61-4346-B07D-1D491063B56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4DC048C-1C37-464C-9AD0-CE8CFE9F02D3}"/>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AA9226C6-6B4B-4157-A064-ED88C83D94A2}"/>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FD7402C2-636E-4E1C-822C-FF017D5F451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8855F942-EAE6-4613-91E0-D364B3ACC361}"/>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86686B24-380B-4A98-8DD8-8A0F4F6C736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34A4E9CC-1882-4DE1-ADE0-E5BE335E299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9F166BE2-F32E-4789-BA12-5CAF60333C7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AACCCE3A-CBDB-4668-AF17-54ECF85B014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B2BD5782-C5A0-4B98-9AD0-106306C6AC4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96FFB5A8-2BFD-409C-91C3-86EE2F96FE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3DE5FBEF-BC67-4BC9-AF8D-3020F6FC946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E0FDA00E-F428-4D95-9946-0AD7F5DD25C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66ED02B1-15DF-4125-8EBD-53BDCF0A121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595E058E-0AE4-41D4-8725-66C6CB4FB33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D4B3AF8-E04D-445A-8074-E4214766378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CE4F79A-4067-49E9-8C5E-EB41EE4647B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72C4ECA5-E539-4DAD-95A2-68F2A3BED30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有形固定資産減価償却率は類似団体平均よりも低</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く前年度比でも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ポイントの上昇に留まっている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償却率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割を超えて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いる状況にあり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、今後計画的な老朽化対策が必要となってくる。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を目途として、施設用途別に改修・更新等の具体的な対応方針を定める「個別施設計画」の策定作業を進めていて、以後、計画に沿って老朽化等の対策に取り組むことで、施設の適正管理に努めることと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D3C6F8C9-2E55-4826-A9FB-6860717EC71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FA6BFD61-FAD7-4787-A8C2-5672C1E4F83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6791CCDA-ADE7-46CE-B115-14F99CE5DE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F6929A75-D938-4FC9-BD96-00C5A973978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E86215D1-C0C2-4DA8-9903-2BA09937C79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FC2E495A-A166-48D4-8625-B5901C397C3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AA150B42-BC67-4683-8EA3-2D0FF5E5152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322022F5-F1D9-4404-8083-9E51173B617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3445F95A-7B02-4E85-9484-C2E9E7694EE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9E7A499D-B714-4AA2-BA85-31C73ECCB86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CFA66E7D-63FD-4500-A377-52EE8891FB3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C4FFB42C-0DCE-4954-9A1D-CAB93B99339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A792CB92-3A45-4491-9206-F2B2BF9E3F1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CA06EAE9-FFFC-409F-9847-41373B87555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a:extLst>
            <a:ext uri="{FF2B5EF4-FFF2-40B4-BE49-F238E27FC236}">
              <a16:creationId xmlns:a16="http://schemas.microsoft.com/office/drawing/2014/main" id="{78E8DF3A-8746-4C75-BF86-E3E0128CDFBC}"/>
            </a:ext>
          </a:extLst>
        </xdr:cNvPr>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a:extLst>
            <a:ext uri="{FF2B5EF4-FFF2-40B4-BE49-F238E27FC236}">
              <a16:creationId xmlns:a16="http://schemas.microsoft.com/office/drawing/2014/main" id="{74E2C110-D965-4D47-88ED-C64B0F2D6A97}"/>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a:extLst>
            <a:ext uri="{FF2B5EF4-FFF2-40B4-BE49-F238E27FC236}">
              <a16:creationId xmlns:a16="http://schemas.microsoft.com/office/drawing/2014/main" id="{FD0B58F2-9C85-4514-9601-8BDC530B60AF}"/>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a:extLst>
            <a:ext uri="{FF2B5EF4-FFF2-40B4-BE49-F238E27FC236}">
              <a16:creationId xmlns:a16="http://schemas.microsoft.com/office/drawing/2014/main" id="{2A41F60F-BB4A-4F5A-8A54-10A84846D8A4}"/>
            </a:ext>
          </a:extLst>
        </xdr:cNvPr>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a:extLst>
            <a:ext uri="{FF2B5EF4-FFF2-40B4-BE49-F238E27FC236}">
              <a16:creationId xmlns:a16="http://schemas.microsoft.com/office/drawing/2014/main" id="{7D9CF315-2463-4390-A919-B7BB4CD6FDA2}"/>
            </a:ext>
          </a:extLst>
        </xdr:cNvPr>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99458</xdr:rowOff>
    </xdr:from>
    <xdr:ext cx="405111" cy="259045"/>
    <xdr:sp macro="" textlink="">
      <xdr:nvSpPr>
        <xdr:cNvPr id="67" name="有形固定資産減価償却率平均値テキスト">
          <a:extLst>
            <a:ext uri="{FF2B5EF4-FFF2-40B4-BE49-F238E27FC236}">
              <a16:creationId xmlns:a16="http://schemas.microsoft.com/office/drawing/2014/main" id="{8D355E82-7D1E-4CEF-A197-5A7ECF4503BD}"/>
            </a:ext>
          </a:extLst>
        </xdr:cNvPr>
        <xdr:cNvSpPr txBox="1"/>
      </xdr:nvSpPr>
      <xdr:spPr>
        <a:xfrm>
          <a:off x="4813300" y="6014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a:extLst>
            <a:ext uri="{FF2B5EF4-FFF2-40B4-BE49-F238E27FC236}">
              <a16:creationId xmlns:a16="http://schemas.microsoft.com/office/drawing/2014/main" id="{16784C38-F839-4700-9127-E4B523AB2F7E}"/>
            </a:ext>
          </a:extLst>
        </xdr:cNvPr>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69" name="フローチャート: 判断 68">
          <a:extLst>
            <a:ext uri="{FF2B5EF4-FFF2-40B4-BE49-F238E27FC236}">
              <a16:creationId xmlns:a16="http://schemas.microsoft.com/office/drawing/2014/main" id="{1C51D0DC-AC6F-4BE8-A887-B042E5AB3154}"/>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0" name="フローチャート: 判断 69">
          <a:extLst>
            <a:ext uri="{FF2B5EF4-FFF2-40B4-BE49-F238E27FC236}">
              <a16:creationId xmlns:a16="http://schemas.microsoft.com/office/drawing/2014/main" id="{0DB246A8-1B87-4FED-9E64-B899FD54A22B}"/>
            </a:ext>
          </a:extLst>
        </xdr:cNvPr>
        <xdr:cNvSpPr/>
      </xdr:nvSpPr>
      <xdr:spPr>
        <a:xfrm>
          <a:off x="3238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1" name="フローチャート: 判断 70">
          <a:extLst>
            <a:ext uri="{FF2B5EF4-FFF2-40B4-BE49-F238E27FC236}">
              <a16:creationId xmlns:a16="http://schemas.microsoft.com/office/drawing/2014/main" id="{9E9EB11C-DE8C-49AA-9E5B-C4D6E9159CD8}"/>
            </a:ext>
          </a:extLst>
        </xdr:cNvPr>
        <xdr:cNvSpPr/>
      </xdr:nvSpPr>
      <xdr:spPr>
        <a:xfrm>
          <a:off x="2476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407D6549-E94C-4057-8EDA-8349E0F3D29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82EA7B81-2080-4D06-A22E-8DB18FE9023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4677FAA2-EFF5-48DE-A0AF-9928876BA58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551A773-14C4-44FC-8ED1-9BC9D8EF90A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45AB6BA-B799-4795-9E84-059799A3955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99441</xdr:rowOff>
    </xdr:from>
    <xdr:to>
      <xdr:col>23</xdr:col>
      <xdr:colOff>136525</xdr:colOff>
      <xdr:row>33</xdr:row>
      <xdr:rowOff>29591</xdr:rowOff>
    </xdr:to>
    <xdr:sp macro="" textlink="">
      <xdr:nvSpPr>
        <xdr:cNvPr id="77" name="楕円 76">
          <a:extLst>
            <a:ext uri="{FF2B5EF4-FFF2-40B4-BE49-F238E27FC236}">
              <a16:creationId xmlns:a16="http://schemas.microsoft.com/office/drawing/2014/main" id="{BCE9397A-D999-4B31-BE34-3F8C7D1FBD53}"/>
            </a:ext>
          </a:extLst>
        </xdr:cNvPr>
        <xdr:cNvSpPr/>
      </xdr:nvSpPr>
      <xdr:spPr>
        <a:xfrm>
          <a:off x="4711700" y="6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77868</xdr:rowOff>
    </xdr:from>
    <xdr:ext cx="405111" cy="259045"/>
    <xdr:sp macro="" textlink="">
      <xdr:nvSpPr>
        <xdr:cNvPr id="78" name="有形固定資産減価償却率該当値テキスト">
          <a:extLst>
            <a:ext uri="{FF2B5EF4-FFF2-40B4-BE49-F238E27FC236}">
              <a16:creationId xmlns:a16="http://schemas.microsoft.com/office/drawing/2014/main" id="{9B2F19F5-1770-4B60-A432-D7267EC45820}"/>
            </a:ext>
          </a:extLst>
        </xdr:cNvPr>
        <xdr:cNvSpPr txBox="1"/>
      </xdr:nvSpPr>
      <xdr:spPr>
        <a:xfrm>
          <a:off x="4813300" y="6335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103759</xdr:rowOff>
    </xdr:from>
    <xdr:to>
      <xdr:col>19</xdr:col>
      <xdr:colOff>187325</xdr:colOff>
      <xdr:row>33</xdr:row>
      <xdr:rowOff>33909</xdr:rowOff>
    </xdr:to>
    <xdr:sp macro="" textlink="">
      <xdr:nvSpPr>
        <xdr:cNvPr id="79" name="楕円 78">
          <a:extLst>
            <a:ext uri="{FF2B5EF4-FFF2-40B4-BE49-F238E27FC236}">
              <a16:creationId xmlns:a16="http://schemas.microsoft.com/office/drawing/2014/main" id="{DEF984B9-91D1-4718-A0CB-12D15B11F459}"/>
            </a:ext>
          </a:extLst>
        </xdr:cNvPr>
        <xdr:cNvSpPr/>
      </xdr:nvSpPr>
      <xdr:spPr>
        <a:xfrm>
          <a:off x="4000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150241</xdr:rowOff>
    </xdr:from>
    <xdr:to>
      <xdr:col>23</xdr:col>
      <xdr:colOff>85725</xdr:colOff>
      <xdr:row>32</xdr:row>
      <xdr:rowOff>154559</xdr:rowOff>
    </xdr:to>
    <xdr:cxnSp macro="">
      <xdr:nvCxnSpPr>
        <xdr:cNvPr id="80" name="直線コネクタ 79">
          <a:extLst>
            <a:ext uri="{FF2B5EF4-FFF2-40B4-BE49-F238E27FC236}">
              <a16:creationId xmlns:a16="http://schemas.microsoft.com/office/drawing/2014/main" id="{8DBCC2C8-0820-4ECC-9899-895813B9A96E}"/>
            </a:ext>
          </a:extLst>
        </xdr:cNvPr>
        <xdr:cNvCxnSpPr/>
      </xdr:nvCxnSpPr>
      <xdr:spPr>
        <a:xfrm flipV="1">
          <a:off x="4051300" y="6408166"/>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138303</xdr:rowOff>
    </xdr:from>
    <xdr:to>
      <xdr:col>15</xdr:col>
      <xdr:colOff>187325</xdr:colOff>
      <xdr:row>33</xdr:row>
      <xdr:rowOff>68453</xdr:rowOff>
    </xdr:to>
    <xdr:sp macro="" textlink="">
      <xdr:nvSpPr>
        <xdr:cNvPr id="81" name="楕円 80">
          <a:extLst>
            <a:ext uri="{FF2B5EF4-FFF2-40B4-BE49-F238E27FC236}">
              <a16:creationId xmlns:a16="http://schemas.microsoft.com/office/drawing/2014/main" id="{4856F1FA-C2AB-4231-AC3E-E39CFD97DBB3}"/>
            </a:ext>
          </a:extLst>
        </xdr:cNvPr>
        <xdr:cNvSpPr/>
      </xdr:nvSpPr>
      <xdr:spPr>
        <a:xfrm>
          <a:off x="3238500" y="63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154559</xdr:rowOff>
    </xdr:from>
    <xdr:to>
      <xdr:col>19</xdr:col>
      <xdr:colOff>136525</xdr:colOff>
      <xdr:row>33</xdr:row>
      <xdr:rowOff>17653</xdr:rowOff>
    </xdr:to>
    <xdr:cxnSp macro="">
      <xdr:nvCxnSpPr>
        <xdr:cNvPr id="82" name="直線コネクタ 81">
          <a:extLst>
            <a:ext uri="{FF2B5EF4-FFF2-40B4-BE49-F238E27FC236}">
              <a16:creationId xmlns:a16="http://schemas.microsoft.com/office/drawing/2014/main" id="{E67AE1C5-786C-4F4A-921D-DA110935E0E9}"/>
            </a:ext>
          </a:extLst>
        </xdr:cNvPr>
        <xdr:cNvCxnSpPr/>
      </xdr:nvCxnSpPr>
      <xdr:spPr>
        <a:xfrm flipV="1">
          <a:off x="3289300" y="6412484"/>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83" name="n_1aveValue有形固定資産減価償却率">
          <a:extLst>
            <a:ext uri="{FF2B5EF4-FFF2-40B4-BE49-F238E27FC236}">
              <a16:creationId xmlns:a16="http://schemas.microsoft.com/office/drawing/2014/main" id="{3309A46C-42CF-420F-AA33-44A5C3C7D3AB}"/>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88028</xdr:rowOff>
    </xdr:from>
    <xdr:ext cx="405111" cy="259045"/>
    <xdr:sp macro="" textlink="">
      <xdr:nvSpPr>
        <xdr:cNvPr id="84" name="n_2aveValue有形固定資産減価償却率">
          <a:extLst>
            <a:ext uri="{FF2B5EF4-FFF2-40B4-BE49-F238E27FC236}">
              <a16:creationId xmlns:a16="http://schemas.microsoft.com/office/drawing/2014/main" id="{EF6CFC10-9AE4-450B-800F-BF8BDC74A918}"/>
            </a:ext>
          </a:extLst>
        </xdr:cNvPr>
        <xdr:cNvSpPr txBox="1"/>
      </xdr:nvSpPr>
      <xdr:spPr>
        <a:xfrm>
          <a:off x="3086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49166</xdr:rowOff>
    </xdr:from>
    <xdr:ext cx="405111" cy="259045"/>
    <xdr:sp macro="" textlink="">
      <xdr:nvSpPr>
        <xdr:cNvPr id="85" name="n_3aveValue有形固定資産減価償却率">
          <a:extLst>
            <a:ext uri="{FF2B5EF4-FFF2-40B4-BE49-F238E27FC236}">
              <a16:creationId xmlns:a16="http://schemas.microsoft.com/office/drawing/2014/main" id="{F6E8A57C-C863-4F26-8E1A-6FE0F1106832}"/>
            </a:ext>
          </a:extLst>
        </xdr:cNvPr>
        <xdr:cNvSpPr txBox="1"/>
      </xdr:nvSpPr>
      <xdr:spPr>
        <a:xfrm>
          <a:off x="23247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25036</xdr:rowOff>
    </xdr:from>
    <xdr:ext cx="405111" cy="259045"/>
    <xdr:sp macro="" textlink="">
      <xdr:nvSpPr>
        <xdr:cNvPr id="86" name="n_1mainValue有形固定資産減価償却率">
          <a:extLst>
            <a:ext uri="{FF2B5EF4-FFF2-40B4-BE49-F238E27FC236}">
              <a16:creationId xmlns:a16="http://schemas.microsoft.com/office/drawing/2014/main" id="{930B4153-F4F2-4721-8F7B-DF8E912F73A0}"/>
            </a:ext>
          </a:extLst>
        </xdr:cNvPr>
        <xdr:cNvSpPr txBox="1"/>
      </xdr:nvSpPr>
      <xdr:spPr>
        <a:xfrm>
          <a:off x="38360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59580</xdr:rowOff>
    </xdr:from>
    <xdr:ext cx="405111" cy="259045"/>
    <xdr:sp macro="" textlink="">
      <xdr:nvSpPr>
        <xdr:cNvPr id="87" name="n_2mainValue有形固定資産減価償却率">
          <a:extLst>
            <a:ext uri="{FF2B5EF4-FFF2-40B4-BE49-F238E27FC236}">
              <a16:creationId xmlns:a16="http://schemas.microsoft.com/office/drawing/2014/main" id="{B1CDA6BE-E163-401F-B965-93C5011B55F6}"/>
            </a:ext>
          </a:extLst>
        </xdr:cNvPr>
        <xdr:cNvSpPr txBox="1"/>
      </xdr:nvSpPr>
      <xdr:spPr>
        <a:xfrm>
          <a:off x="3086744" y="648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8BC86E26-1D75-40CC-9BB5-A7A36FA69A0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a:extLst>
            <a:ext uri="{FF2B5EF4-FFF2-40B4-BE49-F238E27FC236}">
              <a16:creationId xmlns:a16="http://schemas.microsoft.com/office/drawing/2014/main" id="{C0F48095-8935-4FAF-87F7-FF9AD552C19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a:extLst>
            <a:ext uri="{FF2B5EF4-FFF2-40B4-BE49-F238E27FC236}">
              <a16:creationId xmlns:a16="http://schemas.microsoft.com/office/drawing/2014/main" id="{E5A69930-5E5B-4A91-83E2-1AC7BC798A2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75EBE46C-8954-470F-87DB-608B0E8DC14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2AD9F6B3-9869-4C37-8399-63583E1A99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id="{EB2F221E-1B6A-401D-9046-94CB0777FD8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id="{D2A80D1B-B78E-49DE-8FA2-5599B3E33B9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id="{29E5BC62-8A7F-4829-871D-6CC90AE6A69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id="{941A6F4B-9209-4E9B-961C-D738CB637D9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id="{83A5B1F9-8C91-45F6-BD51-E9B11756B63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id="{02E8AA28-6CDF-46D9-9226-766BB995A4C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id="{548A824E-18F1-469E-8B56-34289532DDE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id="{3858ADD2-0823-4D9F-85BE-61540F06B1B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が、類似団体平均を上回っている。この要因としては、市債残高や公営企業債等への繰入金見込額が多く、類似団体に比べ将来負担額が高い一方で、充当可能特定歳入が類似団体と比べ低いこと等が挙げ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更新等の財源に基金を見込んでいることに加え、社会保障経費など経常的経費の増加も避けられないことから、早急な改善は難しいが、本市策定の「健全な財政運営へのガイドライン」に基づき、計画的な借入を行うなど持続可能な財政運営に努める。</a:t>
          </a: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id="{1E1F1828-28AC-4476-A4ED-E352A00A3FE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id="{C38693F9-5ACA-42FE-BAA3-C7275D17787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a:extLst>
            <a:ext uri="{FF2B5EF4-FFF2-40B4-BE49-F238E27FC236}">
              <a16:creationId xmlns:a16="http://schemas.microsoft.com/office/drawing/2014/main" id="{D9EB015E-D1D8-48C8-A967-29A97C24F6E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a:extLst>
            <a:ext uri="{FF2B5EF4-FFF2-40B4-BE49-F238E27FC236}">
              <a16:creationId xmlns:a16="http://schemas.microsoft.com/office/drawing/2014/main" id="{C0A761F2-FF11-4823-B8D7-10CF4CE0FEE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a:extLst>
            <a:ext uri="{FF2B5EF4-FFF2-40B4-BE49-F238E27FC236}">
              <a16:creationId xmlns:a16="http://schemas.microsoft.com/office/drawing/2014/main" id="{085E4AD2-E457-4A33-B32F-3A2952728BF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6" name="テキスト ボックス 105">
          <a:extLst>
            <a:ext uri="{FF2B5EF4-FFF2-40B4-BE49-F238E27FC236}">
              <a16:creationId xmlns:a16="http://schemas.microsoft.com/office/drawing/2014/main" id="{FBBE70D4-5588-411F-8E05-D4AA219F76C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a:extLst>
            <a:ext uri="{FF2B5EF4-FFF2-40B4-BE49-F238E27FC236}">
              <a16:creationId xmlns:a16="http://schemas.microsoft.com/office/drawing/2014/main" id="{175E6373-61B0-46E2-B2CD-6CDC2325FC1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8" name="テキスト ボックス 107">
          <a:extLst>
            <a:ext uri="{FF2B5EF4-FFF2-40B4-BE49-F238E27FC236}">
              <a16:creationId xmlns:a16="http://schemas.microsoft.com/office/drawing/2014/main" id="{07CC59C1-F52B-4D2B-A506-BD4BA34E51A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a:extLst>
            <a:ext uri="{FF2B5EF4-FFF2-40B4-BE49-F238E27FC236}">
              <a16:creationId xmlns:a16="http://schemas.microsoft.com/office/drawing/2014/main" id="{9E4D0437-D6B8-4410-8897-2A72B214559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0" name="テキスト ボックス 109">
          <a:extLst>
            <a:ext uri="{FF2B5EF4-FFF2-40B4-BE49-F238E27FC236}">
              <a16:creationId xmlns:a16="http://schemas.microsoft.com/office/drawing/2014/main" id="{FC14795F-D7C4-4FDC-BC93-528BD28B069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a:extLst>
            <a:ext uri="{FF2B5EF4-FFF2-40B4-BE49-F238E27FC236}">
              <a16:creationId xmlns:a16="http://schemas.microsoft.com/office/drawing/2014/main" id="{37456B44-182A-4965-A17A-77DA696583D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2" name="テキスト ボックス 111">
          <a:extLst>
            <a:ext uri="{FF2B5EF4-FFF2-40B4-BE49-F238E27FC236}">
              <a16:creationId xmlns:a16="http://schemas.microsoft.com/office/drawing/2014/main" id="{A1879878-5FF0-4D18-9173-DF1F04F70332}"/>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id="{6180B712-0403-4012-9413-B5D47FE5F72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4" name="テキスト ボックス 113">
          <a:extLst>
            <a:ext uri="{FF2B5EF4-FFF2-40B4-BE49-F238E27FC236}">
              <a16:creationId xmlns:a16="http://schemas.microsoft.com/office/drawing/2014/main" id="{BCF10540-21F1-4757-A888-AC4EBAF8132E}"/>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a:extLst>
            <a:ext uri="{FF2B5EF4-FFF2-40B4-BE49-F238E27FC236}">
              <a16:creationId xmlns:a16="http://schemas.microsoft.com/office/drawing/2014/main" id="{827BAA84-88DC-4039-8D70-D563362C3DF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6" name="直線コネクタ 115">
          <a:extLst>
            <a:ext uri="{FF2B5EF4-FFF2-40B4-BE49-F238E27FC236}">
              <a16:creationId xmlns:a16="http://schemas.microsoft.com/office/drawing/2014/main" id="{5A763954-2DC4-40E7-A259-8ECCBF361EC9}"/>
            </a:ext>
          </a:extLst>
        </xdr:cNvPr>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比率最小値テキスト">
          <a:extLst>
            <a:ext uri="{FF2B5EF4-FFF2-40B4-BE49-F238E27FC236}">
              <a16:creationId xmlns:a16="http://schemas.microsoft.com/office/drawing/2014/main" id="{7A7471B5-E826-4FA3-BDCA-0C07BCE1630B}"/>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a:extLst>
            <a:ext uri="{FF2B5EF4-FFF2-40B4-BE49-F238E27FC236}">
              <a16:creationId xmlns:a16="http://schemas.microsoft.com/office/drawing/2014/main" id="{D3E83B26-70E6-445C-978D-EFEC49DE2A0B}"/>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19" name="債務償還比率最大値テキスト">
          <a:extLst>
            <a:ext uri="{FF2B5EF4-FFF2-40B4-BE49-F238E27FC236}">
              <a16:creationId xmlns:a16="http://schemas.microsoft.com/office/drawing/2014/main" id="{3172883A-9650-4C96-B227-EE71A06B30A0}"/>
            </a:ext>
          </a:extLst>
        </xdr:cNvPr>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0" name="直線コネクタ 119">
          <a:extLst>
            <a:ext uri="{FF2B5EF4-FFF2-40B4-BE49-F238E27FC236}">
              <a16:creationId xmlns:a16="http://schemas.microsoft.com/office/drawing/2014/main" id="{22DAF251-08D5-4179-9AC2-A3CD3CEE6F5F}"/>
            </a:ext>
          </a:extLst>
        </xdr:cNvPr>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1" name="債務償還比率平均値テキスト">
          <a:extLst>
            <a:ext uri="{FF2B5EF4-FFF2-40B4-BE49-F238E27FC236}">
              <a16:creationId xmlns:a16="http://schemas.microsoft.com/office/drawing/2014/main" id="{C0AABAC9-E287-45A2-AC85-5CC10E93026C}"/>
            </a:ext>
          </a:extLst>
        </xdr:cNvPr>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2" name="フローチャート: 判断 121">
          <a:extLst>
            <a:ext uri="{FF2B5EF4-FFF2-40B4-BE49-F238E27FC236}">
              <a16:creationId xmlns:a16="http://schemas.microsoft.com/office/drawing/2014/main" id="{27DB103F-DD7A-4913-9F8A-DC36386C6ADE}"/>
            </a:ext>
          </a:extLst>
        </xdr:cNvPr>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3" name="フローチャート: 判断 122">
          <a:extLst>
            <a:ext uri="{FF2B5EF4-FFF2-40B4-BE49-F238E27FC236}">
              <a16:creationId xmlns:a16="http://schemas.microsoft.com/office/drawing/2014/main" id="{45803569-F5CF-4C58-86B7-9935F3E2C336}"/>
            </a:ext>
          </a:extLst>
        </xdr:cNvPr>
        <xdr:cNvSpPr/>
      </xdr:nvSpPr>
      <xdr:spPr>
        <a:xfrm>
          <a:off x="14033500" y="59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B2668D88-9AAC-4A5B-AA80-815E6F007C7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46B85E8E-8ED8-4E66-88F5-3461A81492A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9C0C171B-4A9E-4060-8543-E8517838991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94C3961E-9DBE-4EA2-B0B7-3047ECDAA38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7AF5B8C3-F79D-418C-9C09-427C65160F7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99709</xdr:rowOff>
    </xdr:from>
    <xdr:to>
      <xdr:col>76</xdr:col>
      <xdr:colOff>73025</xdr:colOff>
      <xdr:row>30</xdr:row>
      <xdr:rowOff>29859</xdr:rowOff>
    </xdr:to>
    <xdr:sp macro="" textlink="">
      <xdr:nvSpPr>
        <xdr:cNvPr id="129" name="楕円 128">
          <a:extLst>
            <a:ext uri="{FF2B5EF4-FFF2-40B4-BE49-F238E27FC236}">
              <a16:creationId xmlns:a16="http://schemas.microsoft.com/office/drawing/2014/main" id="{83CD2718-7B2C-42CE-90AB-FA7D695C80EA}"/>
            </a:ext>
          </a:extLst>
        </xdr:cNvPr>
        <xdr:cNvSpPr/>
      </xdr:nvSpPr>
      <xdr:spPr>
        <a:xfrm>
          <a:off x="14744700" y="584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122586</xdr:rowOff>
    </xdr:from>
    <xdr:ext cx="469744" cy="259045"/>
    <xdr:sp macro="" textlink="">
      <xdr:nvSpPr>
        <xdr:cNvPr id="130" name="債務償還比率該当値テキスト">
          <a:extLst>
            <a:ext uri="{FF2B5EF4-FFF2-40B4-BE49-F238E27FC236}">
              <a16:creationId xmlns:a16="http://schemas.microsoft.com/office/drawing/2014/main" id="{BA50D195-69A0-4754-8F43-F854C9D76E0E}"/>
            </a:ext>
          </a:extLst>
        </xdr:cNvPr>
        <xdr:cNvSpPr txBox="1"/>
      </xdr:nvSpPr>
      <xdr:spPr>
        <a:xfrm>
          <a:off x="14846300" y="569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75240</xdr:rowOff>
    </xdr:from>
    <xdr:to>
      <xdr:col>72</xdr:col>
      <xdr:colOff>123825</xdr:colOff>
      <xdr:row>30</xdr:row>
      <xdr:rowOff>5390</xdr:rowOff>
    </xdr:to>
    <xdr:sp macro="" textlink="">
      <xdr:nvSpPr>
        <xdr:cNvPr id="131" name="楕円 130">
          <a:extLst>
            <a:ext uri="{FF2B5EF4-FFF2-40B4-BE49-F238E27FC236}">
              <a16:creationId xmlns:a16="http://schemas.microsoft.com/office/drawing/2014/main" id="{11122DAD-3B90-471C-8411-85B3DE9B6930}"/>
            </a:ext>
          </a:extLst>
        </xdr:cNvPr>
        <xdr:cNvSpPr/>
      </xdr:nvSpPr>
      <xdr:spPr>
        <a:xfrm>
          <a:off x="14033500" y="58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126040</xdr:rowOff>
    </xdr:from>
    <xdr:to>
      <xdr:col>76</xdr:col>
      <xdr:colOff>22225</xdr:colOff>
      <xdr:row>29</xdr:row>
      <xdr:rowOff>150509</xdr:rowOff>
    </xdr:to>
    <xdr:cxnSp macro="">
      <xdr:nvCxnSpPr>
        <xdr:cNvPr id="132" name="直線コネクタ 131">
          <a:extLst>
            <a:ext uri="{FF2B5EF4-FFF2-40B4-BE49-F238E27FC236}">
              <a16:creationId xmlns:a16="http://schemas.microsoft.com/office/drawing/2014/main" id="{0A559BD0-053C-4C6E-979E-0FA6004DB17E}"/>
            </a:ext>
          </a:extLst>
        </xdr:cNvPr>
        <xdr:cNvCxnSpPr/>
      </xdr:nvCxnSpPr>
      <xdr:spPr>
        <a:xfrm>
          <a:off x="14084300" y="5869615"/>
          <a:ext cx="711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93792</xdr:rowOff>
    </xdr:from>
    <xdr:ext cx="469744" cy="259045"/>
    <xdr:sp macro="" textlink="">
      <xdr:nvSpPr>
        <xdr:cNvPr id="133" name="n_1aveValue債務償還比率">
          <a:extLst>
            <a:ext uri="{FF2B5EF4-FFF2-40B4-BE49-F238E27FC236}">
              <a16:creationId xmlns:a16="http://schemas.microsoft.com/office/drawing/2014/main" id="{39F0B9ED-F07C-4794-A36A-1134FEB0AA1A}"/>
            </a:ext>
          </a:extLst>
        </xdr:cNvPr>
        <xdr:cNvSpPr txBox="1"/>
      </xdr:nvSpPr>
      <xdr:spPr>
        <a:xfrm>
          <a:off x="13836727" y="60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21917</xdr:rowOff>
    </xdr:from>
    <xdr:ext cx="469744" cy="259045"/>
    <xdr:sp macro="" textlink="">
      <xdr:nvSpPr>
        <xdr:cNvPr id="134" name="n_1mainValue債務償還比率">
          <a:extLst>
            <a:ext uri="{FF2B5EF4-FFF2-40B4-BE49-F238E27FC236}">
              <a16:creationId xmlns:a16="http://schemas.microsoft.com/office/drawing/2014/main" id="{D5A242DA-D6CD-437A-B7EB-25B1CC74A19D}"/>
            </a:ext>
          </a:extLst>
        </xdr:cNvPr>
        <xdr:cNvSpPr txBox="1"/>
      </xdr:nvSpPr>
      <xdr:spPr>
        <a:xfrm>
          <a:off x="13836727" y="559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a:extLst>
            <a:ext uri="{FF2B5EF4-FFF2-40B4-BE49-F238E27FC236}">
              <a16:creationId xmlns:a16="http://schemas.microsoft.com/office/drawing/2014/main" id="{8F7403EA-11BF-4DCC-9B44-22CF1BE25E3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a:extLst>
            <a:ext uri="{FF2B5EF4-FFF2-40B4-BE49-F238E27FC236}">
              <a16:creationId xmlns:a16="http://schemas.microsoft.com/office/drawing/2014/main" id="{14866782-AAF7-4CD0-BC39-1206E6BAB65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a:extLst>
            <a:ext uri="{FF2B5EF4-FFF2-40B4-BE49-F238E27FC236}">
              <a16:creationId xmlns:a16="http://schemas.microsoft.com/office/drawing/2014/main" id="{74C12E98-4C00-480F-8CC6-B833CED7D54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a:extLst>
            <a:ext uri="{FF2B5EF4-FFF2-40B4-BE49-F238E27FC236}">
              <a16:creationId xmlns:a16="http://schemas.microsoft.com/office/drawing/2014/main" id="{3B91ED11-355E-491A-95C5-BC21996C9EB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a:extLst>
            <a:ext uri="{FF2B5EF4-FFF2-40B4-BE49-F238E27FC236}">
              <a16:creationId xmlns:a16="http://schemas.microsoft.com/office/drawing/2014/main" id="{7AAD0CB0-504A-4B49-994D-B3EE359C4E2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a:extLst>
            <a:ext uri="{FF2B5EF4-FFF2-40B4-BE49-F238E27FC236}">
              <a16:creationId xmlns:a16="http://schemas.microsoft.com/office/drawing/2014/main" id="{CE9D5AD0-E2B7-4A83-A1EE-DC13561D269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3BF8C1-62A2-421B-A006-B87FFB4248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AEDCF4-CE24-494B-A59A-027E81E08C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C4C73E-EB72-408D-8EFE-8203414BBF6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640803-4121-43A5-9691-F13DEF976A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5ED2FD-E65C-4CF9-9A83-799B950873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967313-4D08-4DF6-8F67-4F8B4EA94C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0767B7-00C5-488E-B933-0BC934C9D1E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D6687F-A804-43BD-91E2-FBE26B7960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F589EC1-1AC9-4C8A-9B13-984A6D2CAA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652E46-D1CF-450B-A574-C0438DEE34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513,227
509,989
429.40
190,496,676
184,590,209
3,298,660
106,573,940
178,034,843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38FD96-FC7C-4C8E-97E3-09531049DCA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EAA27C-4565-4031-AC00-FBF56AC5C25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FAF851-829E-4B20-9C41-0EB089580DA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BA8841-FD9E-46AE-9E35-2254CA0617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B78885-011E-4E82-BB16-48DB54E729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58B645A-6A2E-4E78-9D86-124B053CF20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E68671-E02C-45C8-A0A9-501279092D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46430C-617E-40BC-83FD-FE5865F85D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BEDD81-236E-4D08-A490-9796D61AA6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B05917-E294-4C1D-9E65-9437EBC255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C0E12F-1FAD-4037-8B5B-B8E012401D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404923-E02A-4FC1-A3CF-A96AD12C61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64F85D-2DC9-419E-A137-6C91C324663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175479A-7DB9-4B37-BAFC-E909E7CC785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7814DC-C17B-4A71-AC5A-92727907C5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30805C-C5C7-40A0-884F-B7BFCE097D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ED5200-9786-4C58-88AD-A1FF9F6EC9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2F6629-6837-448E-9ED7-7CBB4DAC07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F06C94-30F3-4634-A7F7-13BAFA88004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B8AD014-67DF-4F27-BAD9-2F37314F064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7A4D9E2-DD7D-48C2-8F20-6ADD86B58E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FF8AF20-16B4-4AC0-A4BD-37D72408EC1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B3D86A9-C60F-47D3-A57D-881E099B5B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4168185-A282-4D4E-B68A-F5FA0FCEA3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5BCD8F1-0485-4F42-BDD1-4D80C1945D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6CD610E-FEBD-4FF5-982E-2271A2DCFD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3884756-1982-4411-AFCE-E9B70D1027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DC3C324-63D1-460E-AE96-CBADD0C1AA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647185C-23A8-4ACA-9F13-476C97A73D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632F9467-2019-412F-BC19-9DD83BAA61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72DE6396-080D-4EBC-9994-8785AFE78D2B}"/>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B7B9C50B-A472-4752-AEDD-60D59FC40B6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3AFE9007-7753-4ED9-B8CB-CDEEC33C68BE}"/>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A2C79A04-D267-44AF-B11A-491D2805899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C415C5F5-ADAC-43D4-AF1D-1FD80A6C443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1871F825-B052-4990-AD4B-0235FA1D1BA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885DDAB1-E614-4BA6-807C-4892BC72C98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7D6012A7-3F56-4448-9DF3-E2B1D354C09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61FE6DA3-353A-4786-9E8A-2F4A360BD0C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ABC07601-84B1-4BC6-A766-815E670FC68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96F88B3D-75A4-44B5-A2B5-DFA5E518FF5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16E2F042-8F25-4882-BA0E-1B6EFC0B83B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7EC8BD5B-EAF3-4CE6-BD3C-6DAE18A4FB2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CD652A34-DD70-4B7D-8B4E-5A3E21ACE8D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FA89D0BE-6465-4A7D-B718-B779D0AF0BAD}"/>
            </a:ext>
          </a:extLst>
        </xdr:cNvPr>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621EAF3E-F551-4D6D-AC75-340D7E27F85B}"/>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BB345C44-F188-447A-A1B7-EB8BEC93C95E}"/>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a:extLst>
            <a:ext uri="{FF2B5EF4-FFF2-40B4-BE49-F238E27FC236}">
              <a16:creationId xmlns:a16="http://schemas.microsoft.com/office/drawing/2014/main" id="{25B0C421-4FCD-44D7-802F-9E96D462B5DA}"/>
            </a:ext>
          </a:extLst>
        </xdr:cNvPr>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a:extLst>
            <a:ext uri="{FF2B5EF4-FFF2-40B4-BE49-F238E27FC236}">
              <a16:creationId xmlns:a16="http://schemas.microsoft.com/office/drawing/2014/main" id="{FE7626F2-D284-4AAC-A094-56E109514ACA}"/>
            </a:ext>
          </a:extLst>
        </xdr:cNvPr>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a:extLst>
            <a:ext uri="{FF2B5EF4-FFF2-40B4-BE49-F238E27FC236}">
              <a16:creationId xmlns:a16="http://schemas.microsoft.com/office/drawing/2014/main" id="{7E9FD2EF-693E-42B5-B95D-FE96FDB4AC57}"/>
            </a:ext>
          </a:extLst>
        </xdr:cNvPr>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id="{727F9AD7-B315-497D-A6DD-573E4892CEE3}"/>
            </a:ext>
          </a:extLst>
        </xdr:cNvPr>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a:extLst>
            <a:ext uri="{FF2B5EF4-FFF2-40B4-BE49-F238E27FC236}">
              <a16:creationId xmlns:a16="http://schemas.microsoft.com/office/drawing/2014/main" id="{53161F5C-01BF-49A2-99B6-5F2311934346}"/>
            </a:ext>
          </a:extLst>
        </xdr:cNvPr>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a:extLst>
            <a:ext uri="{FF2B5EF4-FFF2-40B4-BE49-F238E27FC236}">
              <a16:creationId xmlns:a16="http://schemas.microsoft.com/office/drawing/2014/main" id="{082508E2-132E-4C43-86C9-70E330AE03B1}"/>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a:extLst>
            <a:ext uri="{FF2B5EF4-FFF2-40B4-BE49-F238E27FC236}">
              <a16:creationId xmlns:a16="http://schemas.microsoft.com/office/drawing/2014/main" id="{820B2833-5A46-41FB-A830-6AE535C8BFE7}"/>
            </a:ext>
          </a:extLst>
        </xdr:cNvPr>
        <xdr:cNvSpPr/>
      </xdr:nvSpPr>
      <xdr:spPr>
        <a:xfrm>
          <a:off x="1968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D8181F9-3348-4685-82A3-6A9B6AA3B4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94D9B47-EAB5-4180-B8B3-A1E054529D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D2E70F5-022F-48DB-A9C0-B72B9D1002D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F7FDBE-AF11-4972-A331-9660CD3C59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63BB5CD-7991-4518-B54B-DDCD42D80C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71" name="楕円 70">
          <a:extLst>
            <a:ext uri="{FF2B5EF4-FFF2-40B4-BE49-F238E27FC236}">
              <a16:creationId xmlns:a16="http://schemas.microsoft.com/office/drawing/2014/main" id="{F1DD804A-ADD5-4BBD-8055-109FAB56970C}"/>
            </a:ext>
          </a:extLst>
        </xdr:cNvPr>
        <xdr:cNvSpPr/>
      </xdr:nvSpPr>
      <xdr:spPr>
        <a:xfrm>
          <a:off x="4584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82567</xdr:rowOff>
    </xdr:from>
    <xdr:ext cx="405111" cy="259045"/>
    <xdr:sp macro="" textlink="">
      <xdr:nvSpPr>
        <xdr:cNvPr id="72" name="【道路】&#10;有形固定資産減価償却率該当値テキスト">
          <a:extLst>
            <a:ext uri="{FF2B5EF4-FFF2-40B4-BE49-F238E27FC236}">
              <a16:creationId xmlns:a16="http://schemas.microsoft.com/office/drawing/2014/main" id="{5A16B74B-7306-408A-933E-2F01C79B52B6}"/>
            </a:ext>
          </a:extLst>
        </xdr:cNvPr>
        <xdr:cNvSpPr txBox="1"/>
      </xdr:nvSpPr>
      <xdr:spPr>
        <a:xfrm>
          <a:off x="4673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macro="" textlink="">
      <xdr:nvSpPr>
        <xdr:cNvPr id="73" name="楕円 72">
          <a:extLst>
            <a:ext uri="{FF2B5EF4-FFF2-40B4-BE49-F238E27FC236}">
              <a16:creationId xmlns:a16="http://schemas.microsoft.com/office/drawing/2014/main" id="{4FAD21A6-E249-4FCE-AB0A-DDC0459BE136}"/>
            </a:ext>
          </a:extLst>
        </xdr:cNvPr>
        <xdr:cNvSpPr/>
      </xdr:nvSpPr>
      <xdr:spPr>
        <a:xfrm>
          <a:off x="3746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125730</xdr:rowOff>
    </xdr:to>
    <xdr:cxnSp macro="">
      <xdr:nvCxnSpPr>
        <xdr:cNvPr id="74" name="直線コネクタ 73">
          <a:extLst>
            <a:ext uri="{FF2B5EF4-FFF2-40B4-BE49-F238E27FC236}">
              <a16:creationId xmlns:a16="http://schemas.microsoft.com/office/drawing/2014/main" id="{70005B38-9A72-4787-9331-1CDA38BA8092}"/>
            </a:ext>
          </a:extLst>
        </xdr:cNvPr>
        <xdr:cNvCxnSpPr/>
      </xdr:nvCxnSpPr>
      <xdr:spPr>
        <a:xfrm flipV="1">
          <a:off x="3797300" y="62826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5" name="楕円 74">
          <a:extLst>
            <a:ext uri="{FF2B5EF4-FFF2-40B4-BE49-F238E27FC236}">
              <a16:creationId xmlns:a16="http://schemas.microsoft.com/office/drawing/2014/main" id="{6C6B998F-1ADE-4DDB-B4DB-0B7613FF6F45}"/>
            </a:ext>
          </a:extLst>
        </xdr:cNvPr>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125730</xdr:rowOff>
    </xdr:to>
    <xdr:cxnSp macro="">
      <xdr:nvCxnSpPr>
        <xdr:cNvPr id="76" name="直線コネクタ 75">
          <a:extLst>
            <a:ext uri="{FF2B5EF4-FFF2-40B4-BE49-F238E27FC236}">
              <a16:creationId xmlns:a16="http://schemas.microsoft.com/office/drawing/2014/main" id="{43E118B9-448E-47A5-9A18-80A57F8D463D}"/>
            </a:ext>
          </a:extLst>
        </xdr:cNvPr>
        <xdr:cNvCxnSpPr/>
      </xdr:nvCxnSpPr>
      <xdr:spPr>
        <a:xfrm>
          <a:off x="2908300" y="62826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3827</xdr:rowOff>
    </xdr:from>
    <xdr:ext cx="405111" cy="259045"/>
    <xdr:sp macro="" textlink="">
      <xdr:nvSpPr>
        <xdr:cNvPr id="77" name="n_1aveValue【道路】&#10;有形固定資産減価償却率">
          <a:extLst>
            <a:ext uri="{FF2B5EF4-FFF2-40B4-BE49-F238E27FC236}">
              <a16:creationId xmlns:a16="http://schemas.microsoft.com/office/drawing/2014/main" id="{60671310-DF21-41A3-8644-F5FF2D5B0871}"/>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78" name="n_2aveValue【道路】&#10;有形固定資産減価償却率">
          <a:extLst>
            <a:ext uri="{FF2B5EF4-FFF2-40B4-BE49-F238E27FC236}">
              <a16:creationId xmlns:a16="http://schemas.microsoft.com/office/drawing/2014/main" id="{6A7034DD-5930-4742-8B8B-62F085BC057C}"/>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79" name="n_3aveValue【道路】&#10;有形固定資産減価償却率">
          <a:extLst>
            <a:ext uri="{FF2B5EF4-FFF2-40B4-BE49-F238E27FC236}">
              <a16:creationId xmlns:a16="http://schemas.microsoft.com/office/drawing/2014/main" id="{1E054E48-B1F7-4F3B-AAF6-7607B21B98F2}"/>
            </a:ext>
          </a:extLst>
        </xdr:cNvPr>
        <xdr:cNvSpPr txBox="1"/>
      </xdr:nvSpPr>
      <xdr:spPr>
        <a:xfrm>
          <a:off x="1816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21607</xdr:rowOff>
    </xdr:from>
    <xdr:ext cx="405111" cy="259045"/>
    <xdr:sp macro="" textlink="">
      <xdr:nvSpPr>
        <xdr:cNvPr id="80" name="n_1mainValue【道路】&#10;有形固定資産減価償却率">
          <a:extLst>
            <a:ext uri="{FF2B5EF4-FFF2-40B4-BE49-F238E27FC236}">
              <a16:creationId xmlns:a16="http://schemas.microsoft.com/office/drawing/2014/main" id="{B9B70A76-482F-443D-BB67-3ABCBD37CFE6}"/>
            </a:ext>
          </a:extLst>
        </xdr:cNvPr>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1" name="n_2mainValue【道路】&#10;有形固定資産減価償却率">
          <a:extLst>
            <a:ext uri="{FF2B5EF4-FFF2-40B4-BE49-F238E27FC236}">
              <a16:creationId xmlns:a16="http://schemas.microsoft.com/office/drawing/2014/main" id="{5BCA7679-755B-4370-A4A7-B7898BEFA0A2}"/>
            </a:ext>
          </a:extLst>
        </xdr:cNvPr>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81A49174-998D-4B1C-B176-6F355B81AA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2CC21BE9-1F42-4095-9878-7A1E09351AF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8DE54F6E-7F68-4DC5-9402-1DE4FE978A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7763D78C-6EF3-4CDD-BF72-A1869AEA4D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383B785D-938D-4C67-B0D2-5E4BE809F6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83FACAC0-B3FF-4A61-8F24-3A57F4D0C8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CC5ABCEF-4A97-4109-899C-8A9ABE2BA34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36D594DC-3A70-46CE-9452-9825F2E6B13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ED811941-0AAE-4E29-A341-1EB275FE922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1493CFE4-E37A-49F3-B426-731F2CA250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F768247C-A08D-4B6E-B189-FD817A436B0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DFAF057E-388F-4E0B-9198-1A455ED7F36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EBB7D7E3-D3E3-4A10-A555-FA7413FE84E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id="{E8DE96EC-0545-4197-AFA6-7D02A1C41968}"/>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96F17370-FB4A-4F36-B1A6-D47D50D0DA2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a16="http://schemas.microsoft.com/office/drawing/2014/main" id="{2F81C8BB-F34A-4B72-BA70-DB2CFAE411C5}"/>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7651C9B2-B1DB-46AD-B406-E3FCF76631D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a16="http://schemas.microsoft.com/office/drawing/2014/main" id="{CFACAFF8-CF6F-4209-9F09-519F59027D38}"/>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B6739D38-7A9D-4BA8-8DDA-AA52D56A031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8B35F1D8-319F-4C88-9C13-21161B209FA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2078A0E8-19D1-4B94-B463-18D8A192B5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3" name="直線コネクタ 102">
          <a:extLst>
            <a:ext uri="{FF2B5EF4-FFF2-40B4-BE49-F238E27FC236}">
              <a16:creationId xmlns:a16="http://schemas.microsoft.com/office/drawing/2014/main" id="{2B52BA19-ACEE-4D6D-8A5F-DE3B59DB790F}"/>
            </a:ext>
          </a:extLst>
        </xdr:cNvPr>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4" name="【道路】&#10;一人当たり延長最小値テキスト">
          <a:extLst>
            <a:ext uri="{FF2B5EF4-FFF2-40B4-BE49-F238E27FC236}">
              <a16:creationId xmlns:a16="http://schemas.microsoft.com/office/drawing/2014/main" id="{6AA8C4A7-2B8E-455E-A84B-A85D29C44AF1}"/>
            </a:ext>
          </a:extLst>
        </xdr:cNvPr>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5" name="直線コネクタ 104">
          <a:extLst>
            <a:ext uri="{FF2B5EF4-FFF2-40B4-BE49-F238E27FC236}">
              <a16:creationId xmlns:a16="http://schemas.microsoft.com/office/drawing/2014/main" id="{215339D1-9231-44D0-9E33-AC3996C71DAA}"/>
            </a:ext>
          </a:extLst>
        </xdr:cNvPr>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6" name="【道路】&#10;一人当たり延長最大値テキスト">
          <a:extLst>
            <a:ext uri="{FF2B5EF4-FFF2-40B4-BE49-F238E27FC236}">
              <a16:creationId xmlns:a16="http://schemas.microsoft.com/office/drawing/2014/main" id="{D4AB0E87-CBBF-446F-946C-77EFAAE1FF52}"/>
            </a:ext>
          </a:extLst>
        </xdr:cNvPr>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07" name="直線コネクタ 106">
          <a:extLst>
            <a:ext uri="{FF2B5EF4-FFF2-40B4-BE49-F238E27FC236}">
              <a16:creationId xmlns:a16="http://schemas.microsoft.com/office/drawing/2014/main" id="{8F670CDF-2A18-4FB8-90D9-7E0D6F7260D6}"/>
            </a:ext>
          </a:extLst>
        </xdr:cNvPr>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127419</xdr:rowOff>
    </xdr:from>
    <xdr:ext cx="469744" cy="259045"/>
    <xdr:sp macro="" textlink="">
      <xdr:nvSpPr>
        <xdr:cNvPr id="108" name="【道路】&#10;一人当たり延長平均値テキスト">
          <a:extLst>
            <a:ext uri="{FF2B5EF4-FFF2-40B4-BE49-F238E27FC236}">
              <a16:creationId xmlns:a16="http://schemas.microsoft.com/office/drawing/2014/main" id="{7FC0A110-C63B-4736-AA9C-10A4F41F1762}"/>
            </a:ext>
          </a:extLst>
        </xdr:cNvPr>
        <xdr:cNvSpPr txBox="1"/>
      </xdr:nvSpPr>
      <xdr:spPr>
        <a:xfrm>
          <a:off x="10515600" y="681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09" name="フローチャート: 判断 108">
          <a:extLst>
            <a:ext uri="{FF2B5EF4-FFF2-40B4-BE49-F238E27FC236}">
              <a16:creationId xmlns:a16="http://schemas.microsoft.com/office/drawing/2014/main" id="{D8C6261F-4520-4550-998A-9F755AEEF23C}"/>
            </a:ext>
          </a:extLst>
        </xdr:cNvPr>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0" name="フローチャート: 判断 109">
          <a:extLst>
            <a:ext uri="{FF2B5EF4-FFF2-40B4-BE49-F238E27FC236}">
              <a16:creationId xmlns:a16="http://schemas.microsoft.com/office/drawing/2014/main" id="{CE19C1BB-8841-4963-9087-812BC256D851}"/>
            </a:ext>
          </a:extLst>
        </xdr:cNvPr>
        <xdr:cNvSpPr/>
      </xdr:nvSpPr>
      <xdr:spPr>
        <a:xfrm>
          <a:off x="9588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1" name="フローチャート: 判断 110">
          <a:extLst>
            <a:ext uri="{FF2B5EF4-FFF2-40B4-BE49-F238E27FC236}">
              <a16:creationId xmlns:a16="http://schemas.microsoft.com/office/drawing/2014/main" id="{93A1ED9B-7734-45FE-A527-EB292CF6FB4C}"/>
            </a:ext>
          </a:extLst>
        </xdr:cNvPr>
        <xdr:cNvSpPr/>
      </xdr:nvSpPr>
      <xdr:spPr>
        <a:xfrm>
          <a:off x="8699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2" name="フローチャート: 判断 111">
          <a:extLst>
            <a:ext uri="{FF2B5EF4-FFF2-40B4-BE49-F238E27FC236}">
              <a16:creationId xmlns:a16="http://schemas.microsoft.com/office/drawing/2014/main" id="{26190AEE-CFD5-46B8-BA2C-33E1AE904F20}"/>
            </a:ext>
          </a:extLst>
        </xdr:cNvPr>
        <xdr:cNvSpPr/>
      </xdr:nvSpPr>
      <xdr:spPr>
        <a:xfrm>
          <a:off x="7810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6A8B42EA-37E1-4CD4-AC9D-7A71B53F129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2DB239D4-EE60-45C9-AA8B-F69587BF9A5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4B2F3C04-D4B3-4F6A-8314-9A762923D22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D7E825C4-C74F-4CB0-ADF6-DD690A7ED3A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4868B7B-2752-43D9-B5DD-B3F9A713432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169875</xdr:rowOff>
    </xdr:from>
    <xdr:to>
      <xdr:col>55</xdr:col>
      <xdr:colOff>50800</xdr:colOff>
      <xdr:row>41</xdr:row>
      <xdr:rowOff>100025</xdr:rowOff>
    </xdr:to>
    <xdr:sp macro="" textlink="">
      <xdr:nvSpPr>
        <xdr:cNvPr id="118" name="楕円 117">
          <a:extLst>
            <a:ext uri="{FF2B5EF4-FFF2-40B4-BE49-F238E27FC236}">
              <a16:creationId xmlns:a16="http://schemas.microsoft.com/office/drawing/2014/main" id="{D75EF693-0779-48ED-B72C-A84666B8C19B}"/>
            </a:ext>
          </a:extLst>
        </xdr:cNvPr>
        <xdr:cNvSpPr/>
      </xdr:nvSpPr>
      <xdr:spPr>
        <a:xfrm>
          <a:off x="10426700" y="70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84802</xdr:rowOff>
    </xdr:from>
    <xdr:ext cx="469744" cy="259045"/>
    <xdr:sp macro="" textlink="">
      <xdr:nvSpPr>
        <xdr:cNvPr id="119" name="【道路】&#10;一人当たり延長該当値テキスト">
          <a:extLst>
            <a:ext uri="{FF2B5EF4-FFF2-40B4-BE49-F238E27FC236}">
              <a16:creationId xmlns:a16="http://schemas.microsoft.com/office/drawing/2014/main" id="{03D27092-621D-46F5-9ECF-A156685F0018}"/>
            </a:ext>
          </a:extLst>
        </xdr:cNvPr>
        <xdr:cNvSpPr txBox="1"/>
      </xdr:nvSpPr>
      <xdr:spPr>
        <a:xfrm>
          <a:off x="10515600" y="69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170401</xdr:rowOff>
    </xdr:from>
    <xdr:to>
      <xdr:col>50</xdr:col>
      <xdr:colOff>165100</xdr:colOff>
      <xdr:row>41</xdr:row>
      <xdr:rowOff>100551</xdr:rowOff>
    </xdr:to>
    <xdr:sp macro="" textlink="">
      <xdr:nvSpPr>
        <xdr:cNvPr id="120" name="楕円 119">
          <a:extLst>
            <a:ext uri="{FF2B5EF4-FFF2-40B4-BE49-F238E27FC236}">
              <a16:creationId xmlns:a16="http://schemas.microsoft.com/office/drawing/2014/main" id="{3D5A23CE-9653-44E3-B4A8-20FC22B69FC9}"/>
            </a:ext>
          </a:extLst>
        </xdr:cNvPr>
        <xdr:cNvSpPr/>
      </xdr:nvSpPr>
      <xdr:spPr>
        <a:xfrm>
          <a:off x="9588500" y="70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49225</xdr:rowOff>
    </xdr:from>
    <xdr:to>
      <xdr:col>55</xdr:col>
      <xdr:colOff>0</xdr:colOff>
      <xdr:row>41</xdr:row>
      <xdr:rowOff>49751</xdr:rowOff>
    </xdr:to>
    <xdr:cxnSp macro="">
      <xdr:nvCxnSpPr>
        <xdr:cNvPr id="121" name="直線コネクタ 120">
          <a:extLst>
            <a:ext uri="{FF2B5EF4-FFF2-40B4-BE49-F238E27FC236}">
              <a16:creationId xmlns:a16="http://schemas.microsoft.com/office/drawing/2014/main" id="{28A5DECE-00A0-4687-80EA-C6EC48E75B80}"/>
            </a:ext>
          </a:extLst>
        </xdr:cNvPr>
        <xdr:cNvCxnSpPr/>
      </xdr:nvCxnSpPr>
      <xdr:spPr>
        <a:xfrm flipV="1">
          <a:off x="9639300" y="7078675"/>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170949</xdr:rowOff>
    </xdr:from>
    <xdr:to>
      <xdr:col>46</xdr:col>
      <xdr:colOff>38100</xdr:colOff>
      <xdr:row>41</xdr:row>
      <xdr:rowOff>101099</xdr:rowOff>
    </xdr:to>
    <xdr:sp macro="" textlink="">
      <xdr:nvSpPr>
        <xdr:cNvPr id="122" name="楕円 121">
          <a:extLst>
            <a:ext uri="{FF2B5EF4-FFF2-40B4-BE49-F238E27FC236}">
              <a16:creationId xmlns:a16="http://schemas.microsoft.com/office/drawing/2014/main" id="{ACFE8DC1-83C0-47C0-8581-92AC8A43087F}"/>
            </a:ext>
          </a:extLst>
        </xdr:cNvPr>
        <xdr:cNvSpPr/>
      </xdr:nvSpPr>
      <xdr:spPr>
        <a:xfrm>
          <a:off x="8699500" y="70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49751</xdr:rowOff>
    </xdr:from>
    <xdr:to>
      <xdr:col>50</xdr:col>
      <xdr:colOff>114300</xdr:colOff>
      <xdr:row>41</xdr:row>
      <xdr:rowOff>50299</xdr:rowOff>
    </xdr:to>
    <xdr:cxnSp macro="">
      <xdr:nvCxnSpPr>
        <xdr:cNvPr id="123" name="直線コネクタ 122">
          <a:extLst>
            <a:ext uri="{FF2B5EF4-FFF2-40B4-BE49-F238E27FC236}">
              <a16:creationId xmlns:a16="http://schemas.microsoft.com/office/drawing/2014/main" id="{8C11C8B6-ADA5-4BD6-BA60-77C00F6DE88C}"/>
            </a:ext>
          </a:extLst>
        </xdr:cNvPr>
        <xdr:cNvCxnSpPr/>
      </xdr:nvCxnSpPr>
      <xdr:spPr>
        <a:xfrm flipV="1">
          <a:off x="8750300" y="7079201"/>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66283</xdr:rowOff>
    </xdr:from>
    <xdr:ext cx="469744" cy="259045"/>
    <xdr:sp macro="" textlink="">
      <xdr:nvSpPr>
        <xdr:cNvPr id="124" name="n_1aveValue【道路】&#10;一人当たり延長">
          <a:extLst>
            <a:ext uri="{FF2B5EF4-FFF2-40B4-BE49-F238E27FC236}">
              <a16:creationId xmlns:a16="http://schemas.microsoft.com/office/drawing/2014/main" id="{61E6A379-2EE8-4864-88E2-C813B9F75450}"/>
            </a:ext>
          </a:extLst>
        </xdr:cNvPr>
        <xdr:cNvSpPr txBox="1"/>
      </xdr:nvSpPr>
      <xdr:spPr>
        <a:xfrm>
          <a:off x="93917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74101</xdr:rowOff>
    </xdr:from>
    <xdr:ext cx="469744" cy="259045"/>
    <xdr:sp macro="" textlink="">
      <xdr:nvSpPr>
        <xdr:cNvPr id="125" name="n_2aveValue【道路】&#10;一人当たり延長">
          <a:extLst>
            <a:ext uri="{FF2B5EF4-FFF2-40B4-BE49-F238E27FC236}">
              <a16:creationId xmlns:a16="http://schemas.microsoft.com/office/drawing/2014/main" id="{A4125356-223A-48DA-A297-1CB7DB574ADD}"/>
            </a:ext>
          </a:extLst>
        </xdr:cNvPr>
        <xdr:cNvSpPr txBox="1"/>
      </xdr:nvSpPr>
      <xdr:spPr>
        <a:xfrm>
          <a:off x="8515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26" name="n_3aveValue【道路】&#10;一人当たり延長">
          <a:extLst>
            <a:ext uri="{FF2B5EF4-FFF2-40B4-BE49-F238E27FC236}">
              <a16:creationId xmlns:a16="http://schemas.microsoft.com/office/drawing/2014/main" id="{9B3E9915-E7DE-4B29-BDB4-2E10186CB17D}"/>
            </a:ext>
          </a:extLst>
        </xdr:cNvPr>
        <xdr:cNvSpPr txBox="1"/>
      </xdr:nvSpPr>
      <xdr:spPr>
        <a:xfrm>
          <a:off x="7626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91678</xdr:rowOff>
    </xdr:from>
    <xdr:ext cx="469744" cy="259045"/>
    <xdr:sp macro="" textlink="">
      <xdr:nvSpPr>
        <xdr:cNvPr id="127" name="n_1mainValue【道路】&#10;一人当たり延長">
          <a:extLst>
            <a:ext uri="{FF2B5EF4-FFF2-40B4-BE49-F238E27FC236}">
              <a16:creationId xmlns:a16="http://schemas.microsoft.com/office/drawing/2014/main" id="{9933DD11-6360-4BA6-808F-012A8813F1A5}"/>
            </a:ext>
          </a:extLst>
        </xdr:cNvPr>
        <xdr:cNvSpPr txBox="1"/>
      </xdr:nvSpPr>
      <xdr:spPr>
        <a:xfrm>
          <a:off x="9391727" y="712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92226</xdr:rowOff>
    </xdr:from>
    <xdr:ext cx="469744" cy="259045"/>
    <xdr:sp macro="" textlink="">
      <xdr:nvSpPr>
        <xdr:cNvPr id="128" name="n_2mainValue【道路】&#10;一人当たり延長">
          <a:extLst>
            <a:ext uri="{FF2B5EF4-FFF2-40B4-BE49-F238E27FC236}">
              <a16:creationId xmlns:a16="http://schemas.microsoft.com/office/drawing/2014/main" id="{423301DC-1429-439E-8B48-55237A4A45C4}"/>
            </a:ext>
          </a:extLst>
        </xdr:cNvPr>
        <xdr:cNvSpPr txBox="1"/>
      </xdr:nvSpPr>
      <xdr:spPr>
        <a:xfrm>
          <a:off x="8515427" y="712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2957F6BC-7554-46B0-AF13-2F4077FF9D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C1AEF6BF-9FA2-4DA8-A8B5-A053E29405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AD7F17B8-6E2F-4939-BD14-D05542D208D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F98BAEA-5F16-4A21-A404-B45FBE866A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482E95FE-43C5-404D-8577-1E9A1B90D8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DB28A0D5-E21D-41E0-BF8F-69047080658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75204467-34BB-4F2C-8B56-4303ADE15E4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194356BB-135A-409E-A7D5-02D4FBFE655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B5736753-C7A6-4862-9355-DA2F23E99A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3CE0BF08-5886-4080-B224-684668E4DE8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2A1C7EE5-2F56-458F-A22F-1873994444F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a:extLst>
            <a:ext uri="{FF2B5EF4-FFF2-40B4-BE49-F238E27FC236}">
              <a16:creationId xmlns:a16="http://schemas.microsoft.com/office/drawing/2014/main" id="{091477B2-6A75-475E-847E-34DD4442231A}"/>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6AE51779-31D0-43BF-AB84-A468DF2D14F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DDA8D1E6-6356-46E5-9FC1-9E45476AEC4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7492FD28-E845-4F56-B05E-BEFFC10C7FC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BDBB1249-F3BF-42DB-ABA5-BCD2FDDB3EC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FCE76334-3F89-4079-92A3-36F7310C3E6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2BAA3CCB-4E64-4299-9A48-622B162CE43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16B59F6B-726F-4FC0-9480-307BF5815DF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a:extLst>
            <a:ext uri="{FF2B5EF4-FFF2-40B4-BE49-F238E27FC236}">
              <a16:creationId xmlns:a16="http://schemas.microsoft.com/office/drawing/2014/main" id="{AC8D81AF-3176-4BBD-9736-B0A1576726D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826140B6-00E2-4AAF-A18F-3AAFC8FE3D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A4810D2C-C698-4D93-A891-63F3AF79BC8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980A50C8-BD3B-4C1E-B7B7-B2974AF80B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2" name="直線コネクタ 151">
          <a:extLst>
            <a:ext uri="{FF2B5EF4-FFF2-40B4-BE49-F238E27FC236}">
              <a16:creationId xmlns:a16="http://schemas.microsoft.com/office/drawing/2014/main" id="{555065AC-CA14-4255-A8F8-C4307AFBC1BF}"/>
            </a:ext>
          </a:extLst>
        </xdr:cNvPr>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3" name="【橋りょう・トンネル】&#10;有形固定資産減価償却率最小値テキスト">
          <a:extLst>
            <a:ext uri="{FF2B5EF4-FFF2-40B4-BE49-F238E27FC236}">
              <a16:creationId xmlns:a16="http://schemas.microsoft.com/office/drawing/2014/main" id="{9759282E-2060-49BB-835D-C3B2E7D63F58}"/>
            </a:ext>
          </a:extLst>
        </xdr:cNvPr>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54" name="直線コネクタ 153">
          <a:extLst>
            <a:ext uri="{FF2B5EF4-FFF2-40B4-BE49-F238E27FC236}">
              <a16:creationId xmlns:a16="http://schemas.microsoft.com/office/drawing/2014/main" id="{FA335F96-F98B-4D4A-A8D9-0BBC1D899E12}"/>
            </a:ext>
          </a:extLst>
        </xdr:cNvPr>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id="{43D9FF61-0A75-4795-8523-748527506A35}"/>
            </a:ext>
          </a:extLst>
        </xdr:cNvPr>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56" name="直線コネクタ 155">
          <a:extLst>
            <a:ext uri="{FF2B5EF4-FFF2-40B4-BE49-F238E27FC236}">
              <a16:creationId xmlns:a16="http://schemas.microsoft.com/office/drawing/2014/main" id="{4C7297F5-3955-4298-ACDD-7ED280718107}"/>
            </a:ext>
          </a:extLst>
        </xdr:cNvPr>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151147</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E906D787-26D1-4D68-974A-F1571CC53C05}"/>
            </a:ext>
          </a:extLst>
        </xdr:cNvPr>
        <xdr:cNvSpPr txBox="1"/>
      </xdr:nvSpPr>
      <xdr:spPr>
        <a:xfrm>
          <a:off x="4673600" y="975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58" name="フローチャート: 判断 157">
          <a:extLst>
            <a:ext uri="{FF2B5EF4-FFF2-40B4-BE49-F238E27FC236}">
              <a16:creationId xmlns:a16="http://schemas.microsoft.com/office/drawing/2014/main" id="{93326DA9-CF7F-4C63-8BED-22C796B98A0F}"/>
            </a:ext>
          </a:extLst>
        </xdr:cNvPr>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59" name="フローチャート: 判断 158">
          <a:extLst>
            <a:ext uri="{FF2B5EF4-FFF2-40B4-BE49-F238E27FC236}">
              <a16:creationId xmlns:a16="http://schemas.microsoft.com/office/drawing/2014/main" id="{894CAB06-9D8C-4A25-9C0D-CB2C669742A2}"/>
            </a:ext>
          </a:extLst>
        </xdr:cNvPr>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0" name="フローチャート: 判断 159">
          <a:extLst>
            <a:ext uri="{FF2B5EF4-FFF2-40B4-BE49-F238E27FC236}">
              <a16:creationId xmlns:a16="http://schemas.microsoft.com/office/drawing/2014/main" id="{DCF09232-DDB2-4966-B18F-364CBB9BFB2C}"/>
            </a:ext>
          </a:extLst>
        </xdr:cNvPr>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1" name="フローチャート: 判断 160">
          <a:extLst>
            <a:ext uri="{FF2B5EF4-FFF2-40B4-BE49-F238E27FC236}">
              <a16:creationId xmlns:a16="http://schemas.microsoft.com/office/drawing/2014/main" id="{70125523-6F45-4B38-BFBD-77B72ADC7368}"/>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1FFE3103-454B-4C32-9DB9-554ED45FB02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69F9BB72-296D-4E33-9B6A-476546D23B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B4CF04EA-CC6E-4485-B0DE-DE20D269518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4FC8ED54-1F1A-4035-8116-D76A7DF8B5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847D61F5-DACE-4F3C-B9CD-F3DCE6C0AB4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67" name="楕円 166">
          <a:extLst>
            <a:ext uri="{FF2B5EF4-FFF2-40B4-BE49-F238E27FC236}">
              <a16:creationId xmlns:a16="http://schemas.microsoft.com/office/drawing/2014/main" id="{DE27B70A-CA88-42E8-831C-1AB2B468894E}"/>
            </a:ext>
          </a:extLst>
        </xdr:cNvPr>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53357</xdr:rowOff>
    </xdr:from>
    <xdr:ext cx="405111" cy="259045"/>
    <xdr:sp macro="" textlink="">
      <xdr:nvSpPr>
        <xdr:cNvPr id="168" name="【橋りょう・トンネル】&#10;有形固定資産減価償却率該当値テキスト">
          <a:extLst>
            <a:ext uri="{FF2B5EF4-FFF2-40B4-BE49-F238E27FC236}">
              <a16:creationId xmlns:a16="http://schemas.microsoft.com/office/drawing/2014/main" id="{AAD8CA27-DCA8-4C42-AB01-9E368C4ADC0C}"/>
            </a:ext>
          </a:extLst>
        </xdr:cNvPr>
        <xdr:cNvSpPr txBox="1"/>
      </xdr:nvSpPr>
      <xdr:spPr>
        <a:xfrm>
          <a:off x="46736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105410</xdr:rowOff>
    </xdr:from>
    <xdr:to>
      <xdr:col>20</xdr:col>
      <xdr:colOff>38100</xdr:colOff>
      <xdr:row>60</xdr:row>
      <xdr:rowOff>35560</xdr:rowOff>
    </xdr:to>
    <xdr:sp macro="" textlink="">
      <xdr:nvSpPr>
        <xdr:cNvPr id="169" name="楕円 168">
          <a:extLst>
            <a:ext uri="{FF2B5EF4-FFF2-40B4-BE49-F238E27FC236}">
              <a16:creationId xmlns:a16="http://schemas.microsoft.com/office/drawing/2014/main" id="{F75DB37C-C0E2-4129-8FBA-3BB7187CFB70}"/>
            </a:ext>
          </a:extLst>
        </xdr:cNvPr>
        <xdr:cNvSpPr/>
      </xdr:nvSpPr>
      <xdr:spPr>
        <a:xfrm>
          <a:off x="3746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156210</xdr:rowOff>
    </xdr:to>
    <xdr:cxnSp macro="">
      <xdr:nvCxnSpPr>
        <xdr:cNvPr id="170" name="直線コネクタ 169">
          <a:extLst>
            <a:ext uri="{FF2B5EF4-FFF2-40B4-BE49-F238E27FC236}">
              <a16:creationId xmlns:a16="http://schemas.microsoft.com/office/drawing/2014/main" id="{45036CEC-E2EF-4432-B4DA-4994DF8655BC}"/>
            </a:ext>
          </a:extLst>
        </xdr:cNvPr>
        <xdr:cNvCxnSpPr/>
      </xdr:nvCxnSpPr>
      <xdr:spPr>
        <a:xfrm flipV="1">
          <a:off x="3797300" y="10241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130175</xdr:rowOff>
    </xdr:from>
    <xdr:to>
      <xdr:col>15</xdr:col>
      <xdr:colOff>101600</xdr:colOff>
      <xdr:row>60</xdr:row>
      <xdr:rowOff>60325</xdr:rowOff>
    </xdr:to>
    <xdr:sp macro="" textlink="">
      <xdr:nvSpPr>
        <xdr:cNvPr id="171" name="楕円 170">
          <a:extLst>
            <a:ext uri="{FF2B5EF4-FFF2-40B4-BE49-F238E27FC236}">
              <a16:creationId xmlns:a16="http://schemas.microsoft.com/office/drawing/2014/main" id="{7D86CB21-7C60-4BC9-B0FF-4A29C4D96F8A}"/>
            </a:ext>
          </a:extLst>
        </xdr:cNvPr>
        <xdr:cNvSpPr/>
      </xdr:nvSpPr>
      <xdr:spPr>
        <a:xfrm>
          <a:off x="2857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156210</xdr:rowOff>
    </xdr:from>
    <xdr:to>
      <xdr:col>19</xdr:col>
      <xdr:colOff>177800</xdr:colOff>
      <xdr:row>60</xdr:row>
      <xdr:rowOff>9525</xdr:rowOff>
    </xdr:to>
    <xdr:cxnSp macro="">
      <xdr:nvCxnSpPr>
        <xdr:cNvPr id="172" name="直線コネクタ 171">
          <a:extLst>
            <a:ext uri="{FF2B5EF4-FFF2-40B4-BE49-F238E27FC236}">
              <a16:creationId xmlns:a16="http://schemas.microsoft.com/office/drawing/2014/main" id="{A0CFDFE2-97B1-46C7-A6B1-0879F1E486EE}"/>
            </a:ext>
          </a:extLst>
        </xdr:cNvPr>
        <xdr:cNvCxnSpPr/>
      </xdr:nvCxnSpPr>
      <xdr:spPr>
        <a:xfrm flipV="1">
          <a:off x="2908300" y="102717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101617</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271075B3-3F5C-418A-AA17-C68D029AF87B}"/>
            </a:ext>
          </a:extLst>
        </xdr:cNvPr>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D52B0792-A680-46BB-A426-0C60A8808E58}"/>
            </a:ext>
          </a:extLst>
        </xdr:cNvPr>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id="{4B57FB29-CBC5-4050-8501-3F70518783C6}"/>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26687</xdr:rowOff>
    </xdr:from>
    <xdr:ext cx="405111" cy="259045"/>
    <xdr:sp macro="" textlink="">
      <xdr:nvSpPr>
        <xdr:cNvPr id="176" name="n_1mainValue【橋りょう・トンネル】&#10;有形固定資産減価償却率">
          <a:extLst>
            <a:ext uri="{FF2B5EF4-FFF2-40B4-BE49-F238E27FC236}">
              <a16:creationId xmlns:a16="http://schemas.microsoft.com/office/drawing/2014/main" id="{9C2756D0-A5B9-4925-A67A-8321C83F2A1E}"/>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51452</xdr:rowOff>
    </xdr:from>
    <xdr:ext cx="405111" cy="259045"/>
    <xdr:sp macro="" textlink="">
      <xdr:nvSpPr>
        <xdr:cNvPr id="177" name="n_2mainValue【橋りょう・トンネル】&#10;有形固定資産減価償却率">
          <a:extLst>
            <a:ext uri="{FF2B5EF4-FFF2-40B4-BE49-F238E27FC236}">
              <a16:creationId xmlns:a16="http://schemas.microsoft.com/office/drawing/2014/main" id="{A7DAE318-5A13-48AD-B336-83DBEB3FCA3C}"/>
            </a:ext>
          </a:extLst>
        </xdr:cNvPr>
        <xdr:cNvSpPr txBox="1"/>
      </xdr:nvSpPr>
      <xdr:spPr>
        <a:xfrm>
          <a:off x="2705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06589B26-1C37-43EC-83ED-A0F7DACFBA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9039191E-BBCE-43FB-98F7-25504FA1B55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A14100EF-1667-4073-A7D0-C27ACA700F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2839ED74-CB29-43C8-BB0F-5D7C8603636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5A02BE01-8AFD-43CC-A8BC-28D031C0A35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8670F017-46E9-458F-BBD0-8CBDCB2D01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640F22BF-ABD1-4775-996C-15A2ADE5BF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B0100B0B-C466-4E3E-B830-6C299F3AD7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7D4F71B2-8B03-45AE-80F2-4E8E1BC929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B4AD8459-052C-40C5-B44E-2189E196A31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a:extLst>
            <a:ext uri="{FF2B5EF4-FFF2-40B4-BE49-F238E27FC236}">
              <a16:creationId xmlns:a16="http://schemas.microsoft.com/office/drawing/2014/main" id="{65025672-6863-4232-B385-2E90BD2E4F2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a:extLst>
            <a:ext uri="{FF2B5EF4-FFF2-40B4-BE49-F238E27FC236}">
              <a16:creationId xmlns:a16="http://schemas.microsoft.com/office/drawing/2014/main" id="{C380C6BD-934C-4708-8BD4-A0C34E18C95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a:extLst>
            <a:ext uri="{FF2B5EF4-FFF2-40B4-BE49-F238E27FC236}">
              <a16:creationId xmlns:a16="http://schemas.microsoft.com/office/drawing/2014/main" id="{0380D60E-D698-48BA-B3B5-4C84AC1D81A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1" name="テキスト ボックス 190">
          <a:extLst>
            <a:ext uri="{FF2B5EF4-FFF2-40B4-BE49-F238E27FC236}">
              <a16:creationId xmlns:a16="http://schemas.microsoft.com/office/drawing/2014/main" id="{7E4EC29B-43D3-4AC2-A774-B53EE118239A}"/>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a:extLst>
            <a:ext uri="{FF2B5EF4-FFF2-40B4-BE49-F238E27FC236}">
              <a16:creationId xmlns:a16="http://schemas.microsoft.com/office/drawing/2014/main" id="{AE2A3246-B421-4793-9DD5-ACD3AAB44AD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3" name="テキスト ボックス 192">
          <a:extLst>
            <a:ext uri="{FF2B5EF4-FFF2-40B4-BE49-F238E27FC236}">
              <a16:creationId xmlns:a16="http://schemas.microsoft.com/office/drawing/2014/main" id="{48A4DFFC-659D-4CBA-8EFC-57AF8B99E16F}"/>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a:extLst>
            <a:ext uri="{FF2B5EF4-FFF2-40B4-BE49-F238E27FC236}">
              <a16:creationId xmlns:a16="http://schemas.microsoft.com/office/drawing/2014/main" id="{6B7F661C-6DA4-4781-AAC5-8DF976C4BEB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5" name="テキスト ボックス 194">
          <a:extLst>
            <a:ext uri="{FF2B5EF4-FFF2-40B4-BE49-F238E27FC236}">
              <a16:creationId xmlns:a16="http://schemas.microsoft.com/office/drawing/2014/main" id="{CF389EA1-2D36-453F-B784-4F0C5D23C602}"/>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DA7B2BB9-4763-4B1E-BE62-28A929AEC8B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7" name="テキスト ボックス 196">
          <a:extLst>
            <a:ext uri="{FF2B5EF4-FFF2-40B4-BE49-F238E27FC236}">
              <a16:creationId xmlns:a16="http://schemas.microsoft.com/office/drawing/2014/main" id="{E6FE49E4-C1BE-427E-9D2D-B79AE98AC47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7DF0D46A-8D8E-4E16-B338-2DCF8DF088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199" name="直線コネクタ 198">
          <a:extLst>
            <a:ext uri="{FF2B5EF4-FFF2-40B4-BE49-F238E27FC236}">
              <a16:creationId xmlns:a16="http://schemas.microsoft.com/office/drawing/2014/main" id="{C70E3D9E-6A13-4784-A064-DF41F94B8AF5}"/>
            </a:ext>
          </a:extLst>
        </xdr:cNvPr>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0" name="【橋りょう・トンネル】&#10;一人当たり有形固定資産（償却資産）額最小値テキスト">
          <a:extLst>
            <a:ext uri="{FF2B5EF4-FFF2-40B4-BE49-F238E27FC236}">
              <a16:creationId xmlns:a16="http://schemas.microsoft.com/office/drawing/2014/main" id="{C8CF7316-26E4-482C-8E06-0DB0DF51394C}"/>
            </a:ext>
          </a:extLst>
        </xdr:cNvPr>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01" name="直線コネクタ 200">
          <a:extLst>
            <a:ext uri="{FF2B5EF4-FFF2-40B4-BE49-F238E27FC236}">
              <a16:creationId xmlns:a16="http://schemas.microsoft.com/office/drawing/2014/main" id="{530A6166-DDF7-446D-800F-2937B54AECB6}"/>
            </a:ext>
          </a:extLst>
        </xdr:cNvPr>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02" name="【橋りょう・トンネル】&#10;一人当たり有形固定資産（償却資産）額最大値テキスト">
          <a:extLst>
            <a:ext uri="{FF2B5EF4-FFF2-40B4-BE49-F238E27FC236}">
              <a16:creationId xmlns:a16="http://schemas.microsoft.com/office/drawing/2014/main" id="{E0875D69-3A4B-4118-A58D-125EEFF549F6}"/>
            </a:ext>
          </a:extLst>
        </xdr:cNvPr>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03" name="直線コネクタ 202">
          <a:extLst>
            <a:ext uri="{FF2B5EF4-FFF2-40B4-BE49-F238E27FC236}">
              <a16:creationId xmlns:a16="http://schemas.microsoft.com/office/drawing/2014/main" id="{CC2D2254-42B1-4FF5-B337-320E9621A616}"/>
            </a:ext>
          </a:extLst>
        </xdr:cNvPr>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65885</xdr:rowOff>
    </xdr:from>
    <xdr:ext cx="534377" cy="259045"/>
    <xdr:sp macro="" textlink="">
      <xdr:nvSpPr>
        <xdr:cNvPr id="204" name="【橋りょう・トンネル】&#10;一人当たり有形固定資産（償却資産）額平均値テキスト">
          <a:extLst>
            <a:ext uri="{FF2B5EF4-FFF2-40B4-BE49-F238E27FC236}">
              <a16:creationId xmlns:a16="http://schemas.microsoft.com/office/drawing/2014/main" id="{3A171202-24C5-4337-8486-90B88DA83982}"/>
            </a:ext>
          </a:extLst>
        </xdr:cNvPr>
        <xdr:cNvSpPr txBox="1"/>
      </xdr:nvSpPr>
      <xdr:spPr>
        <a:xfrm>
          <a:off x="10515600" y="1035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05" name="フローチャート: 判断 204">
          <a:extLst>
            <a:ext uri="{FF2B5EF4-FFF2-40B4-BE49-F238E27FC236}">
              <a16:creationId xmlns:a16="http://schemas.microsoft.com/office/drawing/2014/main" id="{6E5B208C-1ECC-4C5C-95D6-ABD69FAC3699}"/>
            </a:ext>
          </a:extLst>
        </xdr:cNvPr>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06" name="フローチャート: 判断 205">
          <a:extLst>
            <a:ext uri="{FF2B5EF4-FFF2-40B4-BE49-F238E27FC236}">
              <a16:creationId xmlns:a16="http://schemas.microsoft.com/office/drawing/2014/main" id="{D6B51985-2BEB-405D-821D-DB43D96FE797}"/>
            </a:ext>
          </a:extLst>
        </xdr:cNvPr>
        <xdr:cNvSpPr/>
      </xdr:nvSpPr>
      <xdr:spPr>
        <a:xfrm>
          <a:off x="9588500" y="105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07" name="フローチャート: 判断 206">
          <a:extLst>
            <a:ext uri="{FF2B5EF4-FFF2-40B4-BE49-F238E27FC236}">
              <a16:creationId xmlns:a16="http://schemas.microsoft.com/office/drawing/2014/main" id="{C3E374D8-2B03-4B80-85FD-0D9E70C44E42}"/>
            </a:ext>
          </a:extLst>
        </xdr:cNvPr>
        <xdr:cNvSpPr/>
      </xdr:nvSpPr>
      <xdr:spPr>
        <a:xfrm>
          <a:off x="8699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08" name="フローチャート: 判断 207">
          <a:extLst>
            <a:ext uri="{FF2B5EF4-FFF2-40B4-BE49-F238E27FC236}">
              <a16:creationId xmlns:a16="http://schemas.microsoft.com/office/drawing/2014/main" id="{77F75634-893C-405B-BBA3-16DAB2988B1D}"/>
            </a:ext>
          </a:extLst>
        </xdr:cNvPr>
        <xdr:cNvSpPr/>
      </xdr:nvSpPr>
      <xdr:spPr>
        <a:xfrm>
          <a:off x="7810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DDB11A55-B354-44FD-AD69-399558B85D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CD730429-B535-4D8E-AB44-6DE441D515E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254A20A4-F2B3-410C-A6DE-84ED7BDF9BA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3BD26A3C-0C7C-46B9-B5A1-158177BC5E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F082448E-BDB0-4E6C-9579-E8B28AA4F58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41322</xdr:rowOff>
    </xdr:from>
    <xdr:to>
      <xdr:col>55</xdr:col>
      <xdr:colOff>50800</xdr:colOff>
      <xdr:row>62</xdr:row>
      <xdr:rowOff>142922</xdr:rowOff>
    </xdr:to>
    <xdr:sp macro="" textlink="">
      <xdr:nvSpPr>
        <xdr:cNvPr id="214" name="楕円 213">
          <a:extLst>
            <a:ext uri="{FF2B5EF4-FFF2-40B4-BE49-F238E27FC236}">
              <a16:creationId xmlns:a16="http://schemas.microsoft.com/office/drawing/2014/main" id="{98C25E8D-9A8F-4B58-A31B-7A50C455921E}"/>
            </a:ext>
          </a:extLst>
        </xdr:cNvPr>
        <xdr:cNvSpPr/>
      </xdr:nvSpPr>
      <xdr:spPr>
        <a:xfrm>
          <a:off x="10426700" y="106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19749</xdr:rowOff>
    </xdr:from>
    <xdr:ext cx="534377" cy="259045"/>
    <xdr:sp macro="" textlink="">
      <xdr:nvSpPr>
        <xdr:cNvPr id="215" name="【橋りょう・トンネル】&#10;一人当たり有形固定資産（償却資産）額該当値テキスト">
          <a:extLst>
            <a:ext uri="{FF2B5EF4-FFF2-40B4-BE49-F238E27FC236}">
              <a16:creationId xmlns:a16="http://schemas.microsoft.com/office/drawing/2014/main" id="{BDCD0E07-0439-452E-ACEF-4D5CCFF09435}"/>
            </a:ext>
          </a:extLst>
        </xdr:cNvPr>
        <xdr:cNvSpPr txBox="1"/>
      </xdr:nvSpPr>
      <xdr:spPr>
        <a:xfrm>
          <a:off x="10515600" y="106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42579</xdr:rowOff>
    </xdr:from>
    <xdr:to>
      <xdr:col>50</xdr:col>
      <xdr:colOff>165100</xdr:colOff>
      <xdr:row>62</xdr:row>
      <xdr:rowOff>144179</xdr:rowOff>
    </xdr:to>
    <xdr:sp macro="" textlink="">
      <xdr:nvSpPr>
        <xdr:cNvPr id="216" name="楕円 215">
          <a:extLst>
            <a:ext uri="{FF2B5EF4-FFF2-40B4-BE49-F238E27FC236}">
              <a16:creationId xmlns:a16="http://schemas.microsoft.com/office/drawing/2014/main" id="{3A639498-F2EE-4A6B-8C24-30889D2D91F9}"/>
            </a:ext>
          </a:extLst>
        </xdr:cNvPr>
        <xdr:cNvSpPr/>
      </xdr:nvSpPr>
      <xdr:spPr>
        <a:xfrm>
          <a:off x="9588500" y="106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92122</xdr:rowOff>
    </xdr:from>
    <xdr:to>
      <xdr:col>55</xdr:col>
      <xdr:colOff>0</xdr:colOff>
      <xdr:row>62</xdr:row>
      <xdr:rowOff>93379</xdr:rowOff>
    </xdr:to>
    <xdr:cxnSp macro="">
      <xdr:nvCxnSpPr>
        <xdr:cNvPr id="217" name="直線コネクタ 216">
          <a:extLst>
            <a:ext uri="{FF2B5EF4-FFF2-40B4-BE49-F238E27FC236}">
              <a16:creationId xmlns:a16="http://schemas.microsoft.com/office/drawing/2014/main" id="{86A0DEB6-02B2-481F-98C9-999BFE29F400}"/>
            </a:ext>
          </a:extLst>
        </xdr:cNvPr>
        <xdr:cNvCxnSpPr/>
      </xdr:nvCxnSpPr>
      <xdr:spPr>
        <a:xfrm flipV="1">
          <a:off x="9639300" y="10722022"/>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45395</xdr:rowOff>
    </xdr:from>
    <xdr:to>
      <xdr:col>46</xdr:col>
      <xdr:colOff>38100</xdr:colOff>
      <xdr:row>62</xdr:row>
      <xdr:rowOff>146995</xdr:rowOff>
    </xdr:to>
    <xdr:sp macro="" textlink="">
      <xdr:nvSpPr>
        <xdr:cNvPr id="218" name="楕円 217">
          <a:extLst>
            <a:ext uri="{FF2B5EF4-FFF2-40B4-BE49-F238E27FC236}">
              <a16:creationId xmlns:a16="http://schemas.microsoft.com/office/drawing/2014/main" id="{CAFA58DA-B1AE-4545-9D0B-E0E60179E7EB}"/>
            </a:ext>
          </a:extLst>
        </xdr:cNvPr>
        <xdr:cNvSpPr/>
      </xdr:nvSpPr>
      <xdr:spPr>
        <a:xfrm>
          <a:off x="8699500" y="106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93379</xdr:rowOff>
    </xdr:from>
    <xdr:to>
      <xdr:col>50</xdr:col>
      <xdr:colOff>114300</xdr:colOff>
      <xdr:row>62</xdr:row>
      <xdr:rowOff>96195</xdr:rowOff>
    </xdr:to>
    <xdr:cxnSp macro="">
      <xdr:nvCxnSpPr>
        <xdr:cNvPr id="219" name="直線コネクタ 218">
          <a:extLst>
            <a:ext uri="{FF2B5EF4-FFF2-40B4-BE49-F238E27FC236}">
              <a16:creationId xmlns:a16="http://schemas.microsoft.com/office/drawing/2014/main" id="{6CC5E22E-51D5-4677-AAD3-B5B93C2E4A33}"/>
            </a:ext>
          </a:extLst>
        </xdr:cNvPr>
        <xdr:cNvCxnSpPr/>
      </xdr:nvCxnSpPr>
      <xdr:spPr>
        <a:xfrm flipV="1">
          <a:off x="8750300" y="10723279"/>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167783</xdr:rowOff>
    </xdr:from>
    <xdr:ext cx="534377" cy="259045"/>
    <xdr:sp macro="" textlink="">
      <xdr:nvSpPr>
        <xdr:cNvPr id="220" name="n_1aveValue【橋りょう・トンネル】&#10;一人当たり有形固定資産（償却資産）額">
          <a:extLst>
            <a:ext uri="{FF2B5EF4-FFF2-40B4-BE49-F238E27FC236}">
              <a16:creationId xmlns:a16="http://schemas.microsoft.com/office/drawing/2014/main" id="{D0ABE59F-BAC6-4759-B880-FBD536687914}"/>
            </a:ext>
          </a:extLst>
        </xdr:cNvPr>
        <xdr:cNvSpPr txBox="1"/>
      </xdr:nvSpPr>
      <xdr:spPr>
        <a:xfrm>
          <a:off x="9359411" y="10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156650</xdr:rowOff>
    </xdr:from>
    <xdr:ext cx="534377" cy="259045"/>
    <xdr:sp macro="" textlink="">
      <xdr:nvSpPr>
        <xdr:cNvPr id="221" name="n_2aveValue【橋りょう・トンネル】&#10;一人当たり有形固定資産（償却資産）額">
          <a:extLst>
            <a:ext uri="{FF2B5EF4-FFF2-40B4-BE49-F238E27FC236}">
              <a16:creationId xmlns:a16="http://schemas.microsoft.com/office/drawing/2014/main" id="{19DF6B60-4B9C-4060-A93E-555A9E2AB287}"/>
            </a:ext>
          </a:extLst>
        </xdr:cNvPr>
        <xdr:cNvSpPr txBox="1"/>
      </xdr:nvSpPr>
      <xdr:spPr>
        <a:xfrm>
          <a:off x="84831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22" name="n_3aveValue【橋りょう・トンネル】&#10;一人当たり有形固定資産（償却資産）額">
          <a:extLst>
            <a:ext uri="{FF2B5EF4-FFF2-40B4-BE49-F238E27FC236}">
              <a16:creationId xmlns:a16="http://schemas.microsoft.com/office/drawing/2014/main" id="{CF915CEC-48F3-4EE8-BDCC-21E27D3700DA}"/>
            </a:ext>
          </a:extLst>
        </xdr:cNvPr>
        <xdr:cNvSpPr txBox="1"/>
      </xdr:nvSpPr>
      <xdr:spPr>
        <a:xfrm>
          <a:off x="7594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135306</xdr:rowOff>
    </xdr:from>
    <xdr:ext cx="534377" cy="259045"/>
    <xdr:sp macro="" textlink="">
      <xdr:nvSpPr>
        <xdr:cNvPr id="223" name="n_1mainValue【橋りょう・トンネル】&#10;一人当たり有形固定資産（償却資産）額">
          <a:extLst>
            <a:ext uri="{FF2B5EF4-FFF2-40B4-BE49-F238E27FC236}">
              <a16:creationId xmlns:a16="http://schemas.microsoft.com/office/drawing/2014/main" id="{FCE0224C-9D7E-4DCC-92E3-0FFFAEEC9935}"/>
            </a:ext>
          </a:extLst>
        </xdr:cNvPr>
        <xdr:cNvSpPr txBox="1"/>
      </xdr:nvSpPr>
      <xdr:spPr>
        <a:xfrm>
          <a:off x="9359411" y="107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138122</xdr:rowOff>
    </xdr:from>
    <xdr:ext cx="534377" cy="259045"/>
    <xdr:sp macro="" textlink="">
      <xdr:nvSpPr>
        <xdr:cNvPr id="224" name="n_2mainValue【橋りょう・トンネル】&#10;一人当たり有形固定資産（償却資産）額">
          <a:extLst>
            <a:ext uri="{FF2B5EF4-FFF2-40B4-BE49-F238E27FC236}">
              <a16:creationId xmlns:a16="http://schemas.microsoft.com/office/drawing/2014/main" id="{FE5E8184-ECA9-4365-B6DD-4D7B67ED1DEB}"/>
            </a:ext>
          </a:extLst>
        </xdr:cNvPr>
        <xdr:cNvSpPr txBox="1"/>
      </xdr:nvSpPr>
      <xdr:spPr>
        <a:xfrm>
          <a:off x="8483111" y="1076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a:extLst>
            <a:ext uri="{FF2B5EF4-FFF2-40B4-BE49-F238E27FC236}">
              <a16:creationId xmlns:a16="http://schemas.microsoft.com/office/drawing/2014/main" id="{BCF5DC8F-5694-48B8-8238-3E6884ED5D6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a:extLst>
            <a:ext uri="{FF2B5EF4-FFF2-40B4-BE49-F238E27FC236}">
              <a16:creationId xmlns:a16="http://schemas.microsoft.com/office/drawing/2014/main" id="{05A0D566-0A58-444E-99B8-84498897AD5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a:extLst>
            <a:ext uri="{FF2B5EF4-FFF2-40B4-BE49-F238E27FC236}">
              <a16:creationId xmlns:a16="http://schemas.microsoft.com/office/drawing/2014/main" id="{8466B7BE-CD6E-4AAD-B21C-CCB7F015636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a:extLst>
            <a:ext uri="{FF2B5EF4-FFF2-40B4-BE49-F238E27FC236}">
              <a16:creationId xmlns:a16="http://schemas.microsoft.com/office/drawing/2014/main" id="{5992EC5C-DFA5-4B60-AAE4-5DFF7A84D9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a:extLst>
            <a:ext uri="{FF2B5EF4-FFF2-40B4-BE49-F238E27FC236}">
              <a16:creationId xmlns:a16="http://schemas.microsoft.com/office/drawing/2014/main" id="{09426316-7639-4733-A977-0D5E0EA1677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a:extLst>
            <a:ext uri="{FF2B5EF4-FFF2-40B4-BE49-F238E27FC236}">
              <a16:creationId xmlns:a16="http://schemas.microsoft.com/office/drawing/2014/main" id="{88B03028-A838-4382-A0A9-F022922F5E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a:extLst>
            <a:ext uri="{FF2B5EF4-FFF2-40B4-BE49-F238E27FC236}">
              <a16:creationId xmlns:a16="http://schemas.microsoft.com/office/drawing/2014/main" id="{2B44CC2B-5108-4990-9032-5ECCE16833B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a:extLst>
            <a:ext uri="{FF2B5EF4-FFF2-40B4-BE49-F238E27FC236}">
              <a16:creationId xmlns:a16="http://schemas.microsoft.com/office/drawing/2014/main" id="{B7B6B1ED-E2F2-4BD8-8B41-2C8D00691F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a:extLst>
            <a:ext uri="{FF2B5EF4-FFF2-40B4-BE49-F238E27FC236}">
              <a16:creationId xmlns:a16="http://schemas.microsoft.com/office/drawing/2014/main" id="{CABE4A43-CA85-408D-AF6D-CF73F3AF25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a:extLst>
            <a:ext uri="{FF2B5EF4-FFF2-40B4-BE49-F238E27FC236}">
              <a16:creationId xmlns:a16="http://schemas.microsoft.com/office/drawing/2014/main" id="{99CB1007-A9AB-42F8-A408-4BE46C63D82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5" name="テキスト ボックス 234">
          <a:extLst>
            <a:ext uri="{FF2B5EF4-FFF2-40B4-BE49-F238E27FC236}">
              <a16:creationId xmlns:a16="http://schemas.microsoft.com/office/drawing/2014/main" id="{0E8B0114-BEA8-469B-9D0D-59217AEFB1F5}"/>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a:extLst>
            <a:ext uri="{FF2B5EF4-FFF2-40B4-BE49-F238E27FC236}">
              <a16:creationId xmlns:a16="http://schemas.microsoft.com/office/drawing/2014/main" id="{64907123-E116-4299-B210-DB72985BDAD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a:extLst>
            <a:ext uri="{FF2B5EF4-FFF2-40B4-BE49-F238E27FC236}">
              <a16:creationId xmlns:a16="http://schemas.microsoft.com/office/drawing/2014/main" id="{8DD8ECC7-34E9-409A-AE16-C0B3BAB25B13}"/>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a:extLst>
            <a:ext uri="{FF2B5EF4-FFF2-40B4-BE49-F238E27FC236}">
              <a16:creationId xmlns:a16="http://schemas.microsoft.com/office/drawing/2014/main" id="{5A105446-478B-4E80-802A-0E9D1ED16CE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a:extLst>
            <a:ext uri="{FF2B5EF4-FFF2-40B4-BE49-F238E27FC236}">
              <a16:creationId xmlns:a16="http://schemas.microsoft.com/office/drawing/2014/main" id="{AD44C365-9FF2-4773-AF97-23B2973AEF0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a:extLst>
            <a:ext uri="{FF2B5EF4-FFF2-40B4-BE49-F238E27FC236}">
              <a16:creationId xmlns:a16="http://schemas.microsoft.com/office/drawing/2014/main" id="{68021B35-0F27-4610-B0AE-3D0D95B77C5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a:extLst>
            <a:ext uri="{FF2B5EF4-FFF2-40B4-BE49-F238E27FC236}">
              <a16:creationId xmlns:a16="http://schemas.microsoft.com/office/drawing/2014/main" id="{1B1E6D9F-04EE-40EC-9D4A-9F3C47FA97F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a:extLst>
            <a:ext uri="{FF2B5EF4-FFF2-40B4-BE49-F238E27FC236}">
              <a16:creationId xmlns:a16="http://schemas.microsoft.com/office/drawing/2014/main" id="{EEAC4953-221B-4893-AF95-F955B76B4F4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a:extLst>
            <a:ext uri="{FF2B5EF4-FFF2-40B4-BE49-F238E27FC236}">
              <a16:creationId xmlns:a16="http://schemas.microsoft.com/office/drawing/2014/main" id="{F6B80085-BDC9-4182-B7A4-624A104FE3E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a:extLst>
            <a:ext uri="{FF2B5EF4-FFF2-40B4-BE49-F238E27FC236}">
              <a16:creationId xmlns:a16="http://schemas.microsoft.com/office/drawing/2014/main" id="{90EE7CE0-577F-4589-8B65-98BFF22DF0C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5" name="テキスト ボックス 244">
          <a:extLst>
            <a:ext uri="{FF2B5EF4-FFF2-40B4-BE49-F238E27FC236}">
              <a16:creationId xmlns:a16="http://schemas.microsoft.com/office/drawing/2014/main" id="{E3196920-6B56-44CC-9A0C-CB7E61E43E6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a:extLst>
            <a:ext uri="{FF2B5EF4-FFF2-40B4-BE49-F238E27FC236}">
              <a16:creationId xmlns:a16="http://schemas.microsoft.com/office/drawing/2014/main" id="{3FD2A026-3061-4E8D-8DA8-16D06F4CB4F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7" name="テキスト ボックス 246">
          <a:extLst>
            <a:ext uri="{FF2B5EF4-FFF2-40B4-BE49-F238E27FC236}">
              <a16:creationId xmlns:a16="http://schemas.microsoft.com/office/drawing/2014/main" id="{22106DFD-B334-48E8-8520-42BBEE10F88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a:extLst>
            <a:ext uri="{FF2B5EF4-FFF2-40B4-BE49-F238E27FC236}">
              <a16:creationId xmlns:a16="http://schemas.microsoft.com/office/drawing/2014/main" id="{1B828594-F65F-4A75-9980-97E25B57C84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49" name="直線コネクタ 248">
          <a:extLst>
            <a:ext uri="{FF2B5EF4-FFF2-40B4-BE49-F238E27FC236}">
              <a16:creationId xmlns:a16="http://schemas.microsoft.com/office/drawing/2014/main" id="{A7A8E12D-BB05-4D05-B2DF-17B88F667824}"/>
            </a:ext>
          </a:extLst>
        </xdr:cNvPr>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50" name="【公営住宅】&#10;有形固定資産減価償却率最小値テキスト">
          <a:extLst>
            <a:ext uri="{FF2B5EF4-FFF2-40B4-BE49-F238E27FC236}">
              <a16:creationId xmlns:a16="http://schemas.microsoft.com/office/drawing/2014/main" id="{A2B441C1-2020-4D20-957B-F5CE4A5A1583}"/>
            </a:ext>
          </a:extLst>
        </xdr:cNvPr>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51" name="直線コネクタ 250">
          <a:extLst>
            <a:ext uri="{FF2B5EF4-FFF2-40B4-BE49-F238E27FC236}">
              <a16:creationId xmlns:a16="http://schemas.microsoft.com/office/drawing/2014/main" id="{E31BC340-D370-4134-854A-B44250589DAC}"/>
            </a:ext>
          </a:extLst>
        </xdr:cNvPr>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52" name="【公営住宅】&#10;有形固定資産減価償却率最大値テキスト">
          <a:extLst>
            <a:ext uri="{FF2B5EF4-FFF2-40B4-BE49-F238E27FC236}">
              <a16:creationId xmlns:a16="http://schemas.microsoft.com/office/drawing/2014/main" id="{11A7D9D1-EB85-4EC7-AB1E-6B7BA2BBB1F9}"/>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53" name="直線コネクタ 252">
          <a:extLst>
            <a:ext uri="{FF2B5EF4-FFF2-40B4-BE49-F238E27FC236}">
              <a16:creationId xmlns:a16="http://schemas.microsoft.com/office/drawing/2014/main" id="{EFE2A234-05DD-4C90-ADCA-3F48B0F07526}"/>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2557</xdr:rowOff>
    </xdr:from>
    <xdr:ext cx="405111" cy="259045"/>
    <xdr:sp macro="" textlink="">
      <xdr:nvSpPr>
        <xdr:cNvPr id="254" name="【公営住宅】&#10;有形固定資産減価償却率平均値テキスト">
          <a:extLst>
            <a:ext uri="{FF2B5EF4-FFF2-40B4-BE49-F238E27FC236}">
              <a16:creationId xmlns:a16="http://schemas.microsoft.com/office/drawing/2014/main" id="{D9A8873A-C83F-4E92-9A43-A3B0886A1511}"/>
            </a:ext>
          </a:extLst>
        </xdr:cNvPr>
        <xdr:cNvSpPr txBox="1"/>
      </xdr:nvSpPr>
      <xdr:spPr>
        <a:xfrm>
          <a:off x="46736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55" name="フローチャート: 判断 254">
          <a:extLst>
            <a:ext uri="{FF2B5EF4-FFF2-40B4-BE49-F238E27FC236}">
              <a16:creationId xmlns:a16="http://schemas.microsoft.com/office/drawing/2014/main" id="{C801577E-72C5-410F-85FB-A7E8A4C4174C}"/>
            </a:ext>
          </a:extLst>
        </xdr:cNvPr>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56" name="フローチャート: 判断 255">
          <a:extLst>
            <a:ext uri="{FF2B5EF4-FFF2-40B4-BE49-F238E27FC236}">
              <a16:creationId xmlns:a16="http://schemas.microsoft.com/office/drawing/2014/main" id="{863DE81E-1CA7-470B-B3B1-7A7CBD3726AD}"/>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57" name="フローチャート: 判断 256">
          <a:extLst>
            <a:ext uri="{FF2B5EF4-FFF2-40B4-BE49-F238E27FC236}">
              <a16:creationId xmlns:a16="http://schemas.microsoft.com/office/drawing/2014/main" id="{298A176B-4929-45F2-98DF-DDD166070D43}"/>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58" name="フローチャート: 判断 257">
          <a:extLst>
            <a:ext uri="{FF2B5EF4-FFF2-40B4-BE49-F238E27FC236}">
              <a16:creationId xmlns:a16="http://schemas.microsoft.com/office/drawing/2014/main" id="{418FFB08-C756-454B-91A6-F528C0EA7986}"/>
            </a:ext>
          </a:extLst>
        </xdr:cNvPr>
        <xdr:cNvSpPr/>
      </xdr:nvSpPr>
      <xdr:spPr>
        <a:xfrm>
          <a:off x="1968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E00F006-2B96-43F9-A908-3B88FC0630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0828A1C-704E-445A-9198-CEC74FF418E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235F0E66-70AB-406C-BCEF-4A3A21B7E0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4C47B807-66C9-4BED-A558-872E0B894DA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7F56393D-FAFE-4CE3-844A-70221C90ACC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64" name="楕円 263">
          <a:extLst>
            <a:ext uri="{FF2B5EF4-FFF2-40B4-BE49-F238E27FC236}">
              <a16:creationId xmlns:a16="http://schemas.microsoft.com/office/drawing/2014/main" id="{0AFE6ED4-97EE-4912-BC80-372537AD01A4}"/>
            </a:ext>
          </a:extLst>
        </xdr:cNvPr>
        <xdr:cNvSpPr/>
      </xdr:nvSpPr>
      <xdr:spPr>
        <a:xfrm>
          <a:off x="4584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11447</xdr:rowOff>
    </xdr:from>
    <xdr:ext cx="405111" cy="259045"/>
    <xdr:sp macro="" textlink="">
      <xdr:nvSpPr>
        <xdr:cNvPr id="265" name="【公営住宅】&#10;有形固定資産減価償却率該当値テキスト">
          <a:extLst>
            <a:ext uri="{FF2B5EF4-FFF2-40B4-BE49-F238E27FC236}">
              <a16:creationId xmlns:a16="http://schemas.microsoft.com/office/drawing/2014/main" id="{0EE98255-4577-42DB-B07B-8BA935122F46}"/>
            </a:ext>
          </a:extLst>
        </xdr:cNvPr>
        <xdr:cNvSpPr txBox="1"/>
      </xdr:nvSpPr>
      <xdr:spPr>
        <a:xfrm>
          <a:off x="4673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266" name="楕円 265">
          <a:extLst>
            <a:ext uri="{FF2B5EF4-FFF2-40B4-BE49-F238E27FC236}">
              <a16:creationId xmlns:a16="http://schemas.microsoft.com/office/drawing/2014/main" id="{2C951EE0-EC67-4490-8B77-51E6578B366B}"/>
            </a:ext>
          </a:extLst>
        </xdr:cNvPr>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83820</xdr:rowOff>
    </xdr:to>
    <xdr:cxnSp macro="">
      <xdr:nvCxnSpPr>
        <xdr:cNvPr id="267" name="直線コネクタ 266">
          <a:extLst>
            <a:ext uri="{FF2B5EF4-FFF2-40B4-BE49-F238E27FC236}">
              <a16:creationId xmlns:a16="http://schemas.microsoft.com/office/drawing/2014/main" id="{F2448621-A867-4467-BBB8-80C028D4EC15}"/>
            </a:ext>
          </a:extLst>
        </xdr:cNvPr>
        <xdr:cNvCxnSpPr/>
      </xdr:nvCxnSpPr>
      <xdr:spPr>
        <a:xfrm>
          <a:off x="3797300" y="14188439"/>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135889</xdr:rowOff>
    </xdr:from>
    <xdr:to>
      <xdr:col>15</xdr:col>
      <xdr:colOff>101600</xdr:colOff>
      <xdr:row>83</xdr:row>
      <xdr:rowOff>66039</xdr:rowOff>
    </xdr:to>
    <xdr:sp macro="" textlink="">
      <xdr:nvSpPr>
        <xdr:cNvPr id="268" name="楕円 267">
          <a:extLst>
            <a:ext uri="{FF2B5EF4-FFF2-40B4-BE49-F238E27FC236}">
              <a16:creationId xmlns:a16="http://schemas.microsoft.com/office/drawing/2014/main" id="{356955C4-A70F-4E42-BC1D-B58A9BBC48A9}"/>
            </a:ext>
          </a:extLst>
        </xdr:cNvPr>
        <xdr:cNvSpPr/>
      </xdr:nvSpPr>
      <xdr:spPr>
        <a:xfrm>
          <a:off x="2857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83</xdr:row>
      <xdr:rowOff>15239</xdr:rowOff>
    </xdr:to>
    <xdr:cxnSp macro="">
      <xdr:nvCxnSpPr>
        <xdr:cNvPr id="269" name="直線コネクタ 268">
          <a:extLst>
            <a:ext uri="{FF2B5EF4-FFF2-40B4-BE49-F238E27FC236}">
              <a16:creationId xmlns:a16="http://schemas.microsoft.com/office/drawing/2014/main" id="{C94A5571-E924-43DD-82BD-74E57E6E51E1}"/>
            </a:ext>
          </a:extLst>
        </xdr:cNvPr>
        <xdr:cNvCxnSpPr/>
      </xdr:nvCxnSpPr>
      <xdr:spPr>
        <a:xfrm flipV="1">
          <a:off x="2908300" y="141884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70" name="n_1aveValue【公営住宅】&#10;有形固定資産減価償却率">
          <a:extLst>
            <a:ext uri="{FF2B5EF4-FFF2-40B4-BE49-F238E27FC236}">
              <a16:creationId xmlns:a16="http://schemas.microsoft.com/office/drawing/2014/main" id="{8BEEEBDF-5A81-42A7-93A6-7CCDB0295CF2}"/>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71" name="n_2aveValue【公営住宅】&#10;有形固定資産減価償却率">
          <a:extLst>
            <a:ext uri="{FF2B5EF4-FFF2-40B4-BE49-F238E27FC236}">
              <a16:creationId xmlns:a16="http://schemas.microsoft.com/office/drawing/2014/main" id="{F1EA881C-9439-47BD-AB98-30C297710D9E}"/>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72" name="n_3aveValue【公営住宅】&#10;有形固定資産減価償却率">
          <a:extLst>
            <a:ext uri="{FF2B5EF4-FFF2-40B4-BE49-F238E27FC236}">
              <a16:creationId xmlns:a16="http://schemas.microsoft.com/office/drawing/2014/main" id="{F8E2D875-4DE1-4F66-9ABB-B2842FB0737F}"/>
            </a:ext>
          </a:extLst>
        </xdr:cNvPr>
        <xdr:cNvSpPr txBox="1"/>
      </xdr:nvSpPr>
      <xdr:spPr>
        <a:xfrm>
          <a:off x="1816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273" name="n_1mainValue【公営住宅】&#10;有形固定資産減価償却率">
          <a:extLst>
            <a:ext uri="{FF2B5EF4-FFF2-40B4-BE49-F238E27FC236}">
              <a16:creationId xmlns:a16="http://schemas.microsoft.com/office/drawing/2014/main" id="{D824EBEE-ED1B-4E87-B3AF-2EE5E9BAAD2F}"/>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274" name="n_2mainValue【公営住宅】&#10;有形固定資産減価償却率">
          <a:extLst>
            <a:ext uri="{FF2B5EF4-FFF2-40B4-BE49-F238E27FC236}">
              <a16:creationId xmlns:a16="http://schemas.microsoft.com/office/drawing/2014/main" id="{0C2DA21D-708E-42EF-A3ED-CE2AC19B9806}"/>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A2379E3A-76EC-4DB9-A4D1-BA8A6DFCAC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3A472AE5-56E6-41CA-A7D7-3BDC0567C7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ADB9EF69-EB0C-4A1A-847D-D971331798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8646511B-0A97-4F94-B42B-A735670C1B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2D59D508-EF72-4EC8-8C05-336878C4482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1749C728-7F89-47E3-9ECA-2451B6260C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9606D028-E548-4B9C-B215-11DBBA81B42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29789250-3026-457D-BFED-687C01434C3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3F61F89B-F837-4DDB-849E-1596F032155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6DB4F5E5-D951-4057-96D3-1A6F378941A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a:extLst>
            <a:ext uri="{FF2B5EF4-FFF2-40B4-BE49-F238E27FC236}">
              <a16:creationId xmlns:a16="http://schemas.microsoft.com/office/drawing/2014/main" id="{1D282042-5A40-415A-A85E-4275CBF0182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a:extLst>
            <a:ext uri="{FF2B5EF4-FFF2-40B4-BE49-F238E27FC236}">
              <a16:creationId xmlns:a16="http://schemas.microsoft.com/office/drawing/2014/main" id="{DEDD9A4F-AD94-468D-8D40-2F89392430E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a:extLst>
            <a:ext uri="{FF2B5EF4-FFF2-40B4-BE49-F238E27FC236}">
              <a16:creationId xmlns:a16="http://schemas.microsoft.com/office/drawing/2014/main" id="{22F5BF88-94B3-48A0-9D5F-5BEC071B7F9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a:extLst>
            <a:ext uri="{FF2B5EF4-FFF2-40B4-BE49-F238E27FC236}">
              <a16:creationId xmlns:a16="http://schemas.microsoft.com/office/drawing/2014/main" id="{EF879E26-9A3D-4DC4-B175-DB4A878FEFF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a:extLst>
            <a:ext uri="{FF2B5EF4-FFF2-40B4-BE49-F238E27FC236}">
              <a16:creationId xmlns:a16="http://schemas.microsoft.com/office/drawing/2014/main" id="{13D70E9C-5113-469C-A66C-43E54974A3C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a:extLst>
            <a:ext uri="{FF2B5EF4-FFF2-40B4-BE49-F238E27FC236}">
              <a16:creationId xmlns:a16="http://schemas.microsoft.com/office/drawing/2014/main" id="{625FC943-C3B1-4DF2-9062-8B9CEA06A0B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a:extLst>
            <a:ext uri="{FF2B5EF4-FFF2-40B4-BE49-F238E27FC236}">
              <a16:creationId xmlns:a16="http://schemas.microsoft.com/office/drawing/2014/main" id="{9665AFCC-7A83-4005-AF00-AB6DAEA12D8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a:extLst>
            <a:ext uri="{FF2B5EF4-FFF2-40B4-BE49-F238E27FC236}">
              <a16:creationId xmlns:a16="http://schemas.microsoft.com/office/drawing/2014/main" id="{343B6E5F-254D-43DD-AABA-33B679BECDC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a:extLst>
            <a:ext uri="{FF2B5EF4-FFF2-40B4-BE49-F238E27FC236}">
              <a16:creationId xmlns:a16="http://schemas.microsoft.com/office/drawing/2014/main" id="{F66C0CD9-D136-4351-970F-977843155F0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a:extLst>
            <a:ext uri="{FF2B5EF4-FFF2-40B4-BE49-F238E27FC236}">
              <a16:creationId xmlns:a16="http://schemas.microsoft.com/office/drawing/2014/main" id="{46DAD507-EBD0-4656-97E3-4FC5C5FFCDD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AA92778E-0F4B-4569-A1E8-BE872118DA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5D72BF2F-7935-4579-9B15-DDCE00341D5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a:extLst>
            <a:ext uri="{FF2B5EF4-FFF2-40B4-BE49-F238E27FC236}">
              <a16:creationId xmlns:a16="http://schemas.microsoft.com/office/drawing/2014/main" id="{C58173C1-3FEB-4459-A326-EBF9FD0A19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298" name="直線コネクタ 297">
          <a:extLst>
            <a:ext uri="{FF2B5EF4-FFF2-40B4-BE49-F238E27FC236}">
              <a16:creationId xmlns:a16="http://schemas.microsoft.com/office/drawing/2014/main" id="{99E8DC66-C71B-4312-BA2A-83CCFE15DC6F}"/>
            </a:ext>
          </a:extLst>
        </xdr:cNvPr>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99" name="【公営住宅】&#10;一人当たり面積最小値テキスト">
          <a:extLst>
            <a:ext uri="{FF2B5EF4-FFF2-40B4-BE49-F238E27FC236}">
              <a16:creationId xmlns:a16="http://schemas.microsoft.com/office/drawing/2014/main" id="{FB793FEC-82BB-4A91-AEF6-E97317B39B4B}"/>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00" name="直線コネクタ 299">
          <a:extLst>
            <a:ext uri="{FF2B5EF4-FFF2-40B4-BE49-F238E27FC236}">
              <a16:creationId xmlns:a16="http://schemas.microsoft.com/office/drawing/2014/main" id="{B4BCE2DB-1BF4-479F-93AB-C59EB29B61A6}"/>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01" name="【公営住宅】&#10;一人当たり面積最大値テキスト">
          <a:extLst>
            <a:ext uri="{FF2B5EF4-FFF2-40B4-BE49-F238E27FC236}">
              <a16:creationId xmlns:a16="http://schemas.microsoft.com/office/drawing/2014/main" id="{F091448E-5B50-4580-A13A-831C61A01E27}"/>
            </a:ext>
          </a:extLst>
        </xdr:cNvPr>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02" name="直線コネクタ 301">
          <a:extLst>
            <a:ext uri="{FF2B5EF4-FFF2-40B4-BE49-F238E27FC236}">
              <a16:creationId xmlns:a16="http://schemas.microsoft.com/office/drawing/2014/main" id="{0E65B53C-A36F-4EF8-8458-F554869FB655}"/>
            </a:ext>
          </a:extLst>
        </xdr:cNvPr>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65803</xdr:rowOff>
    </xdr:from>
    <xdr:ext cx="469744" cy="259045"/>
    <xdr:sp macro="" textlink="">
      <xdr:nvSpPr>
        <xdr:cNvPr id="303" name="【公営住宅】&#10;一人当たり面積平均値テキスト">
          <a:extLst>
            <a:ext uri="{FF2B5EF4-FFF2-40B4-BE49-F238E27FC236}">
              <a16:creationId xmlns:a16="http://schemas.microsoft.com/office/drawing/2014/main" id="{D54FD2D3-C546-44DA-84A5-1B52A05955CF}"/>
            </a:ext>
          </a:extLst>
        </xdr:cNvPr>
        <xdr:cNvSpPr txBox="1"/>
      </xdr:nvSpPr>
      <xdr:spPr>
        <a:xfrm>
          <a:off x="10515600" y="14124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04" name="フローチャート: 判断 303">
          <a:extLst>
            <a:ext uri="{FF2B5EF4-FFF2-40B4-BE49-F238E27FC236}">
              <a16:creationId xmlns:a16="http://schemas.microsoft.com/office/drawing/2014/main" id="{A4E8BA7B-E308-41D4-B688-7F354B76CF14}"/>
            </a:ext>
          </a:extLst>
        </xdr:cNvPr>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05" name="フローチャート: 判断 304">
          <a:extLst>
            <a:ext uri="{FF2B5EF4-FFF2-40B4-BE49-F238E27FC236}">
              <a16:creationId xmlns:a16="http://schemas.microsoft.com/office/drawing/2014/main" id="{9ED0032A-5E27-4402-879F-C3B6CCC7E323}"/>
            </a:ext>
          </a:extLst>
        </xdr:cNvPr>
        <xdr:cNvSpPr/>
      </xdr:nvSpPr>
      <xdr:spPr>
        <a:xfrm>
          <a:off x="9588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06" name="フローチャート: 判断 305">
          <a:extLst>
            <a:ext uri="{FF2B5EF4-FFF2-40B4-BE49-F238E27FC236}">
              <a16:creationId xmlns:a16="http://schemas.microsoft.com/office/drawing/2014/main" id="{516BE38C-5DCE-43C9-B861-67D590175BB1}"/>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07" name="フローチャート: 判断 306">
          <a:extLst>
            <a:ext uri="{FF2B5EF4-FFF2-40B4-BE49-F238E27FC236}">
              <a16:creationId xmlns:a16="http://schemas.microsoft.com/office/drawing/2014/main" id="{E6FB98CA-D716-4D78-B6E3-8D88CAC16A96}"/>
            </a:ext>
          </a:extLst>
        </xdr:cNvPr>
        <xdr:cNvSpPr/>
      </xdr:nvSpPr>
      <xdr:spPr>
        <a:xfrm>
          <a:off x="7810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11CDA0D1-6E1E-45DE-B2E6-F2F5E3670D8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33B292A6-9F50-4B19-84B8-2124E32233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11163EA5-F451-49D0-A0CC-2A08BBAC57F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614436C-0E05-46C5-A88D-505FDFC1F4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66AD9047-1550-4593-AAF2-A210E1892B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124461</xdr:rowOff>
    </xdr:from>
    <xdr:to>
      <xdr:col>55</xdr:col>
      <xdr:colOff>50800</xdr:colOff>
      <xdr:row>84</xdr:row>
      <xdr:rowOff>54611</xdr:rowOff>
    </xdr:to>
    <xdr:sp macro="" textlink="">
      <xdr:nvSpPr>
        <xdr:cNvPr id="313" name="楕円 312">
          <a:extLst>
            <a:ext uri="{FF2B5EF4-FFF2-40B4-BE49-F238E27FC236}">
              <a16:creationId xmlns:a16="http://schemas.microsoft.com/office/drawing/2014/main" id="{FE184216-2017-4A7A-8EF5-E05AFCED6806}"/>
            </a:ext>
          </a:extLst>
        </xdr:cNvPr>
        <xdr:cNvSpPr/>
      </xdr:nvSpPr>
      <xdr:spPr>
        <a:xfrm>
          <a:off x="10426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102888</xdr:rowOff>
    </xdr:from>
    <xdr:ext cx="469744" cy="259045"/>
    <xdr:sp macro="" textlink="">
      <xdr:nvSpPr>
        <xdr:cNvPr id="314" name="【公営住宅】&#10;一人当たり面積該当値テキスト">
          <a:extLst>
            <a:ext uri="{FF2B5EF4-FFF2-40B4-BE49-F238E27FC236}">
              <a16:creationId xmlns:a16="http://schemas.microsoft.com/office/drawing/2014/main" id="{5C55A607-A75C-47D2-BC2C-4BC3C6ADB3E0}"/>
            </a:ext>
          </a:extLst>
        </xdr:cNvPr>
        <xdr:cNvSpPr txBox="1"/>
      </xdr:nvSpPr>
      <xdr:spPr>
        <a:xfrm>
          <a:off x="10515600"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145035</xdr:rowOff>
    </xdr:from>
    <xdr:to>
      <xdr:col>50</xdr:col>
      <xdr:colOff>165100</xdr:colOff>
      <xdr:row>84</xdr:row>
      <xdr:rowOff>75185</xdr:rowOff>
    </xdr:to>
    <xdr:sp macro="" textlink="">
      <xdr:nvSpPr>
        <xdr:cNvPr id="315" name="楕円 314">
          <a:extLst>
            <a:ext uri="{FF2B5EF4-FFF2-40B4-BE49-F238E27FC236}">
              <a16:creationId xmlns:a16="http://schemas.microsoft.com/office/drawing/2014/main" id="{FCA1355F-26FC-4A4E-B44A-B27A0989331B}"/>
            </a:ext>
          </a:extLst>
        </xdr:cNvPr>
        <xdr:cNvSpPr/>
      </xdr:nvSpPr>
      <xdr:spPr>
        <a:xfrm>
          <a:off x="9588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3811</xdr:rowOff>
    </xdr:from>
    <xdr:to>
      <xdr:col>55</xdr:col>
      <xdr:colOff>0</xdr:colOff>
      <xdr:row>84</xdr:row>
      <xdr:rowOff>24385</xdr:rowOff>
    </xdr:to>
    <xdr:cxnSp macro="">
      <xdr:nvCxnSpPr>
        <xdr:cNvPr id="316" name="直線コネクタ 315">
          <a:extLst>
            <a:ext uri="{FF2B5EF4-FFF2-40B4-BE49-F238E27FC236}">
              <a16:creationId xmlns:a16="http://schemas.microsoft.com/office/drawing/2014/main" id="{8C21B753-75CC-42AF-9AF7-83DA22C72D3F}"/>
            </a:ext>
          </a:extLst>
        </xdr:cNvPr>
        <xdr:cNvCxnSpPr/>
      </xdr:nvCxnSpPr>
      <xdr:spPr>
        <a:xfrm flipV="1">
          <a:off x="9639300" y="14405611"/>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145035</xdr:rowOff>
    </xdr:from>
    <xdr:to>
      <xdr:col>46</xdr:col>
      <xdr:colOff>38100</xdr:colOff>
      <xdr:row>84</xdr:row>
      <xdr:rowOff>75185</xdr:rowOff>
    </xdr:to>
    <xdr:sp macro="" textlink="">
      <xdr:nvSpPr>
        <xdr:cNvPr id="317" name="楕円 316">
          <a:extLst>
            <a:ext uri="{FF2B5EF4-FFF2-40B4-BE49-F238E27FC236}">
              <a16:creationId xmlns:a16="http://schemas.microsoft.com/office/drawing/2014/main" id="{B1CBF02A-8C52-445E-9EAC-EB084D51E821}"/>
            </a:ext>
          </a:extLst>
        </xdr:cNvPr>
        <xdr:cNvSpPr/>
      </xdr:nvSpPr>
      <xdr:spPr>
        <a:xfrm>
          <a:off x="8699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24385</xdr:rowOff>
    </xdr:from>
    <xdr:to>
      <xdr:col>50</xdr:col>
      <xdr:colOff>114300</xdr:colOff>
      <xdr:row>84</xdr:row>
      <xdr:rowOff>24385</xdr:rowOff>
    </xdr:to>
    <xdr:cxnSp macro="">
      <xdr:nvCxnSpPr>
        <xdr:cNvPr id="318" name="直線コネクタ 317">
          <a:extLst>
            <a:ext uri="{FF2B5EF4-FFF2-40B4-BE49-F238E27FC236}">
              <a16:creationId xmlns:a16="http://schemas.microsoft.com/office/drawing/2014/main" id="{F5D417D1-9B39-4DB7-8E86-0588C3D1E83F}"/>
            </a:ext>
          </a:extLst>
        </xdr:cNvPr>
        <xdr:cNvCxnSpPr/>
      </xdr:nvCxnSpPr>
      <xdr:spPr>
        <a:xfrm>
          <a:off x="8750300" y="1442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125240</xdr:rowOff>
    </xdr:from>
    <xdr:ext cx="469744" cy="259045"/>
    <xdr:sp macro="" textlink="">
      <xdr:nvSpPr>
        <xdr:cNvPr id="319" name="n_1aveValue【公営住宅】&#10;一人当たり面積">
          <a:extLst>
            <a:ext uri="{FF2B5EF4-FFF2-40B4-BE49-F238E27FC236}">
              <a16:creationId xmlns:a16="http://schemas.microsoft.com/office/drawing/2014/main" id="{B15106EB-E4B6-4FAB-91C6-1F9B6F60EDF0}"/>
            </a:ext>
          </a:extLst>
        </xdr:cNvPr>
        <xdr:cNvSpPr txBox="1"/>
      </xdr:nvSpPr>
      <xdr:spPr>
        <a:xfrm>
          <a:off x="93917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20" name="n_2aveValue【公営住宅】&#10;一人当たり面積">
          <a:extLst>
            <a:ext uri="{FF2B5EF4-FFF2-40B4-BE49-F238E27FC236}">
              <a16:creationId xmlns:a16="http://schemas.microsoft.com/office/drawing/2014/main" id="{53854B6A-3DBB-402A-80C3-5F6E3AA56593}"/>
            </a:ext>
          </a:extLst>
        </xdr:cNvPr>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xdr:rowOff>
    </xdr:from>
    <xdr:ext cx="469744" cy="259045"/>
    <xdr:sp macro="" textlink="">
      <xdr:nvSpPr>
        <xdr:cNvPr id="321" name="n_3aveValue【公営住宅】&#10;一人当たり面積">
          <a:extLst>
            <a:ext uri="{FF2B5EF4-FFF2-40B4-BE49-F238E27FC236}">
              <a16:creationId xmlns:a16="http://schemas.microsoft.com/office/drawing/2014/main" id="{83FB56F5-F26F-41A9-901A-D82CA1D32158}"/>
            </a:ext>
          </a:extLst>
        </xdr:cNvPr>
        <xdr:cNvSpPr txBox="1"/>
      </xdr:nvSpPr>
      <xdr:spPr>
        <a:xfrm>
          <a:off x="7626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66312</xdr:rowOff>
    </xdr:from>
    <xdr:ext cx="469744" cy="259045"/>
    <xdr:sp macro="" textlink="">
      <xdr:nvSpPr>
        <xdr:cNvPr id="322" name="n_1mainValue【公営住宅】&#10;一人当たり面積">
          <a:extLst>
            <a:ext uri="{FF2B5EF4-FFF2-40B4-BE49-F238E27FC236}">
              <a16:creationId xmlns:a16="http://schemas.microsoft.com/office/drawing/2014/main" id="{39DDB0BC-A0FD-4B45-B730-7FA8D69E9E5C}"/>
            </a:ext>
          </a:extLst>
        </xdr:cNvPr>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66312</xdr:rowOff>
    </xdr:from>
    <xdr:ext cx="469744" cy="259045"/>
    <xdr:sp macro="" textlink="">
      <xdr:nvSpPr>
        <xdr:cNvPr id="323" name="n_2mainValue【公営住宅】&#10;一人当たり面積">
          <a:extLst>
            <a:ext uri="{FF2B5EF4-FFF2-40B4-BE49-F238E27FC236}">
              <a16:creationId xmlns:a16="http://schemas.microsoft.com/office/drawing/2014/main" id="{1B8E247B-E117-4D93-9E11-55F63839B5A5}"/>
            </a:ext>
          </a:extLst>
        </xdr:cNvPr>
        <xdr:cNvSpPr txBox="1"/>
      </xdr:nvSpPr>
      <xdr:spPr>
        <a:xfrm>
          <a:off x="8515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a:extLst>
            <a:ext uri="{FF2B5EF4-FFF2-40B4-BE49-F238E27FC236}">
              <a16:creationId xmlns:a16="http://schemas.microsoft.com/office/drawing/2014/main" id="{E37F7124-CE55-43DB-A3D9-FD06336C2A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a:extLst>
            <a:ext uri="{FF2B5EF4-FFF2-40B4-BE49-F238E27FC236}">
              <a16:creationId xmlns:a16="http://schemas.microsoft.com/office/drawing/2014/main" id="{2AD224E2-A8B1-4937-A61E-6AEFC99A43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a:extLst>
            <a:ext uri="{FF2B5EF4-FFF2-40B4-BE49-F238E27FC236}">
              <a16:creationId xmlns:a16="http://schemas.microsoft.com/office/drawing/2014/main" id="{843952F3-E1EA-498D-89EF-EA87A9CBF2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a:extLst>
            <a:ext uri="{FF2B5EF4-FFF2-40B4-BE49-F238E27FC236}">
              <a16:creationId xmlns:a16="http://schemas.microsoft.com/office/drawing/2014/main" id="{7329481D-633A-436E-ABF8-1E4AEF53AB2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a:extLst>
            <a:ext uri="{FF2B5EF4-FFF2-40B4-BE49-F238E27FC236}">
              <a16:creationId xmlns:a16="http://schemas.microsoft.com/office/drawing/2014/main" id="{45A13B5B-D7F9-4CA7-A3C3-36ECA7A99A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a:extLst>
            <a:ext uri="{FF2B5EF4-FFF2-40B4-BE49-F238E27FC236}">
              <a16:creationId xmlns:a16="http://schemas.microsoft.com/office/drawing/2014/main" id="{A8A2414C-2A4F-4CA7-8EB4-6048D637E7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a:extLst>
            <a:ext uri="{FF2B5EF4-FFF2-40B4-BE49-F238E27FC236}">
              <a16:creationId xmlns:a16="http://schemas.microsoft.com/office/drawing/2014/main" id="{6D54D051-6C22-43D7-AA69-424049C05D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a16="http://schemas.microsoft.com/office/drawing/2014/main" id="{6E5007AF-34F2-4192-AEEE-0F3A722DFE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a:extLst>
            <a:ext uri="{FF2B5EF4-FFF2-40B4-BE49-F238E27FC236}">
              <a16:creationId xmlns:a16="http://schemas.microsoft.com/office/drawing/2014/main" id="{2595BCBC-F34C-4F41-A021-0144D100C65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a:extLst>
            <a:ext uri="{FF2B5EF4-FFF2-40B4-BE49-F238E27FC236}">
              <a16:creationId xmlns:a16="http://schemas.microsoft.com/office/drawing/2014/main" id="{FE1664CC-6428-4C0E-865E-81192648423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4" name="テキスト ボックス 333">
          <a:extLst>
            <a:ext uri="{FF2B5EF4-FFF2-40B4-BE49-F238E27FC236}">
              <a16:creationId xmlns:a16="http://schemas.microsoft.com/office/drawing/2014/main" id="{29DCD4BB-4C27-4FF0-9121-7BE35A1B440E}"/>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5" name="直線コネクタ 334">
          <a:extLst>
            <a:ext uri="{FF2B5EF4-FFF2-40B4-BE49-F238E27FC236}">
              <a16:creationId xmlns:a16="http://schemas.microsoft.com/office/drawing/2014/main" id="{9197D551-EEC7-46C4-800A-2A5A1CBC7E1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6" name="テキスト ボックス 335">
          <a:extLst>
            <a:ext uri="{FF2B5EF4-FFF2-40B4-BE49-F238E27FC236}">
              <a16:creationId xmlns:a16="http://schemas.microsoft.com/office/drawing/2014/main" id="{42EDD27E-1B2F-412F-89EA-7BE6BDE8EB18}"/>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7" name="直線コネクタ 336">
          <a:extLst>
            <a:ext uri="{FF2B5EF4-FFF2-40B4-BE49-F238E27FC236}">
              <a16:creationId xmlns:a16="http://schemas.microsoft.com/office/drawing/2014/main" id="{09A0FAE6-CAD4-4CB1-B3F7-0D5207D3B1D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8" name="テキスト ボックス 337">
          <a:extLst>
            <a:ext uri="{FF2B5EF4-FFF2-40B4-BE49-F238E27FC236}">
              <a16:creationId xmlns:a16="http://schemas.microsoft.com/office/drawing/2014/main" id="{4746DC9B-2C84-487D-BCF7-812FFFD6439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9" name="直線コネクタ 338">
          <a:extLst>
            <a:ext uri="{FF2B5EF4-FFF2-40B4-BE49-F238E27FC236}">
              <a16:creationId xmlns:a16="http://schemas.microsoft.com/office/drawing/2014/main" id="{CE83E254-68E0-4377-903A-E414F64BA31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0" name="テキスト ボックス 339">
          <a:extLst>
            <a:ext uri="{FF2B5EF4-FFF2-40B4-BE49-F238E27FC236}">
              <a16:creationId xmlns:a16="http://schemas.microsoft.com/office/drawing/2014/main" id="{354E4C18-EBE5-486A-8EAF-DA3F5E088BD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1" name="直線コネクタ 340">
          <a:extLst>
            <a:ext uri="{FF2B5EF4-FFF2-40B4-BE49-F238E27FC236}">
              <a16:creationId xmlns:a16="http://schemas.microsoft.com/office/drawing/2014/main" id="{75683620-F4C1-4B95-BF34-DB7264C160D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2" name="テキスト ボックス 341">
          <a:extLst>
            <a:ext uri="{FF2B5EF4-FFF2-40B4-BE49-F238E27FC236}">
              <a16:creationId xmlns:a16="http://schemas.microsoft.com/office/drawing/2014/main" id="{E1461B89-1DCB-4FF1-A39D-307A5786A73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3" name="直線コネクタ 342">
          <a:extLst>
            <a:ext uri="{FF2B5EF4-FFF2-40B4-BE49-F238E27FC236}">
              <a16:creationId xmlns:a16="http://schemas.microsoft.com/office/drawing/2014/main" id="{66F2452B-1EA6-46E2-A0BB-6EAFFDF4307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4" name="テキスト ボックス 343">
          <a:extLst>
            <a:ext uri="{FF2B5EF4-FFF2-40B4-BE49-F238E27FC236}">
              <a16:creationId xmlns:a16="http://schemas.microsoft.com/office/drawing/2014/main" id="{2DAC8DFD-305D-4B14-AC76-F1BB4526ED38}"/>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a:extLst>
            <a:ext uri="{FF2B5EF4-FFF2-40B4-BE49-F238E27FC236}">
              <a16:creationId xmlns:a16="http://schemas.microsoft.com/office/drawing/2014/main" id="{05F032A7-5C12-469F-A1A2-F8F89ADF4D0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6" name="テキスト ボックス 345">
          <a:extLst>
            <a:ext uri="{FF2B5EF4-FFF2-40B4-BE49-F238E27FC236}">
              <a16:creationId xmlns:a16="http://schemas.microsoft.com/office/drawing/2014/main" id="{29648E5D-A81D-4CC9-A5F8-DE63120D811A}"/>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7" name="【港湾・漁港】&#10;有形固定資産減価償却率グラフ枠">
          <a:extLst>
            <a:ext uri="{FF2B5EF4-FFF2-40B4-BE49-F238E27FC236}">
              <a16:creationId xmlns:a16="http://schemas.microsoft.com/office/drawing/2014/main" id="{67B5C326-5DF4-43B7-921E-887F3131975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125730</xdr:rowOff>
    </xdr:from>
    <xdr:to>
      <xdr:col>24</xdr:col>
      <xdr:colOff>62865</xdr:colOff>
      <xdr:row>107</xdr:row>
      <xdr:rowOff>167639</xdr:rowOff>
    </xdr:to>
    <xdr:cxnSp macro="">
      <xdr:nvCxnSpPr>
        <xdr:cNvPr id="348" name="直線コネクタ 347">
          <a:extLst>
            <a:ext uri="{FF2B5EF4-FFF2-40B4-BE49-F238E27FC236}">
              <a16:creationId xmlns:a16="http://schemas.microsoft.com/office/drawing/2014/main" id="{60F3A23C-99B4-4B63-86CC-AF2F387D1611}"/>
            </a:ext>
          </a:extLst>
        </xdr:cNvPr>
        <xdr:cNvCxnSpPr/>
      </xdr:nvCxnSpPr>
      <xdr:spPr>
        <a:xfrm flipV="1">
          <a:off x="4634865" y="1727073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49" name="【港湾・漁港】&#10;有形固定資産減価償却率最小値テキスト">
          <a:extLst>
            <a:ext uri="{FF2B5EF4-FFF2-40B4-BE49-F238E27FC236}">
              <a16:creationId xmlns:a16="http://schemas.microsoft.com/office/drawing/2014/main" id="{D457BA9A-1811-4674-A67A-51A9443AF391}"/>
            </a:ext>
          </a:extLst>
        </xdr:cNvPr>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50" name="直線コネクタ 349">
          <a:extLst>
            <a:ext uri="{FF2B5EF4-FFF2-40B4-BE49-F238E27FC236}">
              <a16:creationId xmlns:a16="http://schemas.microsoft.com/office/drawing/2014/main" id="{35913DED-75E0-4797-ADE6-2DD26ADA2490}"/>
            </a:ext>
          </a:extLst>
        </xdr:cNvPr>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72407</xdr:rowOff>
    </xdr:from>
    <xdr:ext cx="405111" cy="259045"/>
    <xdr:sp macro="" textlink="">
      <xdr:nvSpPr>
        <xdr:cNvPr id="351" name="【港湾・漁港】&#10;有形固定資産減価償却率最大値テキスト">
          <a:extLst>
            <a:ext uri="{FF2B5EF4-FFF2-40B4-BE49-F238E27FC236}">
              <a16:creationId xmlns:a16="http://schemas.microsoft.com/office/drawing/2014/main" id="{1A30662D-F7D3-4E7A-A104-353804E7EFC4}"/>
            </a:ext>
          </a:extLst>
        </xdr:cNvPr>
        <xdr:cNvSpPr txBox="1"/>
      </xdr:nvSpPr>
      <xdr:spPr>
        <a:xfrm>
          <a:off x="4673600" y="1704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125730</xdr:rowOff>
    </xdr:from>
    <xdr:to>
      <xdr:col>24</xdr:col>
      <xdr:colOff>152400</xdr:colOff>
      <xdr:row>100</xdr:row>
      <xdr:rowOff>125730</xdr:rowOff>
    </xdr:to>
    <xdr:cxnSp macro="">
      <xdr:nvCxnSpPr>
        <xdr:cNvPr id="352" name="直線コネクタ 351">
          <a:extLst>
            <a:ext uri="{FF2B5EF4-FFF2-40B4-BE49-F238E27FC236}">
              <a16:creationId xmlns:a16="http://schemas.microsoft.com/office/drawing/2014/main" id="{E04030FF-4F26-43B6-80E0-C3E6A40A9728}"/>
            </a:ext>
          </a:extLst>
        </xdr:cNvPr>
        <xdr:cNvCxnSpPr/>
      </xdr:nvCxnSpPr>
      <xdr:spPr>
        <a:xfrm>
          <a:off x="4546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55897</xdr:rowOff>
    </xdr:from>
    <xdr:ext cx="405111" cy="259045"/>
    <xdr:sp macro="" textlink="">
      <xdr:nvSpPr>
        <xdr:cNvPr id="353" name="【港湾・漁港】&#10;有形固定資産減価償却率平均値テキスト">
          <a:extLst>
            <a:ext uri="{FF2B5EF4-FFF2-40B4-BE49-F238E27FC236}">
              <a16:creationId xmlns:a16="http://schemas.microsoft.com/office/drawing/2014/main" id="{9DFF2C14-7FC2-4820-A707-94E396563107}"/>
            </a:ext>
          </a:extLst>
        </xdr:cNvPr>
        <xdr:cNvSpPr txBox="1"/>
      </xdr:nvSpPr>
      <xdr:spPr>
        <a:xfrm>
          <a:off x="4673600" y="1754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54" name="フローチャート: 判断 353">
          <a:extLst>
            <a:ext uri="{FF2B5EF4-FFF2-40B4-BE49-F238E27FC236}">
              <a16:creationId xmlns:a16="http://schemas.microsoft.com/office/drawing/2014/main" id="{275517E7-CAD5-4C05-A1D8-84BFEC65A08D}"/>
            </a:ext>
          </a:extLst>
        </xdr:cNvPr>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55" name="フローチャート: 判断 354">
          <a:extLst>
            <a:ext uri="{FF2B5EF4-FFF2-40B4-BE49-F238E27FC236}">
              <a16:creationId xmlns:a16="http://schemas.microsoft.com/office/drawing/2014/main" id="{8C6B1CA2-C223-4305-954F-95FAD2CF9DE1}"/>
            </a:ext>
          </a:extLst>
        </xdr:cNvPr>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82550</xdr:rowOff>
    </xdr:from>
    <xdr:to>
      <xdr:col>15</xdr:col>
      <xdr:colOff>101600</xdr:colOff>
      <xdr:row>104</xdr:row>
      <xdr:rowOff>12700</xdr:rowOff>
    </xdr:to>
    <xdr:sp macro="" textlink="">
      <xdr:nvSpPr>
        <xdr:cNvPr id="356" name="フローチャート: 判断 355">
          <a:extLst>
            <a:ext uri="{FF2B5EF4-FFF2-40B4-BE49-F238E27FC236}">
              <a16:creationId xmlns:a16="http://schemas.microsoft.com/office/drawing/2014/main" id="{61BBB376-0D55-40E2-8702-CA085549C893}"/>
            </a:ext>
          </a:extLst>
        </xdr:cNvPr>
        <xdr:cNvSpPr/>
      </xdr:nvSpPr>
      <xdr:spPr>
        <a:xfrm>
          <a:off x="2857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357" name="フローチャート: 判断 356">
          <a:extLst>
            <a:ext uri="{FF2B5EF4-FFF2-40B4-BE49-F238E27FC236}">
              <a16:creationId xmlns:a16="http://schemas.microsoft.com/office/drawing/2014/main" id="{C0EB2E6F-F5DE-4D4C-BADA-4D78F2807DEA}"/>
            </a:ext>
          </a:extLst>
        </xdr:cNvPr>
        <xdr:cNvSpPr/>
      </xdr:nvSpPr>
      <xdr:spPr>
        <a:xfrm>
          <a:off x="1968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4A4A8777-6FE2-4EC0-9A18-DC815E789A6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817EB3DD-8570-4AA8-B80E-DB102FBDACB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71CDFF70-949F-470F-8ACE-E344CF60B94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B45B5597-4233-4B90-85FD-1F7B915FB51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D65C12B4-BC9C-40A4-AEDC-CA3E599A2BC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53975</xdr:rowOff>
    </xdr:from>
    <xdr:to>
      <xdr:col>24</xdr:col>
      <xdr:colOff>114300</xdr:colOff>
      <xdr:row>104</xdr:row>
      <xdr:rowOff>155575</xdr:rowOff>
    </xdr:to>
    <xdr:sp macro="" textlink="">
      <xdr:nvSpPr>
        <xdr:cNvPr id="363" name="楕円 362">
          <a:extLst>
            <a:ext uri="{FF2B5EF4-FFF2-40B4-BE49-F238E27FC236}">
              <a16:creationId xmlns:a16="http://schemas.microsoft.com/office/drawing/2014/main" id="{E674A9E3-AF0B-4F1E-9856-992D5C125270}"/>
            </a:ext>
          </a:extLst>
        </xdr:cNvPr>
        <xdr:cNvSpPr/>
      </xdr:nvSpPr>
      <xdr:spPr>
        <a:xfrm>
          <a:off x="45847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32402</xdr:rowOff>
    </xdr:from>
    <xdr:ext cx="405111" cy="259045"/>
    <xdr:sp macro="" textlink="">
      <xdr:nvSpPr>
        <xdr:cNvPr id="364" name="【港湾・漁港】&#10;有形固定資産減価償却率該当値テキスト">
          <a:extLst>
            <a:ext uri="{FF2B5EF4-FFF2-40B4-BE49-F238E27FC236}">
              <a16:creationId xmlns:a16="http://schemas.microsoft.com/office/drawing/2014/main" id="{671E8025-44D3-403C-B1CF-8C6058036800}"/>
            </a:ext>
          </a:extLst>
        </xdr:cNvPr>
        <xdr:cNvSpPr txBox="1"/>
      </xdr:nvSpPr>
      <xdr:spPr>
        <a:xfrm>
          <a:off x="4673600"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84455</xdr:rowOff>
    </xdr:from>
    <xdr:to>
      <xdr:col>20</xdr:col>
      <xdr:colOff>38100</xdr:colOff>
      <xdr:row>105</xdr:row>
      <xdr:rowOff>14605</xdr:rowOff>
    </xdr:to>
    <xdr:sp macro="" textlink="">
      <xdr:nvSpPr>
        <xdr:cNvPr id="365" name="楕円 364">
          <a:extLst>
            <a:ext uri="{FF2B5EF4-FFF2-40B4-BE49-F238E27FC236}">
              <a16:creationId xmlns:a16="http://schemas.microsoft.com/office/drawing/2014/main" id="{7F0C3C56-1965-472A-90AD-707E0084CAD0}"/>
            </a:ext>
          </a:extLst>
        </xdr:cNvPr>
        <xdr:cNvSpPr/>
      </xdr:nvSpPr>
      <xdr:spPr>
        <a:xfrm>
          <a:off x="3746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104775</xdr:rowOff>
    </xdr:from>
    <xdr:to>
      <xdr:col>24</xdr:col>
      <xdr:colOff>63500</xdr:colOff>
      <xdr:row>104</xdr:row>
      <xdr:rowOff>135255</xdr:rowOff>
    </xdr:to>
    <xdr:cxnSp macro="">
      <xdr:nvCxnSpPr>
        <xdr:cNvPr id="366" name="直線コネクタ 365">
          <a:extLst>
            <a:ext uri="{FF2B5EF4-FFF2-40B4-BE49-F238E27FC236}">
              <a16:creationId xmlns:a16="http://schemas.microsoft.com/office/drawing/2014/main" id="{051D248A-37CC-47EE-9FF1-6C387498A106}"/>
            </a:ext>
          </a:extLst>
        </xdr:cNvPr>
        <xdr:cNvCxnSpPr/>
      </xdr:nvCxnSpPr>
      <xdr:spPr>
        <a:xfrm flipV="1">
          <a:off x="3797300" y="179355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111125</xdr:rowOff>
    </xdr:from>
    <xdr:to>
      <xdr:col>15</xdr:col>
      <xdr:colOff>101600</xdr:colOff>
      <xdr:row>105</xdr:row>
      <xdr:rowOff>41275</xdr:rowOff>
    </xdr:to>
    <xdr:sp macro="" textlink="">
      <xdr:nvSpPr>
        <xdr:cNvPr id="367" name="楕円 366">
          <a:extLst>
            <a:ext uri="{FF2B5EF4-FFF2-40B4-BE49-F238E27FC236}">
              <a16:creationId xmlns:a16="http://schemas.microsoft.com/office/drawing/2014/main" id="{17D3B90D-A6E7-41A6-B044-C1535BC37E94}"/>
            </a:ext>
          </a:extLst>
        </xdr:cNvPr>
        <xdr:cNvSpPr/>
      </xdr:nvSpPr>
      <xdr:spPr>
        <a:xfrm>
          <a:off x="2857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135255</xdr:rowOff>
    </xdr:from>
    <xdr:to>
      <xdr:col>19</xdr:col>
      <xdr:colOff>177800</xdr:colOff>
      <xdr:row>104</xdr:row>
      <xdr:rowOff>161925</xdr:rowOff>
    </xdr:to>
    <xdr:cxnSp macro="">
      <xdr:nvCxnSpPr>
        <xdr:cNvPr id="368" name="直線コネクタ 367">
          <a:extLst>
            <a:ext uri="{FF2B5EF4-FFF2-40B4-BE49-F238E27FC236}">
              <a16:creationId xmlns:a16="http://schemas.microsoft.com/office/drawing/2014/main" id="{A4D46142-092A-4C7B-941D-4904C8449377}"/>
            </a:ext>
          </a:extLst>
        </xdr:cNvPr>
        <xdr:cNvCxnSpPr/>
      </xdr:nvCxnSpPr>
      <xdr:spPr>
        <a:xfrm flipV="1">
          <a:off x="2908300" y="179660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69" name="n_1aveValue【港湾・漁港】&#10;有形固定資産減価償却率">
          <a:extLst>
            <a:ext uri="{FF2B5EF4-FFF2-40B4-BE49-F238E27FC236}">
              <a16:creationId xmlns:a16="http://schemas.microsoft.com/office/drawing/2014/main" id="{50126ABA-0503-42DC-89DB-04ADC9B9FBFE}"/>
            </a:ext>
          </a:extLst>
        </xdr:cNvPr>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29227</xdr:rowOff>
    </xdr:from>
    <xdr:ext cx="405111" cy="259045"/>
    <xdr:sp macro="" textlink="">
      <xdr:nvSpPr>
        <xdr:cNvPr id="370" name="n_2aveValue【港湾・漁港】&#10;有形固定資産減価償却率">
          <a:extLst>
            <a:ext uri="{FF2B5EF4-FFF2-40B4-BE49-F238E27FC236}">
              <a16:creationId xmlns:a16="http://schemas.microsoft.com/office/drawing/2014/main" id="{5DA35873-FFAE-4654-8215-48D92378AA2B}"/>
            </a:ext>
          </a:extLst>
        </xdr:cNvPr>
        <xdr:cNvSpPr txBox="1"/>
      </xdr:nvSpPr>
      <xdr:spPr>
        <a:xfrm>
          <a:off x="2705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78757</xdr:rowOff>
    </xdr:from>
    <xdr:ext cx="405111" cy="259045"/>
    <xdr:sp macro="" textlink="">
      <xdr:nvSpPr>
        <xdr:cNvPr id="371" name="n_3aveValue【港湾・漁港】&#10;有形固定資産減価償却率">
          <a:extLst>
            <a:ext uri="{FF2B5EF4-FFF2-40B4-BE49-F238E27FC236}">
              <a16:creationId xmlns:a16="http://schemas.microsoft.com/office/drawing/2014/main" id="{1BA7EE39-7677-4027-B690-F1277FF9483D}"/>
            </a:ext>
          </a:extLst>
        </xdr:cNvPr>
        <xdr:cNvSpPr txBox="1"/>
      </xdr:nvSpPr>
      <xdr:spPr>
        <a:xfrm>
          <a:off x="1816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5732</xdr:rowOff>
    </xdr:from>
    <xdr:ext cx="405111" cy="259045"/>
    <xdr:sp macro="" textlink="">
      <xdr:nvSpPr>
        <xdr:cNvPr id="372" name="n_1mainValue【港湾・漁港】&#10;有形固定資産減価償却率">
          <a:extLst>
            <a:ext uri="{FF2B5EF4-FFF2-40B4-BE49-F238E27FC236}">
              <a16:creationId xmlns:a16="http://schemas.microsoft.com/office/drawing/2014/main" id="{D5C8F504-8F4F-47CC-B81C-626C75C8653B}"/>
            </a:ext>
          </a:extLst>
        </xdr:cNvPr>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32402</xdr:rowOff>
    </xdr:from>
    <xdr:ext cx="405111" cy="259045"/>
    <xdr:sp macro="" textlink="">
      <xdr:nvSpPr>
        <xdr:cNvPr id="373" name="n_2mainValue【港湾・漁港】&#10;有形固定資産減価償却率">
          <a:extLst>
            <a:ext uri="{FF2B5EF4-FFF2-40B4-BE49-F238E27FC236}">
              <a16:creationId xmlns:a16="http://schemas.microsoft.com/office/drawing/2014/main" id="{E0041437-8FA3-418F-9D7E-2C8931767827}"/>
            </a:ext>
          </a:extLst>
        </xdr:cNvPr>
        <xdr:cNvSpPr txBox="1"/>
      </xdr:nvSpPr>
      <xdr:spPr>
        <a:xfrm>
          <a:off x="2705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a:extLst>
            <a:ext uri="{FF2B5EF4-FFF2-40B4-BE49-F238E27FC236}">
              <a16:creationId xmlns:a16="http://schemas.microsoft.com/office/drawing/2014/main" id="{44AD176C-800E-4DC1-9617-787CF867DF4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a:extLst>
            <a:ext uri="{FF2B5EF4-FFF2-40B4-BE49-F238E27FC236}">
              <a16:creationId xmlns:a16="http://schemas.microsoft.com/office/drawing/2014/main" id="{E81305D7-1DDE-4947-8FCE-8FCCF798A4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a:extLst>
            <a:ext uri="{FF2B5EF4-FFF2-40B4-BE49-F238E27FC236}">
              <a16:creationId xmlns:a16="http://schemas.microsoft.com/office/drawing/2014/main" id="{46FD6000-E287-4F8C-948D-9D3BE8FFA1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a:extLst>
            <a:ext uri="{FF2B5EF4-FFF2-40B4-BE49-F238E27FC236}">
              <a16:creationId xmlns:a16="http://schemas.microsoft.com/office/drawing/2014/main" id="{B74EC4F6-5975-4AA0-97E5-994259F74ED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a:extLst>
            <a:ext uri="{FF2B5EF4-FFF2-40B4-BE49-F238E27FC236}">
              <a16:creationId xmlns:a16="http://schemas.microsoft.com/office/drawing/2014/main" id="{3DCEFE81-F934-4F61-897F-B7C4AE43AA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a:extLst>
            <a:ext uri="{FF2B5EF4-FFF2-40B4-BE49-F238E27FC236}">
              <a16:creationId xmlns:a16="http://schemas.microsoft.com/office/drawing/2014/main" id="{5EA489F2-A3F2-4627-8160-BEEAE1FD32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a:extLst>
            <a:ext uri="{FF2B5EF4-FFF2-40B4-BE49-F238E27FC236}">
              <a16:creationId xmlns:a16="http://schemas.microsoft.com/office/drawing/2014/main" id="{D15DC330-87F5-477C-ABD4-38DF946FE0A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a:extLst>
            <a:ext uri="{FF2B5EF4-FFF2-40B4-BE49-F238E27FC236}">
              <a16:creationId xmlns:a16="http://schemas.microsoft.com/office/drawing/2014/main" id="{5EFD29B0-D253-4C39-A02F-5299C769AB3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a:extLst>
            <a:ext uri="{FF2B5EF4-FFF2-40B4-BE49-F238E27FC236}">
              <a16:creationId xmlns:a16="http://schemas.microsoft.com/office/drawing/2014/main" id="{173A4340-A6CB-415F-827E-4043E5A1FDA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a:extLst>
            <a:ext uri="{FF2B5EF4-FFF2-40B4-BE49-F238E27FC236}">
              <a16:creationId xmlns:a16="http://schemas.microsoft.com/office/drawing/2014/main" id="{BF6DC7FE-A795-48CF-B4BF-08869F573AC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4" name="直線コネクタ 383">
          <a:extLst>
            <a:ext uri="{FF2B5EF4-FFF2-40B4-BE49-F238E27FC236}">
              <a16:creationId xmlns:a16="http://schemas.microsoft.com/office/drawing/2014/main" id="{47605609-4754-4102-A31E-D5856DBC10E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85" name="テキスト ボックス 384">
          <a:extLst>
            <a:ext uri="{FF2B5EF4-FFF2-40B4-BE49-F238E27FC236}">
              <a16:creationId xmlns:a16="http://schemas.microsoft.com/office/drawing/2014/main" id="{BA12C698-5F23-44B0-88E1-5D7E9E5E750F}"/>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6" name="直線コネクタ 385">
          <a:extLst>
            <a:ext uri="{FF2B5EF4-FFF2-40B4-BE49-F238E27FC236}">
              <a16:creationId xmlns:a16="http://schemas.microsoft.com/office/drawing/2014/main" id="{A7A7DE7E-0499-42C8-9250-6B27B18A18B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87" name="テキスト ボックス 386">
          <a:extLst>
            <a:ext uri="{FF2B5EF4-FFF2-40B4-BE49-F238E27FC236}">
              <a16:creationId xmlns:a16="http://schemas.microsoft.com/office/drawing/2014/main" id="{D9527641-E2FC-433F-A2F9-CDCE490CEA96}"/>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8" name="直線コネクタ 387">
          <a:extLst>
            <a:ext uri="{FF2B5EF4-FFF2-40B4-BE49-F238E27FC236}">
              <a16:creationId xmlns:a16="http://schemas.microsoft.com/office/drawing/2014/main" id="{3ADCB004-3AAC-4229-B255-80FAA4BD69C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89" name="テキスト ボックス 388">
          <a:extLst>
            <a:ext uri="{FF2B5EF4-FFF2-40B4-BE49-F238E27FC236}">
              <a16:creationId xmlns:a16="http://schemas.microsoft.com/office/drawing/2014/main" id="{1D2FE49E-79C9-4CF4-B502-0BC6C5C83F4E}"/>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0" name="直線コネクタ 389">
          <a:extLst>
            <a:ext uri="{FF2B5EF4-FFF2-40B4-BE49-F238E27FC236}">
              <a16:creationId xmlns:a16="http://schemas.microsoft.com/office/drawing/2014/main" id="{3467393C-BAEA-40E6-940F-9598A20A1D6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91" name="テキスト ボックス 390">
          <a:extLst>
            <a:ext uri="{FF2B5EF4-FFF2-40B4-BE49-F238E27FC236}">
              <a16:creationId xmlns:a16="http://schemas.microsoft.com/office/drawing/2014/main" id="{8851E90D-DF06-4CC0-A76C-301DAEACFB01}"/>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2" name="直線コネクタ 391">
          <a:extLst>
            <a:ext uri="{FF2B5EF4-FFF2-40B4-BE49-F238E27FC236}">
              <a16:creationId xmlns:a16="http://schemas.microsoft.com/office/drawing/2014/main" id="{ADD49D4F-ADF1-4B55-AE16-776987B64D39}"/>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93" name="テキスト ボックス 392">
          <a:extLst>
            <a:ext uri="{FF2B5EF4-FFF2-40B4-BE49-F238E27FC236}">
              <a16:creationId xmlns:a16="http://schemas.microsoft.com/office/drawing/2014/main" id="{F597B143-44DB-4307-AFE2-CD8CFD792985}"/>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4" name="直線コネクタ 393">
          <a:extLst>
            <a:ext uri="{FF2B5EF4-FFF2-40B4-BE49-F238E27FC236}">
              <a16:creationId xmlns:a16="http://schemas.microsoft.com/office/drawing/2014/main" id="{D1287215-7CE2-4F42-8AE1-B0A25EE9B54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95" name="テキスト ボックス 394">
          <a:extLst>
            <a:ext uri="{FF2B5EF4-FFF2-40B4-BE49-F238E27FC236}">
              <a16:creationId xmlns:a16="http://schemas.microsoft.com/office/drawing/2014/main" id="{B148C72F-84DC-4EED-BD60-8D943EF5801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a:extLst>
            <a:ext uri="{FF2B5EF4-FFF2-40B4-BE49-F238E27FC236}">
              <a16:creationId xmlns:a16="http://schemas.microsoft.com/office/drawing/2014/main" id="{E6034BC2-CC04-4260-B49C-D53CA9542CA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7" name="テキスト ボックス 396">
          <a:extLst>
            <a:ext uri="{FF2B5EF4-FFF2-40B4-BE49-F238E27FC236}">
              <a16:creationId xmlns:a16="http://schemas.microsoft.com/office/drawing/2014/main" id="{1D8FD2B3-0167-4017-9D10-7B5B4B0BE3E4}"/>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a:extLst>
            <a:ext uri="{FF2B5EF4-FFF2-40B4-BE49-F238E27FC236}">
              <a16:creationId xmlns:a16="http://schemas.microsoft.com/office/drawing/2014/main" id="{728F30F8-0E05-499A-978B-4F2F992F999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167167</xdr:rowOff>
    </xdr:from>
    <xdr:to>
      <xdr:col>54</xdr:col>
      <xdr:colOff>189865</xdr:colOff>
      <xdr:row>109</xdr:row>
      <xdr:rowOff>35078</xdr:rowOff>
    </xdr:to>
    <xdr:cxnSp macro="">
      <xdr:nvCxnSpPr>
        <xdr:cNvPr id="399" name="直線コネクタ 398">
          <a:extLst>
            <a:ext uri="{FF2B5EF4-FFF2-40B4-BE49-F238E27FC236}">
              <a16:creationId xmlns:a16="http://schemas.microsoft.com/office/drawing/2014/main" id="{D7C60EB3-1CF1-4A68-AB3D-DEE94A7842E1}"/>
            </a:ext>
          </a:extLst>
        </xdr:cNvPr>
        <xdr:cNvCxnSpPr/>
      </xdr:nvCxnSpPr>
      <xdr:spPr>
        <a:xfrm flipV="1">
          <a:off x="10476865" y="17140717"/>
          <a:ext cx="0" cy="158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38905</xdr:rowOff>
    </xdr:from>
    <xdr:ext cx="313932" cy="259045"/>
    <xdr:sp macro="" textlink="">
      <xdr:nvSpPr>
        <xdr:cNvPr id="400" name="【港湾・漁港】&#10;一人当たり有形固定資産（償却資産）額最小値テキスト">
          <a:extLst>
            <a:ext uri="{FF2B5EF4-FFF2-40B4-BE49-F238E27FC236}">
              <a16:creationId xmlns:a16="http://schemas.microsoft.com/office/drawing/2014/main" id="{B54AA812-BF28-4E4B-B170-6B040F43343C}"/>
            </a:ext>
          </a:extLst>
        </xdr:cNvPr>
        <xdr:cNvSpPr txBox="1"/>
      </xdr:nvSpPr>
      <xdr:spPr>
        <a:xfrm>
          <a:off x="10515600" y="1872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35078</xdr:rowOff>
    </xdr:from>
    <xdr:to>
      <xdr:col>55</xdr:col>
      <xdr:colOff>88900</xdr:colOff>
      <xdr:row>109</xdr:row>
      <xdr:rowOff>35078</xdr:rowOff>
    </xdr:to>
    <xdr:cxnSp macro="">
      <xdr:nvCxnSpPr>
        <xdr:cNvPr id="401" name="直線コネクタ 400">
          <a:extLst>
            <a:ext uri="{FF2B5EF4-FFF2-40B4-BE49-F238E27FC236}">
              <a16:creationId xmlns:a16="http://schemas.microsoft.com/office/drawing/2014/main" id="{48776FF1-7F39-4AF3-9349-CBA8F26277E2}"/>
            </a:ext>
          </a:extLst>
        </xdr:cNvPr>
        <xdr:cNvCxnSpPr/>
      </xdr:nvCxnSpPr>
      <xdr:spPr>
        <a:xfrm>
          <a:off x="10388600" y="1872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113844</xdr:rowOff>
    </xdr:from>
    <xdr:ext cx="599010" cy="259045"/>
    <xdr:sp macro="" textlink="">
      <xdr:nvSpPr>
        <xdr:cNvPr id="402" name="【港湾・漁港】&#10;一人当たり有形固定資産（償却資産）額最大値テキスト">
          <a:extLst>
            <a:ext uri="{FF2B5EF4-FFF2-40B4-BE49-F238E27FC236}">
              <a16:creationId xmlns:a16="http://schemas.microsoft.com/office/drawing/2014/main" id="{B71D6EC8-15E3-40B0-B927-172BACDEF227}"/>
            </a:ext>
          </a:extLst>
        </xdr:cNvPr>
        <xdr:cNvSpPr txBox="1"/>
      </xdr:nvSpPr>
      <xdr:spPr>
        <a:xfrm>
          <a:off x="10515600" y="1691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167167</xdr:rowOff>
    </xdr:from>
    <xdr:to>
      <xdr:col>55</xdr:col>
      <xdr:colOff>88900</xdr:colOff>
      <xdr:row>99</xdr:row>
      <xdr:rowOff>167167</xdr:rowOff>
    </xdr:to>
    <xdr:cxnSp macro="">
      <xdr:nvCxnSpPr>
        <xdr:cNvPr id="403" name="直線コネクタ 402">
          <a:extLst>
            <a:ext uri="{FF2B5EF4-FFF2-40B4-BE49-F238E27FC236}">
              <a16:creationId xmlns:a16="http://schemas.microsoft.com/office/drawing/2014/main" id="{8D1DAC8A-BBC2-4FD7-9CFE-5371BF764C9B}"/>
            </a:ext>
          </a:extLst>
        </xdr:cNvPr>
        <xdr:cNvCxnSpPr/>
      </xdr:nvCxnSpPr>
      <xdr:spPr>
        <a:xfrm>
          <a:off x="10388600" y="1714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79539</xdr:rowOff>
    </xdr:from>
    <xdr:ext cx="534377" cy="259045"/>
    <xdr:sp macro="" textlink="">
      <xdr:nvSpPr>
        <xdr:cNvPr id="404" name="【港湾・漁港】&#10;一人当たり有形固定資産（償却資産）額平均値テキスト">
          <a:extLst>
            <a:ext uri="{FF2B5EF4-FFF2-40B4-BE49-F238E27FC236}">
              <a16:creationId xmlns:a16="http://schemas.microsoft.com/office/drawing/2014/main" id="{227EF88E-D924-4E33-9F57-848B0FE357C7}"/>
            </a:ext>
          </a:extLst>
        </xdr:cNvPr>
        <xdr:cNvSpPr txBox="1"/>
      </xdr:nvSpPr>
      <xdr:spPr>
        <a:xfrm>
          <a:off x="10515600" y="1842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101112</xdr:rowOff>
    </xdr:from>
    <xdr:to>
      <xdr:col>55</xdr:col>
      <xdr:colOff>50800</xdr:colOff>
      <xdr:row>108</xdr:row>
      <xdr:rowOff>31262</xdr:rowOff>
    </xdr:to>
    <xdr:sp macro="" textlink="">
      <xdr:nvSpPr>
        <xdr:cNvPr id="405" name="フローチャート: 判断 404">
          <a:extLst>
            <a:ext uri="{FF2B5EF4-FFF2-40B4-BE49-F238E27FC236}">
              <a16:creationId xmlns:a16="http://schemas.microsoft.com/office/drawing/2014/main" id="{49802A7E-99DC-44A5-8415-63404E0FBC22}"/>
            </a:ext>
          </a:extLst>
        </xdr:cNvPr>
        <xdr:cNvSpPr/>
      </xdr:nvSpPr>
      <xdr:spPr>
        <a:xfrm>
          <a:off x="10426700" y="1844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143861</xdr:rowOff>
    </xdr:from>
    <xdr:to>
      <xdr:col>50</xdr:col>
      <xdr:colOff>165100</xdr:colOff>
      <xdr:row>108</xdr:row>
      <xdr:rowOff>74011</xdr:rowOff>
    </xdr:to>
    <xdr:sp macro="" textlink="">
      <xdr:nvSpPr>
        <xdr:cNvPr id="406" name="フローチャート: 判断 405">
          <a:extLst>
            <a:ext uri="{FF2B5EF4-FFF2-40B4-BE49-F238E27FC236}">
              <a16:creationId xmlns:a16="http://schemas.microsoft.com/office/drawing/2014/main" id="{87149B77-5AB8-4702-9379-CFD9FD2D0F14}"/>
            </a:ext>
          </a:extLst>
        </xdr:cNvPr>
        <xdr:cNvSpPr/>
      </xdr:nvSpPr>
      <xdr:spPr>
        <a:xfrm>
          <a:off x="9588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150183</xdr:rowOff>
    </xdr:from>
    <xdr:to>
      <xdr:col>46</xdr:col>
      <xdr:colOff>38100</xdr:colOff>
      <xdr:row>108</xdr:row>
      <xdr:rowOff>80333</xdr:rowOff>
    </xdr:to>
    <xdr:sp macro="" textlink="">
      <xdr:nvSpPr>
        <xdr:cNvPr id="407" name="フローチャート: 判断 406">
          <a:extLst>
            <a:ext uri="{FF2B5EF4-FFF2-40B4-BE49-F238E27FC236}">
              <a16:creationId xmlns:a16="http://schemas.microsoft.com/office/drawing/2014/main" id="{613965D4-F72F-41AA-836E-1379E70CAB9B}"/>
            </a:ext>
          </a:extLst>
        </xdr:cNvPr>
        <xdr:cNvSpPr/>
      </xdr:nvSpPr>
      <xdr:spPr>
        <a:xfrm>
          <a:off x="8699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126533</xdr:rowOff>
    </xdr:from>
    <xdr:to>
      <xdr:col>41</xdr:col>
      <xdr:colOff>101600</xdr:colOff>
      <xdr:row>109</xdr:row>
      <xdr:rowOff>56683</xdr:rowOff>
    </xdr:to>
    <xdr:sp macro="" textlink="">
      <xdr:nvSpPr>
        <xdr:cNvPr id="408" name="フローチャート: 判断 407">
          <a:extLst>
            <a:ext uri="{FF2B5EF4-FFF2-40B4-BE49-F238E27FC236}">
              <a16:creationId xmlns:a16="http://schemas.microsoft.com/office/drawing/2014/main" id="{B296B4A6-4413-4CF4-81AE-C4EFBF18C3BD}"/>
            </a:ext>
          </a:extLst>
        </xdr:cNvPr>
        <xdr:cNvSpPr/>
      </xdr:nvSpPr>
      <xdr:spPr>
        <a:xfrm>
          <a:off x="7810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863F5EF-360C-403E-8BB2-7730DCF34F9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4FA3DE0-D57A-4754-BF6B-E8196F8F0FE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22320DD-CAC6-4CEE-8DD9-28EEA71519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5014EFC-947B-4D66-B058-EF7A49452CD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FB410CA-60FA-45FE-9331-563F66430BD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57290</xdr:rowOff>
    </xdr:from>
    <xdr:to>
      <xdr:col>55</xdr:col>
      <xdr:colOff>50800</xdr:colOff>
      <xdr:row>107</xdr:row>
      <xdr:rowOff>158890</xdr:rowOff>
    </xdr:to>
    <xdr:sp macro="" textlink="">
      <xdr:nvSpPr>
        <xdr:cNvPr id="414" name="楕円 413">
          <a:extLst>
            <a:ext uri="{FF2B5EF4-FFF2-40B4-BE49-F238E27FC236}">
              <a16:creationId xmlns:a16="http://schemas.microsoft.com/office/drawing/2014/main" id="{2A333CA3-CBAE-49A3-BAA1-5227307BE89D}"/>
            </a:ext>
          </a:extLst>
        </xdr:cNvPr>
        <xdr:cNvSpPr/>
      </xdr:nvSpPr>
      <xdr:spPr>
        <a:xfrm>
          <a:off x="10426700" y="18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80167</xdr:rowOff>
    </xdr:from>
    <xdr:ext cx="534377" cy="259045"/>
    <xdr:sp macro="" textlink="">
      <xdr:nvSpPr>
        <xdr:cNvPr id="415" name="【港湾・漁港】&#10;一人当たり有形固定資産（償却資産）額該当値テキスト">
          <a:extLst>
            <a:ext uri="{FF2B5EF4-FFF2-40B4-BE49-F238E27FC236}">
              <a16:creationId xmlns:a16="http://schemas.microsoft.com/office/drawing/2014/main" id="{FDBAFADA-9D05-4708-B621-98E8085E4B63}"/>
            </a:ext>
          </a:extLst>
        </xdr:cNvPr>
        <xdr:cNvSpPr txBox="1"/>
      </xdr:nvSpPr>
      <xdr:spPr>
        <a:xfrm>
          <a:off x="10515600" y="1825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58187</xdr:rowOff>
    </xdr:from>
    <xdr:to>
      <xdr:col>50</xdr:col>
      <xdr:colOff>165100</xdr:colOff>
      <xdr:row>107</xdr:row>
      <xdr:rowOff>159787</xdr:rowOff>
    </xdr:to>
    <xdr:sp macro="" textlink="">
      <xdr:nvSpPr>
        <xdr:cNvPr id="416" name="楕円 415">
          <a:extLst>
            <a:ext uri="{FF2B5EF4-FFF2-40B4-BE49-F238E27FC236}">
              <a16:creationId xmlns:a16="http://schemas.microsoft.com/office/drawing/2014/main" id="{0705328F-EC76-40C1-9FC9-57F683522F15}"/>
            </a:ext>
          </a:extLst>
        </xdr:cNvPr>
        <xdr:cNvSpPr/>
      </xdr:nvSpPr>
      <xdr:spPr>
        <a:xfrm>
          <a:off x="9588500" y="184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108090</xdr:rowOff>
    </xdr:from>
    <xdr:to>
      <xdr:col>55</xdr:col>
      <xdr:colOff>0</xdr:colOff>
      <xdr:row>107</xdr:row>
      <xdr:rowOff>108987</xdr:rowOff>
    </xdr:to>
    <xdr:cxnSp macro="">
      <xdr:nvCxnSpPr>
        <xdr:cNvPr id="417" name="直線コネクタ 416">
          <a:extLst>
            <a:ext uri="{FF2B5EF4-FFF2-40B4-BE49-F238E27FC236}">
              <a16:creationId xmlns:a16="http://schemas.microsoft.com/office/drawing/2014/main" id="{4B85FD05-9494-47AA-9966-C87218A41A28}"/>
            </a:ext>
          </a:extLst>
        </xdr:cNvPr>
        <xdr:cNvCxnSpPr/>
      </xdr:nvCxnSpPr>
      <xdr:spPr>
        <a:xfrm flipV="1">
          <a:off x="9639300" y="18453240"/>
          <a:ext cx="83820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60066</xdr:rowOff>
    </xdr:from>
    <xdr:to>
      <xdr:col>46</xdr:col>
      <xdr:colOff>38100</xdr:colOff>
      <xdr:row>107</xdr:row>
      <xdr:rowOff>161666</xdr:rowOff>
    </xdr:to>
    <xdr:sp macro="" textlink="">
      <xdr:nvSpPr>
        <xdr:cNvPr id="418" name="楕円 417">
          <a:extLst>
            <a:ext uri="{FF2B5EF4-FFF2-40B4-BE49-F238E27FC236}">
              <a16:creationId xmlns:a16="http://schemas.microsoft.com/office/drawing/2014/main" id="{AF1C5201-6A24-4CC3-A9B6-C51AD7CE9ECE}"/>
            </a:ext>
          </a:extLst>
        </xdr:cNvPr>
        <xdr:cNvSpPr/>
      </xdr:nvSpPr>
      <xdr:spPr>
        <a:xfrm>
          <a:off x="8699500" y="184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108987</xdr:rowOff>
    </xdr:from>
    <xdr:to>
      <xdr:col>50</xdr:col>
      <xdr:colOff>114300</xdr:colOff>
      <xdr:row>107</xdr:row>
      <xdr:rowOff>110866</xdr:rowOff>
    </xdr:to>
    <xdr:cxnSp macro="">
      <xdr:nvCxnSpPr>
        <xdr:cNvPr id="419" name="直線コネクタ 418">
          <a:extLst>
            <a:ext uri="{FF2B5EF4-FFF2-40B4-BE49-F238E27FC236}">
              <a16:creationId xmlns:a16="http://schemas.microsoft.com/office/drawing/2014/main" id="{AC4337A9-4D27-4962-BABF-E3E0B461F576}"/>
            </a:ext>
          </a:extLst>
        </xdr:cNvPr>
        <xdr:cNvCxnSpPr/>
      </xdr:nvCxnSpPr>
      <xdr:spPr>
        <a:xfrm flipV="1">
          <a:off x="8750300" y="18454137"/>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65138</xdr:rowOff>
    </xdr:from>
    <xdr:ext cx="534377" cy="259045"/>
    <xdr:sp macro="" textlink="">
      <xdr:nvSpPr>
        <xdr:cNvPr id="420" name="n_1aveValue【港湾・漁港】&#10;一人当たり有形固定資産（償却資産）額">
          <a:extLst>
            <a:ext uri="{FF2B5EF4-FFF2-40B4-BE49-F238E27FC236}">
              <a16:creationId xmlns:a16="http://schemas.microsoft.com/office/drawing/2014/main" id="{829E66FA-A5F8-4C17-B3B7-359F4CA1A1BF}"/>
            </a:ext>
          </a:extLst>
        </xdr:cNvPr>
        <xdr:cNvSpPr txBox="1"/>
      </xdr:nvSpPr>
      <xdr:spPr>
        <a:xfrm>
          <a:off x="93594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71460</xdr:rowOff>
    </xdr:from>
    <xdr:ext cx="534377" cy="259045"/>
    <xdr:sp macro="" textlink="">
      <xdr:nvSpPr>
        <xdr:cNvPr id="421" name="n_2aveValue【港湾・漁港】&#10;一人当たり有形固定資産（償却資産）額">
          <a:extLst>
            <a:ext uri="{FF2B5EF4-FFF2-40B4-BE49-F238E27FC236}">
              <a16:creationId xmlns:a16="http://schemas.microsoft.com/office/drawing/2014/main" id="{00E30EDC-579F-4C7D-9A52-D0F4630C65D8}"/>
            </a:ext>
          </a:extLst>
        </xdr:cNvPr>
        <xdr:cNvSpPr txBox="1"/>
      </xdr:nvSpPr>
      <xdr:spPr>
        <a:xfrm>
          <a:off x="8483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107</xdr:row>
      <xdr:rowOff>73210</xdr:rowOff>
    </xdr:from>
    <xdr:ext cx="469744" cy="259045"/>
    <xdr:sp macro="" textlink="">
      <xdr:nvSpPr>
        <xdr:cNvPr id="422" name="n_3aveValue【港湾・漁港】&#10;一人当たり有形固定資産（償却資産）額">
          <a:extLst>
            <a:ext uri="{FF2B5EF4-FFF2-40B4-BE49-F238E27FC236}">
              <a16:creationId xmlns:a16="http://schemas.microsoft.com/office/drawing/2014/main" id="{4109DDEB-1630-4AD2-B132-B4FDD99069A5}"/>
            </a:ext>
          </a:extLst>
        </xdr:cNvPr>
        <xdr:cNvSpPr txBox="1"/>
      </xdr:nvSpPr>
      <xdr:spPr>
        <a:xfrm>
          <a:off x="7626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4864</xdr:rowOff>
    </xdr:from>
    <xdr:ext cx="534377" cy="259045"/>
    <xdr:sp macro="" textlink="">
      <xdr:nvSpPr>
        <xdr:cNvPr id="423" name="n_1mainValue【港湾・漁港】&#10;一人当たり有形固定資産（償却資産）額">
          <a:extLst>
            <a:ext uri="{FF2B5EF4-FFF2-40B4-BE49-F238E27FC236}">
              <a16:creationId xmlns:a16="http://schemas.microsoft.com/office/drawing/2014/main" id="{4037332A-1C15-412E-8EB5-73A4943798E2}"/>
            </a:ext>
          </a:extLst>
        </xdr:cNvPr>
        <xdr:cNvSpPr txBox="1"/>
      </xdr:nvSpPr>
      <xdr:spPr>
        <a:xfrm>
          <a:off x="9359411" y="181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6743</xdr:rowOff>
    </xdr:from>
    <xdr:ext cx="534377" cy="259045"/>
    <xdr:sp macro="" textlink="">
      <xdr:nvSpPr>
        <xdr:cNvPr id="424" name="n_2mainValue【港湾・漁港】&#10;一人当たり有形固定資産（償却資産）額">
          <a:extLst>
            <a:ext uri="{FF2B5EF4-FFF2-40B4-BE49-F238E27FC236}">
              <a16:creationId xmlns:a16="http://schemas.microsoft.com/office/drawing/2014/main" id="{BFC3BA86-C65F-4864-B85D-B03260440ECF}"/>
            </a:ext>
          </a:extLst>
        </xdr:cNvPr>
        <xdr:cNvSpPr txBox="1"/>
      </xdr:nvSpPr>
      <xdr:spPr>
        <a:xfrm>
          <a:off x="8483111" y="1818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a:extLst>
            <a:ext uri="{FF2B5EF4-FFF2-40B4-BE49-F238E27FC236}">
              <a16:creationId xmlns:a16="http://schemas.microsoft.com/office/drawing/2014/main" id="{0121CB7F-16BD-4E8D-98DF-B489CB851C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a:extLst>
            <a:ext uri="{FF2B5EF4-FFF2-40B4-BE49-F238E27FC236}">
              <a16:creationId xmlns:a16="http://schemas.microsoft.com/office/drawing/2014/main" id="{4E3D14BA-D433-4A79-AE4B-6279B9C1839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a:extLst>
            <a:ext uri="{FF2B5EF4-FFF2-40B4-BE49-F238E27FC236}">
              <a16:creationId xmlns:a16="http://schemas.microsoft.com/office/drawing/2014/main" id="{568B834D-18D3-429A-B2DB-D32647630F6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a:extLst>
            <a:ext uri="{FF2B5EF4-FFF2-40B4-BE49-F238E27FC236}">
              <a16:creationId xmlns:a16="http://schemas.microsoft.com/office/drawing/2014/main" id="{DF39FBFD-88C0-4344-82E7-E9004A171F6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a:extLst>
            <a:ext uri="{FF2B5EF4-FFF2-40B4-BE49-F238E27FC236}">
              <a16:creationId xmlns:a16="http://schemas.microsoft.com/office/drawing/2014/main" id="{CA114381-6A84-465D-B115-9CDC7F1A811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a:extLst>
            <a:ext uri="{FF2B5EF4-FFF2-40B4-BE49-F238E27FC236}">
              <a16:creationId xmlns:a16="http://schemas.microsoft.com/office/drawing/2014/main" id="{07131A8F-77CE-451B-9EF4-4574938B88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a:extLst>
            <a:ext uri="{FF2B5EF4-FFF2-40B4-BE49-F238E27FC236}">
              <a16:creationId xmlns:a16="http://schemas.microsoft.com/office/drawing/2014/main" id="{4D108F16-E9EC-4141-B938-A4E098F152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a:extLst>
            <a:ext uri="{FF2B5EF4-FFF2-40B4-BE49-F238E27FC236}">
              <a16:creationId xmlns:a16="http://schemas.microsoft.com/office/drawing/2014/main" id="{07540EA6-C9D4-45DA-B448-66C7F80B7B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a:extLst>
            <a:ext uri="{FF2B5EF4-FFF2-40B4-BE49-F238E27FC236}">
              <a16:creationId xmlns:a16="http://schemas.microsoft.com/office/drawing/2014/main" id="{AE8830E7-AA60-4CF2-BFD4-54CF44C722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a:extLst>
            <a:ext uri="{FF2B5EF4-FFF2-40B4-BE49-F238E27FC236}">
              <a16:creationId xmlns:a16="http://schemas.microsoft.com/office/drawing/2014/main" id="{D4B3F022-B486-43DB-BE9E-7A3F4F56BBB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a:extLst>
            <a:ext uri="{FF2B5EF4-FFF2-40B4-BE49-F238E27FC236}">
              <a16:creationId xmlns:a16="http://schemas.microsoft.com/office/drawing/2014/main" id="{98778BFD-A873-417C-8000-A72A690C5D71}"/>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a:extLst>
            <a:ext uri="{FF2B5EF4-FFF2-40B4-BE49-F238E27FC236}">
              <a16:creationId xmlns:a16="http://schemas.microsoft.com/office/drawing/2014/main" id="{0803F102-BDEC-4F43-8C0B-1F4185D91FA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a:extLst>
            <a:ext uri="{FF2B5EF4-FFF2-40B4-BE49-F238E27FC236}">
              <a16:creationId xmlns:a16="http://schemas.microsoft.com/office/drawing/2014/main" id="{0D2199B9-3B4F-4AAD-91C9-8BF96EE24DF8}"/>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a:extLst>
            <a:ext uri="{FF2B5EF4-FFF2-40B4-BE49-F238E27FC236}">
              <a16:creationId xmlns:a16="http://schemas.microsoft.com/office/drawing/2014/main" id="{EFF55131-F23B-4A9A-947E-45978E28E52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a:extLst>
            <a:ext uri="{FF2B5EF4-FFF2-40B4-BE49-F238E27FC236}">
              <a16:creationId xmlns:a16="http://schemas.microsoft.com/office/drawing/2014/main" id="{13F7E047-44B6-4E92-9290-2F414724544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a:extLst>
            <a:ext uri="{FF2B5EF4-FFF2-40B4-BE49-F238E27FC236}">
              <a16:creationId xmlns:a16="http://schemas.microsoft.com/office/drawing/2014/main" id="{936E8316-8084-4CDA-841B-E0D0F49427E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a:extLst>
            <a:ext uri="{FF2B5EF4-FFF2-40B4-BE49-F238E27FC236}">
              <a16:creationId xmlns:a16="http://schemas.microsoft.com/office/drawing/2014/main" id="{40F6E68E-F505-47AA-AF0E-AFDBA53E8A3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a:extLst>
            <a:ext uri="{FF2B5EF4-FFF2-40B4-BE49-F238E27FC236}">
              <a16:creationId xmlns:a16="http://schemas.microsoft.com/office/drawing/2014/main" id="{28E37E4B-FBA7-41F5-A673-A21283DF967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a:extLst>
            <a:ext uri="{FF2B5EF4-FFF2-40B4-BE49-F238E27FC236}">
              <a16:creationId xmlns:a16="http://schemas.microsoft.com/office/drawing/2014/main" id="{49CE4A7A-6CF3-4D3E-8A7B-5EEA8938C5F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a:extLst>
            <a:ext uri="{FF2B5EF4-FFF2-40B4-BE49-F238E27FC236}">
              <a16:creationId xmlns:a16="http://schemas.microsoft.com/office/drawing/2014/main" id="{51D76CBD-1E31-4E26-8C83-FBCF1F9831A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5" name="テキスト ボックス 444">
          <a:extLst>
            <a:ext uri="{FF2B5EF4-FFF2-40B4-BE49-F238E27FC236}">
              <a16:creationId xmlns:a16="http://schemas.microsoft.com/office/drawing/2014/main" id="{D47250E9-BA36-494B-8B55-3151849E46AB}"/>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a:extLst>
            <a:ext uri="{FF2B5EF4-FFF2-40B4-BE49-F238E27FC236}">
              <a16:creationId xmlns:a16="http://schemas.microsoft.com/office/drawing/2014/main" id="{85131851-A881-4089-96D6-E9644DB6766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a:extLst>
            <a:ext uri="{FF2B5EF4-FFF2-40B4-BE49-F238E27FC236}">
              <a16:creationId xmlns:a16="http://schemas.microsoft.com/office/drawing/2014/main" id="{ACAB1CB2-4011-4174-8AE4-0BD4CDBCBB1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a:extLst>
            <a:ext uri="{FF2B5EF4-FFF2-40B4-BE49-F238E27FC236}">
              <a16:creationId xmlns:a16="http://schemas.microsoft.com/office/drawing/2014/main" id="{5BB20246-99A0-466A-8CC7-949373474F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449" name="直線コネクタ 448">
          <a:extLst>
            <a:ext uri="{FF2B5EF4-FFF2-40B4-BE49-F238E27FC236}">
              <a16:creationId xmlns:a16="http://schemas.microsoft.com/office/drawing/2014/main" id="{F4FB5497-B8EE-4522-AB1E-6CD603F6A6D1}"/>
            </a:ext>
          </a:extLst>
        </xdr:cNvPr>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450" name="【認定こども園・幼稚園・保育所】&#10;有形固定資産減価償却率最小値テキスト">
          <a:extLst>
            <a:ext uri="{FF2B5EF4-FFF2-40B4-BE49-F238E27FC236}">
              <a16:creationId xmlns:a16="http://schemas.microsoft.com/office/drawing/2014/main" id="{FA7F08A5-D917-48DD-9013-755490B68F52}"/>
            </a:ext>
          </a:extLst>
        </xdr:cNvPr>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451" name="直線コネクタ 450">
          <a:extLst>
            <a:ext uri="{FF2B5EF4-FFF2-40B4-BE49-F238E27FC236}">
              <a16:creationId xmlns:a16="http://schemas.microsoft.com/office/drawing/2014/main" id="{4ED74775-9D43-4A38-8CCB-0308FFF41281}"/>
            </a:ext>
          </a:extLst>
        </xdr:cNvPr>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452" name="【認定こども園・幼稚園・保育所】&#10;有形固定資産減価償却率最大値テキスト">
          <a:extLst>
            <a:ext uri="{FF2B5EF4-FFF2-40B4-BE49-F238E27FC236}">
              <a16:creationId xmlns:a16="http://schemas.microsoft.com/office/drawing/2014/main" id="{2CB44D31-1E1D-47A1-9080-3B9F23FF13E1}"/>
            </a:ext>
          </a:extLst>
        </xdr:cNvPr>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453" name="直線コネクタ 452">
          <a:extLst>
            <a:ext uri="{FF2B5EF4-FFF2-40B4-BE49-F238E27FC236}">
              <a16:creationId xmlns:a16="http://schemas.microsoft.com/office/drawing/2014/main" id="{CB59E7D6-EB14-4F0F-BE85-B1DB3DD2DBBE}"/>
            </a:ext>
          </a:extLst>
        </xdr:cNvPr>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54" name="【認定こども園・幼稚園・保育所】&#10;有形固定資産減価償却率平均値テキスト">
          <a:extLst>
            <a:ext uri="{FF2B5EF4-FFF2-40B4-BE49-F238E27FC236}">
              <a16:creationId xmlns:a16="http://schemas.microsoft.com/office/drawing/2014/main" id="{592EE292-6498-45CB-89F2-5597A6DC6AD0}"/>
            </a:ext>
          </a:extLst>
        </xdr:cNvPr>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55" name="フローチャート: 判断 454">
          <a:extLst>
            <a:ext uri="{FF2B5EF4-FFF2-40B4-BE49-F238E27FC236}">
              <a16:creationId xmlns:a16="http://schemas.microsoft.com/office/drawing/2014/main" id="{1D4FC592-BF74-4DC0-917F-7FD6E9940FE7}"/>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56" name="フローチャート: 判断 455">
          <a:extLst>
            <a:ext uri="{FF2B5EF4-FFF2-40B4-BE49-F238E27FC236}">
              <a16:creationId xmlns:a16="http://schemas.microsoft.com/office/drawing/2014/main" id="{27003FB9-780B-47B0-A5A4-FCA94CA002DA}"/>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57" name="フローチャート: 判断 456">
          <a:extLst>
            <a:ext uri="{FF2B5EF4-FFF2-40B4-BE49-F238E27FC236}">
              <a16:creationId xmlns:a16="http://schemas.microsoft.com/office/drawing/2014/main" id="{83285394-CDE1-4374-A1FF-9D11438213B4}"/>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58" name="フローチャート: 判断 457">
          <a:extLst>
            <a:ext uri="{FF2B5EF4-FFF2-40B4-BE49-F238E27FC236}">
              <a16:creationId xmlns:a16="http://schemas.microsoft.com/office/drawing/2014/main" id="{355B1585-A9AE-4E5B-B21A-2CDF7704632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56F571BD-C486-4F58-9F75-73E4C8D452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B678ADD2-F32A-4D94-B3FA-7BDC6EDF2CD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2E4C0DA-F786-497F-B278-B324AB49F1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F2B34613-31AB-4D9B-A82F-48ABAB431C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A392913B-61A1-46A5-AD1C-455D5F3D58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64" name="楕円 463">
          <a:extLst>
            <a:ext uri="{FF2B5EF4-FFF2-40B4-BE49-F238E27FC236}">
              <a16:creationId xmlns:a16="http://schemas.microsoft.com/office/drawing/2014/main" id="{25CB0EFD-6AAF-457A-8B7C-B19C02D69BCA}"/>
            </a:ext>
          </a:extLst>
        </xdr:cNvPr>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103522</xdr:rowOff>
    </xdr:from>
    <xdr:ext cx="405111" cy="259045"/>
    <xdr:sp macro="" textlink="">
      <xdr:nvSpPr>
        <xdr:cNvPr id="465" name="【認定こども園・幼稚園・保育所】&#10;有形固定資産減価償却率該当値テキスト">
          <a:extLst>
            <a:ext uri="{FF2B5EF4-FFF2-40B4-BE49-F238E27FC236}">
              <a16:creationId xmlns:a16="http://schemas.microsoft.com/office/drawing/2014/main" id="{7979CD90-0032-4924-9A2B-01A9D4AA0BC7}"/>
            </a:ext>
          </a:extLst>
        </xdr:cNvPr>
        <xdr:cNvSpPr txBox="1"/>
      </xdr:nvSpPr>
      <xdr:spPr>
        <a:xfrm>
          <a:off x="16357600"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466" name="楕円 465">
          <a:extLst>
            <a:ext uri="{FF2B5EF4-FFF2-40B4-BE49-F238E27FC236}">
              <a16:creationId xmlns:a16="http://schemas.microsoft.com/office/drawing/2014/main" id="{FCBBA27E-F562-4902-9DD2-B7F065CF8DF2}"/>
            </a:ext>
          </a:extLst>
        </xdr:cNvPr>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131445</xdr:rowOff>
    </xdr:from>
    <xdr:to>
      <xdr:col>85</xdr:col>
      <xdr:colOff>127000</xdr:colOff>
      <xdr:row>38</xdr:row>
      <xdr:rowOff>7620</xdr:rowOff>
    </xdr:to>
    <xdr:cxnSp macro="">
      <xdr:nvCxnSpPr>
        <xdr:cNvPr id="467" name="直線コネクタ 466">
          <a:extLst>
            <a:ext uri="{FF2B5EF4-FFF2-40B4-BE49-F238E27FC236}">
              <a16:creationId xmlns:a16="http://schemas.microsoft.com/office/drawing/2014/main" id="{2C3C9D12-1B88-4D67-8538-E0AC3BF95228}"/>
            </a:ext>
          </a:extLst>
        </xdr:cNvPr>
        <xdr:cNvCxnSpPr/>
      </xdr:nvCxnSpPr>
      <xdr:spPr>
        <a:xfrm flipV="1">
          <a:off x="15481300" y="64750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468" name="楕円 467">
          <a:extLst>
            <a:ext uri="{FF2B5EF4-FFF2-40B4-BE49-F238E27FC236}">
              <a16:creationId xmlns:a16="http://schemas.microsoft.com/office/drawing/2014/main" id="{712329D2-8FB3-4819-99C8-0BEFA5841576}"/>
            </a:ext>
          </a:extLst>
        </xdr:cNvPr>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38</xdr:row>
      <xdr:rowOff>7620</xdr:rowOff>
    </xdr:to>
    <xdr:cxnSp macro="">
      <xdr:nvCxnSpPr>
        <xdr:cNvPr id="469" name="直線コネクタ 468">
          <a:extLst>
            <a:ext uri="{FF2B5EF4-FFF2-40B4-BE49-F238E27FC236}">
              <a16:creationId xmlns:a16="http://schemas.microsoft.com/office/drawing/2014/main" id="{41A7FB92-D67A-4CCC-8453-B9C4A4CA9AEA}"/>
            </a:ext>
          </a:extLst>
        </xdr:cNvPr>
        <xdr:cNvCxnSpPr/>
      </xdr:nvCxnSpPr>
      <xdr:spPr>
        <a:xfrm>
          <a:off x="14592300" y="64655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70" name="n_1aveValue【認定こども園・幼稚園・保育所】&#10;有形固定資産減価償却率">
          <a:extLst>
            <a:ext uri="{FF2B5EF4-FFF2-40B4-BE49-F238E27FC236}">
              <a16:creationId xmlns:a16="http://schemas.microsoft.com/office/drawing/2014/main" id="{188A66C9-8884-4564-8FA5-2A1E86EB70CD}"/>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71" name="n_2aveValue【認定こども園・幼稚園・保育所】&#10;有形固定資産減価償却率">
          <a:extLst>
            <a:ext uri="{FF2B5EF4-FFF2-40B4-BE49-F238E27FC236}">
              <a16:creationId xmlns:a16="http://schemas.microsoft.com/office/drawing/2014/main" id="{E76594B1-9B00-4811-B3C6-77E53DA5FAFB}"/>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72" name="n_3aveValue【認定こども園・幼稚園・保育所】&#10;有形固定資産減価償却率">
          <a:extLst>
            <a:ext uri="{FF2B5EF4-FFF2-40B4-BE49-F238E27FC236}">
              <a16:creationId xmlns:a16="http://schemas.microsoft.com/office/drawing/2014/main" id="{569B1C1E-48F9-4E7F-AC67-3F0C6289B112}"/>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74947</xdr:rowOff>
    </xdr:from>
    <xdr:ext cx="405111" cy="259045"/>
    <xdr:sp macro="" textlink="">
      <xdr:nvSpPr>
        <xdr:cNvPr id="473" name="n_1mainValue【認定こども園・幼稚園・保育所】&#10;有形固定資産減価償却率">
          <a:extLst>
            <a:ext uri="{FF2B5EF4-FFF2-40B4-BE49-F238E27FC236}">
              <a16:creationId xmlns:a16="http://schemas.microsoft.com/office/drawing/2014/main" id="{9CD9F5C0-28C9-430D-9037-169B2A10D1D1}"/>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74" name="n_2mainValue【認定こども園・幼稚園・保育所】&#10;有形固定資産減価償却率">
          <a:extLst>
            <a:ext uri="{FF2B5EF4-FFF2-40B4-BE49-F238E27FC236}">
              <a16:creationId xmlns:a16="http://schemas.microsoft.com/office/drawing/2014/main" id="{9EDA5A39-09CF-4B41-A5AB-72752BCFA58B}"/>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a16="http://schemas.microsoft.com/office/drawing/2014/main" id="{981009A4-E10D-44D3-8F35-7A01FA6E670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a:extLst>
            <a:ext uri="{FF2B5EF4-FFF2-40B4-BE49-F238E27FC236}">
              <a16:creationId xmlns:a16="http://schemas.microsoft.com/office/drawing/2014/main" id="{0363908C-7828-4CA9-BC7C-2328FEF5CD2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a:extLst>
            <a:ext uri="{FF2B5EF4-FFF2-40B4-BE49-F238E27FC236}">
              <a16:creationId xmlns:a16="http://schemas.microsoft.com/office/drawing/2014/main" id="{3A7ED870-0FCE-4299-AFA8-FA77604B06A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a:extLst>
            <a:ext uri="{FF2B5EF4-FFF2-40B4-BE49-F238E27FC236}">
              <a16:creationId xmlns:a16="http://schemas.microsoft.com/office/drawing/2014/main" id="{9EB0B320-8C00-4C9A-A475-C0261ABD2D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a:extLst>
            <a:ext uri="{FF2B5EF4-FFF2-40B4-BE49-F238E27FC236}">
              <a16:creationId xmlns:a16="http://schemas.microsoft.com/office/drawing/2014/main" id="{88C80CB2-C672-4719-AA6B-0DA14CDB22E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a:extLst>
            <a:ext uri="{FF2B5EF4-FFF2-40B4-BE49-F238E27FC236}">
              <a16:creationId xmlns:a16="http://schemas.microsoft.com/office/drawing/2014/main" id="{19E0B32A-6F94-4F7B-9BF1-2051008517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a:extLst>
            <a:ext uri="{FF2B5EF4-FFF2-40B4-BE49-F238E27FC236}">
              <a16:creationId xmlns:a16="http://schemas.microsoft.com/office/drawing/2014/main" id="{351A7BFC-79E3-4A01-8E9F-3A94CABD61D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a:extLst>
            <a:ext uri="{FF2B5EF4-FFF2-40B4-BE49-F238E27FC236}">
              <a16:creationId xmlns:a16="http://schemas.microsoft.com/office/drawing/2014/main" id="{EAF390F6-085A-4039-874F-093F448C4D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a:extLst>
            <a:ext uri="{FF2B5EF4-FFF2-40B4-BE49-F238E27FC236}">
              <a16:creationId xmlns:a16="http://schemas.microsoft.com/office/drawing/2014/main" id="{B21D06B6-820C-4C77-963F-8526C522976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a:extLst>
            <a:ext uri="{FF2B5EF4-FFF2-40B4-BE49-F238E27FC236}">
              <a16:creationId xmlns:a16="http://schemas.microsoft.com/office/drawing/2014/main" id="{F7D11F1D-0109-4A44-A33B-4B1F6D52BD7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5" name="直線コネクタ 484">
          <a:extLst>
            <a:ext uri="{FF2B5EF4-FFF2-40B4-BE49-F238E27FC236}">
              <a16:creationId xmlns:a16="http://schemas.microsoft.com/office/drawing/2014/main" id="{B974370C-61D5-40FE-92F1-26208BE81D1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6" name="テキスト ボックス 485">
          <a:extLst>
            <a:ext uri="{FF2B5EF4-FFF2-40B4-BE49-F238E27FC236}">
              <a16:creationId xmlns:a16="http://schemas.microsoft.com/office/drawing/2014/main" id="{7BF25E65-5DA9-4940-B11D-26538C6CEDA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7" name="直線コネクタ 486">
          <a:extLst>
            <a:ext uri="{FF2B5EF4-FFF2-40B4-BE49-F238E27FC236}">
              <a16:creationId xmlns:a16="http://schemas.microsoft.com/office/drawing/2014/main" id="{EE41291D-4C01-4E82-B5B6-8FE61C80321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8" name="テキスト ボックス 487">
          <a:extLst>
            <a:ext uri="{FF2B5EF4-FFF2-40B4-BE49-F238E27FC236}">
              <a16:creationId xmlns:a16="http://schemas.microsoft.com/office/drawing/2014/main" id="{766F9DDF-A429-4D57-B15D-90C07F5841C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9" name="直線コネクタ 488">
          <a:extLst>
            <a:ext uri="{FF2B5EF4-FFF2-40B4-BE49-F238E27FC236}">
              <a16:creationId xmlns:a16="http://schemas.microsoft.com/office/drawing/2014/main" id="{6F129D3A-6589-4C52-AFE4-466C64F9DE7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0" name="テキスト ボックス 489">
          <a:extLst>
            <a:ext uri="{FF2B5EF4-FFF2-40B4-BE49-F238E27FC236}">
              <a16:creationId xmlns:a16="http://schemas.microsoft.com/office/drawing/2014/main" id="{540E0053-026A-4E85-82F6-0A4F4167F87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1" name="直線コネクタ 490">
          <a:extLst>
            <a:ext uri="{FF2B5EF4-FFF2-40B4-BE49-F238E27FC236}">
              <a16:creationId xmlns:a16="http://schemas.microsoft.com/office/drawing/2014/main" id="{B622A96B-6A4F-45CB-815D-BC930561F37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2" name="テキスト ボックス 491">
          <a:extLst>
            <a:ext uri="{FF2B5EF4-FFF2-40B4-BE49-F238E27FC236}">
              <a16:creationId xmlns:a16="http://schemas.microsoft.com/office/drawing/2014/main" id="{B3B28D70-54CD-47E5-AE88-CE91830B00B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a16="http://schemas.microsoft.com/office/drawing/2014/main" id="{47CC1574-8018-45A8-9785-913A91AFB90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4" name="テキスト ボックス 493">
          <a:extLst>
            <a:ext uri="{FF2B5EF4-FFF2-40B4-BE49-F238E27FC236}">
              <a16:creationId xmlns:a16="http://schemas.microsoft.com/office/drawing/2014/main" id="{728C9D44-D9E1-4BFA-B04C-28746B3436A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認定こども園・幼稚園・保育所】&#10;一人当たり面積グラフ枠">
          <a:extLst>
            <a:ext uri="{FF2B5EF4-FFF2-40B4-BE49-F238E27FC236}">
              <a16:creationId xmlns:a16="http://schemas.microsoft.com/office/drawing/2014/main" id="{772D4D13-DFF0-4182-A5B7-E76FDCCC911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96" name="直線コネクタ 495">
          <a:extLst>
            <a:ext uri="{FF2B5EF4-FFF2-40B4-BE49-F238E27FC236}">
              <a16:creationId xmlns:a16="http://schemas.microsoft.com/office/drawing/2014/main" id="{8D46070D-4BDB-4DC0-9EFF-3AEC80363BD0}"/>
            </a:ext>
          </a:extLst>
        </xdr:cNvPr>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97" name="【認定こども園・幼稚園・保育所】&#10;一人当たり面積最小値テキスト">
          <a:extLst>
            <a:ext uri="{FF2B5EF4-FFF2-40B4-BE49-F238E27FC236}">
              <a16:creationId xmlns:a16="http://schemas.microsoft.com/office/drawing/2014/main" id="{A955BA48-B241-4FDC-9786-E4B310960401}"/>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98" name="直線コネクタ 497">
          <a:extLst>
            <a:ext uri="{FF2B5EF4-FFF2-40B4-BE49-F238E27FC236}">
              <a16:creationId xmlns:a16="http://schemas.microsoft.com/office/drawing/2014/main" id="{30D192B2-3D6B-47D9-B44A-75A166151EA7}"/>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99" name="【認定こども園・幼稚園・保育所】&#10;一人当たり面積最大値テキスト">
          <a:extLst>
            <a:ext uri="{FF2B5EF4-FFF2-40B4-BE49-F238E27FC236}">
              <a16:creationId xmlns:a16="http://schemas.microsoft.com/office/drawing/2014/main" id="{40AC1121-909B-4B8B-9266-D089478E6386}"/>
            </a:ext>
          </a:extLst>
        </xdr:cNvPr>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500" name="直線コネクタ 499">
          <a:extLst>
            <a:ext uri="{FF2B5EF4-FFF2-40B4-BE49-F238E27FC236}">
              <a16:creationId xmlns:a16="http://schemas.microsoft.com/office/drawing/2014/main" id="{34705D18-405C-4E12-85B6-9D135924518C}"/>
            </a:ext>
          </a:extLst>
        </xdr:cNvPr>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100855</xdr:rowOff>
    </xdr:from>
    <xdr:ext cx="469744" cy="259045"/>
    <xdr:sp macro="" textlink="">
      <xdr:nvSpPr>
        <xdr:cNvPr id="501" name="【認定こども園・幼稚園・保育所】&#10;一人当たり面積平均値テキスト">
          <a:extLst>
            <a:ext uri="{FF2B5EF4-FFF2-40B4-BE49-F238E27FC236}">
              <a16:creationId xmlns:a16="http://schemas.microsoft.com/office/drawing/2014/main" id="{9AFD28AA-4D20-4891-98AC-71EE23D636A6}"/>
            </a:ext>
          </a:extLst>
        </xdr:cNvPr>
        <xdr:cNvSpPr txBox="1"/>
      </xdr:nvSpPr>
      <xdr:spPr>
        <a:xfrm>
          <a:off x="22199600" y="678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502" name="フローチャート: 判断 501">
          <a:extLst>
            <a:ext uri="{FF2B5EF4-FFF2-40B4-BE49-F238E27FC236}">
              <a16:creationId xmlns:a16="http://schemas.microsoft.com/office/drawing/2014/main" id="{66E05BEA-2E4D-4C7D-BEE5-DEC487411EBC}"/>
            </a:ext>
          </a:extLst>
        </xdr:cNvPr>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503" name="フローチャート: 判断 502">
          <a:extLst>
            <a:ext uri="{FF2B5EF4-FFF2-40B4-BE49-F238E27FC236}">
              <a16:creationId xmlns:a16="http://schemas.microsoft.com/office/drawing/2014/main" id="{773D59E6-EABF-4A88-92D1-3A955A4A5CA1}"/>
            </a:ext>
          </a:extLst>
        </xdr:cNvPr>
        <xdr:cNvSpPr/>
      </xdr:nvSpPr>
      <xdr:spPr>
        <a:xfrm>
          <a:off x="21272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504" name="フローチャート: 判断 503">
          <a:extLst>
            <a:ext uri="{FF2B5EF4-FFF2-40B4-BE49-F238E27FC236}">
              <a16:creationId xmlns:a16="http://schemas.microsoft.com/office/drawing/2014/main" id="{0F1AD909-AD22-468C-8955-E73CDE288C2A}"/>
            </a:ext>
          </a:extLst>
        </xdr:cNvPr>
        <xdr:cNvSpPr/>
      </xdr:nvSpPr>
      <xdr:spPr>
        <a:xfrm>
          <a:off x="20383500" y="69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505" name="フローチャート: 判断 504">
          <a:extLst>
            <a:ext uri="{FF2B5EF4-FFF2-40B4-BE49-F238E27FC236}">
              <a16:creationId xmlns:a16="http://schemas.microsoft.com/office/drawing/2014/main" id="{D1333102-950F-47F0-BF3E-2A3BC9A31329}"/>
            </a:ext>
          </a:extLst>
        </xdr:cNvPr>
        <xdr:cNvSpPr/>
      </xdr:nvSpPr>
      <xdr:spPr>
        <a:xfrm>
          <a:off x="19494500" y="69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DAEDF966-012E-4AEE-8377-C534479C0D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BF23C36-18E4-4F46-AB14-B7158BA5A0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53F51B40-8D91-4270-84A6-B65139C11B1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C13A998C-ACC4-4E6E-9641-2298E80A53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F1CDEDC1-48A5-4FAB-B342-9A93BB028A8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153416</xdr:rowOff>
    </xdr:from>
    <xdr:to>
      <xdr:col>116</xdr:col>
      <xdr:colOff>114300</xdr:colOff>
      <xdr:row>41</xdr:row>
      <xdr:rowOff>83566</xdr:rowOff>
    </xdr:to>
    <xdr:sp macro="" textlink="">
      <xdr:nvSpPr>
        <xdr:cNvPr id="511" name="楕円 510">
          <a:extLst>
            <a:ext uri="{FF2B5EF4-FFF2-40B4-BE49-F238E27FC236}">
              <a16:creationId xmlns:a16="http://schemas.microsoft.com/office/drawing/2014/main" id="{3C72065E-2E33-4230-9CEB-C74B143D0F1B}"/>
            </a:ext>
          </a:extLst>
        </xdr:cNvPr>
        <xdr:cNvSpPr/>
      </xdr:nvSpPr>
      <xdr:spPr>
        <a:xfrm>
          <a:off x="22110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68343</xdr:rowOff>
    </xdr:from>
    <xdr:ext cx="469744" cy="259045"/>
    <xdr:sp macro="" textlink="">
      <xdr:nvSpPr>
        <xdr:cNvPr id="512" name="【認定こども園・幼稚園・保育所】&#10;一人当たり面積該当値テキスト">
          <a:extLst>
            <a:ext uri="{FF2B5EF4-FFF2-40B4-BE49-F238E27FC236}">
              <a16:creationId xmlns:a16="http://schemas.microsoft.com/office/drawing/2014/main" id="{19BB8B2F-1F0B-4B0F-9CCC-E39A89693788}"/>
            </a:ext>
          </a:extLst>
        </xdr:cNvPr>
        <xdr:cNvSpPr txBox="1"/>
      </xdr:nvSpPr>
      <xdr:spPr>
        <a:xfrm>
          <a:off x="22199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513" name="楕円 512">
          <a:extLst>
            <a:ext uri="{FF2B5EF4-FFF2-40B4-BE49-F238E27FC236}">
              <a16:creationId xmlns:a16="http://schemas.microsoft.com/office/drawing/2014/main" id="{9AD401E2-CC89-43F9-9898-3432C722361E}"/>
            </a:ext>
          </a:extLst>
        </xdr:cNvPr>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32766</xdr:rowOff>
    </xdr:to>
    <xdr:cxnSp macro="">
      <xdr:nvCxnSpPr>
        <xdr:cNvPr id="514" name="直線コネクタ 513">
          <a:extLst>
            <a:ext uri="{FF2B5EF4-FFF2-40B4-BE49-F238E27FC236}">
              <a16:creationId xmlns:a16="http://schemas.microsoft.com/office/drawing/2014/main" id="{9A9C6BBD-F02F-469F-AF01-3FDF45F1D61C}"/>
            </a:ext>
          </a:extLst>
        </xdr:cNvPr>
        <xdr:cNvCxnSpPr/>
      </xdr:nvCxnSpPr>
      <xdr:spPr>
        <a:xfrm>
          <a:off x="21323300" y="7062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153416</xdr:rowOff>
    </xdr:from>
    <xdr:to>
      <xdr:col>107</xdr:col>
      <xdr:colOff>101600</xdr:colOff>
      <xdr:row>41</xdr:row>
      <xdr:rowOff>83566</xdr:rowOff>
    </xdr:to>
    <xdr:sp macro="" textlink="">
      <xdr:nvSpPr>
        <xdr:cNvPr id="515" name="楕円 514">
          <a:extLst>
            <a:ext uri="{FF2B5EF4-FFF2-40B4-BE49-F238E27FC236}">
              <a16:creationId xmlns:a16="http://schemas.microsoft.com/office/drawing/2014/main" id="{1FBA105A-B682-4DEA-B967-ADF7AB7EB22B}"/>
            </a:ext>
          </a:extLst>
        </xdr:cNvPr>
        <xdr:cNvSpPr/>
      </xdr:nvSpPr>
      <xdr:spPr>
        <a:xfrm>
          <a:off x="20383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32766</xdr:rowOff>
    </xdr:from>
    <xdr:to>
      <xdr:col>111</xdr:col>
      <xdr:colOff>177800</xdr:colOff>
      <xdr:row>41</xdr:row>
      <xdr:rowOff>32766</xdr:rowOff>
    </xdr:to>
    <xdr:cxnSp macro="">
      <xdr:nvCxnSpPr>
        <xdr:cNvPr id="516" name="直線コネクタ 515">
          <a:extLst>
            <a:ext uri="{FF2B5EF4-FFF2-40B4-BE49-F238E27FC236}">
              <a16:creationId xmlns:a16="http://schemas.microsoft.com/office/drawing/2014/main" id="{4C89A479-3585-4A41-A77E-E42BDD0D91D9}"/>
            </a:ext>
          </a:extLst>
        </xdr:cNvPr>
        <xdr:cNvCxnSpPr/>
      </xdr:nvCxnSpPr>
      <xdr:spPr>
        <a:xfrm>
          <a:off x="204343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26941</xdr:rowOff>
    </xdr:from>
    <xdr:ext cx="469744" cy="259045"/>
    <xdr:sp macro="" textlink="">
      <xdr:nvSpPr>
        <xdr:cNvPr id="517" name="n_1aveValue【認定こども園・幼稚園・保育所】&#10;一人当たり面積">
          <a:extLst>
            <a:ext uri="{FF2B5EF4-FFF2-40B4-BE49-F238E27FC236}">
              <a16:creationId xmlns:a16="http://schemas.microsoft.com/office/drawing/2014/main" id="{8B2EF47C-0FC5-4BBB-A045-508ED514C182}"/>
            </a:ext>
          </a:extLst>
        </xdr:cNvPr>
        <xdr:cNvSpPr txBox="1"/>
      </xdr:nvSpPr>
      <xdr:spPr>
        <a:xfrm>
          <a:off x="210757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56659</xdr:rowOff>
    </xdr:from>
    <xdr:ext cx="469744" cy="259045"/>
    <xdr:sp macro="" textlink="">
      <xdr:nvSpPr>
        <xdr:cNvPr id="518" name="n_2aveValue【認定こども園・幼稚園・保育所】&#10;一人当たり面積">
          <a:extLst>
            <a:ext uri="{FF2B5EF4-FFF2-40B4-BE49-F238E27FC236}">
              <a16:creationId xmlns:a16="http://schemas.microsoft.com/office/drawing/2014/main" id="{B6CE6E7A-E439-4A52-8C98-0BACE86AD221}"/>
            </a:ext>
          </a:extLst>
        </xdr:cNvPr>
        <xdr:cNvSpPr txBox="1"/>
      </xdr:nvSpPr>
      <xdr:spPr>
        <a:xfrm>
          <a:off x="20199427" y="67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519" name="n_3aveValue【認定こども園・幼稚園・保育所】&#10;一人当たり面積">
          <a:extLst>
            <a:ext uri="{FF2B5EF4-FFF2-40B4-BE49-F238E27FC236}">
              <a16:creationId xmlns:a16="http://schemas.microsoft.com/office/drawing/2014/main" id="{0BAAE8F6-938B-42C8-A63C-7C6BA1C98663}"/>
            </a:ext>
          </a:extLst>
        </xdr:cNvPr>
        <xdr:cNvSpPr txBox="1"/>
      </xdr:nvSpPr>
      <xdr:spPr>
        <a:xfrm>
          <a:off x="19310427" y="67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520" name="n_1mainValue【認定こども園・幼稚園・保育所】&#10;一人当たり面積">
          <a:extLst>
            <a:ext uri="{FF2B5EF4-FFF2-40B4-BE49-F238E27FC236}">
              <a16:creationId xmlns:a16="http://schemas.microsoft.com/office/drawing/2014/main" id="{35539BEB-BD24-4095-A05B-B83225E95351}"/>
            </a:ext>
          </a:extLst>
        </xdr:cNvPr>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74693</xdr:rowOff>
    </xdr:from>
    <xdr:ext cx="469744" cy="259045"/>
    <xdr:sp macro="" textlink="">
      <xdr:nvSpPr>
        <xdr:cNvPr id="521" name="n_2mainValue【認定こども園・幼稚園・保育所】&#10;一人当たり面積">
          <a:extLst>
            <a:ext uri="{FF2B5EF4-FFF2-40B4-BE49-F238E27FC236}">
              <a16:creationId xmlns:a16="http://schemas.microsoft.com/office/drawing/2014/main" id="{C36B7B19-CE2B-4BC4-9513-344A472CCEDB}"/>
            </a:ext>
          </a:extLst>
        </xdr:cNvPr>
        <xdr:cNvSpPr txBox="1"/>
      </xdr:nvSpPr>
      <xdr:spPr>
        <a:xfrm>
          <a:off x="20199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a:extLst>
            <a:ext uri="{FF2B5EF4-FFF2-40B4-BE49-F238E27FC236}">
              <a16:creationId xmlns:a16="http://schemas.microsoft.com/office/drawing/2014/main" id="{941EAAEF-CC26-4895-A336-52B028A95A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a:extLst>
            <a:ext uri="{FF2B5EF4-FFF2-40B4-BE49-F238E27FC236}">
              <a16:creationId xmlns:a16="http://schemas.microsoft.com/office/drawing/2014/main" id="{A2C4F49A-1632-4062-8F32-5705A513D6F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a:extLst>
            <a:ext uri="{FF2B5EF4-FFF2-40B4-BE49-F238E27FC236}">
              <a16:creationId xmlns:a16="http://schemas.microsoft.com/office/drawing/2014/main" id="{53E4AF72-F7BD-4FA3-B90E-5408AFF64C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a:extLst>
            <a:ext uri="{FF2B5EF4-FFF2-40B4-BE49-F238E27FC236}">
              <a16:creationId xmlns:a16="http://schemas.microsoft.com/office/drawing/2014/main" id="{2BB6803F-4D11-4081-95F5-259D2D0FCC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a:extLst>
            <a:ext uri="{FF2B5EF4-FFF2-40B4-BE49-F238E27FC236}">
              <a16:creationId xmlns:a16="http://schemas.microsoft.com/office/drawing/2014/main" id="{E030E108-8AE2-4198-9B24-ABD7B5D862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a:extLst>
            <a:ext uri="{FF2B5EF4-FFF2-40B4-BE49-F238E27FC236}">
              <a16:creationId xmlns:a16="http://schemas.microsoft.com/office/drawing/2014/main" id="{8C92EE9E-BF2D-40B3-BC65-8A7B557186B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a:extLst>
            <a:ext uri="{FF2B5EF4-FFF2-40B4-BE49-F238E27FC236}">
              <a16:creationId xmlns:a16="http://schemas.microsoft.com/office/drawing/2014/main" id="{E54B8F05-B15E-4B09-A135-4B0D1BC4D9C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a:extLst>
            <a:ext uri="{FF2B5EF4-FFF2-40B4-BE49-F238E27FC236}">
              <a16:creationId xmlns:a16="http://schemas.microsoft.com/office/drawing/2014/main" id="{C30BBC85-17B7-4B6C-8742-E323C1E8C25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a:extLst>
            <a:ext uri="{FF2B5EF4-FFF2-40B4-BE49-F238E27FC236}">
              <a16:creationId xmlns:a16="http://schemas.microsoft.com/office/drawing/2014/main" id="{F936D06A-31F9-434C-9860-70B21218CC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a:extLst>
            <a:ext uri="{FF2B5EF4-FFF2-40B4-BE49-F238E27FC236}">
              <a16:creationId xmlns:a16="http://schemas.microsoft.com/office/drawing/2014/main" id="{3A84B9D0-24AE-4D01-9446-BE1B076FA37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2" name="テキスト ボックス 531">
          <a:extLst>
            <a:ext uri="{FF2B5EF4-FFF2-40B4-BE49-F238E27FC236}">
              <a16:creationId xmlns:a16="http://schemas.microsoft.com/office/drawing/2014/main" id="{6417D57C-7C9C-4B98-A6F1-7E643884410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3" name="直線コネクタ 532">
          <a:extLst>
            <a:ext uri="{FF2B5EF4-FFF2-40B4-BE49-F238E27FC236}">
              <a16:creationId xmlns:a16="http://schemas.microsoft.com/office/drawing/2014/main" id="{35EB8B5E-5A81-439C-BB0D-BD6A8053798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4" name="テキスト ボックス 533">
          <a:extLst>
            <a:ext uri="{FF2B5EF4-FFF2-40B4-BE49-F238E27FC236}">
              <a16:creationId xmlns:a16="http://schemas.microsoft.com/office/drawing/2014/main" id="{E921A796-30E9-41B3-BCA9-94D789112A9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5" name="直線コネクタ 534">
          <a:extLst>
            <a:ext uri="{FF2B5EF4-FFF2-40B4-BE49-F238E27FC236}">
              <a16:creationId xmlns:a16="http://schemas.microsoft.com/office/drawing/2014/main" id="{4A519B73-1166-4574-AA07-68F85D838BF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6" name="テキスト ボックス 535">
          <a:extLst>
            <a:ext uri="{FF2B5EF4-FFF2-40B4-BE49-F238E27FC236}">
              <a16:creationId xmlns:a16="http://schemas.microsoft.com/office/drawing/2014/main" id="{97A36597-3B85-4B8F-942E-03910F86AFC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7" name="直線コネクタ 536">
          <a:extLst>
            <a:ext uri="{FF2B5EF4-FFF2-40B4-BE49-F238E27FC236}">
              <a16:creationId xmlns:a16="http://schemas.microsoft.com/office/drawing/2014/main" id="{4EB7B0DB-0CCA-4939-8CDB-86956ACCDDB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8" name="テキスト ボックス 537">
          <a:extLst>
            <a:ext uri="{FF2B5EF4-FFF2-40B4-BE49-F238E27FC236}">
              <a16:creationId xmlns:a16="http://schemas.microsoft.com/office/drawing/2014/main" id="{3DEF79CF-0798-4E5B-9793-D5701D65EA4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9" name="直線コネクタ 538">
          <a:extLst>
            <a:ext uri="{FF2B5EF4-FFF2-40B4-BE49-F238E27FC236}">
              <a16:creationId xmlns:a16="http://schemas.microsoft.com/office/drawing/2014/main" id="{A5E385B3-ADD4-4A61-B079-F195F6CC727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0" name="テキスト ボックス 539">
          <a:extLst>
            <a:ext uri="{FF2B5EF4-FFF2-40B4-BE49-F238E27FC236}">
              <a16:creationId xmlns:a16="http://schemas.microsoft.com/office/drawing/2014/main" id="{C624A991-4CD7-46C9-ACC8-931AB5D00DC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1" name="直線コネクタ 540">
          <a:extLst>
            <a:ext uri="{FF2B5EF4-FFF2-40B4-BE49-F238E27FC236}">
              <a16:creationId xmlns:a16="http://schemas.microsoft.com/office/drawing/2014/main" id="{03B589CF-8EBF-4140-B4B0-D44AA8B337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2" name="テキスト ボックス 541">
          <a:extLst>
            <a:ext uri="{FF2B5EF4-FFF2-40B4-BE49-F238E27FC236}">
              <a16:creationId xmlns:a16="http://schemas.microsoft.com/office/drawing/2014/main" id="{9437AD33-D5D6-4485-A671-0E0FBF202DF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a:extLst>
            <a:ext uri="{FF2B5EF4-FFF2-40B4-BE49-F238E27FC236}">
              <a16:creationId xmlns:a16="http://schemas.microsoft.com/office/drawing/2014/main" id="{11F68C7F-0AE2-4878-90DE-3427182BD85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4" name="テキスト ボックス 543">
          <a:extLst>
            <a:ext uri="{FF2B5EF4-FFF2-40B4-BE49-F238E27FC236}">
              <a16:creationId xmlns:a16="http://schemas.microsoft.com/office/drawing/2014/main" id="{E989BDB5-60CA-4CF2-99CB-11F1E9AB2C3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5" name="【学校施設】&#10;有形固定資産減価償却率グラフ枠">
          <a:extLst>
            <a:ext uri="{FF2B5EF4-FFF2-40B4-BE49-F238E27FC236}">
              <a16:creationId xmlns:a16="http://schemas.microsoft.com/office/drawing/2014/main" id="{B1A76BB2-FDDA-43AC-A085-B3F77C7315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546" name="直線コネクタ 545">
          <a:extLst>
            <a:ext uri="{FF2B5EF4-FFF2-40B4-BE49-F238E27FC236}">
              <a16:creationId xmlns:a16="http://schemas.microsoft.com/office/drawing/2014/main" id="{591BD928-FDC7-4045-A77F-3871EE584BFB}"/>
            </a:ext>
          </a:extLst>
        </xdr:cNvPr>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47" name="【学校施設】&#10;有形固定資産減価償却率最小値テキスト">
          <a:extLst>
            <a:ext uri="{FF2B5EF4-FFF2-40B4-BE49-F238E27FC236}">
              <a16:creationId xmlns:a16="http://schemas.microsoft.com/office/drawing/2014/main" id="{77C1D00E-F609-4A68-8350-6BFA664D5571}"/>
            </a:ext>
          </a:extLst>
        </xdr:cNvPr>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48" name="直線コネクタ 547">
          <a:extLst>
            <a:ext uri="{FF2B5EF4-FFF2-40B4-BE49-F238E27FC236}">
              <a16:creationId xmlns:a16="http://schemas.microsoft.com/office/drawing/2014/main" id="{6C2E36BC-ABED-4239-943C-DD896346A543}"/>
            </a:ext>
          </a:extLst>
        </xdr:cNvPr>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49" name="【学校施設】&#10;有形固定資産減価償却率最大値テキスト">
          <a:extLst>
            <a:ext uri="{FF2B5EF4-FFF2-40B4-BE49-F238E27FC236}">
              <a16:creationId xmlns:a16="http://schemas.microsoft.com/office/drawing/2014/main" id="{40FFD654-8733-446E-9050-CF53CC1724F5}"/>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50" name="直線コネクタ 549">
          <a:extLst>
            <a:ext uri="{FF2B5EF4-FFF2-40B4-BE49-F238E27FC236}">
              <a16:creationId xmlns:a16="http://schemas.microsoft.com/office/drawing/2014/main" id="{D31E5101-6DFB-4BFE-A9C4-F8E498AB1BAB}"/>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551" name="【学校施設】&#10;有形固定資産減価償却率平均値テキスト">
          <a:extLst>
            <a:ext uri="{FF2B5EF4-FFF2-40B4-BE49-F238E27FC236}">
              <a16:creationId xmlns:a16="http://schemas.microsoft.com/office/drawing/2014/main" id="{3BD1B68B-F74D-4043-A103-E55DC7E6713F}"/>
            </a:ext>
          </a:extLst>
        </xdr:cNvPr>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52" name="フローチャート: 判断 551">
          <a:extLst>
            <a:ext uri="{FF2B5EF4-FFF2-40B4-BE49-F238E27FC236}">
              <a16:creationId xmlns:a16="http://schemas.microsoft.com/office/drawing/2014/main" id="{9F6ACF54-B0CB-49EB-B34A-8F0728D854E1}"/>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53" name="フローチャート: 判断 552">
          <a:extLst>
            <a:ext uri="{FF2B5EF4-FFF2-40B4-BE49-F238E27FC236}">
              <a16:creationId xmlns:a16="http://schemas.microsoft.com/office/drawing/2014/main" id="{635BEFEB-E5CD-44E2-AFE7-47F3EA40D4E9}"/>
            </a:ext>
          </a:extLst>
        </xdr:cNvPr>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54" name="フローチャート: 判断 553">
          <a:extLst>
            <a:ext uri="{FF2B5EF4-FFF2-40B4-BE49-F238E27FC236}">
              <a16:creationId xmlns:a16="http://schemas.microsoft.com/office/drawing/2014/main" id="{C20754A2-7EAD-459A-A064-A07E7D684F53}"/>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55" name="フローチャート: 判断 554">
          <a:extLst>
            <a:ext uri="{FF2B5EF4-FFF2-40B4-BE49-F238E27FC236}">
              <a16:creationId xmlns:a16="http://schemas.microsoft.com/office/drawing/2014/main" id="{2D32B1AE-FE2F-4127-9BAE-BA926C177262}"/>
            </a:ext>
          </a:extLst>
        </xdr:cNvPr>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5CDA4752-8587-4874-8C9D-029B1C976F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8F78F91-6DB3-4CD9-8690-B23E014F4B1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8CA63828-926C-4302-A9D9-8D6084086C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CB3EB0FB-105D-465F-8625-8824A9C44F8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89213871-1EE2-4685-B055-8EE990287A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135890</xdr:rowOff>
    </xdr:from>
    <xdr:to>
      <xdr:col>85</xdr:col>
      <xdr:colOff>177800</xdr:colOff>
      <xdr:row>60</xdr:row>
      <xdr:rowOff>66040</xdr:rowOff>
    </xdr:to>
    <xdr:sp macro="" textlink="">
      <xdr:nvSpPr>
        <xdr:cNvPr id="561" name="楕円 560">
          <a:extLst>
            <a:ext uri="{FF2B5EF4-FFF2-40B4-BE49-F238E27FC236}">
              <a16:creationId xmlns:a16="http://schemas.microsoft.com/office/drawing/2014/main" id="{88715421-4D2E-4774-8DCD-29C370A72A4E}"/>
            </a:ext>
          </a:extLst>
        </xdr:cNvPr>
        <xdr:cNvSpPr/>
      </xdr:nvSpPr>
      <xdr:spPr>
        <a:xfrm>
          <a:off x="16268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114317</xdr:rowOff>
    </xdr:from>
    <xdr:ext cx="405111" cy="259045"/>
    <xdr:sp macro="" textlink="">
      <xdr:nvSpPr>
        <xdr:cNvPr id="562" name="【学校施設】&#10;有形固定資産減価償却率該当値テキスト">
          <a:extLst>
            <a:ext uri="{FF2B5EF4-FFF2-40B4-BE49-F238E27FC236}">
              <a16:creationId xmlns:a16="http://schemas.microsoft.com/office/drawing/2014/main" id="{6CB6E10C-7CD6-4C28-A2C4-FBEF7FC56BC0}"/>
            </a:ext>
          </a:extLst>
        </xdr:cNvPr>
        <xdr:cNvSpPr txBox="1"/>
      </xdr:nvSpPr>
      <xdr:spPr>
        <a:xfrm>
          <a:off x="1635760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563" name="楕円 562">
          <a:extLst>
            <a:ext uri="{FF2B5EF4-FFF2-40B4-BE49-F238E27FC236}">
              <a16:creationId xmlns:a16="http://schemas.microsoft.com/office/drawing/2014/main" id="{0862BFE5-C6E5-44F7-ACE7-E40E6BBBA94E}"/>
            </a:ext>
          </a:extLst>
        </xdr:cNvPr>
        <xdr:cNvSpPr/>
      </xdr:nvSpPr>
      <xdr:spPr>
        <a:xfrm>
          <a:off x="15430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15240</xdr:rowOff>
    </xdr:to>
    <xdr:cxnSp macro="">
      <xdr:nvCxnSpPr>
        <xdr:cNvPr id="564" name="直線コネクタ 563">
          <a:extLst>
            <a:ext uri="{FF2B5EF4-FFF2-40B4-BE49-F238E27FC236}">
              <a16:creationId xmlns:a16="http://schemas.microsoft.com/office/drawing/2014/main" id="{59BF1A63-6721-48BF-B643-68A7E1FD94E9}"/>
            </a:ext>
          </a:extLst>
        </xdr:cNvPr>
        <xdr:cNvCxnSpPr/>
      </xdr:nvCxnSpPr>
      <xdr:spPr>
        <a:xfrm>
          <a:off x="15481300" y="10279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135890</xdr:rowOff>
    </xdr:from>
    <xdr:to>
      <xdr:col>76</xdr:col>
      <xdr:colOff>165100</xdr:colOff>
      <xdr:row>60</xdr:row>
      <xdr:rowOff>66040</xdr:rowOff>
    </xdr:to>
    <xdr:sp macro="" textlink="">
      <xdr:nvSpPr>
        <xdr:cNvPr id="565" name="楕円 564">
          <a:extLst>
            <a:ext uri="{FF2B5EF4-FFF2-40B4-BE49-F238E27FC236}">
              <a16:creationId xmlns:a16="http://schemas.microsoft.com/office/drawing/2014/main" id="{5B64532D-A559-408D-9319-FD242BD6BC2C}"/>
            </a:ext>
          </a:extLst>
        </xdr:cNvPr>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163830</xdr:rowOff>
    </xdr:from>
    <xdr:to>
      <xdr:col>81</xdr:col>
      <xdr:colOff>50800</xdr:colOff>
      <xdr:row>60</xdr:row>
      <xdr:rowOff>15240</xdr:rowOff>
    </xdr:to>
    <xdr:cxnSp macro="">
      <xdr:nvCxnSpPr>
        <xdr:cNvPr id="566" name="直線コネクタ 565">
          <a:extLst>
            <a:ext uri="{FF2B5EF4-FFF2-40B4-BE49-F238E27FC236}">
              <a16:creationId xmlns:a16="http://schemas.microsoft.com/office/drawing/2014/main" id="{4D71B436-4DC5-4DF2-9B2B-8D3861E7406E}"/>
            </a:ext>
          </a:extLst>
        </xdr:cNvPr>
        <xdr:cNvCxnSpPr/>
      </xdr:nvCxnSpPr>
      <xdr:spPr>
        <a:xfrm flipV="1">
          <a:off x="14592300" y="10279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86377</xdr:rowOff>
    </xdr:from>
    <xdr:ext cx="405111" cy="259045"/>
    <xdr:sp macro="" textlink="">
      <xdr:nvSpPr>
        <xdr:cNvPr id="567" name="n_1aveValue【学校施設】&#10;有形固定資産減価償却率">
          <a:extLst>
            <a:ext uri="{FF2B5EF4-FFF2-40B4-BE49-F238E27FC236}">
              <a16:creationId xmlns:a16="http://schemas.microsoft.com/office/drawing/2014/main" id="{94D318CD-EAF2-4780-A545-78454F29537D}"/>
            </a:ext>
          </a:extLst>
        </xdr:cNvPr>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8" name="n_2aveValue【学校施設】&#10;有形固定資産減価償却率">
          <a:extLst>
            <a:ext uri="{FF2B5EF4-FFF2-40B4-BE49-F238E27FC236}">
              <a16:creationId xmlns:a16="http://schemas.microsoft.com/office/drawing/2014/main" id="{6590AE8E-B9E1-47EE-9412-9259DC3029FC}"/>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69" name="n_3aveValue【学校施設】&#10;有形固定資産減価償却率">
          <a:extLst>
            <a:ext uri="{FF2B5EF4-FFF2-40B4-BE49-F238E27FC236}">
              <a16:creationId xmlns:a16="http://schemas.microsoft.com/office/drawing/2014/main" id="{25DA1703-03F3-4E86-9D3B-882AA61763DA}"/>
            </a:ext>
          </a:extLst>
        </xdr:cNvPr>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34307</xdr:rowOff>
    </xdr:from>
    <xdr:ext cx="405111" cy="259045"/>
    <xdr:sp macro="" textlink="">
      <xdr:nvSpPr>
        <xdr:cNvPr id="570" name="n_1mainValue【学校施設】&#10;有形固定資産減価償却率">
          <a:extLst>
            <a:ext uri="{FF2B5EF4-FFF2-40B4-BE49-F238E27FC236}">
              <a16:creationId xmlns:a16="http://schemas.microsoft.com/office/drawing/2014/main" id="{81E460DE-30BC-4191-802C-F0078018F4B1}"/>
            </a:ext>
          </a:extLst>
        </xdr:cNvPr>
        <xdr:cNvSpPr txBox="1"/>
      </xdr:nvSpPr>
      <xdr:spPr>
        <a:xfrm>
          <a:off x="15266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57167</xdr:rowOff>
    </xdr:from>
    <xdr:ext cx="405111" cy="259045"/>
    <xdr:sp macro="" textlink="">
      <xdr:nvSpPr>
        <xdr:cNvPr id="571" name="n_2mainValue【学校施設】&#10;有形固定資産減価償却率">
          <a:extLst>
            <a:ext uri="{FF2B5EF4-FFF2-40B4-BE49-F238E27FC236}">
              <a16:creationId xmlns:a16="http://schemas.microsoft.com/office/drawing/2014/main" id="{D819359F-555C-4702-ACE4-1B35D5E60D58}"/>
            </a:ext>
          </a:extLst>
        </xdr:cNvPr>
        <xdr:cNvSpPr txBox="1"/>
      </xdr:nvSpPr>
      <xdr:spPr>
        <a:xfrm>
          <a:off x="14389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1130EAF7-0DD3-4C7F-A0EB-76B38D6CFD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483546CA-3FF3-4269-B1C8-54537DBF33F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41877003-1DFE-43A3-B458-4EE286B2F5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7B1D8DAD-02BB-469B-AED5-758038FA28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8CCD0615-B5FC-4E24-AF61-02B7BA2C3D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50C434A7-89E4-4083-B553-E0AC5F481EF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6B365C05-44A8-4CBF-826B-E0484B92C52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4004322C-6CA5-42A5-80F2-57FFBA0BE92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C13A3688-8862-4BA1-BD0E-0A7AD4B5DE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580C5A17-4EA8-44BD-AC31-37CBFB12841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DF556BBE-907C-45D1-B978-9F760CD217D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A6B90F46-3DC1-4668-8993-33381EC92BE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65B53E6D-83EB-46DF-A558-F0AED7045D2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E292C732-8103-4A50-BAE1-E8F126C626E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187DBDB9-7214-40A5-BC34-8AAA33B84D4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4320EE43-80D8-4C14-949D-530943A3756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8CA9968A-038A-48A7-A9E7-3F57C09C68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8DE3C719-5CE0-485A-A860-221027648C2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C7F38C0F-A566-43A0-B2C8-6135FE08522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B7A2C539-6BB5-42CD-B4D5-8200D5D081A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07467142-E7BB-46D7-825F-75F204F62BA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D4107695-5B5E-4B46-AA6D-07716EC4C08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F7EEF96E-6938-49BD-85BF-25DF7D07553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60825B40-B2C6-4152-B3E6-78EB462F1AE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96" name="直線コネクタ 595">
          <a:extLst>
            <a:ext uri="{FF2B5EF4-FFF2-40B4-BE49-F238E27FC236}">
              <a16:creationId xmlns:a16="http://schemas.microsoft.com/office/drawing/2014/main" id="{09FE2586-61DC-477A-BA63-A86BD483EA6F}"/>
            </a:ext>
          </a:extLst>
        </xdr:cNvPr>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97" name="【学校施設】&#10;一人当たり面積最小値テキスト">
          <a:extLst>
            <a:ext uri="{FF2B5EF4-FFF2-40B4-BE49-F238E27FC236}">
              <a16:creationId xmlns:a16="http://schemas.microsoft.com/office/drawing/2014/main" id="{EBD85ABC-A5A7-41DF-BAEE-33996F712AB7}"/>
            </a:ext>
          </a:extLst>
        </xdr:cNvPr>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98" name="直線コネクタ 597">
          <a:extLst>
            <a:ext uri="{FF2B5EF4-FFF2-40B4-BE49-F238E27FC236}">
              <a16:creationId xmlns:a16="http://schemas.microsoft.com/office/drawing/2014/main" id="{467923FC-7712-43FD-A24F-E42F3700D286}"/>
            </a:ext>
          </a:extLst>
        </xdr:cNvPr>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99" name="【学校施設】&#10;一人当たり面積最大値テキスト">
          <a:extLst>
            <a:ext uri="{FF2B5EF4-FFF2-40B4-BE49-F238E27FC236}">
              <a16:creationId xmlns:a16="http://schemas.microsoft.com/office/drawing/2014/main" id="{1D5ECF1D-E8EC-45ED-9169-06476CA94F29}"/>
            </a:ext>
          </a:extLst>
        </xdr:cNvPr>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600" name="直線コネクタ 599">
          <a:extLst>
            <a:ext uri="{FF2B5EF4-FFF2-40B4-BE49-F238E27FC236}">
              <a16:creationId xmlns:a16="http://schemas.microsoft.com/office/drawing/2014/main" id="{15121689-52B6-43D2-926D-3702564E95BC}"/>
            </a:ext>
          </a:extLst>
        </xdr:cNvPr>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81805</xdr:rowOff>
    </xdr:from>
    <xdr:ext cx="469744" cy="259045"/>
    <xdr:sp macro="" textlink="">
      <xdr:nvSpPr>
        <xdr:cNvPr id="601" name="【学校施設】&#10;一人当たり面積平均値テキスト">
          <a:extLst>
            <a:ext uri="{FF2B5EF4-FFF2-40B4-BE49-F238E27FC236}">
              <a16:creationId xmlns:a16="http://schemas.microsoft.com/office/drawing/2014/main" id="{55DF2402-DC05-4BA1-A094-B7ED3E4B5D46}"/>
            </a:ext>
          </a:extLst>
        </xdr:cNvPr>
        <xdr:cNvSpPr txBox="1"/>
      </xdr:nvSpPr>
      <xdr:spPr>
        <a:xfrm>
          <a:off x="22199600" y="10711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602" name="フローチャート: 判断 601">
          <a:extLst>
            <a:ext uri="{FF2B5EF4-FFF2-40B4-BE49-F238E27FC236}">
              <a16:creationId xmlns:a16="http://schemas.microsoft.com/office/drawing/2014/main" id="{87A13519-C45A-42BB-B723-54F72DD1C350}"/>
            </a:ext>
          </a:extLst>
        </xdr:cNvPr>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603" name="フローチャート: 判断 602">
          <a:extLst>
            <a:ext uri="{FF2B5EF4-FFF2-40B4-BE49-F238E27FC236}">
              <a16:creationId xmlns:a16="http://schemas.microsoft.com/office/drawing/2014/main" id="{F2568122-3127-41A3-99F4-320FACB2C7F0}"/>
            </a:ext>
          </a:extLst>
        </xdr:cNvPr>
        <xdr:cNvSpPr/>
      </xdr:nvSpPr>
      <xdr:spPr>
        <a:xfrm>
          <a:off x="21272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604" name="フローチャート: 判断 603">
          <a:extLst>
            <a:ext uri="{FF2B5EF4-FFF2-40B4-BE49-F238E27FC236}">
              <a16:creationId xmlns:a16="http://schemas.microsoft.com/office/drawing/2014/main" id="{2FBC3BEE-1E67-4F40-98A2-CA71D63820F1}"/>
            </a:ext>
          </a:extLst>
        </xdr:cNvPr>
        <xdr:cNvSpPr/>
      </xdr:nvSpPr>
      <xdr:spPr>
        <a:xfrm>
          <a:off x="20383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605" name="フローチャート: 判断 604">
          <a:extLst>
            <a:ext uri="{FF2B5EF4-FFF2-40B4-BE49-F238E27FC236}">
              <a16:creationId xmlns:a16="http://schemas.microsoft.com/office/drawing/2014/main" id="{A7D57D2B-85A5-40CF-9672-3D85318F8658}"/>
            </a:ext>
          </a:extLst>
        </xdr:cNvPr>
        <xdr:cNvSpPr/>
      </xdr:nvSpPr>
      <xdr:spPr>
        <a:xfrm>
          <a:off x="19494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1ABAEC0-64DB-4A6B-ADBA-B0CE7955357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25F8F55-816D-4037-A9E8-9AA1F379FAC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461F7E0-58DB-42D0-AADF-1A793D92C9C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76EC463-EB8F-4C7F-BACD-30D4DE21312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8A539B5-7838-40AE-BEBE-008E2B8F69B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101981</xdr:rowOff>
    </xdr:from>
    <xdr:to>
      <xdr:col>116</xdr:col>
      <xdr:colOff>114300</xdr:colOff>
      <xdr:row>64</xdr:row>
      <xdr:rowOff>32131</xdr:rowOff>
    </xdr:to>
    <xdr:sp macro="" textlink="">
      <xdr:nvSpPr>
        <xdr:cNvPr id="611" name="楕円 610">
          <a:extLst>
            <a:ext uri="{FF2B5EF4-FFF2-40B4-BE49-F238E27FC236}">
              <a16:creationId xmlns:a16="http://schemas.microsoft.com/office/drawing/2014/main" id="{88057721-59FB-4F6F-9B1B-951568B3997E}"/>
            </a:ext>
          </a:extLst>
        </xdr:cNvPr>
        <xdr:cNvSpPr/>
      </xdr:nvSpPr>
      <xdr:spPr>
        <a:xfrm>
          <a:off x="22110700" y="109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37355</xdr:rowOff>
    </xdr:from>
    <xdr:ext cx="469744" cy="259045"/>
    <xdr:sp macro="" textlink="">
      <xdr:nvSpPr>
        <xdr:cNvPr id="612" name="【学校施設】&#10;一人当たり面積該当値テキスト">
          <a:extLst>
            <a:ext uri="{FF2B5EF4-FFF2-40B4-BE49-F238E27FC236}">
              <a16:creationId xmlns:a16="http://schemas.microsoft.com/office/drawing/2014/main" id="{E12290AB-08F6-4463-B6A5-2C720AAA3302}"/>
            </a:ext>
          </a:extLst>
        </xdr:cNvPr>
        <xdr:cNvSpPr txBox="1"/>
      </xdr:nvSpPr>
      <xdr:spPr>
        <a:xfrm>
          <a:off x="22199600"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104267</xdr:rowOff>
    </xdr:from>
    <xdr:to>
      <xdr:col>112</xdr:col>
      <xdr:colOff>38100</xdr:colOff>
      <xdr:row>64</xdr:row>
      <xdr:rowOff>34417</xdr:rowOff>
    </xdr:to>
    <xdr:sp macro="" textlink="">
      <xdr:nvSpPr>
        <xdr:cNvPr id="613" name="楕円 612">
          <a:extLst>
            <a:ext uri="{FF2B5EF4-FFF2-40B4-BE49-F238E27FC236}">
              <a16:creationId xmlns:a16="http://schemas.microsoft.com/office/drawing/2014/main" id="{42632292-E3EA-4C5F-8E2D-2D9FDCA41D07}"/>
            </a:ext>
          </a:extLst>
        </xdr:cNvPr>
        <xdr:cNvSpPr/>
      </xdr:nvSpPr>
      <xdr:spPr>
        <a:xfrm>
          <a:off x="21272500" y="109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152781</xdr:rowOff>
    </xdr:from>
    <xdr:to>
      <xdr:col>116</xdr:col>
      <xdr:colOff>63500</xdr:colOff>
      <xdr:row>63</xdr:row>
      <xdr:rowOff>155067</xdr:rowOff>
    </xdr:to>
    <xdr:cxnSp macro="">
      <xdr:nvCxnSpPr>
        <xdr:cNvPr id="614" name="直線コネクタ 613">
          <a:extLst>
            <a:ext uri="{FF2B5EF4-FFF2-40B4-BE49-F238E27FC236}">
              <a16:creationId xmlns:a16="http://schemas.microsoft.com/office/drawing/2014/main" id="{6B0E6880-FEDF-4954-AA51-D0DFDE238638}"/>
            </a:ext>
          </a:extLst>
        </xdr:cNvPr>
        <xdr:cNvCxnSpPr/>
      </xdr:nvCxnSpPr>
      <xdr:spPr>
        <a:xfrm flipV="1">
          <a:off x="21323300" y="1095413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105029</xdr:rowOff>
    </xdr:from>
    <xdr:to>
      <xdr:col>107</xdr:col>
      <xdr:colOff>101600</xdr:colOff>
      <xdr:row>64</xdr:row>
      <xdr:rowOff>35179</xdr:rowOff>
    </xdr:to>
    <xdr:sp macro="" textlink="">
      <xdr:nvSpPr>
        <xdr:cNvPr id="615" name="楕円 614">
          <a:extLst>
            <a:ext uri="{FF2B5EF4-FFF2-40B4-BE49-F238E27FC236}">
              <a16:creationId xmlns:a16="http://schemas.microsoft.com/office/drawing/2014/main" id="{6EBC1649-915A-40E4-BDE3-D64DC964F459}"/>
            </a:ext>
          </a:extLst>
        </xdr:cNvPr>
        <xdr:cNvSpPr/>
      </xdr:nvSpPr>
      <xdr:spPr>
        <a:xfrm>
          <a:off x="20383500" y="1090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155067</xdr:rowOff>
    </xdr:from>
    <xdr:to>
      <xdr:col>111</xdr:col>
      <xdr:colOff>177800</xdr:colOff>
      <xdr:row>63</xdr:row>
      <xdr:rowOff>155829</xdr:rowOff>
    </xdr:to>
    <xdr:cxnSp macro="">
      <xdr:nvCxnSpPr>
        <xdr:cNvPr id="616" name="直線コネクタ 615">
          <a:extLst>
            <a:ext uri="{FF2B5EF4-FFF2-40B4-BE49-F238E27FC236}">
              <a16:creationId xmlns:a16="http://schemas.microsoft.com/office/drawing/2014/main" id="{5CF35702-CEED-484A-A9EB-EC6DAE1D6329}"/>
            </a:ext>
          </a:extLst>
        </xdr:cNvPr>
        <xdr:cNvCxnSpPr/>
      </xdr:nvCxnSpPr>
      <xdr:spPr>
        <a:xfrm flipV="1">
          <a:off x="20434300" y="109564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170959</xdr:rowOff>
    </xdr:from>
    <xdr:ext cx="469744" cy="259045"/>
    <xdr:sp macro="" textlink="">
      <xdr:nvSpPr>
        <xdr:cNvPr id="617" name="n_1aveValue【学校施設】&#10;一人当たり面積">
          <a:extLst>
            <a:ext uri="{FF2B5EF4-FFF2-40B4-BE49-F238E27FC236}">
              <a16:creationId xmlns:a16="http://schemas.microsoft.com/office/drawing/2014/main" id="{BDC5A02E-2F29-44AE-A454-B5A0F61D829A}"/>
            </a:ext>
          </a:extLst>
        </xdr:cNvPr>
        <xdr:cNvSpPr txBox="1"/>
      </xdr:nvSpPr>
      <xdr:spPr>
        <a:xfrm>
          <a:off x="21075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13987</xdr:rowOff>
    </xdr:from>
    <xdr:ext cx="469744" cy="259045"/>
    <xdr:sp macro="" textlink="">
      <xdr:nvSpPr>
        <xdr:cNvPr id="618" name="n_2aveValue【学校施設】&#10;一人当たり面積">
          <a:extLst>
            <a:ext uri="{FF2B5EF4-FFF2-40B4-BE49-F238E27FC236}">
              <a16:creationId xmlns:a16="http://schemas.microsoft.com/office/drawing/2014/main" id="{7EC1A10D-000B-471B-8D63-5197EFDD7162}"/>
            </a:ext>
          </a:extLst>
        </xdr:cNvPr>
        <xdr:cNvSpPr txBox="1"/>
      </xdr:nvSpPr>
      <xdr:spPr>
        <a:xfrm>
          <a:off x="20199427" y="106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619" name="n_3aveValue【学校施設】&#10;一人当たり面積">
          <a:extLst>
            <a:ext uri="{FF2B5EF4-FFF2-40B4-BE49-F238E27FC236}">
              <a16:creationId xmlns:a16="http://schemas.microsoft.com/office/drawing/2014/main" id="{1D59AAA4-6E50-44AF-B7BB-81D5045E894A}"/>
            </a:ext>
          </a:extLst>
        </xdr:cNvPr>
        <xdr:cNvSpPr txBox="1"/>
      </xdr:nvSpPr>
      <xdr:spPr>
        <a:xfrm>
          <a:off x="19310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25544</xdr:rowOff>
    </xdr:from>
    <xdr:ext cx="469744" cy="259045"/>
    <xdr:sp macro="" textlink="">
      <xdr:nvSpPr>
        <xdr:cNvPr id="620" name="n_1mainValue【学校施設】&#10;一人当たり面積">
          <a:extLst>
            <a:ext uri="{FF2B5EF4-FFF2-40B4-BE49-F238E27FC236}">
              <a16:creationId xmlns:a16="http://schemas.microsoft.com/office/drawing/2014/main" id="{09870E12-920D-424A-A2A1-F691B4C1B0B4}"/>
            </a:ext>
          </a:extLst>
        </xdr:cNvPr>
        <xdr:cNvSpPr txBox="1"/>
      </xdr:nvSpPr>
      <xdr:spPr>
        <a:xfrm>
          <a:off x="21075727" y="1099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26306</xdr:rowOff>
    </xdr:from>
    <xdr:ext cx="469744" cy="259045"/>
    <xdr:sp macro="" textlink="">
      <xdr:nvSpPr>
        <xdr:cNvPr id="621" name="n_2mainValue【学校施設】&#10;一人当たり面積">
          <a:extLst>
            <a:ext uri="{FF2B5EF4-FFF2-40B4-BE49-F238E27FC236}">
              <a16:creationId xmlns:a16="http://schemas.microsoft.com/office/drawing/2014/main" id="{3193573A-E0C9-4B18-9B88-9B3CDF7E202C}"/>
            </a:ext>
          </a:extLst>
        </xdr:cNvPr>
        <xdr:cNvSpPr txBox="1"/>
      </xdr:nvSpPr>
      <xdr:spPr>
        <a:xfrm>
          <a:off x="20199427" y="1099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58999270-7427-4597-8BF3-E659035FCD2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7CAB5EBA-AF85-44F2-B99A-E3577826C49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F0077B8C-CE60-44F4-847B-66A90AABCE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D7926623-C927-414B-B3DC-AC975E411E8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F78F8D24-2809-4F1A-A31E-4F1801D7B01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D2D85247-B5EF-46FE-A389-DD6DBB2B4E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92270EDD-F4D4-445C-A353-53B1892CE9D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2C4D097D-2F93-4889-9676-E225D6F3EB6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61F61816-99C9-4B1B-9A8C-45FD1404EF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A86D62D5-A65A-490C-A9CF-D1A5926A91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2" name="テキスト ボックス 631">
          <a:extLst>
            <a:ext uri="{FF2B5EF4-FFF2-40B4-BE49-F238E27FC236}">
              <a16:creationId xmlns:a16="http://schemas.microsoft.com/office/drawing/2014/main" id="{1B9A5334-C989-4DB2-9633-F8ECE8009CD9}"/>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91EDDD40-CCCA-4B05-A532-A700171B468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4" name="テキスト ボックス 633">
          <a:extLst>
            <a:ext uri="{FF2B5EF4-FFF2-40B4-BE49-F238E27FC236}">
              <a16:creationId xmlns:a16="http://schemas.microsoft.com/office/drawing/2014/main" id="{11EA55EF-E0DF-4286-8593-2BB24798E407}"/>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43AEFA4F-CB3E-456A-876E-8C2329AD184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E3EA26BF-B07B-48B5-9373-D4160961143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1539A2F7-A1F7-448B-9781-5D5572A5BAC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D628299E-0E18-46E0-ADA1-59455ADF8C0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FB83D895-8D1F-4E78-8528-36E3ECFB7F3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E6C6FB46-D848-4512-91DA-44B3F7FBBA2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9044FF8D-F30F-483B-8737-15E3DEF8B39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2" name="テキスト ボックス 641">
          <a:extLst>
            <a:ext uri="{FF2B5EF4-FFF2-40B4-BE49-F238E27FC236}">
              <a16:creationId xmlns:a16="http://schemas.microsoft.com/office/drawing/2014/main" id="{CB039AD7-46BD-4E77-B655-6EC228107E29}"/>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70A018FE-25FA-4735-9400-AAB2B7C4A3F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4" name="テキスト ボックス 643">
          <a:extLst>
            <a:ext uri="{FF2B5EF4-FFF2-40B4-BE49-F238E27FC236}">
              <a16:creationId xmlns:a16="http://schemas.microsoft.com/office/drawing/2014/main" id="{3A06B1C6-B2E1-4864-8DE6-C3742B3CC9A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E55334A-F9E6-4067-A53E-BDB0B5401D8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646" name="直線コネクタ 645">
          <a:extLst>
            <a:ext uri="{FF2B5EF4-FFF2-40B4-BE49-F238E27FC236}">
              <a16:creationId xmlns:a16="http://schemas.microsoft.com/office/drawing/2014/main" id="{57E031C2-86EC-4FF1-A3DF-B174F07299C4}"/>
            </a:ext>
          </a:extLst>
        </xdr:cNvPr>
        <xdr:cNvCxnSpPr/>
      </xdr:nvCxnSpPr>
      <xdr:spPr>
        <a:xfrm flipV="1">
          <a:off x="16318864" y="134131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47" name="【児童館】&#10;有形固定資産減価償却率最小値テキスト">
          <a:extLst>
            <a:ext uri="{FF2B5EF4-FFF2-40B4-BE49-F238E27FC236}">
              <a16:creationId xmlns:a16="http://schemas.microsoft.com/office/drawing/2014/main" id="{3B8C13B6-4C9B-4899-B71F-5F6369A5C570}"/>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48" name="直線コネクタ 647">
          <a:extLst>
            <a:ext uri="{FF2B5EF4-FFF2-40B4-BE49-F238E27FC236}">
              <a16:creationId xmlns:a16="http://schemas.microsoft.com/office/drawing/2014/main" id="{66DD19F6-2EEE-4EB4-8670-CA09AB47503A}"/>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49" name="【児童館】&#10;有形固定資産減価償却率最大値テキスト">
          <a:extLst>
            <a:ext uri="{FF2B5EF4-FFF2-40B4-BE49-F238E27FC236}">
              <a16:creationId xmlns:a16="http://schemas.microsoft.com/office/drawing/2014/main" id="{BB638F88-0D49-443E-B314-6EDC01C33393}"/>
            </a:ext>
          </a:extLst>
        </xdr:cNvPr>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50" name="直線コネクタ 649">
          <a:extLst>
            <a:ext uri="{FF2B5EF4-FFF2-40B4-BE49-F238E27FC236}">
              <a16:creationId xmlns:a16="http://schemas.microsoft.com/office/drawing/2014/main" id="{027F6E32-B98B-4BED-A48B-37262956D09C}"/>
            </a:ext>
          </a:extLst>
        </xdr:cNvPr>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4463</xdr:rowOff>
    </xdr:from>
    <xdr:ext cx="405111" cy="259045"/>
    <xdr:sp macro="" textlink="">
      <xdr:nvSpPr>
        <xdr:cNvPr id="651" name="【児童館】&#10;有形固定資産減価償却率平均値テキスト">
          <a:extLst>
            <a:ext uri="{FF2B5EF4-FFF2-40B4-BE49-F238E27FC236}">
              <a16:creationId xmlns:a16="http://schemas.microsoft.com/office/drawing/2014/main" id="{1CD9435D-98A8-489C-BCAA-7B2FD636F178}"/>
            </a:ext>
          </a:extLst>
        </xdr:cNvPr>
        <xdr:cNvSpPr txBox="1"/>
      </xdr:nvSpPr>
      <xdr:spPr>
        <a:xfrm>
          <a:off x="16357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2" name="フローチャート: 判断 651">
          <a:extLst>
            <a:ext uri="{FF2B5EF4-FFF2-40B4-BE49-F238E27FC236}">
              <a16:creationId xmlns:a16="http://schemas.microsoft.com/office/drawing/2014/main" id="{EA6191FB-25E0-47DC-A889-41CA0B5E3C69}"/>
            </a:ext>
          </a:extLst>
        </xdr:cNvPr>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3" name="フローチャート: 判断 652">
          <a:extLst>
            <a:ext uri="{FF2B5EF4-FFF2-40B4-BE49-F238E27FC236}">
              <a16:creationId xmlns:a16="http://schemas.microsoft.com/office/drawing/2014/main" id="{480713CD-5A03-4FB7-A950-1DF6D517C933}"/>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654" name="フローチャート: 判断 653">
          <a:extLst>
            <a:ext uri="{FF2B5EF4-FFF2-40B4-BE49-F238E27FC236}">
              <a16:creationId xmlns:a16="http://schemas.microsoft.com/office/drawing/2014/main" id="{1860659D-3FF3-4409-8AB2-DE0238215662}"/>
            </a:ext>
          </a:extLst>
        </xdr:cNvPr>
        <xdr:cNvSpPr/>
      </xdr:nvSpPr>
      <xdr:spPr>
        <a:xfrm>
          <a:off x="14541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57786</xdr:rowOff>
    </xdr:from>
    <xdr:to>
      <xdr:col>72</xdr:col>
      <xdr:colOff>38100</xdr:colOff>
      <xdr:row>82</xdr:row>
      <xdr:rowOff>159386</xdr:rowOff>
    </xdr:to>
    <xdr:sp macro="" textlink="">
      <xdr:nvSpPr>
        <xdr:cNvPr id="655" name="フローチャート: 判断 654">
          <a:extLst>
            <a:ext uri="{FF2B5EF4-FFF2-40B4-BE49-F238E27FC236}">
              <a16:creationId xmlns:a16="http://schemas.microsoft.com/office/drawing/2014/main" id="{EE328A45-65F0-4158-A6EC-20B91D71BDEC}"/>
            </a:ext>
          </a:extLst>
        </xdr:cNvPr>
        <xdr:cNvSpPr/>
      </xdr:nvSpPr>
      <xdr:spPr>
        <a:xfrm>
          <a:off x="13652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2041FB9-E088-4647-A272-39C13428C3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297AD1E-BF93-4735-A95B-F1012DB114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C9DF509-32F6-48B6-A0D7-DFD81872942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DAFD51B-40D8-497C-A33C-21C8F8906F2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8883526-708F-433E-809C-C4BBA9D712F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33020</xdr:rowOff>
    </xdr:from>
    <xdr:to>
      <xdr:col>85</xdr:col>
      <xdr:colOff>177800</xdr:colOff>
      <xdr:row>85</xdr:row>
      <xdr:rowOff>134620</xdr:rowOff>
    </xdr:to>
    <xdr:sp macro="" textlink="">
      <xdr:nvSpPr>
        <xdr:cNvPr id="661" name="楕円 660">
          <a:extLst>
            <a:ext uri="{FF2B5EF4-FFF2-40B4-BE49-F238E27FC236}">
              <a16:creationId xmlns:a16="http://schemas.microsoft.com/office/drawing/2014/main" id="{E86702DE-3A4B-4996-A469-C8E53A907D0F}"/>
            </a:ext>
          </a:extLst>
        </xdr:cNvPr>
        <xdr:cNvSpPr/>
      </xdr:nvSpPr>
      <xdr:spPr>
        <a:xfrm>
          <a:off x="16268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119397</xdr:rowOff>
    </xdr:from>
    <xdr:ext cx="405111" cy="259045"/>
    <xdr:sp macro="" textlink="">
      <xdr:nvSpPr>
        <xdr:cNvPr id="662" name="【児童館】&#10;有形固定資産減価償却率該当値テキスト">
          <a:extLst>
            <a:ext uri="{FF2B5EF4-FFF2-40B4-BE49-F238E27FC236}">
              <a16:creationId xmlns:a16="http://schemas.microsoft.com/office/drawing/2014/main" id="{E2F8A602-E964-476B-B3BF-AD50BDBA0507}"/>
            </a:ext>
          </a:extLst>
        </xdr:cNvPr>
        <xdr:cNvSpPr txBox="1"/>
      </xdr:nvSpPr>
      <xdr:spPr>
        <a:xfrm>
          <a:off x="16357600" y="1452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76836</xdr:rowOff>
    </xdr:from>
    <xdr:to>
      <xdr:col>81</xdr:col>
      <xdr:colOff>101600</xdr:colOff>
      <xdr:row>86</xdr:row>
      <xdr:rowOff>6986</xdr:rowOff>
    </xdr:to>
    <xdr:sp macro="" textlink="">
      <xdr:nvSpPr>
        <xdr:cNvPr id="663" name="楕円 662">
          <a:extLst>
            <a:ext uri="{FF2B5EF4-FFF2-40B4-BE49-F238E27FC236}">
              <a16:creationId xmlns:a16="http://schemas.microsoft.com/office/drawing/2014/main" id="{466C1624-6671-43EA-BFC3-F95E26BC5958}"/>
            </a:ext>
          </a:extLst>
        </xdr:cNvPr>
        <xdr:cNvSpPr/>
      </xdr:nvSpPr>
      <xdr:spPr>
        <a:xfrm>
          <a:off x="15430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83820</xdr:rowOff>
    </xdr:from>
    <xdr:to>
      <xdr:col>85</xdr:col>
      <xdr:colOff>127000</xdr:colOff>
      <xdr:row>85</xdr:row>
      <xdr:rowOff>127636</xdr:rowOff>
    </xdr:to>
    <xdr:cxnSp macro="">
      <xdr:nvCxnSpPr>
        <xdr:cNvPr id="664" name="直線コネクタ 663">
          <a:extLst>
            <a:ext uri="{FF2B5EF4-FFF2-40B4-BE49-F238E27FC236}">
              <a16:creationId xmlns:a16="http://schemas.microsoft.com/office/drawing/2014/main" id="{929CAE5D-4BBE-4867-9A48-E42F3B6876C2}"/>
            </a:ext>
          </a:extLst>
        </xdr:cNvPr>
        <xdr:cNvCxnSpPr/>
      </xdr:nvCxnSpPr>
      <xdr:spPr>
        <a:xfrm flipV="1">
          <a:off x="15481300" y="146570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29211</xdr:rowOff>
    </xdr:from>
    <xdr:to>
      <xdr:col>76</xdr:col>
      <xdr:colOff>165100</xdr:colOff>
      <xdr:row>85</xdr:row>
      <xdr:rowOff>130811</xdr:rowOff>
    </xdr:to>
    <xdr:sp macro="" textlink="">
      <xdr:nvSpPr>
        <xdr:cNvPr id="665" name="楕円 664">
          <a:extLst>
            <a:ext uri="{FF2B5EF4-FFF2-40B4-BE49-F238E27FC236}">
              <a16:creationId xmlns:a16="http://schemas.microsoft.com/office/drawing/2014/main" id="{C2CE7E28-7E39-4608-BBD3-C13770D90596}"/>
            </a:ext>
          </a:extLst>
        </xdr:cNvPr>
        <xdr:cNvSpPr/>
      </xdr:nvSpPr>
      <xdr:spPr>
        <a:xfrm>
          <a:off x="1454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80011</xdr:rowOff>
    </xdr:from>
    <xdr:to>
      <xdr:col>81</xdr:col>
      <xdr:colOff>50800</xdr:colOff>
      <xdr:row>85</xdr:row>
      <xdr:rowOff>127636</xdr:rowOff>
    </xdr:to>
    <xdr:cxnSp macro="">
      <xdr:nvCxnSpPr>
        <xdr:cNvPr id="666" name="直線コネクタ 665">
          <a:extLst>
            <a:ext uri="{FF2B5EF4-FFF2-40B4-BE49-F238E27FC236}">
              <a16:creationId xmlns:a16="http://schemas.microsoft.com/office/drawing/2014/main" id="{D80D5A2C-A431-44B5-9B90-94CB1FF57FEC}"/>
            </a:ext>
          </a:extLst>
        </xdr:cNvPr>
        <xdr:cNvCxnSpPr/>
      </xdr:nvCxnSpPr>
      <xdr:spPr>
        <a:xfrm>
          <a:off x="14592300" y="146532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67" name="n_1aveValue【児童館】&#10;有形固定資産減価償却率">
          <a:extLst>
            <a:ext uri="{FF2B5EF4-FFF2-40B4-BE49-F238E27FC236}">
              <a16:creationId xmlns:a16="http://schemas.microsoft.com/office/drawing/2014/main" id="{21C24D32-08D9-4A92-A8D1-3B0B39F99C1B}"/>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132097</xdr:rowOff>
    </xdr:from>
    <xdr:ext cx="405111" cy="259045"/>
    <xdr:sp macro="" textlink="">
      <xdr:nvSpPr>
        <xdr:cNvPr id="668" name="n_2aveValue【児童館】&#10;有形固定資産減価償却率">
          <a:extLst>
            <a:ext uri="{FF2B5EF4-FFF2-40B4-BE49-F238E27FC236}">
              <a16:creationId xmlns:a16="http://schemas.microsoft.com/office/drawing/2014/main" id="{15025600-ABF8-44AD-A9D9-9F08FB31F41B}"/>
            </a:ext>
          </a:extLst>
        </xdr:cNvPr>
        <xdr:cNvSpPr txBox="1"/>
      </xdr:nvSpPr>
      <xdr:spPr>
        <a:xfrm>
          <a:off x="14389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4463</xdr:rowOff>
    </xdr:from>
    <xdr:ext cx="405111" cy="259045"/>
    <xdr:sp macro="" textlink="">
      <xdr:nvSpPr>
        <xdr:cNvPr id="669" name="n_3aveValue【児童館】&#10;有形固定資産減価償却率">
          <a:extLst>
            <a:ext uri="{FF2B5EF4-FFF2-40B4-BE49-F238E27FC236}">
              <a16:creationId xmlns:a16="http://schemas.microsoft.com/office/drawing/2014/main" id="{8EC8C699-41D9-4781-8638-7BC8D819045B}"/>
            </a:ext>
          </a:extLst>
        </xdr:cNvPr>
        <xdr:cNvSpPr txBox="1"/>
      </xdr:nvSpPr>
      <xdr:spPr>
        <a:xfrm>
          <a:off x="13500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169563</xdr:rowOff>
    </xdr:from>
    <xdr:ext cx="405111" cy="259045"/>
    <xdr:sp macro="" textlink="">
      <xdr:nvSpPr>
        <xdr:cNvPr id="670" name="n_1mainValue【児童館】&#10;有形固定資産減価償却率">
          <a:extLst>
            <a:ext uri="{FF2B5EF4-FFF2-40B4-BE49-F238E27FC236}">
              <a16:creationId xmlns:a16="http://schemas.microsoft.com/office/drawing/2014/main" id="{B6A297EC-52B3-4524-805A-D978A0C0F2C3}"/>
            </a:ext>
          </a:extLst>
        </xdr:cNvPr>
        <xdr:cNvSpPr txBox="1"/>
      </xdr:nvSpPr>
      <xdr:spPr>
        <a:xfrm>
          <a:off x="152660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121938</xdr:rowOff>
    </xdr:from>
    <xdr:ext cx="405111" cy="259045"/>
    <xdr:sp macro="" textlink="">
      <xdr:nvSpPr>
        <xdr:cNvPr id="671" name="n_2mainValue【児童館】&#10;有形固定資産減価償却率">
          <a:extLst>
            <a:ext uri="{FF2B5EF4-FFF2-40B4-BE49-F238E27FC236}">
              <a16:creationId xmlns:a16="http://schemas.microsoft.com/office/drawing/2014/main" id="{94E4CE67-779E-4BA6-8B81-D48EF69AE449}"/>
            </a:ext>
          </a:extLst>
        </xdr:cNvPr>
        <xdr:cNvSpPr txBox="1"/>
      </xdr:nvSpPr>
      <xdr:spPr>
        <a:xfrm>
          <a:off x="14389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510C0831-6598-450A-9CB2-8FE5B2CB65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E0E61511-6EB3-433E-B0AE-3373AA69FD8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D7C2E233-A74B-4F26-B7FF-3EA4A369DF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D8B37481-53DF-4B3C-9474-AC1614E705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B6290626-3AF0-44A8-A37B-8C1DA9AB95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D87FEEA0-B861-4C72-81D2-D59776451B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ACF70B6C-C211-431C-B62A-8D29940944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05E5E63D-D182-4078-AE53-D1059A9360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0D7A4ECD-1893-4906-A47E-9AA9AF39173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07942B20-9FFD-4C73-B452-D93E1456C0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a:extLst>
            <a:ext uri="{FF2B5EF4-FFF2-40B4-BE49-F238E27FC236}">
              <a16:creationId xmlns:a16="http://schemas.microsoft.com/office/drawing/2014/main" id="{99CD62DD-18EC-4E11-9600-1079AF8C85D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a:extLst>
            <a:ext uri="{FF2B5EF4-FFF2-40B4-BE49-F238E27FC236}">
              <a16:creationId xmlns:a16="http://schemas.microsoft.com/office/drawing/2014/main" id="{4CAFC29E-5E5B-48F1-B669-37D7882C77D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a:extLst>
            <a:ext uri="{FF2B5EF4-FFF2-40B4-BE49-F238E27FC236}">
              <a16:creationId xmlns:a16="http://schemas.microsoft.com/office/drawing/2014/main" id="{6F2CFD92-8BDA-4C81-A73C-D8715FD10A8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a:extLst>
            <a:ext uri="{FF2B5EF4-FFF2-40B4-BE49-F238E27FC236}">
              <a16:creationId xmlns:a16="http://schemas.microsoft.com/office/drawing/2014/main" id="{5F55EB3D-967E-4BB4-9559-154060CD015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a:extLst>
            <a:ext uri="{FF2B5EF4-FFF2-40B4-BE49-F238E27FC236}">
              <a16:creationId xmlns:a16="http://schemas.microsoft.com/office/drawing/2014/main" id="{0F440064-3C61-4BF5-A955-AA972D82106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a:extLst>
            <a:ext uri="{FF2B5EF4-FFF2-40B4-BE49-F238E27FC236}">
              <a16:creationId xmlns:a16="http://schemas.microsoft.com/office/drawing/2014/main" id="{9CB804D0-95C6-41FB-9ED1-3DB7196AD19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a:extLst>
            <a:ext uri="{FF2B5EF4-FFF2-40B4-BE49-F238E27FC236}">
              <a16:creationId xmlns:a16="http://schemas.microsoft.com/office/drawing/2014/main" id="{59EB95EA-AC01-4FD3-B91D-64EB5DA50E3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a:extLst>
            <a:ext uri="{FF2B5EF4-FFF2-40B4-BE49-F238E27FC236}">
              <a16:creationId xmlns:a16="http://schemas.microsoft.com/office/drawing/2014/main" id="{24D317AA-A915-45DD-A4B2-C6FFCCDF815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a:extLst>
            <a:ext uri="{FF2B5EF4-FFF2-40B4-BE49-F238E27FC236}">
              <a16:creationId xmlns:a16="http://schemas.microsoft.com/office/drawing/2014/main" id="{3E8CDB52-C747-416A-8BA4-49046D56CBE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a:extLst>
            <a:ext uri="{FF2B5EF4-FFF2-40B4-BE49-F238E27FC236}">
              <a16:creationId xmlns:a16="http://schemas.microsoft.com/office/drawing/2014/main" id="{4808B6A6-375F-4225-913A-B025AD6D731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3EFEC998-A99E-4D2C-BA6E-6826B2EB4B8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03B3B483-55D8-4C96-9474-1B4DEDB04B3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a:extLst>
            <a:ext uri="{FF2B5EF4-FFF2-40B4-BE49-F238E27FC236}">
              <a16:creationId xmlns:a16="http://schemas.microsoft.com/office/drawing/2014/main" id="{B05EDE54-8762-4D93-8BA4-6B795E84B48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695" name="直線コネクタ 694">
          <a:extLst>
            <a:ext uri="{FF2B5EF4-FFF2-40B4-BE49-F238E27FC236}">
              <a16:creationId xmlns:a16="http://schemas.microsoft.com/office/drawing/2014/main" id="{57229EDE-12E6-4BB6-AC78-CD0020EF03E3}"/>
            </a:ext>
          </a:extLst>
        </xdr:cNvPr>
        <xdr:cNvCxnSpPr/>
      </xdr:nvCxnSpPr>
      <xdr:spPr>
        <a:xfrm flipV="1">
          <a:off x="22160864" y="13538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96" name="【児童館】&#10;一人当たり面積最小値テキスト">
          <a:extLst>
            <a:ext uri="{FF2B5EF4-FFF2-40B4-BE49-F238E27FC236}">
              <a16:creationId xmlns:a16="http://schemas.microsoft.com/office/drawing/2014/main" id="{80D21F1F-C676-46FA-97F8-ADF5DB36CC1D}"/>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97" name="直線コネクタ 696">
          <a:extLst>
            <a:ext uri="{FF2B5EF4-FFF2-40B4-BE49-F238E27FC236}">
              <a16:creationId xmlns:a16="http://schemas.microsoft.com/office/drawing/2014/main" id="{9FFF7276-FBAC-4A7B-8E90-11DE752C894C}"/>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698" name="【児童館】&#10;一人当たり面積最大値テキスト">
          <a:extLst>
            <a:ext uri="{FF2B5EF4-FFF2-40B4-BE49-F238E27FC236}">
              <a16:creationId xmlns:a16="http://schemas.microsoft.com/office/drawing/2014/main" id="{FBFAE51D-05C7-410F-8427-83B7062FDA62}"/>
            </a:ext>
          </a:extLst>
        </xdr:cNvPr>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699" name="直線コネクタ 698">
          <a:extLst>
            <a:ext uri="{FF2B5EF4-FFF2-40B4-BE49-F238E27FC236}">
              <a16:creationId xmlns:a16="http://schemas.microsoft.com/office/drawing/2014/main" id="{0B914646-FB3D-4104-9818-BB32FDEADE04}"/>
            </a:ext>
          </a:extLst>
        </xdr:cNvPr>
        <xdr:cNvCxnSpPr/>
      </xdr:nvCxnSpPr>
      <xdr:spPr>
        <a:xfrm>
          <a:off x="220726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700" name="【児童館】&#10;一人当たり面積平均値テキスト">
          <a:extLst>
            <a:ext uri="{FF2B5EF4-FFF2-40B4-BE49-F238E27FC236}">
              <a16:creationId xmlns:a16="http://schemas.microsoft.com/office/drawing/2014/main" id="{F62017D8-D2D8-45FE-8582-3F86E263F85D}"/>
            </a:ext>
          </a:extLst>
        </xdr:cNvPr>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701" name="フローチャート: 判断 700">
          <a:extLst>
            <a:ext uri="{FF2B5EF4-FFF2-40B4-BE49-F238E27FC236}">
              <a16:creationId xmlns:a16="http://schemas.microsoft.com/office/drawing/2014/main" id="{55906260-C6A3-48C5-B1A7-5646157A8F03}"/>
            </a:ext>
          </a:extLst>
        </xdr:cNvPr>
        <xdr:cNvSpPr/>
      </xdr:nvSpPr>
      <xdr:spPr>
        <a:xfrm>
          <a:off x="221107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702" name="フローチャート: 判断 701">
          <a:extLst>
            <a:ext uri="{FF2B5EF4-FFF2-40B4-BE49-F238E27FC236}">
              <a16:creationId xmlns:a16="http://schemas.microsoft.com/office/drawing/2014/main" id="{52E83767-C6D3-4B8C-940F-CE2E3E086ACD}"/>
            </a:ext>
          </a:extLst>
        </xdr:cNvPr>
        <xdr:cNvSpPr/>
      </xdr:nvSpPr>
      <xdr:spPr>
        <a:xfrm>
          <a:off x="212725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703" name="フローチャート: 判断 702">
          <a:extLst>
            <a:ext uri="{FF2B5EF4-FFF2-40B4-BE49-F238E27FC236}">
              <a16:creationId xmlns:a16="http://schemas.microsoft.com/office/drawing/2014/main" id="{8A4FD647-119A-4F98-BBC5-F625E344295A}"/>
            </a:ext>
          </a:extLst>
        </xdr:cNvPr>
        <xdr:cNvSpPr/>
      </xdr:nvSpPr>
      <xdr:spPr>
        <a:xfrm>
          <a:off x="20383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69850</xdr:rowOff>
    </xdr:from>
    <xdr:to>
      <xdr:col>102</xdr:col>
      <xdr:colOff>165100</xdr:colOff>
      <xdr:row>86</xdr:row>
      <xdr:rowOff>0</xdr:rowOff>
    </xdr:to>
    <xdr:sp macro="" textlink="">
      <xdr:nvSpPr>
        <xdr:cNvPr id="704" name="フローチャート: 判断 703">
          <a:extLst>
            <a:ext uri="{FF2B5EF4-FFF2-40B4-BE49-F238E27FC236}">
              <a16:creationId xmlns:a16="http://schemas.microsoft.com/office/drawing/2014/main" id="{E36E8F47-B6E9-4C9D-A85D-5C50DC3F034D}"/>
            </a:ext>
          </a:extLst>
        </xdr:cNvPr>
        <xdr:cNvSpPr/>
      </xdr:nvSpPr>
      <xdr:spPr>
        <a:xfrm>
          <a:off x="19494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60D0ED26-FDD3-4344-83C4-53D201158A1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6488B6E7-1DAB-4011-B044-253B2F935D0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88CAAEF5-A286-4460-AA4F-B7C7CBB4156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41A0E240-485D-4691-9245-F80A586777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538FB12A-1B3F-478A-9470-71CE2774985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0" name="楕円 709">
          <a:extLst>
            <a:ext uri="{FF2B5EF4-FFF2-40B4-BE49-F238E27FC236}">
              <a16:creationId xmlns:a16="http://schemas.microsoft.com/office/drawing/2014/main" id="{DB6E4619-B742-40C9-91DB-3E99728C2208}"/>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711" name="【児童館】&#10;一人当たり面積該当値テキスト">
          <a:extLst>
            <a:ext uri="{FF2B5EF4-FFF2-40B4-BE49-F238E27FC236}">
              <a16:creationId xmlns:a16="http://schemas.microsoft.com/office/drawing/2014/main" id="{ECE119DC-F829-4C72-834E-9DD3DA536003}"/>
            </a:ext>
          </a:extLst>
        </xdr:cNvPr>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12" name="楕円 711">
          <a:extLst>
            <a:ext uri="{FF2B5EF4-FFF2-40B4-BE49-F238E27FC236}">
              <a16:creationId xmlns:a16="http://schemas.microsoft.com/office/drawing/2014/main" id="{E7DA5114-3E70-436A-A895-CA87F6D2F3E8}"/>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13" name="直線コネクタ 712">
          <a:extLst>
            <a:ext uri="{FF2B5EF4-FFF2-40B4-BE49-F238E27FC236}">
              <a16:creationId xmlns:a16="http://schemas.microsoft.com/office/drawing/2014/main" id="{3C4067EB-0816-4523-A3C5-1F86A0FE3144}"/>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31750</xdr:rowOff>
    </xdr:from>
    <xdr:to>
      <xdr:col>107</xdr:col>
      <xdr:colOff>101600</xdr:colOff>
      <xdr:row>85</xdr:row>
      <xdr:rowOff>133350</xdr:rowOff>
    </xdr:to>
    <xdr:sp macro="" textlink="">
      <xdr:nvSpPr>
        <xdr:cNvPr id="714" name="楕円 713">
          <a:extLst>
            <a:ext uri="{FF2B5EF4-FFF2-40B4-BE49-F238E27FC236}">
              <a16:creationId xmlns:a16="http://schemas.microsoft.com/office/drawing/2014/main" id="{50EC1573-88CD-41AA-A2C5-02D81538C21B}"/>
            </a:ext>
          </a:extLst>
        </xdr:cNvPr>
        <xdr:cNvSpPr/>
      </xdr:nvSpPr>
      <xdr:spPr>
        <a:xfrm>
          <a:off x="20383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82550</xdr:rowOff>
    </xdr:from>
    <xdr:to>
      <xdr:col>111</xdr:col>
      <xdr:colOff>177800</xdr:colOff>
      <xdr:row>85</xdr:row>
      <xdr:rowOff>133350</xdr:rowOff>
    </xdr:to>
    <xdr:cxnSp macro="">
      <xdr:nvCxnSpPr>
        <xdr:cNvPr id="715" name="直線コネクタ 714">
          <a:extLst>
            <a:ext uri="{FF2B5EF4-FFF2-40B4-BE49-F238E27FC236}">
              <a16:creationId xmlns:a16="http://schemas.microsoft.com/office/drawing/2014/main" id="{281CE39B-DC16-4292-94B1-6FD5A0FE6928}"/>
            </a:ext>
          </a:extLst>
        </xdr:cNvPr>
        <xdr:cNvCxnSpPr/>
      </xdr:nvCxnSpPr>
      <xdr:spPr>
        <a:xfrm>
          <a:off x="20434300" y="14655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16" name="n_1aveValue【児童館】&#10;一人当たり面積">
          <a:extLst>
            <a:ext uri="{FF2B5EF4-FFF2-40B4-BE49-F238E27FC236}">
              <a16:creationId xmlns:a16="http://schemas.microsoft.com/office/drawing/2014/main" id="{3EDF698A-927C-4A29-A1E7-7401B8BA8EB4}"/>
            </a:ext>
          </a:extLst>
        </xdr:cNvPr>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17" name="n_2aveValue【児童館】&#10;一人当たり面積">
          <a:extLst>
            <a:ext uri="{FF2B5EF4-FFF2-40B4-BE49-F238E27FC236}">
              <a16:creationId xmlns:a16="http://schemas.microsoft.com/office/drawing/2014/main" id="{72DE9B56-3BD1-4BBB-99EF-6686607A06F6}"/>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718" name="n_3aveValue【児童館】&#10;一人当たり面積">
          <a:extLst>
            <a:ext uri="{FF2B5EF4-FFF2-40B4-BE49-F238E27FC236}">
              <a16:creationId xmlns:a16="http://schemas.microsoft.com/office/drawing/2014/main" id="{3B528F0D-C314-4B8E-84E2-6F1600FFAEEF}"/>
            </a:ext>
          </a:extLst>
        </xdr:cNvPr>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19" name="n_1mainValue【児童館】&#10;一人当たり面積">
          <a:extLst>
            <a:ext uri="{FF2B5EF4-FFF2-40B4-BE49-F238E27FC236}">
              <a16:creationId xmlns:a16="http://schemas.microsoft.com/office/drawing/2014/main" id="{9B8E722F-0B99-48C9-B758-E6349A7E5DB5}"/>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720" name="n_2mainValue【児童館】&#10;一人当たり面積">
          <a:extLst>
            <a:ext uri="{FF2B5EF4-FFF2-40B4-BE49-F238E27FC236}">
              <a16:creationId xmlns:a16="http://schemas.microsoft.com/office/drawing/2014/main" id="{C38F9899-9D7D-4C01-84FD-68DA3CF074B1}"/>
            </a:ext>
          </a:extLst>
        </xdr:cNvPr>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A24CB73D-40D0-4012-BE7F-AC596B9D8A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E7AB2512-0DA1-4B82-9593-1B6E77345FE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426C7B8A-2036-41FE-B480-62E7FD39495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EE5EBD62-7A24-4F6B-AC4D-ACB06809A3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5869156E-9A04-4D79-88FB-EBD13E48BD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BB4000FB-F3A9-491F-9960-4EDA4D48BEC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A54E9A31-CE60-44A6-A1AB-6DC17238C3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609B3B2E-2718-45B2-8DF1-CFFA4A0A15A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3A22EEA1-47CC-4DB6-BD0F-C191383AC6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6D33EB7E-905E-45C2-B7A9-C6ED8F8DFF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1" name="テキスト ボックス 730">
          <a:extLst>
            <a:ext uri="{FF2B5EF4-FFF2-40B4-BE49-F238E27FC236}">
              <a16:creationId xmlns:a16="http://schemas.microsoft.com/office/drawing/2014/main" id="{01792819-0D96-43EB-88A4-0748A6D67BF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2" name="直線コネクタ 731">
          <a:extLst>
            <a:ext uri="{FF2B5EF4-FFF2-40B4-BE49-F238E27FC236}">
              <a16:creationId xmlns:a16="http://schemas.microsoft.com/office/drawing/2014/main" id="{2E7DCE33-B6E5-4610-B9A8-725867898CBE}"/>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33" name="テキスト ボックス 732">
          <a:extLst>
            <a:ext uri="{FF2B5EF4-FFF2-40B4-BE49-F238E27FC236}">
              <a16:creationId xmlns:a16="http://schemas.microsoft.com/office/drawing/2014/main" id="{16B1CAAB-B2C0-42D0-86E4-7E04EC2EEC65}"/>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4" name="直線コネクタ 733">
          <a:extLst>
            <a:ext uri="{FF2B5EF4-FFF2-40B4-BE49-F238E27FC236}">
              <a16:creationId xmlns:a16="http://schemas.microsoft.com/office/drawing/2014/main" id="{A5FD101D-03E4-4CE3-8911-6121583208D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5" name="テキスト ボックス 734">
          <a:extLst>
            <a:ext uri="{FF2B5EF4-FFF2-40B4-BE49-F238E27FC236}">
              <a16:creationId xmlns:a16="http://schemas.microsoft.com/office/drawing/2014/main" id="{D0AE6807-7BDC-482C-B738-CD60F24A9CE6}"/>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6" name="直線コネクタ 735">
          <a:extLst>
            <a:ext uri="{FF2B5EF4-FFF2-40B4-BE49-F238E27FC236}">
              <a16:creationId xmlns:a16="http://schemas.microsoft.com/office/drawing/2014/main" id="{012F550B-F814-4657-938E-E3A3EC0D2F39}"/>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7" name="テキスト ボックス 736">
          <a:extLst>
            <a:ext uri="{FF2B5EF4-FFF2-40B4-BE49-F238E27FC236}">
              <a16:creationId xmlns:a16="http://schemas.microsoft.com/office/drawing/2014/main" id="{0B3F365F-3F18-48EF-ABED-9EFB4C6F8F08}"/>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8" name="直線コネクタ 737">
          <a:extLst>
            <a:ext uri="{FF2B5EF4-FFF2-40B4-BE49-F238E27FC236}">
              <a16:creationId xmlns:a16="http://schemas.microsoft.com/office/drawing/2014/main" id="{EA156DA3-6BCE-4634-AC31-9F5E4BDD528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39" name="テキスト ボックス 738">
          <a:extLst>
            <a:ext uri="{FF2B5EF4-FFF2-40B4-BE49-F238E27FC236}">
              <a16:creationId xmlns:a16="http://schemas.microsoft.com/office/drawing/2014/main" id="{9886A179-FD5E-46E1-B4C9-9271E445997C}"/>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E623707B-258E-45F2-A34B-2F17F384BE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a:extLst>
            <a:ext uri="{FF2B5EF4-FFF2-40B4-BE49-F238E27FC236}">
              <a16:creationId xmlns:a16="http://schemas.microsoft.com/office/drawing/2014/main" id="{BBBEE4BB-5391-4200-B971-7FB3AD25ECC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a:extLst>
            <a:ext uri="{FF2B5EF4-FFF2-40B4-BE49-F238E27FC236}">
              <a16:creationId xmlns:a16="http://schemas.microsoft.com/office/drawing/2014/main" id="{A839A1D1-9B3A-4AA8-B6D1-EBBC68E9E26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743" name="直線コネクタ 742">
          <a:extLst>
            <a:ext uri="{FF2B5EF4-FFF2-40B4-BE49-F238E27FC236}">
              <a16:creationId xmlns:a16="http://schemas.microsoft.com/office/drawing/2014/main" id="{398E323D-CD3B-4BDB-91EB-1242F0DAACA9}"/>
            </a:ext>
          </a:extLst>
        </xdr:cNvPr>
        <xdr:cNvCxnSpPr/>
      </xdr:nvCxnSpPr>
      <xdr:spPr>
        <a:xfrm flipV="1">
          <a:off x="16318864" y="17358361"/>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744" name="【公民館】&#10;有形固定資産減価償却率最小値テキスト">
          <a:extLst>
            <a:ext uri="{FF2B5EF4-FFF2-40B4-BE49-F238E27FC236}">
              <a16:creationId xmlns:a16="http://schemas.microsoft.com/office/drawing/2014/main" id="{1D22D49C-393A-496F-BF4B-F676E8570B91}"/>
            </a:ext>
          </a:extLst>
        </xdr:cNvPr>
        <xdr:cNvSpPr txBox="1"/>
      </xdr:nvSpPr>
      <xdr:spPr>
        <a:xfrm>
          <a:off x="163576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745" name="直線コネクタ 744">
          <a:extLst>
            <a:ext uri="{FF2B5EF4-FFF2-40B4-BE49-F238E27FC236}">
              <a16:creationId xmlns:a16="http://schemas.microsoft.com/office/drawing/2014/main" id="{985914DF-7D5F-4782-BD6B-9E340CCF4977}"/>
            </a:ext>
          </a:extLst>
        </xdr:cNvPr>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46" name="【公民館】&#10;有形固定資産減価償却率最大値テキスト">
          <a:extLst>
            <a:ext uri="{FF2B5EF4-FFF2-40B4-BE49-F238E27FC236}">
              <a16:creationId xmlns:a16="http://schemas.microsoft.com/office/drawing/2014/main" id="{A31A02C8-8E4C-4171-A058-EFACB423C201}"/>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47" name="直線コネクタ 746">
          <a:extLst>
            <a:ext uri="{FF2B5EF4-FFF2-40B4-BE49-F238E27FC236}">
              <a16:creationId xmlns:a16="http://schemas.microsoft.com/office/drawing/2014/main" id="{628C4D0E-6791-452D-B1D8-F7F38D7E7165}"/>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39133</xdr:rowOff>
    </xdr:from>
    <xdr:ext cx="405111" cy="259045"/>
    <xdr:sp macro="" textlink="">
      <xdr:nvSpPr>
        <xdr:cNvPr id="748" name="【公民館】&#10;有形固定資産減価償却率平均値テキスト">
          <a:extLst>
            <a:ext uri="{FF2B5EF4-FFF2-40B4-BE49-F238E27FC236}">
              <a16:creationId xmlns:a16="http://schemas.microsoft.com/office/drawing/2014/main" id="{F4616148-BD89-4399-98FF-6B9366836C95}"/>
            </a:ext>
          </a:extLst>
        </xdr:cNvPr>
        <xdr:cNvSpPr txBox="1"/>
      </xdr:nvSpPr>
      <xdr:spPr>
        <a:xfrm>
          <a:off x="16357600" y="18041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749" name="フローチャート: 判断 748">
          <a:extLst>
            <a:ext uri="{FF2B5EF4-FFF2-40B4-BE49-F238E27FC236}">
              <a16:creationId xmlns:a16="http://schemas.microsoft.com/office/drawing/2014/main" id="{E1AA8390-2A14-4BC4-83D8-EFA051AB4CB5}"/>
            </a:ext>
          </a:extLst>
        </xdr:cNvPr>
        <xdr:cNvSpPr/>
      </xdr:nvSpPr>
      <xdr:spPr>
        <a:xfrm>
          <a:off x="16268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750" name="フローチャート: 判断 749">
          <a:extLst>
            <a:ext uri="{FF2B5EF4-FFF2-40B4-BE49-F238E27FC236}">
              <a16:creationId xmlns:a16="http://schemas.microsoft.com/office/drawing/2014/main" id="{B2FFC4B5-7D52-4178-BCE4-6472E02713A3}"/>
            </a:ext>
          </a:extLst>
        </xdr:cNvPr>
        <xdr:cNvSpPr/>
      </xdr:nvSpPr>
      <xdr:spPr>
        <a:xfrm>
          <a:off x="15430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751" name="フローチャート: 判断 750">
          <a:extLst>
            <a:ext uri="{FF2B5EF4-FFF2-40B4-BE49-F238E27FC236}">
              <a16:creationId xmlns:a16="http://schemas.microsoft.com/office/drawing/2014/main" id="{53E38AB7-4A89-4AA9-A5A4-4CC5422283F7}"/>
            </a:ext>
          </a:extLst>
        </xdr:cNvPr>
        <xdr:cNvSpPr/>
      </xdr:nvSpPr>
      <xdr:spPr>
        <a:xfrm>
          <a:off x="14541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752" name="フローチャート: 判断 751">
          <a:extLst>
            <a:ext uri="{FF2B5EF4-FFF2-40B4-BE49-F238E27FC236}">
              <a16:creationId xmlns:a16="http://schemas.microsoft.com/office/drawing/2014/main" id="{587263DA-BFBF-46D2-86AE-3AC98190DFF7}"/>
            </a:ext>
          </a:extLst>
        </xdr:cNvPr>
        <xdr:cNvSpPr/>
      </xdr:nvSpPr>
      <xdr:spPr>
        <a:xfrm>
          <a:off x="1365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5A359D42-F68C-46CC-A026-1EE07E90C2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AE12D8DC-488B-47D8-97EF-A4A9C98A90E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6011E77C-B6AC-4CFF-967E-F2FB417927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546BDB3E-BE81-481F-9D01-E83367A13C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6885CE85-2C13-411C-8325-19EEE6A4A8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50546</xdr:rowOff>
    </xdr:from>
    <xdr:to>
      <xdr:col>85</xdr:col>
      <xdr:colOff>177800</xdr:colOff>
      <xdr:row>106</xdr:row>
      <xdr:rowOff>152146</xdr:rowOff>
    </xdr:to>
    <xdr:sp macro="" textlink="">
      <xdr:nvSpPr>
        <xdr:cNvPr id="758" name="楕円 757">
          <a:extLst>
            <a:ext uri="{FF2B5EF4-FFF2-40B4-BE49-F238E27FC236}">
              <a16:creationId xmlns:a16="http://schemas.microsoft.com/office/drawing/2014/main" id="{0B4E647C-BE0D-49DD-9EC1-BB516969BA45}"/>
            </a:ext>
          </a:extLst>
        </xdr:cNvPr>
        <xdr:cNvSpPr/>
      </xdr:nvSpPr>
      <xdr:spPr>
        <a:xfrm>
          <a:off x="162687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28973</xdr:rowOff>
    </xdr:from>
    <xdr:ext cx="405111" cy="259045"/>
    <xdr:sp macro="" textlink="">
      <xdr:nvSpPr>
        <xdr:cNvPr id="759" name="【公民館】&#10;有形固定資産減価償却率該当値テキスト">
          <a:extLst>
            <a:ext uri="{FF2B5EF4-FFF2-40B4-BE49-F238E27FC236}">
              <a16:creationId xmlns:a16="http://schemas.microsoft.com/office/drawing/2014/main" id="{98C2BD0B-CCBD-4893-BD21-EAB2E22BC75C}"/>
            </a:ext>
          </a:extLst>
        </xdr:cNvPr>
        <xdr:cNvSpPr txBox="1"/>
      </xdr:nvSpPr>
      <xdr:spPr>
        <a:xfrm>
          <a:off x="16357600" y="1820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96265</xdr:rowOff>
    </xdr:from>
    <xdr:to>
      <xdr:col>81</xdr:col>
      <xdr:colOff>101600</xdr:colOff>
      <xdr:row>107</xdr:row>
      <xdr:rowOff>26415</xdr:rowOff>
    </xdr:to>
    <xdr:sp macro="" textlink="">
      <xdr:nvSpPr>
        <xdr:cNvPr id="760" name="楕円 759">
          <a:extLst>
            <a:ext uri="{FF2B5EF4-FFF2-40B4-BE49-F238E27FC236}">
              <a16:creationId xmlns:a16="http://schemas.microsoft.com/office/drawing/2014/main" id="{BBF73298-D736-4CE8-85AA-30D67CEC65FC}"/>
            </a:ext>
          </a:extLst>
        </xdr:cNvPr>
        <xdr:cNvSpPr/>
      </xdr:nvSpPr>
      <xdr:spPr>
        <a:xfrm>
          <a:off x="15430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101346</xdr:rowOff>
    </xdr:from>
    <xdr:to>
      <xdr:col>85</xdr:col>
      <xdr:colOff>127000</xdr:colOff>
      <xdr:row>106</xdr:row>
      <xdr:rowOff>147065</xdr:rowOff>
    </xdr:to>
    <xdr:cxnSp macro="">
      <xdr:nvCxnSpPr>
        <xdr:cNvPr id="761" name="直線コネクタ 760">
          <a:extLst>
            <a:ext uri="{FF2B5EF4-FFF2-40B4-BE49-F238E27FC236}">
              <a16:creationId xmlns:a16="http://schemas.microsoft.com/office/drawing/2014/main" id="{F65B5452-0513-4191-BE2E-541A3307A8DE}"/>
            </a:ext>
          </a:extLst>
        </xdr:cNvPr>
        <xdr:cNvCxnSpPr/>
      </xdr:nvCxnSpPr>
      <xdr:spPr>
        <a:xfrm flipV="1">
          <a:off x="15481300" y="1827504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130556</xdr:rowOff>
    </xdr:from>
    <xdr:to>
      <xdr:col>76</xdr:col>
      <xdr:colOff>165100</xdr:colOff>
      <xdr:row>107</xdr:row>
      <xdr:rowOff>60706</xdr:rowOff>
    </xdr:to>
    <xdr:sp macro="" textlink="">
      <xdr:nvSpPr>
        <xdr:cNvPr id="762" name="楕円 761">
          <a:extLst>
            <a:ext uri="{FF2B5EF4-FFF2-40B4-BE49-F238E27FC236}">
              <a16:creationId xmlns:a16="http://schemas.microsoft.com/office/drawing/2014/main" id="{47A3A4D5-D301-4B97-8EE8-5BD60A46A2A5}"/>
            </a:ext>
          </a:extLst>
        </xdr:cNvPr>
        <xdr:cNvSpPr/>
      </xdr:nvSpPr>
      <xdr:spPr>
        <a:xfrm>
          <a:off x="14541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147065</xdr:rowOff>
    </xdr:from>
    <xdr:to>
      <xdr:col>81</xdr:col>
      <xdr:colOff>50800</xdr:colOff>
      <xdr:row>107</xdr:row>
      <xdr:rowOff>9906</xdr:rowOff>
    </xdr:to>
    <xdr:cxnSp macro="">
      <xdr:nvCxnSpPr>
        <xdr:cNvPr id="763" name="直線コネクタ 762">
          <a:extLst>
            <a:ext uri="{FF2B5EF4-FFF2-40B4-BE49-F238E27FC236}">
              <a16:creationId xmlns:a16="http://schemas.microsoft.com/office/drawing/2014/main" id="{3B4DCDCE-BA25-4EF0-AA19-2EE045167ACD}"/>
            </a:ext>
          </a:extLst>
        </xdr:cNvPr>
        <xdr:cNvCxnSpPr/>
      </xdr:nvCxnSpPr>
      <xdr:spPr>
        <a:xfrm flipV="1">
          <a:off x="14592300" y="1832076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170959</xdr:rowOff>
    </xdr:from>
    <xdr:ext cx="405111" cy="259045"/>
    <xdr:sp macro="" textlink="">
      <xdr:nvSpPr>
        <xdr:cNvPr id="764" name="n_1aveValue【公民館】&#10;有形固定資産減価償却率">
          <a:extLst>
            <a:ext uri="{FF2B5EF4-FFF2-40B4-BE49-F238E27FC236}">
              <a16:creationId xmlns:a16="http://schemas.microsoft.com/office/drawing/2014/main" id="{BEA4845A-C1C8-426E-821F-050F4A8CB1AF}"/>
            </a:ext>
          </a:extLst>
        </xdr:cNvPr>
        <xdr:cNvSpPr txBox="1"/>
      </xdr:nvSpPr>
      <xdr:spPr>
        <a:xfrm>
          <a:off x="15266044" y="1800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10940</xdr:rowOff>
    </xdr:from>
    <xdr:ext cx="405111" cy="259045"/>
    <xdr:sp macro="" textlink="">
      <xdr:nvSpPr>
        <xdr:cNvPr id="765" name="n_2aveValue【公民館】&#10;有形固定資産減価償却率">
          <a:extLst>
            <a:ext uri="{FF2B5EF4-FFF2-40B4-BE49-F238E27FC236}">
              <a16:creationId xmlns:a16="http://schemas.microsoft.com/office/drawing/2014/main" id="{7CF90640-0D1A-40E2-AAF1-C658B569CDD4}"/>
            </a:ext>
          </a:extLst>
        </xdr:cNvPr>
        <xdr:cNvSpPr txBox="1"/>
      </xdr:nvSpPr>
      <xdr:spPr>
        <a:xfrm>
          <a:off x="14389744" y="18013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13225</xdr:rowOff>
    </xdr:from>
    <xdr:ext cx="405111" cy="259045"/>
    <xdr:sp macro="" textlink="">
      <xdr:nvSpPr>
        <xdr:cNvPr id="766" name="n_3aveValue【公民館】&#10;有形固定資産減価償却率">
          <a:extLst>
            <a:ext uri="{FF2B5EF4-FFF2-40B4-BE49-F238E27FC236}">
              <a16:creationId xmlns:a16="http://schemas.microsoft.com/office/drawing/2014/main" id="{8BF8C890-6325-4297-AE7A-85244EDFB3AC}"/>
            </a:ext>
          </a:extLst>
        </xdr:cNvPr>
        <xdr:cNvSpPr txBox="1"/>
      </xdr:nvSpPr>
      <xdr:spPr>
        <a:xfrm>
          <a:off x="13500744" y="1801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17542</xdr:rowOff>
    </xdr:from>
    <xdr:ext cx="405111" cy="259045"/>
    <xdr:sp macro="" textlink="">
      <xdr:nvSpPr>
        <xdr:cNvPr id="767" name="n_1mainValue【公民館】&#10;有形固定資産減価償却率">
          <a:extLst>
            <a:ext uri="{FF2B5EF4-FFF2-40B4-BE49-F238E27FC236}">
              <a16:creationId xmlns:a16="http://schemas.microsoft.com/office/drawing/2014/main" id="{B32578F2-CF64-4958-A3C7-A52FD971D8DC}"/>
            </a:ext>
          </a:extLst>
        </xdr:cNvPr>
        <xdr:cNvSpPr txBox="1"/>
      </xdr:nvSpPr>
      <xdr:spPr>
        <a:xfrm>
          <a:off x="15266044" y="183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51833</xdr:rowOff>
    </xdr:from>
    <xdr:ext cx="405111" cy="259045"/>
    <xdr:sp macro="" textlink="">
      <xdr:nvSpPr>
        <xdr:cNvPr id="768" name="n_2mainValue【公民館】&#10;有形固定資産減価償却率">
          <a:extLst>
            <a:ext uri="{FF2B5EF4-FFF2-40B4-BE49-F238E27FC236}">
              <a16:creationId xmlns:a16="http://schemas.microsoft.com/office/drawing/2014/main" id="{5BAF9BE1-427F-410B-8AD7-35F187C17A76}"/>
            </a:ext>
          </a:extLst>
        </xdr:cNvPr>
        <xdr:cNvSpPr txBox="1"/>
      </xdr:nvSpPr>
      <xdr:spPr>
        <a:xfrm>
          <a:off x="14389744" y="1839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a:extLst>
            <a:ext uri="{FF2B5EF4-FFF2-40B4-BE49-F238E27FC236}">
              <a16:creationId xmlns:a16="http://schemas.microsoft.com/office/drawing/2014/main" id="{01019F62-8ADF-40F7-9942-A4FC56383E4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a:extLst>
            <a:ext uri="{FF2B5EF4-FFF2-40B4-BE49-F238E27FC236}">
              <a16:creationId xmlns:a16="http://schemas.microsoft.com/office/drawing/2014/main" id="{222B9946-532D-489D-8AE3-6225CFF3EA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a:extLst>
            <a:ext uri="{FF2B5EF4-FFF2-40B4-BE49-F238E27FC236}">
              <a16:creationId xmlns:a16="http://schemas.microsoft.com/office/drawing/2014/main" id="{3B54C7E2-C2FB-4AA8-96B6-A1F7C691C9D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a:extLst>
            <a:ext uri="{FF2B5EF4-FFF2-40B4-BE49-F238E27FC236}">
              <a16:creationId xmlns:a16="http://schemas.microsoft.com/office/drawing/2014/main" id="{072EFE4A-A9A5-4CD2-80AA-5A6639FED2E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a:extLst>
            <a:ext uri="{FF2B5EF4-FFF2-40B4-BE49-F238E27FC236}">
              <a16:creationId xmlns:a16="http://schemas.microsoft.com/office/drawing/2014/main" id="{E74ECA4F-CC13-475F-B753-BB0236041B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a:extLst>
            <a:ext uri="{FF2B5EF4-FFF2-40B4-BE49-F238E27FC236}">
              <a16:creationId xmlns:a16="http://schemas.microsoft.com/office/drawing/2014/main" id="{FEAEBC3E-9540-4647-9691-0619CDCC079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a:extLst>
            <a:ext uri="{FF2B5EF4-FFF2-40B4-BE49-F238E27FC236}">
              <a16:creationId xmlns:a16="http://schemas.microsoft.com/office/drawing/2014/main" id="{3286F297-F8A6-4DBE-BE47-6403319D55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a:extLst>
            <a:ext uri="{FF2B5EF4-FFF2-40B4-BE49-F238E27FC236}">
              <a16:creationId xmlns:a16="http://schemas.microsoft.com/office/drawing/2014/main" id="{A629F82C-954A-45A6-9684-245204D7175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a:extLst>
            <a:ext uri="{FF2B5EF4-FFF2-40B4-BE49-F238E27FC236}">
              <a16:creationId xmlns:a16="http://schemas.microsoft.com/office/drawing/2014/main" id="{89776192-C994-407B-8257-60217CD9B4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a:extLst>
            <a:ext uri="{FF2B5EF4-FFF2-40B4-BE49-F238E27FC236}">
              <a16:creationId xmlns:a16="http://schemas.microsoft.com/office/drawing/2014/main" id="{64144FE0-9204-4A6E-B7D4-E8D91D74FFE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9" name="直線コネクタ 778">
          <a:extLst>
            <a:ext uri="{FF2B5EF4-FFF2-40B4-BE49-F238E27FC236}">
              <a16:creationId xmlns:a16="http://schemas.microsoft.com/office/drawing/2014/main" id="{B58EC6AC-4A9F-4990-B29B-28A353B82B0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0" name="テキスト ボックス 779">
          <a:extLst>
            <a:ext uri="{FF2B5EF4-FFF2-40B4-BE49-F238E27FC236}">
              <a16:creationId xmlns:a16="http://schemas.microsoft.com/office/drawing/2014/main" id="{E6A12851-B7A8-4B68-B544-C42CA454971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1" name="直線コネクタ 780">
          <a:extLst>
            <a:ext uri="{FF2B5EF4-FFF2-40B4-BE49-F238E27FC236}">
              <a16:creationId xmlns:a16="http://schemas.microsoft.com/office/drawing/2014/main" id="{D9AEB30C-85F4-43D1-82BB-86D9350DB8D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2" name="テキスト ボックス 781">
          <a:extLst>
            <a:ext uri="{FF2B5EF4-FFF2-40B4-BE49-F238E27FC236}">
              <a16:creationId xmlns:a16="http://schemas.microsoft.com/office/drawing/2014/main" id="{E949A1AA-BBBA-46ED-A2C7-4E88235FE00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3" name="直線コネクタ 782">
          <a:extLst>
            <a:ext uri="{FF2B5EF4-FFF2-40B4-BE49-F238E27FC236}">
              <a16:creationId xmlns:a16="http://schemas.microsoft.com/office/drawing/2014/main" id="{734EAFD7-A101-4A65-B30C-66177A77A14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4" name="テキスト ボックス 783">
          <a:extLst>
            <a:ext uri="{FF2B5EF4-FFF2-40B4-BE49-F238E27FC236}">
              <a16:creationId xmlns:a16="http://schemas.microsoft.com/office/drawing/2014/main" id="{674663AA-5ADF-4868-95B6-E346E0F01AF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5" name="直線コネクタ 784">
          <a:extLst>
            <a:ext uri="{FF2B5EF4-FFF2-40B4-BE49-F238E27FC236}">
              <a16:creationId xmlns:a16="http://schemas.microsoft.com/office/drawing/2014/main" id="{56092BA7-1870-4014-8E5C-69960446A8C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6" name="テキスト ボックス 785">
          <a:extLst>
            <a:ext uri="{FF2B5EF4-FFF2-40B4-BE49-F238E27FC236}">
              <a16:creationId xmlns:a16="http://schemas.microsoft.com/office/drawing/2014/main" id="{628F55C6-19A0-46D4-BAEE-E42584E0EB6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7" name="直線コネクタ 786">
          <a:extLst>
            <a:ext uri="{FF2B5EF4-FFF2-40B4-BE49-F238E27FC236}">
              <a16:creationId xmlns:a16="http://schemas.microsoft.com/office/drawing/2014/main" id="{7CE9F0CC-21E6-42A8-8E25-A25FE0CFFA7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8" name="テキスト ボックス 787">
          <a:extLst>
            <a:ext uri="{FF2B5EF4-FFF2-40B4-BE49-F238E27FC236}">
              <a16:creationId xmlns:a16="http://schemas.microsoft.com/office/drawing/2014/main" id="{B1121667-0C48-47F0-ADF2-7812899B68B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a:extLst>
            <a:ext uri="{FF2B5EF4-FFF2-40B4-BE49-F238E27FC236}">
              <a16:creationId xmlns:a16="http://schemas.microsoft.com/office/drawing/2014/main" id="{D3C03859-3771-4D44-A73B-34FE188D350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a:extLst>
            <a:ext uri="{FF2B5EF4-FFF2-40B4-BE49-F238E27FC236}">
              <a16:creationId xmlns:a16="http://schemas.microsoft.com/office/drawing/2014/main" id="{E0213715-F2E6-43C1-AA4E-88ADF7DFF9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公民館】&#10;一人当たり面積グラフ枠">
          <a:extLst>
            <a:ext uri="{FF2B5EF4-FFF2-40B4-BE49-F238E27FC236}">
              <a16:creationId xmlns:a16="http://schemas.microsoft.com/office/drawing/2014/main" id="{30CAE6A3-4061-492B-8540-F2CB52D04E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792" name="直線コネクタ 791">
          <a:extLst>
            <a:ext uri="{FF2B5EF4-FFF2-40B4-BE49-F238E27FC236}">
              <a16:creationId xmlns:a16="http://schemas.microsoft.com/office/drawing/2014/main" id="{A8D862D2-FDB1-44AC-B6E0-96AE1F0F120F}"/>
            </a:ext>
          </a:extLst>
        </xdr:cNvPr>
        <xdr:cNvCxnSpPr/>
      </xdr:nvCxnSpPr>
      <xdr:spPr>
        <a:xfrm flipV="1">
          <a:off x="22160864"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93" name="【公民館】&#10;一人当たり面積最小値テキスト">
          <a:extLst>
            <a:ext uri="{FF2B5EF4-FFF2-40B4-BE49-F238E27FC236}">
              <a16:creationId xmlns:a16="http://schemas.microsoft.com/office/drawing/2014/main" id="{96189C50-4A85-4890-B534-21C594441595}"/>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94" name="直線コネクタ 793">
          <a:extLst>
            <a:ext uri="{FF2B5EF4-FFF2-40B4-BE49-F238E27FC236}">
              <a16:creationId xmlns:a16="http://schemas.microsoft.com/office/drawing/2014/main" id="{FD7375CF-348E-4388-B659-5B86CF18544D}"/>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795" name="【公民館】&#10;一人当たり面積最大値テキスト">
          <a:extLst>
            <a:ext uri="{FF2B5EF4-FFF2-40B4-BE49-F238E27FC236}">
              <a16:creationId xmlns:a16="http://schemas.microsoft.com/office/drawing/2014/main" id="{FA750F93-B94C-4519-8CED-C007B0C18F6D}"/>
            </a:ext>
          </a:extLst>
        </xdr:cNvPr>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796" name="直線コネクタ 795">
          <a:extLst>
            <a:ext uri="{FF2B5EF4-FFF2-40B4-BE49-F238E27FC236}">
              <a16:creationId xmlns:a16="http://schemas.microsoft.com/office/drawing/2014/main" id="{F1594075-97CA-40B0-B227-C588B00E9696}"/>
            </a:ext>
          </a:extLst>
        </xdr:cNvPr>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97" name="【公民館】&#10;一人当たり面積平均値テキスト">
          <a:extLst>
            <a:ext uri="{FF2B5EF4-FFF2-40B4-BE49-F238E27FC236}">
              <a16:creationId xmlns:a16="http://schemas.microsoft.com/office/drawing/2014/main" id="{E23F9FF1-1DC1-47D0-AA26-3F5C6BE7E10A}"/>
            </a:ext>
          </a:extLst>
        </xdr:cNvPr>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98" name="フローチャート: 判断 797">
          <a:extLst>
            <a:ext uri="{FF2B5EF4-FFF2-40B4-BE49-F238E27FC236}">
              <a16:creationId xmlns:a16="http://schemas.microsoft.com/office/drawing/2014/main" id="{90A469C3-E48C-47FB-816A-FDCC495DA42D}"/>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99" name="フローチャート: 判断 798">
          <a:extLst>
            <a:ext uri="{FF2B5EF4-FFF2-40B4-BE49-F238E27FC236}">
              <a16:creationId xmlns:a16="http://schemas.microsoft.com/office/drawing/2014/main" id="{E4FC082F-6C05-44CB-81D9-18A7051ED744}"/>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00" name="フローチャート: 判断 799">
          <a:extLst>
            <a:ext uri="{FF2B5EF4-FFF2-40B4-BE49-F238E27FC236}">
              <a16:creationId xmlns:a16="http://schemas.microsoft.com/office/drawing/2014/main" id="{C7239666-F8C4-4D66-A290-37961A308570}"/>
            </a:ext>
          </a:extLst>
        </xdr:cNvPr>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01" name="フローチャート: 判断 800">
          <a:extLst>
            <a:ext uri="{FF2B5EF4-FFF2-40B4-BE49-F238E27FC236}">
              <a16:creationId xmlns:a16="http://schemas.microsoft.com/office/drawing/2014/main" id="{E779B78C-EB0C-44DE-9D3C-286ECBCF5F30}"/>
            </a:ext>
          </a:extLst>
        </xdr:cNvPr>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41DBA4A4-9AA0-4DA0-B54E-B11A3953DA8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15523D0E-01DA-4B2E-9C26-B474507E0A3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04C49BD5-D413-4F06-8D91-FDD1FFCCC77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3AD49907-43A4-43B4-A346-2BF6B78280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27EAD72F-3787-4654-A039-86099DAC50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807" name="楕円 806">
          <a:extLst>
            <a:ext uri="{FF2B5EF4-FFF2-40B4-BE49-F238E27FC236}">
              <a16:creationId xmlns:a16="http://schemas.microsoft.com/office/drawing/2014/main" id="{39537E0C-16BA-47F5-865E-D7ADE9D96C99}"/>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808" name="【公民館】&#10;一人当たり面積該当値テキスト">
          <a:extLst>
            <a:ext uri="{FF2B5EF4-FFF2-40B4-BE49-F238E27FC236}">
              <a16:creationId xmlns:a16="http://schemas.microsoft.com/office/drawing/2014/main" id="{84B21697-4D53-463B-B141-A2620117C8D5}"/>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809" name="楕円 808">
          <a:extLst>
            <a:ext uri="{FF2B5EF4-FFF2-40B4-BE49-F238E27FC236}">
              <a16:creationId xmlns:a16="http://schemas.microsoft.com/office/drawing/2014/main" id="{C1F49EEA-2921-47B4-B009-597BB8E31EDD}"/>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810" name="直線コネクタ 809">
          <a:extLst>
            <a:ext uri="{FF2B5EF4-FFF2-40B4-BE49-F238E27FC236}">
              <a16:creationId xmlns:a16="http://schemas.microsoft.com/office/drawing/2014/main" id="{9062BA44-6E89-4F2F-A52F-D892E577B291}"/>
            </a:ext>
          </a:extLst>
        </xdr:cNvPr>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11" name="楕円 810">
          <a:extLst>
            <a:ext uri="{FF2B5EF4-FFF2-40B4-BE49-F238E27FC236}">
              <a16:creationId xmlns:a16="http://schemas.microsoft.com/office/drawing/2014/main" id="{65B9B023-323C-423E-9679-EA5B6C254429}"/>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45720</xdr:rowOff>
    </xdr:to>
    <xdr:cxnSp macro="">
      <xdr:nvCxnSpPr>
        <xdr:cNvPr id="812" name="直線コネクタ 811">
          <a:extLst>
            <a:ext uri="{FF2B5EF4-FFF2-40B4-BE49-F238E27FC236}">
              <a16:creationId xmlns:a16="http://schemas.microsoft.com/office/drawing/2014/main" id="{F796D5FF-7F78-431C-8245-98B3AE1722E1}"/>
            </a:ext>
          </a:extLst>
        </xdr:cNvPr>
        <xdr:cNvCxnSpPr/>
      </xdr:nvCxnSpPr>
      <xdr:spPr>
        <a:xfrm>
          <a:off x="20434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813" name="n_1aveValue【公民館】&#10;一人当たり面積">
          <a:extLst>
            <a:ext uri="{FF2B5EF4-FFF2-40B4-BE49-F238E27FC236}">
              <a16:creationId xmlns:a16="http://schemas.microsoft.com/office/drawing/2014/main" id="{33DB18CA-708E-4D9E-AE9A-9D7F9C1EB8B8}"/>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814" name="n_2aveValue【公民館】&#10;一人当たり面積">
          <a:extLst>
            <a:ext uri="{FF2B5EF4-FFF2-40B4-BE49-F238E27FC236}">
              <a16:creationId xmlns:a16="http://schemas.microsoft.com/office/drawing/2014/main" id="{7E3F244C-41BD-4785-A2B8-2230F1EAADA5}"/>
            </a:ext>
          </a:extLst>
        </xdr:cNvPr>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815" name="n_3aveValue【公民館】&#10;一人当たり面積">
          <a:extLst>
            <a:ext uri="{FF2B5EF4-FFF2-40B4-BE49-F238E27FC236}">
              <a16:creationId xmlns:a16="http://schemas.microsoft.com/office/drawing/2014/main" id="{60D03BA6-C988-4606-9489-E6EC55C0AF8B}"/>
            </a:ext>
          </a:extLst>
        </xdr:cNvPr>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816" name="n_1mainValue【公民館】&#10;一人当たり面積">
          <a:extLst>
            <a:ext uri="{FF2B5EF4-FFF2-40B4-BE49-F238E27FC236}">
              <a16:creationId xmlns:a16="http://schemas.microsoft.com/office/drawing/2014/main" id="{F7521ED6-106B-436B-99DE-7E9239E87BED}"/>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817" name="n_2mainValue【公民館】&#10;一人当たり面積">
          <a:extLst>
            <a:ext uri="{FF2B5EF4-FFF2-40B4-BE49-F238E27FC236}">
              <a16:creationId xmlns:a16="http://schemas.microsoft.com/office/drawing/2014/main" id="{BA083518-3846-47F5-90CA-208B0672CF03}"/>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7DEFFD80-5D3D-4A16-B8B5-31A0858151A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AECB08A3-3C5D-4E9C-A581-6A2F00EE675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20927EA0-9798-4DBD-B6D4-28EE23AB19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分析表のとおり施設全体の有形固定資産減価償却率は類似団体平均よりも低い水準だが、類型別では「道路」、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「図書館」、「保健センター・保健所」、「福祉施設」、「市民会館」、「庁舎」で類似団体平均を上回っている。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「道路」は、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年度に「道路施設維持管理計画」を策定していて、定期点検や普段の道路パトロール等を踏まえ必要に応じて計画の見直しを行いつつ、修繕等の対応に取り組むこととしている。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その他のハコモノ施設については、今後策定する「個別施設計画」で老朽化等対策の方針を整理することにしているが、特に「庁舎」は、築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年超の建物もあり、近い時期に長寿命化や更新といった対応が必要になることから、現在、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庁舎整備の方向性を検討しているところである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また、「福祉施設」については、長寿命化・更新対応の検討を進めるほか、民間事業者が受け皿となり得る施設は、公共での実施の必要性を整理し、施設廃止も含めて検討することにしている。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1FB364F-AB9D-4575-9C9D-AC4EE7BD629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F67069-CE17-44D8-B1A4-2A57D5EE74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AA562A-CFD4-4315-8BF2-0065698EBA5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08ED17-EB9F-4FBB-A7D6-504D4FA79E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4FA96A-AFB3-4C9E-A9CB-110B85ADC95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CB51BC6-CB8B-4653-BA7E-87A5D1DF26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9C2AD0-C385-4796-9103-17615156E2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9983AB-DEDA-47AC-A406-F5649101A6A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DE6E4B-B120-4B2C-A561-C3737E793F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E650AF-12F3-42F8-9E33-FE42AABD73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513,227
509,989
429.40
190,496,676
184,590,209
3,298,660
106,573,940
178,034,843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9EA64B-944A-4F25-B634-ED8BCC7B9A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4204D6-020B-410A-8310-A20974EE06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406593-6837-487A-B383-6895B22FCC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495F1D-94AA-4351-A13E-11AC858B8E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21F8FF-686E-4A77-BD62-7254D1B38C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1DBB04E-9B26-4BA9-9822-A09ACDBC0C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FF9241-27E1-43EF-8D5B-5459B42DC3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BBC300-1F80-4D7E-8B6F-86CF688816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D845F3-44F6-4BBF-9CCF-6A8343B7F49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174051-8011-4BD7-AD60-A721AD078F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F287E4-51BC-4DA4-A4CE-E91730218D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5AF7EF-29DC-4CF5-B525-284EDCD545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CFE760-7B0A-4A43-85B7-89BAC0A631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0BC132-8DAE-4F09-A6CF-D1E79C2C7D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17E776-5B05-4AD0-8B18-1B45EB4C32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2CC085-28AD-4A33-99AC-68B0ADF7F57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78D7D3-A22B-4EBE-A57E-9DE0DE7007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D0226D-A75E-4897-86D7-B07F9C4D7F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040A27-F5C6-4831-8778-B29E97C18BA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DDEAD21-2CD0-4E72-B38E-9A15D785A48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2048D7D-27C5-4E17-AC3A-7ED4BED408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FC61713-6179-48ED-9470-B4F4BCB57B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AA01A24-E642-4650-A017-60652CD2432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B69F42F-E758-4CAE-B1AF-45F03DEEE7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C82BDCC-28A2-4ABF-B02F-D7DEC979C2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2D1EE2C-80A4-433B-9FF9-0145ECA09C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F66E8E3-CCA0-4F21-9A2A-92484873845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2BB0531-278B-47F3-8224-74722137EC0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F8ECB9B9-BDE7-4D9F-8DD4-DB800512B5F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E9408C9-4A17-44A4-9273-C75543E29CE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5CE63C93-3DF4-4F9E-88AD-5DA5071BCC9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2769947E-53AE-492A-8D94-16CC91C75AD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4FDD8B4B-291F-4ED7-B635-9EED59D8925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1D1E964-75B6-4D8B-9966-501B767A535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C4975419-BE66-4A92-9C98-B71B505CE94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BD61C58B-3E0A-4F0A-9B32-CD921106C9F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5BD08883-B4E3-4041-879F-02A88473C8E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BE3172BF-B609-4B57-8C4C-E0C7E1D40BB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7BCDFA33-51E5-48ED-89DE-C303C414E28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3B99DFAC-A1AB-459C-B5AB-4C8E7E8C5F3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16BD5BC6-3925-4C32-B6F1-BA4F2A01B4B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6599ED98-1EA7-4EC5-A75C-81F05752DB7D}"/>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78A2ED5-9353-4C34-A1B1-EABFF951CBB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1E338737-1474-4DEB-806A-86BC606C531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F50A391-357D-4014-807E-7FB6E47E6B8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a:extLst>
            <a:ext uri="{FF2B5EF4-FFF2-40B4-BE49-F238E27FC236}">
              <a16:creationId xmlns:a16="http://schemas.microsoft.com/office/drawing/2014/main" id="{280A561C-4AD0-4FCC-958E-8E567A56B283}"/>
            </a:ext>
          </a:extLst>
        </xdr:cNvPr>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a:extLst>
            <a:ext uri="{FF2B5EF4-FFF2-40B4-BE49-F238E27FC236}">
              <a16:creationId xmlns:a16="http://schemas.microsoft.com/office/drawing/2014/main" id="{A8DEB622-2137-4F78-BAAA-15A76FED3677}"/>
            </a:ext>
          </a:extLst>
        </xdr:cNvPr>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a:extLst>
            <a:ext uri="{FF2B5EF4-FFF2-40B4-BE49-F238E27FC236}">
              <a16:creationId xmlns:a16="http://schemas.microsoft.com/office/drawing/2014/main" id="{C2CDDFAF-42F9-4B37-B287-5CAD11F0C8DA}"/>
            </a:ext>
          </a:extLst>
        </xdr:cNvPr>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a:extLst>
            <a:ext uri="{FF2B5EF4-FFF2-40B4-BE49-F238E27FC236}">
              <a16:creationId xmlns:a16="http://schemas.microsoft.com/office/drawing/2014/main" id="{E478A4D8-BAC7-4BCD-9FBE-0B226A2C9DE5}"/>
            </a:ext>
          </a:extLst>
        </xdr:cNvPr>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a:extLst>
            <a:ext uri="{FF2B5EF4-FFF2-40B4-BE49-F238E27FC236}">
              <a16:creationId xmlns:a16="http://schemas.microsoft.com/office/drawing/2014/main" id="{1DB87AE4-5807-4E95-A4DE-468E83B30BB5}"/>
            </a:ext>
          </a:extLst>
        </xdr:cNvPr>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a:extLst>
            <a:ext uri="{FF2B5EF4-FFF2-40B4-BE49-F238E27FC236}">
              <a16:creationId xmlns:a16="http://schemas.microsoft.com/office/drawing/2014/main" id="{451D3F99-4E84-4A05-BBFA-5B72E71C6CBD}"/>
            </a:ext>
          </a:extLst>
        </xdr:cNvPr>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a16="http://schemas.microsoft.com/office/drawing/2014/main" id="{E9846E64-B25C-4F30-BBE8-92A3D231E93B}"/>
            </a:ext>
          </a:extLst>
        </xdr:cNvPr>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a:extLst>
            <a:ext uri="{FF2B5EF4-FFF2-40B4-BE49-F238E27FC236}">
              <a16:creationId xmlns:a16="http://schemas.microsoft.com/office/drawing/2014/main" id="{230F715B-AF65-4091-AF1E-F1FE514A235D}"/>
            </a:ext>
          </a:extLst>
        </xdr:cNvPr>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a:extLst>
            <a:ext uri="{FF2B5EF4-FFF2-40B4-BE49-F238E27FC236}">
              <a16:creationId xmlns:a16="http://schemas.microsoft.com/office/drawing/2014/main" id="{0C38ED20-2E8E-4D3E-8F05-CDA2943DB50E}"/>
            </a:ext>
          </a:extLst>
        </xdr:cNvPr>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a:extLst>
            <a:ext uri="{FF2B5EF4-FFF2-40B4-BE49-F238E27FC236}">
              <a16:creationId xmlns:a16="http://schemas.microsoft.com/office/drawing/2014/main" id="{61F3A0EA-E0B7-4B58-B2F6-4FF06AE4CB0A}"/>
            </a:ext>
          </a:extLst>
        </xdr:cNvPr>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AFF3E47-4CAC-4868-B1B3-76463542A0E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49E7B03-092A-4D35-ADA4-EC73C5919A7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C428F8-627B-43D9-99BE-0333D835C07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120165-A5C1-4449-9859-1110EEDD8BA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FD208BA-B489-49E0-BF2A-F30566E9B7D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93980</xdr:rowOff>
    </xdr:from>
    <xdr:to>
      <xdr:col>24</xdr:col>
      <xdr:colOff>114300</xdr:colOff>
      <xdr:row>37</xdr:row>
      <xdr:rowOff>24130</xdr:rowOff>
    </xdr:to>
    <xdr:sp macro="" textlink="">
      <xdr:nvSpPr>
        <xdr:cNvPr id="72" name="楕円 71">
          <a:extLst>
            <a:ext uri="{FF2B5EF4-FFF2-40B4-BE49-F238E27FC236}">
              <a16:creationId xmlns:a16="http://schemas.microsoft.com/office/drawing/2014/main" id="{5BF0C4D0-4ECA-4B59-B499-DAEDAF098E8B}"/>
            </a:ext>
          </a:extLst>
        </xdr:cNvPr>
        <xdr:cNvSpPr/>
      </xdr:nvSpPr>
      <xdr:spPr>
        <a:xfrm>
          <a:off x="4584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116857</xdr:rowOff>
    </xdr:from>
    <xdr:ext cx="405111" cy="259045"/>
    <xdr:sp macro="" textlink="">
      <xdr:nvSpPr>
        <xdr:cNvPr id="73" name="【図書館】&#10;有形固定資産減価償却率該当値テキスト">
          <a:extLst>
            <a:ext uri="{FF2B5EF4-FFF2-40B4-BE49-F238E27FC236}">
              <a16:creationId xmlns:a16="http://schemas.microsoft.com/office/drawing/2014/main" id="{6F4A9EB2-A1CB-4A1B-8E0C-D2848AAAFC03}"/>
            </a:ext>
          </a:extLst>
        </xdr:cNvPr>
        <xdr:cNvSpPr txBox="1"/>
      </xdr:nvSpPr>
      <xdr:spPr>
        <a:xfrm>
          <a:off x="4673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4" name="楕円 73">
          <a:extLst>
            <a:ext uri="{FF2B5EF4-FFF2-40B4-BE49-F238E27FC236}">
              <a16:creationId xmlns:a16="http://schemas.microsoft.com/office/drawing/2014/main" id="{A2A77915-8AB1-40E1-B233-101EFF93CA64}"/>
            </a:ext>
          </a:extLst>
        </xdr:cNvPr>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7620</xdr:rowOff>
    </xdr:to>
    <xdr:cxnSp macro="">
      <xdr:nvCxnSpPr>
        <xdr:cNvPr id="75" name="直線コネクタ 74">
          <a:extLst>
            <a:ext uri="{FF2B5EF4-FFF2-40B4-BE49-F238E27FC236}">
              <a16:creationId xmlns:a16="http://schemas.microsoft.com/office/drawing/2014/main" id="{B38844DE-47AB-41EF-8FD0-39B487C82661}"/>
            </a:ext>
          </a:extLst>
        </xdr:cNvPr>
        <xdr:cNvCxnSpPr/>
      </xdr:nvCxnSpPr>
      <xdr:spPr>
        <a:xfrm flipV="1">
          <a:off x="3797300" y="63169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154396</xdr:rowOff>
    </xdr:from>
    <xdr:to>
      <xdr:col>15</xdr:col>
      <xdr:colOff>101600</xdr:colOff>
      <xdr:row>37</xdr:row>
      <xdr:rowOff>84546</xdr:rowOff>
    </xdr:to>
    <xdr:sp macro="" textlink="">
      <xdr:nvSpPr>
        <xdr:cNvPr id="76" name="楕円 75">
          <a:extLst>
            <a:ext uri="{FF2B5EF4-FFF2-40B4-BE49-F238E27FC236}">
              <a16:creationId xmlns:a16="http://schemas.microsoft.com/office/drawing/2014/main" id="{128E17AE-7145-4F1B-B499-7C986100EC7D}"/>
            </a:ext>
          </a:extLst>
        </xdr:cNvPr>
        <xdr:cNvSpPr/>
      </xdr:nvSpPr>
      <xdr:spPr>
        <a:xfrm>
          <a:off x="2857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33746</xdr:rowOff>
    </xdr:to>
    <xdr:cxnSp macro="">
      <xdr:nvCxnSpPr>
        <xdr:cNvPr id="77" name="直線コネクタ 76">
          <a:extLst>
            <a:ext uri="{FF2B5EF4-FFF2-40B4-BE49-F238E27FC236}">
              <a16:creationId xmlns:a16="http://schemas.microsoft.com/office/drawing/2014/main" id="{060B2C82-BDB4-4544-AA57-9805D25D465F}"/>
            </a:ext>
          </a:extLst>
        </xdr:cNvPr>
        <xdr:cNvCxnSpPr/>
      </xdr:nvCxnSpPr>
      <xdr:spPr>
        <a:xfrm flipV="1">
          <a:off x="2908300" y="63512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8" name="n_1aveValue【図書館】&#10;有形固定資産減価償却率">
          <a:extLst>
            <a:ext uri="{FF2B5EF4-FFF2-40B4-BE49-F238E27FC236}">
              <a16:creationId xmlns:a16="http://schemas.microsoft.com/office/drawing/2014/main" id="{BA354BF9-3492-46C5-9B7E-14CA3980F866}"/>
            </a:ext>
          </a:extLst>
        </xdr:cNvPr>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79" name="n_2aveValue【図書館】&#10;有形固定資産減価償却率">
          <a:extLst>
            <a:ext uri="{FF2B5EF4-FFF2-40B4-BE49-F238E27FC236}">
              <a16:creationId xmlns:a16="http://schemas.microsoft.com/office/drawing/2014/main" id="{F578D6C2-222B-4804-9524-5C19766BDFDF}"/>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0" name="n_3aveValue【図書館】&#10;有形固定資産減価償却率">
          <a:extLst>
            <a:ext uri="{FF2B5EF4-FFF2-40B4-BE49-F238E27FC236}">
              <a16:creationId xmlns:a16="http://schemas.microsoft.com/office/drawing/2014/main" id="{C3309D08-9448-4ACC-919E-4B9911DE383F}"/>
            </a:ext>
          </a:extLst>
        </xdr:cNvPr>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1" name="n_1mainValue【図書館】&#10;有形固定資産減価償却率">
          <a:extLst>
            <a:ext uri="{FF2B5EF4-FFF2-40B4-BE49-F238E27FC236}">
              <a16:creationId xmlns:a16="http://schemas.microsoft.com/office/drawing/2014/main" id="{E6D812A2-DB8B-431D-8423-9563EA01E75E}"/>
            </a:ext>
          </a:extLst>
        </xdr:cNvPr>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82" name="n_2mainValue【図書館】&#10;有形固定資産減価償却率">
          <a:extLst>
            <a:ext uri="{FF2B5EF4-FFF2-40B4-BE49-F238E27FC236}">
              <a16:creationId xmlns:a16="http://schemas.microsoft.com/office/drawing/2014/main" id="{CDA334AB-3678-4F88-A388-8DB0309AE554}"/>
            </a:ext>
          </a:extLst>
        </xdr:cNvPr>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503A2837-16D1-40D9-A7D3-1270CA4A8EC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90B090C9-CB62-4B46-92CA-A65E2F05A5E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91A5E3C-F2E8-4D2F-BFD3-EA592A2D83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D3EF45C1-880C-486F-BF25-065094D740D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A8DB7660-6071-47CC-9CE5-D419C84EAA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6CB48697-75DB-48CF-8315-2AB6F93CA6A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CB4475B0-F367-477B-BD41-21099252B1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E27364CD-EF99-4D37-8441-5F492E85B0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C46119E0-80A8-40C9-B491-CE43707BEC1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87662570-7C1C-4EF0-BF01-ED903CC8F3A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D1E3ED41-67FA-4D00-BA95-0E983AC899D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9CFB46C9-F944-4A8C-961F-C814EE8631D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1DC3DE4-9AFB-4A52-9F2B-E4A6E9014D8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9A095F3F-CA40-4242-B55F-7A8ECED4BAE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E3AE6431-5D2D-44E5-962C-E5C2879AFC7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0CFFD67E-2794-41A2-B82D-B5DE2006AD0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F4E61D9F-A1F8-4EF8-9011-540FE9CBF7F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A8017A06-CEB4-4153-BF12-D44B9855BAF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185CF92B-A1AF-499D-BEC8-FE96E6AD075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DE5DC5FF-78B9-467D-B625-358D685C53D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3A49309F-E432-4398-A4BC-E225949925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42BDCAC8-3272-42F4-84DA-64283AFB45E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F17F4B85-3573-4619-9C0F-D6FE884316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6" name="直線コネクタ 105">
          <a:extLst>
            <a:ext uri="{FF2B5EF4-FFF2-40B4-BE49-F238E27FC236}">
              <a16:creationId xmlns:a16="http://schemas.microsoft.com/office/drawing/2014/main" id="{E3F0FEE1-415D-4F8A-B88C-86E0BF52883B}"/>
            </a:ext>
          </a:extLst>
        </xdr:cNvPr>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7" name="【図書館】&#10;一人当たり面積最小値テキスト">
          <a:extLst>
            <a:ext uri="{FF2B5EF4-FFF2-40B4-BE49-F238E27FC236}">
              <a16:creationId xmlns:a16="http://schemas.microsoft.com/office/drawing/2014/main" id="{9318A4E1-97FD-49EC-BA15-1964E05F56DB}"/>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8" name="直線コネクタ 107">
          <a:extLst>
            <a:ext uri="{FF2B5EF4-FFF2-40B4-BE49-F238E27FC236}">
              <a16:creationId xmlns:a16="http://schemas.microsoft.com/office/drawing/2014/main" id="{B811F897-0775-4F28-B13F-F3FCE2ABEB95}"/>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09" name="【図書館】&#10;一人当たり面積最大値テキスト">
          <a:extLst>
            <a:ext uri="{FF2B5EF4-FFF2-40B4-BE49-F238E27FC236}">
              <a16:creationId xmlns:a16="http://schemas.microsoft.com/office/drawing/2014/main" id="{BA79EDAF-97FC-46FC-ADF9-04374FBD4289}"/>
            </a:ext>
          </a:extLst>
        </xdr:cNvPr>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0" name="直線コネクタ 109">
          <a:extLst>
            <a:ext uri="{FF2B5EF4-FFF2-40B4-BE49-F238E27FC236}">
              <a16:creationId xmlns:a16="http://schemas.microsoft.com/office/drawing/2014/main" id="{95DA141B-8646-42A3-8DD6-5A4868F7FBFC}"/>
            </a:ext>
          </a:extLst>
        </xdr:cNvPr>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11" name="【図書館】&#10;一人当たり面積平均値テキスト">
          <a:extLst>
            <a:ext uri="{FF2B5EF4-FFF2-40B4-BE49-F238E27FC236}">
              <a16:creationId xmlns:a16="http://schemas.microsoft.com/office/drawing/2014/main" id="{49307BC3-A1F7-45F9-A86A-A51BC32BEA0F}"/>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2" name="フローチャート: 判断 111">
          <a:extLst>
            <a:ext uri="{FF2B5EF4-FFF2-40B4-BE49-F238E27FC236}">
              <a16:creationId xmlns:a16="http://schemas.microsoft.com/office/drawing/2014/main" id="{EA430F2F-44D6-4810-A8B9-F1F76C86C691}"/>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3" name="フローチャート: 判断 112">
          <a:extLst>
            <a:ext uri="{FF2B5EF4-FFF2-40B4-BE49-F238E27FC236}">
              <a16:creationId xmlns:a16="http://schemas.microsoft.com/office/drawing/2014/main" id="{2E0A3ACE-72F3-4ECC-85CC-36091B40BEEC}"/>
            </a:ext>
          </a:extLst>
        </xdr:cNvPr>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4" name="フローチャート: 判断 113">
          <a:extLst>
            <a:ext uri="{FF2B5EF4-FFF2-40B4-BE49-F238E27FC236}">
              <a16:creationId xmlns:a16="http://schemas.microsoft.com/office/drawing/2014/main" id="{3CA53307-203E-416B-BDC4-E2C22C0696B5}"/>
            </a:ext>
          </a:extLst>
        </xdr:cNvPr>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5" name="フローチャート: 判断 114">
          <a:extLst>
            <a:ext uri="{FF2B5EF4-FFF2-40B4-BE49-F238E27FC236}">
              <a16:creationId xmlns:a16="http://schemas.microsoft.com/office/drawing/2014/main" id="{718E675F-1226-48B0-949D-0FE89330FF75}"/>
            </a:ext>
          </a:extLst>
        </xdr:cNvPr>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1637E51-992D-4811-8DCD-D206E759398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2B16AD1-3D64-4A24-A90A-AB9EBA80AE4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1E333C2-5307-4CE2-99A6-705A83D3908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285E39AC-C127-46BA-9C07-A07559D1B9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57F3301-5170-4851-9BA8-BCF7AF7F43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127000</xdr:rowOff>
    </xdr:from>
    <xdr:to>
      <xdr:col>55</xdr:col>
      <xdr:colOff>50800</xdr:colOff>
      <xdr:row>41</xdr:row>
      <xdr:rowOff>57150</xdr:rowOff>
    </xdr:to>
    <xdr:sp macro="" textlink="">
      <xdr:nvSpPr>
        <xdr:cNvPr id="121" name="楕円 120">
          <a:extLst>
            <a:ext uri="{FF2B5EF4-FFF2-40B4-BE49-F238E27FC236}">
              <a16:creationId xmlns:a16="http://schemas.microsoft.com/office/drawing/2014/main" id="{6F129921-A93C-4057-AEA8-C0AAC989ADAB}"/>
            </a:ext>
          </a:extLst>
        </xdr:cNvPr>
        <xdr:cNvSpPr/>
      </xdr:nvSpPr>
      <xdr:spPr>
        <a:xfrm>
          <a:off x="104267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105427</xdr:rowOff>
    </xdr:from>
    <xdr:ext cx="469744" cy="259045"/>
    <xdr:sp macro="" textlink="">
      <xdr:nvSpPr>
        <xdr:cNvPr id="122" name="【図書館】&#10;一人当たり面積該当値テキスト">
          <a:extLst>
            <a:ext uri="{FF2B5EF4-FFF2-40B4-BE49-F238E27FC236}">
              <a16:creationId xmlns:a16="http://schemas.microsoft.com/office/drawing/2014/main" id="{6308F8C5-654D-4A34-AEDB-28F07C1F4F6A}"/>
            </a:ext>
          </a:extLst>
        </xdr:cNvPr>
        <xdr:cNvSpPr txBox="1"/>
      </xdr:nvSpPr>
      <xdr:spPr>
        <a:xfrm>
          <a:off x="10515600"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23" name="楕円 122">
          <a:extLst>
            <a:ext uri="{FF2B5EF4-FFF2-40B4-BE49-F238E27FC236}">
              <a16:creationId xmlns:a16="http://schemas.microsoft.com/office/drawing/2014/main" id="{0107799A-BFDC-4625-B7E4-BFF11B489AEC}"/>
            </a:ext>
          </a:extLst>
        </xdr:cNvPr>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6350</xdr:rowOff>
    </xdr:from>
    <xdr:to>
      <xdr:col>55</xdr:col>
      <xdr:colOff>0</xdr:colOff>
      <xdr:row>41</xdr:row>
      <xdr:rowOff>6350</xdr:rowOff>
    </xdr:to>
    <xdr:cxnSp macro="">
      <xdr:nvCxnSpPr>
        <xdr:cNvPr id="124" name="直線コネクタ 123">
          <a:extLst>
            <a:ext uri="{FF2B5EF4-FFF2-40B4-BE49-F238E27FC236}">
              <a16:creationId xmlns:a16="http://schemas.microsoft.com/office/drawing/2014/main" id="{CEB22AAE-84A5-41A9-AEB3-528C4B394B51}"/>
            </a:ext>
          </a:extLst>
        </xdr:cNvPr>
        <xdr:cNvCxnSpPr/>
      </xdr:nvCxnSpPr>
      <xdr:spPr>
        <a:xfrm>
          <a:off x="9639300" y="703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127000</xdr:rowOff>
    </xdr:from>
    <xdr:to>
      <xdr:col>46</xdr:col>
      <xdr:colOff>38100</xdr:colOff>
      <xdr:row>41</xdr:row>
      <xdr:rowOff>57150</xdr:rowOff>
    </xdr:to>
    <xdr:sp macro="" textlink="">
      <xdr:nvSpPr>
        <xdr:cNvPr id="125" name="楕円 124">
          <a:extLst>
            <a:ext uri="{FF2B5EF4-FFF2-40B4-BE49-F238E27FC236}">
              <a16:creationId xmlns:a16="http://schemas.microsoft.com/office/drawing/2014/main" id="{A76BFF2E-4E87-4D56-8FD8-71D10BF5AB97}"/>
            </a:ext>
          </a:extLst>
        </xdr:cNvPr>
        <xdr:cNvSpPr/>
      </xdr:nvSpPr>
      <xdr:spPr>
        <a:xfrm>
          <a:off x="8699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6350</xdr:rowOff>
    </xdr:to>
    <xdr:cxnSp macro="">
      <xdr:nvCxnSpPr>
        <xdr:cNvPr id="126" name="直線コネクタ 125">
          <a:extLst>
            <a:ext uri="{FF2B5EF4-FFF2-40B4-BE49-F238E27FC236}">
              <a16:creationId xmlns:a16="http://schemas.microsoft.com/office/drawing/2014/main" id="{02844247-7F9C-49AD-B1F9-D7171FE9BE70}"/>
            </a:ext>
          </a:extLst>
        </xdr:cNvPr>
        <xdr:cNvCxnSpPr/>
      </xdr:nvCxnSpPr>
      <xdr:spPr>
        <a:xfrm>
          <a:off x="8750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27" name="n_1aveValue【図書館】&#10;一人当たり面積">
          <a:extLst>
            <a:ext uri="{FF2B5EF4-FFF2-40B4-BE49-F238E27FC236}">
              <a16:creationId xmlns:a16="http://schemas.microsoft.com/office/drawing/2014/main" id="{3B0BD8F2-A180-4645-994A-1F36D80C60B9}"/>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28" name="n_2aveValue【図書館】&#10;一人当たり面積">
          <a:extLst>
            <a:ext uri="{FF2B5EF4-FFF2-40B4-BE49-F238E27FC236}">
              <a16:creationId xmlns:a16="http://schemas.microsoft.com/office/drawing/2014/main" id="{B0C9AD5E-D002-4D20-AFCD-3EE9066DF66C}"/>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29" name="n_3aveValue【図書館】&#10;一人当たり面積">
          <a:extLst>
            <a:ext uri="{FF2B5EF4-FFF2-40B4-BE49-F238E27FC236}">
              <a16:creationId xmlns:a16="http://schemas.microsoft.com/office/drawing/2014/main" id="{ED42B136-F7EE-4DB8-B596-E2EC3BA839AF}"/>
            </a:ext>
          </a:extLst>
        </xdr:cNvPr>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30" name="n_1mainValue【図書館】&#10;一人当たり面積">
          <a:extLst>
            <a:ext uri="{FF2B5EF4-FFF2-40B4-BE49-F238E27FC236}">
              <a16:creationId xmlns:a16="http://schemas.microsoft.com/office/drawing/2014/main" id="{8C448042-C0EE-4473-82E4-3A8330D8F071}"/>
            </a:ext>
          </a:extLst>
        </xdr:cNvPr>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48277</xdr:rowOff>
    </xdr:from>
    <xdr:ext cx="469744" cy="259045"/>
    <xdr:sp macro="" textlink="">
      <xdr:nvSpPr>
        <xdr:cNvPr id="131" name="n_2mainValue【図書館】&#10;一人当たり面積">
          <a:extLst>
            <a:ext uri="{FF2B5EF4-FFF2-40B4-BE49-F238E27FC236}">
              <a16:creationId xmlns:a16="http://schemas.microsoft.com/office/drawing/2014/main" id="{C2EBB673-670B-4B6F-A664-2103F07AC7D3}"/>
            </a:ext>
          </a:extLst>
        </xdr:cNvPr>
        <xdr:cNvSpPr txBox="1"/>
      </xdr:nvSpPr>
      <xdr:spPr>
        <a:xfrm>
          <a:off x="8515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967D13A4-90E7-49A1-AE91-09BB7B501C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69323748-FEB4-4280-B03E-D3CA95AD10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1670637F-DB9E-4960-BDE0-E9978E2BA18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F22663CE-DA51-4A09-A24D-813DBB4F7B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241AA016-4637-4215-B513-4D6B6E298B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3D3E986A-8DF1-4230-9615-5148AB09C18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47EE9AEC-B1CC-4268-A7BB-1490BB156BE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AE996F2E-E020-4704-87FC-DEB28710F5E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6DDFEBB8-F606-48D0-A42A-C54F4A47C3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C1B9F449-0A55-458A-8BCC-A9938DD0139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7675C84F-47E2-4D13-A210-FBFCAF28F0B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3" name="直線コネクタ 142">
          <a:extLst>
            <a:ext uri="{FF2B5EF4-FFF2-40B4-BE49-F238E27FC236}">
              <a16:creationId xmlns:a16="http://schemas.microsoft.com/office/drawing/2014/main" id="{9780C737-EC63-4859-8DC6-CC2A1384B392}"/>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4" name="テキスト ボックス 143">
          <a:extLst>
            <a:ext uri="{FF2B5EF4-FFF2-40B4-BE49-F238E27FC236}">
              <a16:creationId xmlns:a16="http://schemas.microsoft.com/office/drawing/2014/main" id="{009377E8-4945-4F36-8521-4CF1512FB275}"/>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5" name="直線コネクタ 144">
          <a:extLst>
            <a:ext uri="{FF2B5EF4-FFF2-40B4-BE49-F238E27FC236}">
              <a16:creationId xmlns:a16="http://schemas.microsoft.com/office/drawing/2014/main" id="{56897A07-0ED6-43E8-975B-DF3547C71A3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6" name="テキスト ボックス 145">
          <a:extLst>
            <a:ext uri="{FF2B5EF4-FFF2-40B4-BE49-F238E27FC236}">
              <a16:creationId xmlns:a16="http://schemas.microsoft.com/office/drawing/2014/main" id="{BD616664-4753-405E-AFA0-C4FD9D4F42C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7" name="直線コネクタ 146">
          <a:extLst>
            <a:ext uri="{FF2B5EF4-FFF2-40B4-BE49-F238E27FC236}">
              <a16:creationId xmlns:a16="http://schemas.microsoft.com/office/drawing/2014/main" id="{0F64CE9B-D53E-4BBD-95E9-02E3888C83B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8" name="テキスト ボックス 147">
          <a:extLst>
            <a:ext uri="{FF2B5EF4-FFF2-40B4-BE49-F238E27FC236}">
              <a16:creationId xmlns:a16="http://schemas.microsoft.com/office/drawing/2014/main" id="{6ECE619B-31EC-4FF4-AE37-C604B72F1B5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9" name="直線コネクタ 148">
          <a:extLst>
            <a:ext uri="{FF2B5EF4-FFF2-40B4-BE49-F238E27FC236}">
              <a16:creationId xmlns:a16="http://schemas.microsoft.com/office/drawing/2014/main" id="{387B6E81-428D-423B-AA5E-FB2D3EA907B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0" name="テキスト ボックス 149">
          <a:extLst>
            <a:ext uri="{FF2B5EF4-FFF2-40B4-BE49-F238E27FC236}">
              <a16:creationId xmlns:a16="http://schemas.microsoft.com/office/drawing/2014/main" id="{D2BE585E-033F-438D-A502-12325938965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858EA346-64D9-448B-B016-CC467EDC64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a16="http://schemas.microsoft.com/office/drawing/2014/main" id="{20BCC92C-D648-45A6-964A-600A7768EF0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a:extLst>
            <a:ext uri="{FF2B5EF4-FFF2-40B4-BE49-F238E27FC236}">
              <a16:creationId xmlns:a16="http://schemas.microsoft.com/office/drawing/2014/main" id="{60AE72D4-255A-494A-806B-CD808C59B99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54" name="直線コネクタ 153">
          <a:extLst>
            <a:ext uri="{FF2B5EF4-FFF2-40B4-BE49-F238E27FC236}">
              <a16:creationId xmlns:a16="http://schemas.microsoft.com/office/drawing/2014/main" id="{94A0F149-0C6A-4C76-91C6-E96956628788}"/>
            </a:ext>
          </a:extLst>
        </xdr:cNvPr>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55" name="【体育館・プール】&#10;有形固定資産減価償却率最小値テキスト">
          <a:extLst>
            <a:ext uri="{FF2B5EF4-FFF2-40B4-BE49-F238E27FC236}">
              <a16:creationId xmlns:a16="http://schemas.microsoft.com/office/drawing/2014/main" id="{3E9B289F-E674-4C26-B7E6-C7DDDC233009}"/>
            </a:ext>
          </a:extLst>
        </xdr:cNvPr>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56" name="直線コネクタ 155">
          <a:extLst>
            <a:ext uri="{FF2B5EF4-FFF2-40B4-BE49-F238E27FC236}">
              <a16:creationId xmlns:a16="http://schemas.microsoft.com/office/drawing/2014/main" id="{1BA25323-0604-4896-BB6A-8231E21F08D0}"/>
            </a:ext>
          </a:extLst>
        </xdr:cNvPr>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57" name="【体育館・プール】&#10;有形固定資産減価償却率最大値テキスト">
          <a:extLst>
            <a:ext uri="{FF2B5EF4-FFF2-40B4-BE49-F238E27FC236}">
              <a16:creationId xmlns:a16="http://schemas.microsoft.com/office/drawing/2014/main" id="{D8D961DD-6C7C-4E1E-B1FE-1F60E63C0E56}"/>
            </a:ext>
          </a:extLst>
        </xdr:cNvPr>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58" name="直線コネクタ 157">
          <a:extLst>
            <a:ext uri="{FF2B5EF4-FFF2-40B4-BE49-F238E27FC236}">
              <a16:creationId xmlns:a16="http://schemas.microsoft.com/office/drawing/2014/main" id="{ADA6A1E9-EED1-4E86-B235-E9E8F71D9744}"/>
            </a:ext>
          </a:extLst>
        </xdr:cNvPr>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106951</xdr:rowOff>
    </xdr:from>
    <xdr:ext cx="405111" cy="259045"/>
    <xdr:sp macro="" textlink="">
      <xdr:nvSpPr>
        <xdr:cNvPr id="159" name="【体育館・プール】&#10;有形固定資産減価償却率平均値テキスト">
          <a:extLst>
            <a:ext uri="{FF2B5EF4-FFF2-40B4-BE49-F238E27FC236}">
              <a16:creationId xmlns:a16="http://schemas.microsoft.com/office/drawing/2014/main" id="{1296779E-D6E6-45B7-BCB5-7C2214506391}"/>
            </a:ext>
          </a:extLst>
        </xdr:cNvPr>
        <xdr:cNvSpPr txBox="1"/>
      </xdr:nvSpPr>
      <xdr:spPr>
        <a:xfrm>
          <a:off x="4673600" y="1005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0" name="フローチャート: 判断 159">
          <a:extLst>
            <a:ext uri="{FF2B5EF4-FFF2-40B4-BE49-F238E27FC236}">
              <a16:creationId xmlns:a16="http://schemas.microsoft.com/office/drawing/2014/main" id="{EB9AFEEF-2B60-425F-BC3A-9CA2FCB88B5C}"/>
            </a:ext>
          </a:extLst>
        </xdr:cNvPr>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1" name="フローチャート: 判断 160">
          <a:extLst>
            <a:ext uri="{FF2B5EF4-FFF2-40B4-BE49-F238E27FC236}">
              <a16:creationId xmlns:a16="http://schemas.microsoft.com/office/drawing/2014/main" id="{6411A1B6-E4FD-4F0D-8245-0B3B7CDBD7B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2" name="フローチャート: 判断 161">
          <a:extLst>
            <a:ext uri="{FF2B5EF4-FFF2-40B4-BE49-F238E27FC236}">
              <a16:creationId xmlns:a16="http://schemas.microsoft.com/office/drawing/2014/main" id="{0A599768-32AC-49C9-BF93-C2D3238D7ED7}"/>
            </a:ext>
          </a:extLst>
        </xdr:cNvPr>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3" name="フローチャート: 判断 162">
          <a:extLst>
            <a:ext uri="{FF2B5EF4-FFF2-40B4-BE49-F238E27FC236}">
              <a16:creationId xmlns:a16="http://schemas.microsoft.com/office/drawing/2014/main" id="{3E90CC1B-9032-4382-AC73-F68DACBEC7D4}"/>
            </a:ext>
          </a:extLst>
        </xdr:cNvPr>
        <xdr:cNvSpPr/>
      </xdr:nvSpPr>
      <xdr:spPr>
        <a:xfrm>
          <a:off x="1968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11DCBEFB-043D-40A4-8E2B-5C97D3ADED1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AE37929F-19B5-40C1-861D-44BEB7E5594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245548C7-41EB-4DD1-8FAC-A9CF012A9C2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1FEBF7BD-5E99-49B9-844A-49BC87091D2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4070D1C-6C59-4F12-8018-EB4BFA8030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69" name="楕円 168">
          <a:extLst>
            <a:ext uri="{FF2B5EF4-FFF2-40B4-BE49-F238E27FC236}">
              <a16:creationId xmlns:a16="http://schemas.microsoft.com/office/drawing/2014/main" id="{6CF801D2-E212-4528-9462-08A08B1E68C8}"/>
            </a:ext>
          </a:extLst>
        </xdr:cNvPr>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99077</xdr:rowOff>
    </xdr:from>
    <xdr:ext cx="405111" cy="259045"/>
    <xdr:sp macro="" textlink="">
      <xdr:nvSpPr>
        <xdr:cNvPr id="170" name="【体育館・プール】&#10;有形固定資産減価償却率該当値テキスト">
          <a:extLst>
            <a:ext uri="{FF2B5EF4-FFF2-40B4-BE49-F238E27FC236}">
              <a16:creationId xmlns:a16="http://schemas.microsoft.com/office/drawing/2014/main" id="{16B1BB35-55E0-449D-BC6E-1C26D2580488}"/>
            </a:ext>
          </a:extLst>
        </xdr:cNvPr>
        <xdr:cNvSpPr txBox="1"/>
      </xdr:nvSpPr>
      <xdr:spPr>
        <a:xfrm>
          <a:off x="4673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168656</xdr:rowOff>
    </xdr:from>
    <xdr:to>
      <xdr:col>20</xdr:col>
      <xdr:colOff>38100</xdr:colOff>
      <xdr:row>60</xdr:row>
      <xdr:rowOff>98806</xdr:rowOff>
    </xdr:to>
    <xdr:sp macro="" textlink="">
      <xdr:nvSpPr>
        <xdr:cNvPr id="171" name="楕円 170">
          <a:extLst>
            <a:ext uri="{FF2B5EF4-FFF2-40B4-BE49-F238E27FC236}">
              <a16:creationId xmlns:a16="http://schemas.microsoft.com/office/drawing/2014/main" id="{9A8C60AF-39A3-4F4A-ACDE-FF592B9423AB}"/>
            </a:ext>
          </a:extLst>
        </xdr:cNvPr>
        <xdr:cNvSpPr/>
      </xdr:nvSpPr>
      <xdr:spPr>
        <a:xfrm>
          <a:off x="37465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48006</xdr:rowOff>
    </xdr:to>
    <xdr:cxnSp macro="">
      <xdr:nvCxnSpPr>
        <xdr:cNvPr id="172" name="直線コネクタ 171">
          <a:extLst>
            <a:ext uri="{FF2B5EF4-FFF2-40B4-BE49-F238E27FC236}">
              <a16:creationId xmlns:a16="http://schemas.microsoft.com/office/drawing/2014/main" id="{411154C2-45BD-4665-AC3D-D0D9AE3ECE8A}"/>
            </a:ext>
          </a:extLst>
        </xdr:cNvPr>
        <xdr:cNvCxnSpPr/>
      </xdr:nvCxnSpPr>
      <xdr:spPr>
        <a:xfrm flipV="1">
          <a:off x="3797300" y="1028700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56642</xdr:rowOff>
    </xdr:from>
    <xdr:to>
      <xdr:col>15</xdr:col>
      <xdr:colOff>101600</xdr:colOff>
      <xdr:row>60</xdr:row>
      <xdr:rowOff>158242</xdr:rowOff>
    </xdr:to>
    <xdr:sp macro="" textlink="">
      <xdr:nvSpPr>
        <xdr:cNvPr id="173" name="楕円 172">
          <a:extLst>
            <a:ext uri="{FF2B5EF4-FFF2-40B4-BE49-F238E27FC236}">
              <a16:creationId xmlns:a16="http://schemas.microsoft.com/office/drawing/2014/main" id="{9EEA172A-7C7D-44EB-B0D1-7F62A77A7088}"/>
            </a:ext>
          </a:extLst>
        </xdr:cNvPr>
        <xdr:cNvSpPr/>
      </xdr:nvSpPr>
      <xdr:spPr>
        <a:xfrm>
          <a:off x="2857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48006</xdr:rowOff>
    </xdr:from>
    <xdr:to>
      <xdr:col>19</xdr:col>
      <xdr:colOff>177800</xdr:colOff>
      <xdr:row>60</xdr:row>
      <xdr:rowOff>107442</xdr:rowOff>
    </xdr:to>
    <xdr:cxnSp macro="">
      <xdr:nvCxnSpPr>
        <xdr:cNvPr id="174" name="直線コネクタ 173">
          <a:extLst>
            <a:ext uri="{FF2B5EF4-FFF2-40B4-BE49-F238E27FC236}">
              <a16:creationId xmlns:a16="http://schemas.microsoft.com/office/drawing/2014/main" id="{0AF14A96-67BE-4E88-BD44-08E9766D82A7}"/>
            </a:ext>
          </a:extLst>
        </xdr:cNvPr>
        <xdr:cNvCxnSpPr/>
      </xdr:nvCxnSpPr>
      <xdr:spPr>
        <a:xfrm flipV="1">
          <a:off x="2908300" y="1033500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75" name="n_1aveValue【体育館・プール】&#10;有形固定資産減価償却率">
          <a:extLst>
            <a:ext uri="{FF2B5EF4-FFF2-40B4-BE49-F238E27FC236}">
              <a16:creationId xmlns:a16="http://schemas.microsoft.com/office/drawing/2014/main" id="{F4587E71-BA30-4332-BABD-0FEF03F86B90}"/>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65041</xdr:rowOff>
    </xdr:from>
    <xdr:ext cx="405111" cy="259045"/>
    <xdr:sp macro="" textlink="">
      <xdr:nvSpPr>
        <xdr:cNvPr id="176" name="n_2aveValue【体育館・プール】&#10;有形固定資産減価償却率">
          <a:extLst>
            <a:ext uri="{FF2B5EF4-FFF2-40B4-BE49-F238E27FC236}">
              <a16:creationId xmlns:a16="http://schemas.microsoft.com/office/drawing/2014/main" id="{5A3514AB-F1DF-4418-B95A-9AF5485C0251}"/>
            </a:ext>
          </a:extLst>
        </xdr:cNvPr>
        <xdr:cNvSpPr txBox="1"/>
      </xdr:nvSpPr>
      <xdr:spPr>
        <a:xfrm>
          <a:off x="27057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19321</xdr:rowOff>
    </xdr:from>
    <xdr:ext cx="405111" cy="259045"/>
    <xdr:sp macro="" textlink="">
      <xdr:nvSpPr>
        <xdr:cNvPr id="177" name="n_3aveValue【体育館・プール】&#10;有形固定資産減価償却率">
          <a:extLst>
            <a:ext uri="{FF2B5EF4-FFF2-40B4-BE49-F238E27FC236}">
              <a16:creationId xmlns:a16="http://schemas.microsoft.com/office/drawing/2014/main" id="{BEE8B4F4-B447-4EFD-8252-AA1B68D0A5A7}"/>
            </a:ext>
          </a:extLst>
        </xdr:cNvPr>
        <xdr:cNvSpPr txBox="1"/>
      </xdr:nvSpPr>
      <xdr:spPr>
        <a:xfrm>
          <a:off x="1816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89933</xdr:rowOff>
    </xdr:from>
    <xdr:ext cx="405111" cy="259045"/>
    <xdr:sp macro="" textlink="">
      <xdr:nvSpPr>
        <xdr:cNvPr id="178" name="n_1mainValue【体育館・プール】&#10;有形固定資産減価償却率">
          <a:extLst>
            <a:ext uri="{FF2B5EF4-FFF2-40B4-BE49-F238E27FC236}">
              <a16:creationId xmlns:a16="http://schemas.microsoft.com/office/drawing/2014/main" id="{A961CA59-9806-43E8-A23C-C18E337BCDBB}"/>
            </a:ext>
          </a:extLst>
        </xdr:cNvPr>
        <xdr:cNvSpPr txBox="1"/>
      </xdr:nvSpPr>
      <xdr:spPr>
        <a:xfrm>
          <a:off x="35820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149369</xdr:rowOff>
    </xdr:from>
    <xdr:ext cx="405111" cy="259045"/>
    <xdr:sp macro="" textlink="">
      <xdr:nvSpPr>
        <xdr:cNvPr id="179" name="n_2mainValue【体育館・プール】&#10;有形固定資産減価償却率">
          <a:extLst>
            <a:ext uri="{FF2B5EF4-FFF2-40B4-BE49-F238E27FC236}">
              <a16:creationId xmlns:a16="http://schemas.microsoft.com/office/drawing/2014/main" id="{6CD3F7D2-24D0-4410-925C-D35F9D8F4EED}"/>
            </a:ext>
          </a:extLst>
        </xdr:cNvPr>
        <xdr:cNvSpPr txBox="1"/>
      </xdr:nvSpPr>
      <xdr:spPr>
        <a:xfrm>
          <a:off x="27057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6B6DE266-A99D-4472-92F6-6041FE410C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430D97CF-1490-4ADD-BB51-24721111F26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4BF0CCCA-EC7B-4E12-86CA-16495A3E51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108C9385-9BF5-4050-895F-37E502DD70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D264F6DE-D5D7-4CFB-BFB5-D59087C600D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18FB69E0-ED0D-4A28-B66C-19F73476A3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E634291C-E95F-4631-9DC8-A9E219E8E05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3B46F9C0-4721-4B94-9BB1-E1C089B26BB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39386FAD-2B77-4895-B3E8-2413579140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196AFC07-4D61-4749-B7FB-4F8A4983679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a:extLst>
            <a:ext uri="{FF2B5EF4-FFF2-40B4-BE49-F238E27FC236}">
              <a16:creationId xmlns:a16="http://schemas.microsoft.com/office/drawing/2014/main" id="{5F755BB4-228C-455B-9C02-5FBC14A4E23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1" name="テキスト ボックス 190">
          <a:extLst>
            <a:ext uri="{FF2B5EF4-FFF2-40B4-BE49-F238E27FC236}">
              <a16:creationId xmlns:a16="http://schemas.microsoft.com/office/drawing/2014/main" id="{4C152613-F98D-49D1-BFAB-CBEB6EBB91C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a:extLst>
            <a:ext uri="{FF2B5EF4-FFF2-40B4-BE49-F238E27FC236}">
              <a16:creationId xmlns:a16="http://schemas.microsoft.com/office/drawing/2014/main" id="{34D5035A-8451-493E-AB9B-612F13FDF40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3" name="テキスト ボックス 192">
          <a:extLst>
            <a:ext uri="{FF2B5EF4-FFF2-40B4-BE49-F238E27FC236}">
              <a16:creationId xmlns:a16="http://schemas.microsoft.com/office/drawing/2014/main" id="{713E2285-B70F-4F59-A079-1403CE8A2B4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a:extLst>
            <a:ext uri="{FF2B5EF4-FFF2-40B4-BE49-F238E27FC236}">
              <a16:creationId xmlns:a16="http://schemas.microsoft.com/office/drawing/2014/main" id="{78F55582-AE38-43C7-8A1C-8518990C558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5" name="テキスト ボックス 194">
          <a:extLst>
            <a:ext uri="{FF2B5EF4-FFF2-40B4-BE49-F238E27FC236}">
              <a16:creationId xmlns:a16="http://schemas.microsoft.com/office/drawing/2014/main" id="{1C508CE9-83A7-40E7-B450-1E28D9D3F43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a:extLst>
            <a:ext uri="{FF2B5EF4-FFF2-40B4-BE49-F238E27FC236}">
              <a16:creationId xmlns:a16="http://schemas.microsoft.com/office/drawing/2014/main" id="{AB27687C-AF8D-4BD5-A596-AE1F51C33CE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7" name="テキスト ボックス 196">
          <a:extLst>
            <a:ext uri="{FF2B5EF4-FFF2-40B4-BE49-F238E27FC236}">
              <a16:creationId xmlns:a16="http://schemas.microsoft.com/office/drawing/2014/main" id="{3E4B67DE-B953-4A90-8D54-D169100D37E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a:extLst>
            <a:ext uri="{FF2B5EF4-FFF2-40B4-BE49-F238E27FC236}">
              <a16:creationId xmlns:a16="http://schemas.microsoft.com/office/drawing/2014/main" id="{ED37C952-3D68-4912-BB52-9F798316E16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9" name="テキスト ボックス 198">
          <a:extLst>
            <a:ext uri="{FF2B5EF4-FFF2-40B4-BE49-F238E27FC236}">
              <a16:creationId xmlns:a16="http://schemas.microsoft.com/office/drawing/2014/main" id="{F594505B-8E86-4B3D-8489-0BE4602C7ED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36A89B49-2B89-4FC0-A2E8-B92D51EE19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a:extLst>
            <a:ext uri="{FF2B5EF4-FFF2-40B4-BE49-F238E27FC236}">
              <a16:creationId xmlns:a16="http://schemas.microsoft.com/office/drawing/2014/main" id="{5B3146BB-4EC0-40A7-9984-3195A8992F3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a:extLst>
            <a:ext uri="{FF2B5EF4-FFF2-40B4-BE49-F238E27FC236}">
              <a16:creationId xmlns:a16="http://schemas.microsoft.com/office/drawing/2014/main" id="{8304F7D6-26D2-414D-BAF3-F660D248CAC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03" name="直線コネクタ 202">
          <a:extLst>
            <a:ext uri="{FF2B5EF4-FFF2-40B4-BE49-F238E27FC236}">
              <a16:creationId xmlns:a16="http://schemas.microsoft.com/office/drawing/2014/main" id="{3FECE27C-4220-4268-A6C5-165356091482}"/>
            </a:ext>
          </a:extLst>
        </xdr:cNvPr>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04" name="【体育館・プール】&#10;一人当たり面積最小値テキスト">
          <a:extLst>
            <a:ext uri="{FF2B5EF4-FFF2-40B4-BE49-F238E27FC236}">
              <a16:creationId xmlns:a16="http://schemas.microsoft.com/office/drawing/2014/main" id="{3FBC2171-9F62-44BC-8CA3-C03F20882CCC}"/>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05" name="直線コネクタ 204">
          <a:extLst>
            <a:ext uri="{FF2B5EF4-FFF2-40B4-BE49-F238E27FC236}">
              <a16:creationId xmlns:a16="http://schemas.microsoft.com/office/drawing/2014/main" id="{AF9B0A29-C856-4401-9D47-9CF4BA4D223B}"/>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06" name="【体育館・プール】&#10;一人当たり面積最大値テキスト">
          <a:extLst>
            <a:ext uri="{FF2B5EF4-FFF2-40B4-BE49-F238E27FC236}">
              <a16:creationId xmlns:a16="http://schemas.microsoft.com/office/drawing/2014/main" id="{9308FA05-C35E-4212-94F7-12BDC467518E}"/>
            </a:ext>
          </a:extLst>
        </xdr:cNvPr>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07" name="直線コネクタ 206">
          <a:extLst>
            <a:ext uri="{FF2B5EF4-FFF2-40B4-BE49-F238E27FC236}">
              <a16:creationId xmlns:a16="http://schemas.microsoft.com/office/drawing/2014/main" id="{0389D39A-18CA-4B86-BCCA-DBE505FB8E0A}"/>
            </a:ext>
          </a:extLst>
        </xdr:cNvPr>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208" name="【体育館・プール】&#10;一人当たり面積平均値テキスト">
          <a:extLst>
            <a:ext uri="{FF2B5EF4-FFF2-40B4-BE49-F238E27FC236}">
              <a16:creationId xmlns:a16="http://schemas.microsoft.com/office/drawing/2014/main" id="{5F084D1D-AC43-49FA-BB4E-1B71B4B51251}"/>
            </a:ext>
          </a:extLst>
        </xdr:cNvPr>
        <xdr:cNvSpPr txBox="1"/>
      </xdr:nvSpPr>
      <xdr:spPr>
        <a:xfrm>
          <a:off x="10515600" y="10688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09" name="フローチャート: 判断 208">
          <a:extLst>
            <a:ext uri="{FF2B5EF4-FFF2-40B4-BE49-F238E27FC236}">
              <a16:creationId xmlns:a16="http://schemas.microsoft.com/office/drawing/2014/main" id="{ED5D620B-F950-4713-980E-538F7003B25D}"/>
            </a:ext>
          </a:extLst>
        </xdr:cNvPr>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0" name="フローチャート: 判断 209">
          <a:extLst>
            <a:ext uri="{FF2B5EF4-FFF2-40B4-BE49-F238E27FC236}">
              <a16:creationId xmlns:a16="http://schemas.microsoft.com/office/drawing/2014/main" id="{B5848EB0-ACD1-4B6E-AFA6-CC2C983C1D27}"/>
            </a:ext>
          </a:extLst>
        </xdr:cNvPr>
        <xdr:cNvSpPr/>
      </xdr:nvSpPr>
      <xdr:spPr>
        <a:xfrm>
          <a:off x="95885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11" name="フローチャート: 判断 210">
          <a:extLst>
            <a:ext uri="{FF2B5EF4-FFF2-40B4-BE49-F238E27FC236}">
              <a16:creationId xmlns:a16="http://schemas.microsoft.com/office/drawing/2014/main" id="{D336C22E-40FB-45F8-BCD4-B7DF75D54B21}"/>
            </a:ext>
          </a:extLst>
        </xdr:cNvPr>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12" name="フローチャート: 判断 211">
          <a:extLst>
            <a:ext uri="{FF2B5EF4-FFF2-40B4-BE49-F238E27FC236}">
              <a16:creationId xmlns:a16="http://schemas.microsoft.com/office/drawing/2014/main" id="{E77CD70C-C0B2-424A-A587-C58765F29E10}"/>
            </a:ext>
          </a:extLst>
        </xdr:cNvPr>
        <xdr:cNvSpPr/>
      </xdr:nvSpPr>
      <xdr:spPr>
        <a:xfrm>
          <a:off x="78105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8CBE63F7-15C8-4945-A439-E1A3C13FB8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BF45813D-F4EE-4D19-976A-F604CFB5D5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A75D5BEF-BF06-4E63-AE32-89EF0AC616F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2E38A41E-E40B-49B2-8D65-4A83621BC6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EE18E1CC-8780-423D-8C00-F258DD0CA33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104140</xdr:rowOff>
    </xdr:from>
    <xdr:to>
      <xdr:col>55</xdr:col>
      <xdr:colOff>50800</xdr:colOff>
      <xdr:row>64</xdr:row>
      <xdr:rowOff>34290</xdr:rowOff>
    </xdr:to>
    <xdr:sp macro="" textlink="">
      <xdr:nvSpPr>
        <xdr:cNvPr id="218" name="楕円 217">
          <a:extLst>
            <a:ext uri="{FF2B5EF4-FFF2-40B4-BE49-F238E27FC236}">
              <a16:creationId xmlns:a16="http://schemas.microsoft.com/office/drawing/2014/main" id="{83C39FF0-C51A-494A-BC9F-D810F28B60C4}"/>
            </a:ext>
          </a:extLst>
        </xdr:cNvPr>
        <xdr:cNvSpPr/>
      </xdr:nvSpPr>
      <xdr:spPr>
        <a:xfrm>
          <a:off x="104267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219" name="【体育館・プール】&#10;一人当たり面積該当値テキスト">
          <a:extLst>
            <a:ext uri="{FF2B5EF4-FFF2-40B4-BE49-F238E27FC236}">
              <a16:creationId xmlns:a16="http://schemas.microsoft.com/office/drawing/2014/main" id="{69D2A4B9-41D4-4F5B-9E55-D550E76EB8E2}"/>
            </a:ext>
          </a:extLst>
        </xdr:cNvPr>
        <xdr:cNvSpPr txBox="1"/>
      </xdr:nvSpPr>
      <xdr:spPr>
        <a:xfrm>
          <a:off x="1051560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105410</xdr:rowOff>
    </xdr:from>
    <xdr:to>
      <xdr:col>50</xdr:col>
      <xdr:colOff>165100</xdr:colOff>
      <xdr:row>64</xdr:row>
      <xdr:rowOff>35560</xdr:rowOff>
    </xdr:to>
    <xdr:sp macro="" textlink="">
      <xdr:nvSpPr>
        <xdr:cNvPr id="220" name="楕円 219">
          <a:extLst>
            <a:ext uri="{FF2B5EF4-FFF2-40B4-BE49-F238E27FC236}">
              <a16:creationId xmlns:a16="http://schemas.microsoft.com/office/drawing/2014/main" id="{AD7DE115-0B29-4EE9-84E6-E141ED1B7D4B}"/>
            </a:ext>
          </a:extLst>
        </xdr:cNvPr>
        <xdr:cNvSpPr/>
      </xdr:nvSpPr>
      <xdr:spPr>
        <a:xfrm>
          <a:off x="9588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154940</xdr:rowOff>
    </xdr:from>
    <xdr:to>
      <xdr:col>55</xdr:col>
      <xdr:colOff>0</xdr:colOff>
      <xdr:row>63</xdr:row>
      <xdr:rowOff>156210</xdr:rowOff>
    </xdr:to>
    <xdr:cxnSp macro="">
      <xdr:nvCxnSpPr>
        <xdr:cNvPr id="221" name="直線コネクタ 220">
          <a:extLst>
            <a:ext uri="{FF2B5EF4-FFF2-40B4-BE49-F238E27FC236}">
              <a16:creationId xmlns:a16="http://schemas.microsoft.com/office/drawing/2014/main" id="{C483922D-5C0D-4444-AF26-18E446DF4186}"/>
            </a:ext>
          </a:extLst>
        </xdr:cNvPr>
        <xdr:cNvCxnSpPr/>
      </xdr:nvCxnSpPr>
      <xdr:spPr>
        <a:xfrm flipV="1">
          <a:off x="9639300" y="109562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105410</xdr:rowOff>
    </xdr:from>
    <xdr:to>
      <xdr:col>46</xdr:col>
      <xdr:colOff>38100</xdr:colOff>
      <xdr:row>64</xdr:row>
      <xdr:rowOff>35560</xdr:rowOff>
    </xdr:to>
    <xdr:sp macro="" textlink="">
      <xdr:nvSpPr>
        <xdr:cNvPr id="222" name="楕円 221">
          <a:extLst>
            <a:ext uri="{FF2B5EF4-FFF2-40B4-BE49-F238E27FC236}">
              <a16:creationId xmlns:a16="http://schemas.microsoft.com/office/drawing/2014/main" id="{40A972EA-097C-4273-9338-47C7DE08D6EA}"/>
            </a:ext>
          </a:extLst>
        </xdr:cNvPr>
        <xdr:cNvSpPr/>
      </xdr:nvSpPr>
      <xdr:spPr>
        <a:xfrm>
          <a:off x="8699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156210</xdr:rowOff>
    </xdr:from>
    <xdr:to>
      <xdr:col>50</xdr:col>
      <xdr:colOff>114300</xdr:colOff>
      <xdr:row>63</xdr:row>
      <xdr:rowOff>156210</xdr:rowOff>
    </xdr:to>
    <xdr:cxnSp macro="">
      <xdr:nvCxnSpPr>
        <xdr:cNvPr id="223" name="直線コネクタ 222">
          <a:extLst>
            <a:ext uri="{FF2B5EF4-FFF2-40B4-BE49-F238E27FC236}">
              <a16:creationId xmlns:a16="http://schemas.microsoft.com/office/drawing/2014/main" id="{5E0BFFB3-CA6B-473D-812F-2BDB3CB9EBD3}"/>
            </a:ext>
          </a:extLst>
        </xdr:cNvPr>
        <xdr:cNvCxnSpPr/>
      </xdr:nvCxnSpPr>
      <xdr:spPr>
        <a:xfrm>
          <a:off x="8750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152417</xdr:rowOff>
    </xdr:from>
    <xdr:ext cx="469744" cy="259045"/>
    <xdr:sp macro="" textlink="">
      <xdr:nvSpPr>
        <xdr:cNvPr id="224" name="n_1aveValue【体育館・プール】&#10;一人当たり面積">
          <a:extLst>
            <a:ext uri="{FF2B5EF4-FFF2-40B4-BE49-F238E27FC236}">
              <a16:creationId xmlns:a16="http://schemas.microsoft.com/office/drawing/2014/main" id="{88BD109C-DB05-4AB2-B995-162AABE2A318}"/>
            </a:ext>
          </a:extLst>
        </xdr:cNvPr>
        <xdr:cNvSpPr txBox="1"/>
      </xdr:nvSpPr>
      <xdr:spPr>
        <a:xfrm>
          <a:off x="9391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25" name="n_2aveValue【体育館・プール】&#10;一人当たり面積">
          <a:extLst>
            <a:ext uri="{FF2B5EF4-FFF2-40B4-BE49-F238E27FC236}">
              <a16:creationId xmlns:a16="http://schemas.microsoft.com/office/drawing/2014/main" id="{D4897616-EB5F-4146-8E4D-DF84D61C0AB2}"/>
            </a:ext>
          </a:extLst>
        </xdr:cNvPr>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26" name="n_3aveValue【体育館・プール】&#10;一人当たり面積">
          <a:extLst>
            <a:ext uri="{FF2B5EF4-FFF2-40B4-BE49-F238E27FC236}">
              <a16:creationId xmlns:a16="http://schemas.microsoft.com/office/drawing/2014/main" id="{AB5F9E66-46E4-4F70-9017-CEB17BBAC8B9}"/>
            </a:ext>
          </a:extLst>
        </xdr:cNvPr>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26687</xdr:rowOff>
    </xdr:from>
    <xdr:ext cx="469744" cy="259045"/>
    <xdr:sp macro="" textlink="">
      <xdr:nvSpPr>
        <xdr:cNvPr id="227" name="n_1mainValue【体育館・プール】&#10;一人当たり面積">
          <a:extLst>
            <a:ext uri="{FF2B5EF4-FFF2-40B4-BE49-F238E27FC236}">
              <a16:creationId xmlns:a16="http://schemas.microsoft.com/office/drawing/2014/main" id="{5CCBF499-1211-49CC-ADDD-34A89C72419D}"/>
            </a:ext>
          </a:extLst>
        </xdr:cNvPr>
        <xdr:cNvSpPr txBox="1"/>
      </xdr:nvSpPr>
      <xdr:spPr>
        <a:xfrm>
          <a:off x="9391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26687</xdr:rowOff>
    </xdr:from>
    <xdr:ext cx="469744" cy="259045"/>
    <xdr:sp macro="" textlink="">
      <xdr:nvSpPr>
        <xdr:cNvPr id="228" name="n_2mainValue【体育館・プール】&#10;一人当たり面積">
          <a:extLst>
            <a:ext uri="{FF2B5EF4-FFF2-40B4-BE49-F238E27FC236}">
              <a16:creationId xmlns:a16="http://schemas.microsoft.com/office/drawing/2014/main" id="{B1ECA2D2-31EF-42B9-9CB1-32E7B46A8866}"/>
            </a:ext>
          </a:extLst>
        </xdr:cNvPr>
        <xdr:cNvSpPr txBox="1"/>
      </xdr:nvSpPr>
      <xdr:spPr>
        <a:xfrm>
          <a:off x="8515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3EFB75B2-FA2D-46E8-9415-EAD257C4E6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FAA380E7-4D0C-4357-8AE6-7FB0F2ED36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B19F04A9-FBE6-4473-9C74-EACE104C8B5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9E392D03-51C6-46C0-8CFA-51512757D0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3FDBB04D-EE9E-41A5-ACF0-A95A09BBCA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1EB1709F-4C4A-4899-A623-FD6DC8485A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9970149B-286E-44B0-9D93-2294CD028F6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7451357C-A521-4E3B-A1F6-86CA39B37E9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id="{B5A3254E-9F38-453F-9AE5-92D2A4DE0A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a16="http://schemas.microsoft.com/office/drawing/2014/main" id="{71B3A679-BCB9-4E5E-9AD2-A795E3F5147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a:extLst>
            <a:ext uri="{FF2B5EF4-FFF2-40B4-BE49-F238E27FC236}">
              <a16:creationId xmlns:a16="http://schemas.microsoft.com/office/drawing/2014/main" id="{9771B761-85D4-46C3-9385-ABC4257D5C2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a:extLst>
            <a:ext uri="{FF2B5EF4-FFF2-40B4-BE49-F238E27FC236}">
              <a16:creationId xmlns:a16="http://schemas.microsoft.com/office/drawing/2014/main" id="{3A24D68F-31D8-44FD-A8DF-8A6311A5E9B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a:extLst>
            <a:ext uri="{FF2B5EF4-FFF2-40B4-BE49-F238E27FC236}">
              <a16:creationId xmlns:a16="http://schemas.microsoft.com/office/drawing/2014/main" id="{426559AB-E8FD-4FF5-8EC1-DFDA343BC2D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a:extLst>
            <a:ext uri="{FF2B5EF4-FFF2-40B4-BE49-F238E27FC236}">
              <a16:creationId xmlns:a16="http://schemas.microsoft.com/office/drawing/2014/main" id="{A4FA8D4E-E55D-4CEE-BB81-FDA7DA4456C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a:extLst>
            <a:ext uri="{FF2B5EF4-FFF2-40B4-BE49-F238E27FC236}">
              <a16:creationId xmlns:a16="http://schemas.microsoft.com/office/drawing/2014/main" id="{A1DAB08F-7E1D-4FC6-B1AC-62BD66DBE6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a:extLst>
            <a:ext uri="{FF2B5EF4-FFF2-40B4-BE49-F238E27FC236}">
              <a16:creationId xmlns:a16="http://schemas.microsoft.com/office/drawing/2014/main" id="{130AE806-DE57-47C1-AD2A-64070EA2526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a:extLst>
            <a:ext uri="{FF2B5EF4-FFF2-40B4-BE49-F238E27FC236}">
              <a16:creationId xmlns:a16="http://schemas.microsoft.com/office/drawing/2014/main" id="{0CBF8E4F-2194-427D-A47E-63ACC572BEF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a:extLst>
            <a:ext uri="{FF2B5EF4-FFF2-40B4-BE49-F238E27FC236}">
              <a16:creationId xmlns:a16="http://schemas.microsoft.com/office/drawing/2014/main" id="{2B4C585A-E73A-416F-8B9C-1F88C6305E4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a:extLst>
            <a:ext uri="{FF2B5EF4-FFF2-40B4-BE49-F238E27FC236}">
              <a16:creationId xmlns:a16="http://schemas.microsoft.com/office/drawing/2014/main" id="{CB54E0ED-49D1-4A8F-BCBD-10F5542326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a:extLst>
            <a:ext uri="{FF2B5EF4-FFF2-40B4-BE49-F238E27FC236}">
              <a16:creationId xmlns:a16="http://schemas.microsoft.com/office/drawing/2014/main" id="{31F9173B-E042-4430-9048-901681DBB47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a:extLst>
            <a:ext uri="{FF2B5EF4-FFF2-40B4-BE49-F238E27FC236}">
              <a16:creationId xmlns:a16="http://schemas.microsoft.com/office/drawing/2014/main" id="{EBE971CF-FCCD-4F05-B9EB-D809CD4E02BD}"/>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279A2253-2703-405D-8A19-11148946A8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a:extLst>
            <a:ext uri="{FF2B5EF4-FFF2-40B4-BE49-F238E27FC236}">
              <a16:creationId xmlns:a16="http://schemas.microsoft.com/office/drawing/2014/main" id="{E6ED98CB-B7A7-4172-B3FA-5802F3191A5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a:extLst>
            <a:ext uri="{FF2B5EF4-FFF2-40B4-BE49-F238E27FC236}">
              <a16:creationId xmlns:a16="http://schemas.microsoft.com/office/drawing/2014/main" id="{2087AFD7-1435-4EFA-A824-5D49CF98730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53" name="直線コネクタ 252">
          <a:extLst>
            <a:ext uri="{FF2B5EF4-FFF2-40B4-BE49-F238E27FC236}">
              <a16:creationId xmlns:a16="http://schemas.microsoft.com/office/drawing/2014/main" id="{AFE2D0AC-23B8-4099-B11A-9C1CE74EECA4}"/>
            </a:ext>
          </a:extLst>
        </xdr:cNvPr>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54" name="【福祉施設】&#10;有形固定資産減価償却率最小値テキスト">
          <a:extLst>
            <a:ext uri="{FF2B5EF4-FFF2-40B4-BE49-F238E27FC236}">
              <a16:creationId xmlns:a16="http://schemas.microsoft.com/office/drawing/2014/main" id="{3732F920-A703-47C1-AD73-CAE168845D86}"/>
            </a:ext>
          </a:extLst>
        </xdr:cNvPr>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55" name="直線コネクタ 254">
          <a:extLst>
            <a:ext uri="{FF2B5EF4-FFF2-40B4-BE49-F238E27FC236}">
              <a16:creationId xmlns:a16="http://schemas.microsoft.com/office/drawing/2014/main" id="{D8A3DDA5-9AF9-4FFD-9D8F-304D7CDC5649}"/>
            </a:ext>
          </a:extLst>
        </xdr:cNvPr>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56" name="【福祉施設】&#10;有形固定資産減価償却率最大値テキスト">
          <a:extLst>
            <a:ext uri="{FF2B5EF4-FFF2-40B4-BE49-F238E27FC236}">
              <a16:creationId xmlns:a16="http://schemas.microsoft.com/office/drawing/2014/main" id="{2F055283-052B-46DF-984B-984988114F7C}"/>
            </a:ext>
          </a:extLst>
        </xdr:cNvPr>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57" name="直線コネクタ 256">
          <a:extLst>
            <a:ext uri="{FF2B5EF4-FFF2-40B4-BE49-F238E27FC236}">
              <a16:creationId xmlns:a16="http://schemas.microsoft.com/office/drawing/2014/main" id="{87417FB4-AF90-429C-9061-626D1ECA514C}"/>
            </a:ext>
          </a:extLst>
        </xdr:cNvPr>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58" name="【福祉施設】&#10;有形固定資産減価償却率平均値テキスト">
          <a:extLst>
            <a:ext uri="{FF2B5EF4-FFF2-40B4-BE49-F238E27FC236}">
              <a16:creationId xmlns:a16="http://schemas.microsoft.com/office/drawing/2014/main" id="{0443A001-8BBD-4F45-9912-C855471A42EF}"/>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59" name="フローチャート: 判断 258">
          <a:extLst>
            <a:ext uri="{FF2B5EF4-FFF2-40B4-BE49-F238E27FC236}">
              <a16:creationId xmlns:a16="http://schemas.microsoft.com/office/drawing/2014/main" id="{4AD95E75-6DEC-4050-B723-4D811E9305E5}"/>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60" name="フローチャート: 判断 259">
          <a:extLst>
            <a:ext uri="{FF2B5EF4-FFF2-40B4-BE49-F238E27FC236}">
              <a16:creationId xmlns:a16="http://schemas.microsoft.com/office/drawing/2014/main" id="{60D05067-7DCF-4710-ABF1-CA2FF22009E3}"/>
            </a:ext>
          </a:extLst>
        </xdr:cNvPr>
        <xdr:cNvSpPr/>
      </xdr:nvSpPr>
      <xdr:spPr>
        <a:xfrm>
          <a:off x="37465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61" name="フローチャート: 判断 260">
          <a:extLst>
            <a:ext uri="{FF2B5EF4-FFF2-40B4-BE49-F238E27FC236}">
              <a16:creationId xmlns:a16="http://schemas.microsoft.com/office/drawing/2014/main" id="{852E993A-F52F-4FE1-BCD4-190C0841D636}"/>
            </a:ext>
          </a:extLst>
        </xdr:cNvPr>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62" name="フローチャート: 判断 261">
          <a:extLst>
            <a:ext uri="{FF2B5EF4-FFF2-40B4-BE49-F238E27FC236}">
              <a16:creationId xmlns:a16="http://schemas.microsoft.com/office/drawing/2014/main" id="{7CCCCAC4-6E78-4075-AE3F-4045ED0DE0A0}"/>
            </a:ext>
          </a:extLst>
        </xdr:cNvPr>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FF18BB4-987B-449D-A066-B512D179C95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BD725C7A-8E70-4EE6-8356-EE73B0F1B8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6EA78D46-2392-489E-BFA8-EAD20D10F5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4917ABAD-EECA-4F70-BD9A-454BFAE2232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5D1D5517-422C-4B49-9BE7-0D255DD0820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57786</xdr:rowOff>
    </xdr:from>
    <xdr:to>
      <xdr:col>24</xdr:col>
      <xdr:colOff>114300</xdr:colOff>
      <xdr:row>81</xdr:row>
      <xdr:rowOff>159386</xdr:rowOff>
    </xdr:to>
    <xdr:sp macro="" textlink="">
      <xdr:nvSpPr>
        <xdr:cNvPr id="268" name="楕円 267">
          <a:extLst>
            <a:ext uri="{FF2B5EF4-FFF2-40B4-BE49-F238E27FC236}">
              <a16:creationId xmlns:a16="http://schemas.microsoft.com/office/drawing/2014/main" id="{253EABA3-0254-40FF-AB6B-2398F3BA621E}"/>
            </a:ext>
          </a:extLst>
        </xdr:cNvPr>
        <xdr:cNvSpPr/>
      </xdr:nvSpPr>
      <xdr:spPr>
        <a:xfrm>
          <a:off x="45847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80663</xdr:rowOff>
    </xdr:from>
    <xdr:ext cx="405111" cy="259045"/>
    <xdr:sp macro="" textlink="">
      <xdr:nvSpPr>
        <xdr:cNvPr id="269" name="【福祉施設】&#10;有形固定資産減価償却率該当値テキスト">
          <a:extLst>
            <a:ext uri="{FF2B5EF4-FFF2-40B4-BE49-F238E27FC236}">
              <a16:creationId xmlns:a16="http://schemas.microsoft.com/office/drawing/2014/main" id="{C07CC008-334A-47AA-A037-8D33ED16C87D}"/>
            </a:ext>
          </a:extLst>
        </xdr:cNvPr>
        <xdr:cNvSpPr txBox="1"/>
      </xdr:nvSpPr>
      <xdr:spPr>
        <a:xfrm>
          <a:off x="4673600"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88264</xdr:rowOff>
    </xdr:from>
    <xdr:to>
      <xdr:col>20</xdr:col>
      <xdr:colOff>38100</xdr:colOff>
      <xdr:row>82</xdr:row>
      <xdr:rowOff>18414</xdr:rowOff>
    </xdr:to>
    <xdr:sp macro="" textlink="">
      <xdr:nvSpPr>
        <xdr:cNvPr id="270" name="楕円 269">
          <a:extLst>
            <a:ext uri="{FF2B5EF4-FFF2-40B4-BE49-F238E27FC236}">
              <a16:creationId xmlns:a16="http://schemas.microsoft.com/office/drawing/2014/main" id="{4AD399B8-D402-43A2-AB5B-8C7ED97B8FA9}"/>
            </a:ext>
          </a:extLst>
        </xdr:cNvPr>
        <xdr:cNvSpPr/>
      </xdr:nvSpPr>
      <xdr:spPr>
        <a:xfrm>
          <a:off x="3746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108586</xdr:rowOff>
    </xdr:from>
    <xdr:to>
      <xdr:col>24</xdr:col>
      <xdr:colOff>63500</xdr:colOff>
      <xdr:row>81</xdr:row>
      <xdr:rowOff>139064</xdr:rowOff>
    </xdr:to>
    <xdr:cxnSp macro="">
      <xdr:nvCxnSpPr>
        <xdr:cNvPr id="271" name="直線コネクタ 270">
          <a:extLst>
            <a:ext uri="{FF2B5EF4-FFF2-40B4-BE49-F238E27FC236}">
              <a16:creationId xmlns:a16="http://schemas.microsoft.com/office/drawing/2014/main" id="{043559CD-2EA6-45CA-9FA7-E07E9097A125}"/>
            </a:ext>
          </a:extLst>
        </xdr:cNvPr>
        <xdr:cNvCxnSpPr/>
      </xdr:nvCxnSpPr>
      <xdr:spPr>
        <a:xfrm flipV="1">
          <a:off x="3797300" y="139960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65405</xdr:rowOff>
    </xdr:from>
    <xdr:to>
      <xdr:col>15</xdr:col>
      <xdr:colOff>101600</xdr:colOff>
      <xdr:row>81</xdr:row>
      <xdr:rowOff>167005</xdr:rowOff>
    </xdr:to>
    <xdr:sp macro="" textlink="">
      <xdr:nvSpPr>
        <xdr:cNvPr id="272" name="楕円 271">
          <a:extLst>
            <a:ext uri="{FF2B5EF4-FFF2-40B4-BE49-F238E27FC236}">
              <a16:creationId xmlns:a16="http://schemas.microsoft.com/office/drawing/2014/main" id="{5E1A8D44-C94F-47EC-A472-064E266F3EF0}"/>
            </a:ext>
          </a:extLst>
        </xdr:cNvPr>
        <xdr:cNvSpPr/>
      </xdr:nvSpPr>
      <xdr:spPr>
        <a:xfrm>
          <a:off x="2857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116205</xdr:rowOff>
    </xdr:from>
    <xdr:to>
      <xdr:col>19</xdr:col>
      <xdr:colOff>177800</xdr:colOff>
      <xdr:row>81</xdr:row>
      <xdr:rowOff>139064</xdr:rowOff>
    </xdr:to>
    <xdr:cxnSp macro="">
      <xdr:nvCxnSpPr>
        <xdr:cNvPr id="273" name="直線コネクタ 272">
          <a:extLst>
            <a:ext uri="{FF2B5EF4-FFF2-40B4-BE49-F238E27FC236}">
              <a16:creationId xmlns:a16="http://schemas.microsoft.com/office/drawing/2014/main" id="{211CC822-3639-4FAC-9634-5F381F612DEE}"/>
            </a:ext>
          </a:extLst>
        </xdr:cNvPr>
        <xdr:cNvCxnSpPr/>
      </xdr:nvCxnSpPr>
      <xdr:spPr>
        <a:xfrm>
          <a:off x="2908300" y="140036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93363</xdr:rowOff>
    </xdr:from>
    <xdr:ext cx="405111" cy="259045"/>
    <xdr:sp macro="" textlink="">
      <xdr:nvSpPr>
        <xdr:cNvPr id="274" name="n_1aveValue【福祉施設】&#10;有形固定資産減価償却率">
          <a:extLst>
            <a:ext uri="{FF2B5EF4-FFF2-40B4-BE49-F238E27FC236}">
              <a16:creationId xmlns:a16="http://schemas.microsoft.com/office/drawing/2014/main" id="{234503E9-B148-435A-BA1E-52EBA70314BA}"/>
            </a:ext>
          </a:extLst>
        </xdr:cNvPr>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75" name="n_2aveValue【福祉施設】&#10;有形固定資産減価償却率">
          <a:extLst>
            <a:ext uri="{FF2B5EF4-FFF2-40B4-BE49-F238E27FC236}">
              <a16:creationId xmlns:a16="http://schemas.microsoft.com/office/drawing/2014/main" id="{6E913BE7-5355-471D-B234-867C9F19A4BD}"/>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276" name="n_3aveValue【福祉施設】&#10;有形固定資産減価償却率">
          <a:extLst>
            <a:ext uri="{FF2B5EF4-FFF2-40B4-BE49-F238E27FC236}">
              <a16:creationId xmlns:a16="http://schemas.microsoft.com/office/drawing/2014/main" id="{19064F95-D454-4298-9B1C-866F07700C2C}"/>
            </a:ext>
          </a:extLst>
        </xdr:cNvPr>
        <xdr:cNvSpPr txBox="1"/>
      </xdr:nvSpPr>
      <xdr:spPr>
        <a:xfrm>
          <a:off x="1816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34941</xdr:rowOff>
    </xdr:from>
    <xdr:ext cx="405111" cy="259045"/>
    <xdr:sp macro="" textlink="">
      <xdr:nvSpPr>
        <xdr:cNvPr id="277" name="n_1mainValue【福祉施設】&#10;有形固定資産減価償却率">
          <a:extLst>
            <a:ext uri="{FF2B5EF4-FFF2-40B4-BE49-F238E27FC236}">
              <a16:creationId xmlns:a16="http://schemas.microsoft.com/office/drawing/2014/main" id="{8555EC72-B326-47C1-A2A3-66CDFDA3DB45}"/>
            </a:ext>
          </a:extLst>
        </xdr:cNvPr>
        <xdr:cNvSpPr txBox="1"/>
      </xdr:nvSpPr>
      <xdr:spPr>
        <a:xfrm>
          <a:off x="3582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12082</xdr:rowOff>
    </xdr:from>
    <xdr:ext cx="405111" cy="259045"/>
    <xdr:sp macro="" textlink="">
      <xdr:nvSpPr>
        <xdr:cNvPr id="278" name="n_2mainValue【福祉施設】&#10;有形固定資産減価償却率">
          <a:extLst>
            <a:ext uri="{FF2B5EF4-FFF2-40B4-BE49-F238E27FC236}">
              <a16:creationId xmlns:a16="http://schemas.microsoft.com/office/drawing/2014/main" id="{732D5FAE-A97E-47B5-A48B-EFB2D22165E7}"/>
            </a:ext>
          </a:extLst>
        </xdr:cNvPr>
        <xdr:cNvSpPr txBox="1"/>
      </xdr:nvSpPr>
      <xdr:spPr>
        <a:xfrm>
          <a:off x="2705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56ECB9A2-9600-4E9E-97FF-77021063FCC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a16="http://schemas.microsoft.com/office/drawing/2014/main" id="{D2752324-FB6A-44AA-B416-5FDF0FB990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a16="http://schemas.microsoft.com/office/drawing/2014/main" id="{68823CED-7BDF-4ADB-9D8B-6DEFA55029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a16="http://schemas.microsoft.com/office/drawing/2014/main" id="{A6BAC041-5CBE-411A-84C6-45579642785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a16="http://schemas.microsoft.com/office/drawing/2014/main" id="{23F7319C-863E-40D4-83C6-5E6C560F0E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a16="http://schemas.microsoft.com/office/drawing/2014/main" id="{8B85076C-D296-40F7-A8F2-A3B39655025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a16="http://schemas.microsoft.com/office/drawing/2014/main" id="{0898A63D-ED71-4F44-95E4-46F94AE3E44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a16="http://schemas.microsoft.com/office/drawing/2014/main" id="{27022444-D3F8-4D66-BEF6-82908DFD57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3C2F8FB6-B1B2-45B3-9C25-3D3BD1CCD8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a16="http://schemas.microsoft.com/office/drawing/2014/main" id="{A1A809B9-DAF9-47E5-8A00-DE9F870B472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a:extLst>
            <a:ext uri="{FF2B5EF4-FFF2-40B4-BE49-F238E27FC236}">
              <a16:creationId xmlns:a16="http://schemas.microsoft.com/office/drawing/2014/main" id="{D5DA5655-7BF1-4869-A0E8-321907F5031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a:extLst>
            <a:ext uri="{FF2B5EF4-FFF2-40B4-BE49-F238E27FC236}">
              <a16:creationId xmlns:a16="http://schemas.microsoft.com/office/drawing/2014/main" id="{CE7D3654-4E33-4FE8-B7E5-7142EEB75E9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a:extLst>
            <a:ext uri="{FF2B5EF4-FFF2-40B4-BE49-F238E27FC236}">
              <a16:creationId xmlns:a16="http://schemas.microsoft.com/office/drawing/2014/main" id="{0BC2B873-C6DF-4607-A010-9CC4E1333F0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a:extLst>
            <a:ext uri="{FF2B5EF4-FFF2-40B4-BE49-F238E27FC236}">
              <a16:creationId xmlns:a16="http://schemas.microsoft.com/office/drawing/2014/main" id="{8261736A-BCA5-4E50-8A0B-34A6EA93890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a:extLst>
            <a:ext uri="{FF2B5EF4-FFF2-40B4-BE49-F238E27FC236}">
              <a16:creationId xmlns:a16="http://schemas.microsoft.com/office/drawing/2014/main" id="{22752629-ED65-40E0-921B-7BF911D0C23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a:extLst>
            <a:ext uri="{FF2B5EF4-FFF2-40B4-BE49-F238E27FC236}">
              <a16:creationId xmlns:a16="http://schemas.microsoft.com/office/drawing/2014/main" id="{A623A786-15DA-423A-A779-C4CBBC7BF5D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a:extLst>
            <a:ext uri="{FF2B5EF4-FFF2-40B4-BE49-F238E27FC236}">
              <a16:creationId xmlns:a16="http://schemas.microsoft.com/office/drawing/2014/main" id="{6CA82F2D-654A-4D53-BECE-6EC0AA0145C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a:extLst>
            <a:ext uri="{FF2B5EF4-FFF2-40B4-BE49-F238E27FC236}">
              <a16:creationId xmlns:a16="http://schemas.microsoft.com/office/drawing/2014/main" id="{E30B51A1-A596-4D00-B1BF-12E0505ECB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a:extLst>
            <a:ext uri="{FF2B5EF4-FFF2-40B4-BE49-F238E27FC236}">
              <a16:creationId xmlns:a16="http://schemas.microsoft.com/office/drawing/2014/main" id="{7DD1AF66-ED05-4698-BCCB-F9E0D605F51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a:extLst>
            <a:ext uri="{FF2B5EF4-FFF2-40B4-BE49-F238E27FC236}">
              <a16:creationId xmlns:a16="http://schemas.microsoft.com/office/drawing/2014/main" id="{19F5F7D9-C437-4F4A-B81F-6236F999B54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B1CCF694-5806-45EE-8F67-209FD8BB0F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a:extLst>
            <a:ext uri="{FF2B5EF4-FFF2-40B4-BE49-F238E27FC236}">
              <a16:creationId xmlns:a16="http://schemas.microsoft.com/office/drawing/2014/main" id="{027B77ED-646F-4C3E-8EA8-4D9150798B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a:extLst>
            <a:ext uri="{FF2B5EF4-FFF2-40B4-BE49-F238E27FC236}">
              <a16:creationId xmlns:a16="http://schemas.microsoft.com/office/drawing/2014/main" id="{0A5A36D6-EF31-459A-8BD4-1BC75D9EF70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02" name="直線コネクタ 301">
          <a:extLst>
            <a:ext uri="{FF2B5EF4-FFF2-40B4-BE49-F238E27FC236}">
              <a16:creationId xmlns:a16="http://schemas.microsoft.com/office/drawing/2014/main" id="{CADE2334-592F-4D51-A209-29B155BD46CB}"/>
            </a:ext>
          </a:extLst>
        </xdr:cNvPr>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03" name="【福祉施設】&#10;一人当たり面積最小値テキスト">
          <a:extLst>
            <a:ext uri="{FF2B5EF4-FFF2-40B4-BE49-F238E27FC236}">
              <a16:creationId xmlns:a16="http://schemas.microsoft.com/office/drawing/2014/main" id="{F57AFA3A-919C-4993-9969-034193F4E844}"/>
            </a:ext>
          </a:extLst>
        </xdr:cNvPr>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04" name="直線コネクタ 303">
          <a:extLst>
            <a:ext uri="{FF2B5EF4-FFF2-40B4-BE49-F238E27FC236}">
              <a16:creationId xmlns:a16="http://schemas.microsoft.com/office/drawing/2014/main" id="{B26000DA-6D0F-4E2B-83CC-8548907910E0}"/>
            </a:ext>
          </a:extLst>
        </xdr:cNvPr>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05" name="【福祉施設】&#10;一人当たり面積最大値テキスト">
          <a:extLst>
            <a:ext uri="{FF2B5EF4-FFF2-40B4-BE49-F238E27FC236}">
              <a16:creationId xmlns:a16="http://schemas.microsoft.com/office/drawing/2014/main" id="{F2F54B16-33E7-49D2-BD57-8E0B43815AAE}"/>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06" name="直線コネクタ 305">
          <a:extLst>
            <a:ext uri="{FF2B5EF4-FFF2-40B4-BE49-F238E27FC236}">
              <a16:creationId xmlns:a16="http://schemas.microsoft.com/office/drawing/2014/main" id="{66F073E8-16CD-4A36-8DBC-B75F478B3BC6}"/>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07" name="【福祉施設】&#10;一人当たり面積平均値テキスト">
          <a:extLst>
            <a:ext uri="{FF2B5EF4-FFF2-40B4-BE49-F238E27FC236}">
              <a16:creationId xmlns:a16="http://schemas.microsoft.com/office/drawing/2014/main" id="{24AEA79E-74BA-4E03-8446-8724E3339B91}"/>
            </a:ext>
          </a:extLst>
        </xdr:cNvPr>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08" name="フローチャート: 判断 307">
          <a:extLst>
            <a:ext uri="{FF2B5EF4-FFF2-40B4-BE49-F238E27FC236}">
              <a16:creationId xmlns:a16="http://schemas.microsoft.com/office/drawing/2014/main" id="{F1403AB4-7BC1-44FD-9678-87E6045C24DF}"/>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09" name="フローチャート: 判断 308">
          <a:extLst>
            <a:ext uri="{FF2B5EF4-FFF2-40B4-BE49-F238E27FC236}">
              <a16:creationId xmlns:a16="http://schemas.microsoft.com/office/drawing/2014/main" id="{1D8CFC06-2F72-44E3-A5CC-14931CDE8CA9}"/>
            </a:ext>
          </a:extLst>
        </xdr:cNvPr>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10" name="フローチャート: 判断 309">
          <a:extLst>
            <a:ext uri="{FF2B5EF4-FFF2-40B4-BE49-F238E27FC236}">
              <a16:creationId xmlns:a16="http://schemas.microsoft.com/office/drawing/2014/main" id="{464508B2-CBC5-4CF0-9AC2-5200D8C700B2}"/>
            </a:ext>
          </a:extLst>
        </xdr:cNvPr>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11" name="フローチャート: 判断 310">
          <a:extLst>
            <a:ext uri="{FF2B5EF4-FFF2-40B4-BE49-F238E27FC236}">
              <a16:creationId xmlns:a16="http://schemas.microsoft.com/office/drawing/2014/main" id="{B9EACD2E-0B06-4371-9D9D-0FEAD686A4E7}"/>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F348E553-4195-4CC0-A7EF-B29BBD2A91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9B0FD79C-5339-4885-8C33-48F7F9C6C28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74512A56-2128-422D-A572-68C3322707F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B3799A03-BEA2-4BA2-B380-05DD0DB60E5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9FA21B9C-5662-4D80-8AAC-A432B0CA9DE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40639</xdr:rowOff>
    </xdr:from>
    <xdr:to>
      <xdr:col>55</xdr:col>
      <xdr:colOff>50800</xdr:colOff>
      <xdr:row>84</xdr:row>
      <xdr:rowOff>142239</xdr:rowOff>
    </xdr:to>
    <xdr:sp macro="" textlink="">
      <xdr:nvSpPr>
        <xdr:cNvPr id="317" name="楕円 316">
          <a:extLst>
            <a:ext uri="{FF2B5EF4-FFF2-40B4-BE49-F238E27FC236}">
              <a16:creationId xmlns:a16="http://schemas.microsoft.com/office/drawing/2014/main" id="{EC6A123C-FF73-4B51-A1A9-66D0B479FC7D}"/>
            </a:ext>
          </a:extLst>
        </xdr:cNvPr>
        <xdr:cNvSpPr/>
      </xdr:nvSpPr>
      <xdr:spPr>
        <a:xfrm>
          <a:off x="10426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19066</xdr:rowOff>
    </xdr:from>
    <xdr:ext cx="469744" cy="259045"/>
    <xdr:sp macro="" textlink="">
      <xdr:nvSpPr>
        <xdr:cNvPr id="318" name="【福祉施設】&#10;一人当たり面積該当値テキスト">
          <a:extLst>
            <a:ext uri="{FF2B5EF4-FFF2-40B4-BE49-F238E27FC236}">
              <a16:creationId xmlns:a16="http://schemas.microsoft.com/office/drawing/2014/main" id="{2AA2D84D-8C7D-4EF7-BDDB-A027C2318F4A}"/>
            </a:ext>
          </a:extLst>
        </xdr:cNvPr>
        <xdr:cNvSpPr txBox="1"/>
      </xdr:nvSpPr>
      <xdr:spPr>
        <a:xfrm>
          <a:off x="10515600"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33020</xdr:rowOff>
    </xdr:from>
    <xdr:to>
      <xdr:col>50</xdr:col>
      <xdr:colOff>165100</xdr:colOff>
      <xdr:row>84</xdr:row>
      <xdr:rowOff>134620</xdr:rowOff>
    </xdr:to>
    <xdr:sp macro="" textlink="">
      <xdr:nvSpPr>
        <xdr:cNvPr id="319" name="楕円 318">
          <a:extLst>
            <a:ext uri="{FF2B5EF4-FFF2-40B4-BE49-F238E27FC236}">
              <a16:creationId xmlns:a16="http://schemas.microsoft.com/office/drawing/2014/main" id="{83AA607B-9A1C-4FC6-A057-C3F80C6E5E77}"/>
            </a:ext>
          </a:extLst>
        </xdr:cNvPr>
        <xdr:cNvSpPr/>
      </xdr:nvSpPr>
      <xdr:spPr>
        <a:xfrm>
          <a:off x="9588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91439</xdr:rowOff>
    </xdr:to>
    <xdr:cxnSp macro="">
      <xdr:nvCxnSpPr>
        <xdr:cNvPr id="320" name="直線コネクタ 319">
          <a:extLst>
            <a:ext uri="{FF2B5EF4-FFF2-40B4-BE49-F238E27FC236}">
              <a16:creationId xmlns:a16="http://schemas.microsoft.com/office/drawing/2014/main" id="{DB529BF4-FAF4-46ED-8B87-D805A353672D}"/>
            </a:ext>
          </a:extLst>
        </xdr:cNvPr>
        <xdr:cNvCxnSpPr/>
      </xdr:nvCxnSpPr>
      <xdr:spPr>
        <a:xfrm>
          <a:off x="9639300" y="144856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40639</xdr:rowOff>
    </xdr:from>
    <xdr:to>
      <xdr:col>46</xdr:col>
      <xdr:colOff>38100</xdr:colOff>
      <xdr:row>84</xdr:row>
      <xdr:rowOff>142239</xdr:rowOff>
    </xdr:to>
    <xdr:sp macro="" textlink="">
      <xdr:nvSpPr>
        <xdr:cNvPr id="321" name="楕円 320">
          <a:extLst>
            <a:ext uri="{FF2B5EF4-FFF2-40B4-BE49-F238E27FC236}">
              <a16:creationId xmlns:a16="http://schemas.microsoft.com/office/drawing/2014/main" id="{113C1875-BF81-48C1-85D7-9E2470254E35}"/>
            </a:ext>
          </a:extLst>
        </xdr:cNvPr>
        <xdr:cNvSpPr/>
      </xdr:nvSpPr>
      <xdr:spPr>
        <a:xfrm>
          <a:off x="8699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83820</xdr:rowOff>
    </xdr:from>
    <xdr:to>
      <xdr:col>50</xdr:col>
      <xdr:colOff>114300</xdr:colOff>
      <xdr:row>84</xdr:row>
      <xdr:rowOff>91439</xdr:rowOff>
    </xdr:to>
    <xdr:cxnSp macro="">
      <xdr:nvCxnSpPr>
        <xdr:cNvPr id="322" name="直線コネクタ 321">
          <a:extLst>
            <a:ext uri="{FF2B5EF4-FFF2-40B4-BE49-F238E27FC236}">
              <a16:creationId xmlns:a16="http://schemas.microsoft.com/office/drawing/2014/main" id="{A0E925FA-1197-4D06-9D8B-ACC529B04874}"/>
            </a:ext>
          </a:extLst>
        </xdr:cNvPr>
        <xdr:cNvCxnSpPr/>
      </xdr:nvCxnSpPr>
      <xdr:spPr>
        <a:xfrm flipV="1">
          <a:off x="8750300" y="1448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113047</xdr:rowOff>
    </xdr:from>
    <xdr:ext cx="469744" cy="259045"/>
    <xdr:sp macro="" textlink="">
      <xdr:nvSpPr>
        <xdr:cNvPr id="323" name="n_1aveValue【福祉施設】&#10;一人当たり面積">
          <a:extLst>
            <a:ext uri="{FF2B5EF4-FFF2-40B4-BE49-F238E27FC236}">
              <a16:creationId xmlns:a16="http://schemas.microsoft.com/office/drawing/2014/main" id="{7972C926-1518-4038-9438-C8CEFD903B1D}"/>
            </a:ext>
          </a:extLst>
        </xdr:cNvPr>
        <xdr:cNvSpPr txBox="1"/>
      </xdr:nvSpPr>
      <xdr:spPr>
        <a:xfrm>
          <a:off x="9391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24" name="n_2aveValue【福祉施設】&#10;一人当たり面積">
          <a:extLst>
            <a:ext uri="{FF2B5EF4-FFF2-40B4-BE49-F238E27FC236}">
              <a16:creationId xmlns:a16="http://schemas.microsoft.com/office/drawing/2014/main" id="{5A0EDB71-3FCD-47F1-BB9A-D739D74A2D20}"/>
            </a:ext>
          </a:extLst>
        </xdr:cNvPr>
        <xdr:cNvSpPr txBox="1"/>
      </xdr:nvSpPr>
      <xdr:spPr>
        <a:xfrm>
          <a:off x="8515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25" name="n_3aveValue【福祉施設】&#10;一人当たり面積">
          <a:extLst>
            <a:ext uri="{FF2B5EF4-FFF2-40B4-BE49-F238E27FC236}">
              <a16:creationId xmlns:a16="http://schemas.microsoft.com/office/drawing/2014/main" id="{9FF29DCC-695A-4016-84BA-E344EC5B3E79}"/>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125747</xdr:rowOff>
    </xdr:from>
    <xdr:ext cx="469744" cy="259045"/>
    <xdr:sp macro="" textlink="">
      <xdr:nvSpPr>
        <xdr:cNvPr id="326" name="n_1mainValue【福祉施設】&#10;一人当たり面積">
          <a:extLst>
            <a:ext uri="{FF2B5EF4-FFF2-40B4-BE49-F238E27FC236}">
              <a16:creationId xmlns:a16="http://schemas.microsoft.com/office/drawing/2014/main" id="{8649FB6B-35E6-4085-906C-20D9F0286BB4}"/>
            </a:ext>
          </a:extLst>
        </xdr:cNvPr>
        <xdr:cNvSpPr txBox="1"/>
      </xdr:nvSpPr>
      <xdr:spPr>
        <a:xfrm>
          <a:off x="9391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133366</xdr:rowOff>
    </xdr:from>
    <xdr:ext cx="469744" cy="259045"/>
    <xdr:sp macro="" textlink="">
      <xdr:nvSpPr>
        <xdr:cNvPr id="327" name="n_2mainValue【福祉施設】&#10;一人当たり面積">
          <a:extLst>
            <a:ext uri="{FF2B5EF4-FFF2-40B4-BE49-F238E27FC236}">
              <a16:creationId xmlns:a16="http://schemas.microsoft.com/office/drawing/2014/main" id="{878053C6-3E20-4FFB-B332-D46FC6917D67}"/>
            </a:ext>
          </a:extLst>
        </xdr:cNvPr>
        <xdr:cNvSpPr txBox="1"/>
      </xdr:nvSpPr>
      <xdr:spPr>
        <a:xfrm>
          <a:off x="8515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6809704E-195D-4BF0-B2EC-F87D79C6F4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id="{5CEFD9A1-DE39-4C05-A5FE-A1CB1B42E2F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id="{9744BB00-4E79-4F10-85CE-F4B72AB5E6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id="{D7B666AF-AD32-4357-873B-DF69324286A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id="{5366B00E-95B6-4BA8-852A-75563153CB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id="{6168A33B-FED4-4EF3-AA56-8BE7296CF1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id="{5965EE57-7CC7-417D-9BB6-11163B87663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E91BC7DC-D427-4959-A1CF-599E92C1A52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a:extLst>
            <a:ext uri="{FF2B5EF4-FFF2-40B4-BE49-F238E27FC236}">
              <a16:creationId xmlns:a16="http://schemas.microsoft.com/office/drawing/2014/main" id="{833A8EC0-F43E-4925-8766-FDED82364F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a:extLst>
            <a:ext uri="{FF2B5EF4-FFF2-40B4-BE49-F238E27FC236}">
              <a16:creationId xmlns:a16="http://schemas.microsoft.com/office/drawing/2014/main" id="{8CCC14BB-E6EE-42AC-A2AA-6B68BC7E694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a:extLst>
            <a:ext uri="{FF2B5EF4-FFF2-40B4-BE49-F238E27FC236}">
              <a16:creationId xmlns:a16="http://schemas.microsoft.com/office/drawing/2014/main" id="{ADBFFAB2-A2A9-406C-A6C0-6260AC28D96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a:extLst>
            <a:ext uri="{FF2B5EF4-FFF2-40B4-BE49-F238E27FC236}">
              <a16:creationId xmlns:a16="http://schemas.microsoft.com/office/drawing/2014/main" id="{C1508891-A06F-4CA9-9E6E-BFC08EB32B3D}"/>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a:extLst>
            <a:ext uri="{FF2B5EF4-FFF2-40B4-BE49-F238E27FC236}">
              <a16:creationId xmlns:a16="http://schemas.microsoft.com/office/drawing/2014/main" id="{AFCF9455-B262-4D7C-BB50-17F1D69C529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a:extLst>
            <a:ext uri="{FF2B5EF4-FFF2-40B4-BE49-F238E27FC236}">
              <a16:creationId xmlns:a16="http://schemas.microsoft.com/office/drawing/2014/main" id="{15E50119-A4E7-4723-AF4D-BA2DC161D38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a:extLst>
            <a:ext uri="{FF2B5EF4-FFF2-40B4-BE49-F238E27FC236}">
              <a16:creationId xmlns:a16="http://schemas.microsoft.com/office/drawing/2014/main" id="{0CCFABEE-4E78-4FD0-AA6C-D7D8B74B126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a:extLst>
            <a:ext uri="{FF2B5EF4-FFF2-40B4-BE49-F238E27FC236}">
              <a16:creationId xmlns:a16="http://schemas.microsoft.com/office/drawing/2014/main" id="{9C30B486-34B6-4AF0-A434-7CCE944C9DE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a:extLst>
            <a:ext uri="{FF2B5EF4-FFF2-40B4-BE49-F238E27FC236}">
              <a16:creationId xmlns:a16="http://schemas.microsoft.com/office/drawing/2014/main" id="{2C4A92DF-7834-4F29-9E03-9C0E0B1BDB5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a:extLst>
            <a:ext uri="{FF2B5EF4-FFF2-40B4-BE49-F238E27FC236}">
              <a16:creationId xmlns:a16="http://schemas.microsoft.com/office/drawing/2014/main" id="{0E8CA682-DE26-46E6-9F1C-7FF8486C820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a:extLst>
            <a:ext uri="{FF2B5EF4-FFF2-40B4-BE49-F238E27FC236}">
              <a16:creationId xmlns:a16="http://schemas.microsoft.com/office/drawing/2014/main" id="{08469262-F5F1-4EC9-B995-CE6DD5727EF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a:extLst>
            <a:ext uri="{FF2B5EF4-FFF2-40B4-BE49-F238E27FC236}">
              <a16:creationId xmlns:a16="http://schemas.microsoft.com/office/drawing/2014/main" id="{115E663E-7D97-48FD-87C5-E430E964B7C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a:extLst>
            <a:ext uri="{FF2B5EF4-FFF2-40B4-BE49-F238E27FC236}">
              <a16:creationId xmlns:a16="http://schemas.microsoft.com/office/drawing/2014/main" id="{FD877E48-62C1-4754-8947-4138CBE621C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a:extLst>
            <a:ext uri="{FF2B5EF4-FFF2-40B4-BE49-F238E27FC236}">
              <a16:creationId xmlns:a16="http://schemas.microsoft.com/office/drawing/2014/main" id="{E3D544E6-C04E-4D1F-B6BB-AA25B21D6AAC}"/>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a:extLst>
            <a:ext uri="{FF2B5EF4-FFF2-40B4-BE49-F238E27FC236}">
              <a16:creationId xmlns:a16="http://schemas.microsoft.com/office/drawing/2014/main" id="{1AF8A613-E469-49A4-97C9-840BDD8ACCA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a:extLst>
            <a:ext uri="{FF2B5EF4-FFF2-40B4-BE49-F238E27FC236}">
              <a16:creationId xmlns:a16="http://schemas.microsoft.com/office/drawing/2014/main" id="{A54D4FE3-0A85-46B7-A5B8-B4C91728A70B}"/>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a:extLst>
            <a:ext uri="{FF2B5EF4-FFF2-40B4-BE49-F238E27FC236}">
              <a16:creationId xmlns:a16="http://schemas.microsoft.com/office/drawing/2014/main" id="{A845C7C4-EB39-4A33-8FED-2946DF3457B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53" name="直線コネクタ 352">
          <a:extLst>
            <a:ext uri="{FF2B5EF4-FFF2-40B4-BE49-F238E27FC236}">
              <a16:creationId xmlns:a16="http://schemas.microsoft.com/office/drawing/2014/main" id="{4F85D375-0514-4C78-AA0C-1DF92EB2BBA3}"/>
            </a:ext>
          </a:extLst>
        </xdr:cNvPr>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54" name="【市民会館】&#10;有形固定資産減価償却率最小値テキスト">
          <a:extLst>
            <a:ext uri="{FF2B5EF4-FFF2-40B4-BE49-F238E27FC236}">
              <a16:creationId xmlns:a16="http://schemas.microsoft.com/office/drawing/2014/main" id="{67E4085C-C9D7-46FE-9081-BD698EFD3A9A}"/>
            </a:ext>
          </a:extLst>
        </xdr:cNvPr>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55" name="直線コネクタ 354">
          <a:extLst>
            <a:ext uri="{FF2B5EF4-FFF2-40B4-BE49-F238E27FC236}">
              <a16:creationId xmlns:a16="http://schemas.microsoft.com/office/drawing/2014/main" id="{8E9D9E8D-58EE-403C-A212-35EAFA5B50FF}"/>
            </a:ext>
          </a:extLst>
        </xdr:cNvPr>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56" name="【市民会館】&#10;有形固定資産減価償却率最大値テキスト">
          <a:extLst>
            <a:ext uri="{FF2B5EF4-FFF2-40B4-BE49-F238E27FC236}">
              <a16:creationId xmlns:a16="http://schemas.microsoft.com/office/drawing/2014/main" id="{BB2F7EB6-8F2A-4A34-9CCC-6DC8BF11DCF9}"/>
            </a:ext>
          </a:extLst>
        </xdr:cNvPr>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57" name="直線コネクタ 356">
          <a:extLst>
            <a:ext uri="{FF2B5EF4-FFF2-40B4-BE49-F238E27FC236}">
              <a16:creationId xmlns:a16="http://schemas.microsoft.com/office/drawing/2014/main" id="{36CA535A-AE49-4D79-8184-A2FFFCCC4F00}"/>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58" name="【市民会館】&#10;有形固定資産減価償却率平均値テキスト">
          <a:extLst>
            <a:ext uri="{FF2B5EF4-FFF2-40B4-BE49-F238E27FC236}">
              <a16:creationId xmlns:a16="http://schemas.microsoft.com/office/drawing/2014/main" id="{961C9D01-8C4F-4BD9-B3CB-17144C7AD498}"/>
            </a:ext>
          </a:extLst>
        </xdr:cNvPr>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59" name="フローチャート: 判断 358">
          <a:extLst>
            <a:ext uri="{FF2B5EF4-FFF2-40B4-BE49-F238E27FC236}">
              <a16:creationId xmlns:a16="http://schemas.microsoft.com/office/drawing/2014/main" id="{A2D707B1-2F03-43BC-8A95-F4ADF590B714}"/>
            </a:ext>
          </a:extLst>
        </xdr:cNvPr>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60" name="フローチャート: 判断 359">
          <a:extLst>
            <a:ext uri="{FF2B5EF4-FFF2-40B4-BE49-F238E27FC236}">
              <a16:creationId xmlns:a16="http://schemas.microsoft.com/office/drawing/2014/main" id="{18BAB75A-45BC-4916-B0A5-A69E9DB15FC0}"/>
            </a:ext>
          </a:extLst>
        </xdr:cNvPr>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61" name="フローチャート: 判断 360">
          <a:extLst>
            <a:ext uri="{FF2B5EF4-FFF2-40B4-BE49-F238E27FC236}">
              <a16:creationId xmlns:a16="http://schemas.microsoft.com/office/drawing/2014/main" id="{EBA7D6E8-B790-4ADD-9D58-8829A5EEA982}"/>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62" name="フローチャート: 判断 361">
          <a:extLst>
            <a:ext uri="{FF2B5EF4-FFF2-40B4-BE49-F238E27FC236}">
              <a16:creationId xmlns:a16="http://schemas.microsoft.com/office/drawing/2014/main" id="{26B584C1-F700-4A66-A992-FEC555B07C44}"/>
            </a:ext>
          </a:extLst>
        </xdr:cNvPr>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866496A3-B092-4FAC-A47C-E52BCE91010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D974E971-F4B5-42A0-B8EB-0452FED2F9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3E42EA5F-3A02-4448-847D-ED7B5356F6B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9B583813-93A8-4B14-B08A-949898B0F1A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2BBF39BA-C477-4A11-B4DB-3CC10E67C73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xdr:rowOff>
    </xdr:from>
    <xdr:to>
      <xdr:col>24</xdr:col>
      <xdr:colOff>114300</xdr:colOff>
      <xdr:row>103</xdr:row>
      <xdr:rowOff>117202</xdr:rowOff>
    </xdr:to>
    <xdr:sp macro="" textlink="">
      <xdr:nvSpPr>
        <xdr:cNvPr id="368" name="楕円 367">
          <a:extLst>
            <a:ext uri="{FF2B5EF4-FFF2-40B4-BE49-F238E27FC236}">
              <a16:creationId xmlns:a16="http://schemas.microsoft.com/office/drawing/2014/main" id="{788664D3-8BE5-4EC4-8925-8E4E44A21884}"/>
            </a:ext>
          </a:extLst>
        </xdr:cNvPr>
        <xdr:cNvSpPr/>
      </xdr:nvSpPr>
      <xdr:spPr>
        <a:xfrm>
          <a:off x="45847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38479</xdr:rowOff>
    </xdr:from>
    <xdr:ext cx="405111" cy="259045"/>
    <xdr:sp macro="" textlink="">
      <xdr:nvSpPr>
        <xdr:cNvPr id="369" name="【市民会館】&#10;有形固定資産減価償却率該当値テキスト">
          <a:extLst>
            <a:ext uri="{FF2B5EF4-FFF2-40B4-BE49-F238E27FC236}">
              <a16:creationId xmlns:a16="http://schemas.microsoft.com/office/drawing/2014/main" id="{34EC6B1E-ADE0-43A5-9897-7E9E4635BCE4}"/>
            </a:ext>
          </a:extLst>
        </xdr:cNvPr>
        <xdr:cNvSpPr txBox="1"/>
      </xdr:nvSpPr>
      <xdr:spPr>
        <a:xfrm>
          <a:off x="4673600" y="175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46627</xdr:rowOff>
    </xdr:from>
    <xdr:to>
      <xdr:col>20</xdr:col>
      <xdr:colOff>38100</xdr:colOff>
      <xdr:row>103</xdr:row>
      <xdr:rowOff>148227</xdr:rowOff>
    </xdr:to>
    <xdr:sp macro="" textlink="">
      <xdr:nvSpPr>
        <xdr:cNvPr id="370" name="楕円 369">
          <a:extLst>
            <a:ext uri="{FF2B5EF4-FFF2-40B4-BE49-F238E27FC236}">
              <a16:creationId xmlns:a16="http://schemas.microsoft.com/office/drawing/2014/main" id="{A098AB9D-33CE-43B0-96DA-2C9B072F9CCE}"/>
            </a:ext>
          </a:extLst>
        </xdr:cNvPr>
        <xdr:cNvSpPr/>
      </xdr:nvSpPr>
      <xdr:spPr>
        <a:xfrm>
          <a:off x="3746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66402</xdr:rowOff>
    </xdr:from>
    <xdr:to>
      <xdr:col>24</xdr:col>
      <xdr:colOff>63500</xdr:colOff>
      <xdr:row>103</xdr:row>
      <xdr:rowOff>97427</xdr:rowOff>
    </xdr:to>
    <xdr:cxnSp macro="">
      <xdr:nvCxnSpPr>
        <xdr:cNvPr id="371" name="直線コネクタ 370">
          <a:extLst>
            <a:ext uri="{FF2B5EF4-FFF2-40B4-BE49-F238E27FC236}">
              <a16:creationId xmlns:a16="http://schemas.microsoft.com/office/drawing/2014/main" id="{96D6F952-093F-4608-8DCB-A6446409B49F}"/>
            </a:ext>
          </a:extLst>
        </xdr:cNvPr>
        <xdr:cNvCxnSpPr/>
      </xdr:nvCxnSpPr>
      <xdr:spPr>
        <a:xfrm flipV="1">
          <a:off x="3797300" y="1772575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82550</xdr:rowOff>
    </xdr:from>
    <xdr:to>
      <xdr:col>15</xdr:col>
      <xdr:colOff>101600</xdr:colOff>
      <xdr:row>104</xdr:row>
      <xdr:rowOff>12700</xdr:rowOff>
    </xdr:to>
    <xdr:sp macro="" textlink="">
      <xdr:nvSpPr>
        <xdr:cNvPr id="372" name="楕円 371">
          <a:extLst>
            <a:ext uri="{FF2B5EF4-FFF2-40B4-BE49-F238E27FC236}">
              <a16:creationId xmlns:a16="http://schemas.microsoft.com/office/drawing/2014/main" id="{ECAA1E9C-BFBF-48C3-941D-A340E0A3EFB1}"/>
            </a:ext>
          </a:extLst>
        </xdr:cNvPr>
        <xdr:cNvSpPr/>
      </xdr:nvSpPr>
      <xdr:spPr>
        <a:xfrm>
          <a:off x="2857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97427</xdr:rowOff>
    </xdr:from>
    <xdr:to>
      <xdr:col>19</xdr:col>
      <xdr:colOff>177800</xdr:colOff>
      <xdr:row>103</xdr:row>
      <xdr:rowOff>133350</xdr:rowOff>
    </xdr:to>
    <xdr:cxnSp macro="">
      <xdr:nvCxnSpPr>
        <xdr:cNvPr id="373" name="直線コネクタ 372">
          <a:extLst>
            <a:ext uri="{FF2B5EF4-FFF2-40B4-BE49-F238E27FC236}">
              <a16:creationId xmlns:a16="http://schemas.microsoft.com/office/drawing/2014/main" id="{95090D1C-7CD1-4DC9-AB8D-4947DCAF7B24}"/>
            </a:ext>
          </a:extLst>
        </xdr:cNvPr>
        <xdr:cNvCxnSpPr/>
      </xdr:nvCxnSpPr>
      <xdr:spPr>
        <a:xfrm flipV="1">
          <a:off x="2908300" y="177567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374" name="n_1aveValue【市民会館】&#10;有形固定資産減価償却率">
          <a:extLst>
            <a:ext uri="{FF2B5EF4-FFF2-40B4-BE49-F238E27FC236}">
              <a16:creationId xmlns:a16="http://schemas.microsoft.com/office/drawing/2014/main" id="{09444F3C-CC65-4140-BC4F-E4D3D4DDE79E}"/>
            </a:ext>
          </a:extLst>
        </xdr:cNvPr>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375" name="n_2aveValue【市民会館】&#10;有形固定資産減価償却率">
          <a:extLst>
            <a:ext uri="{FF2B5EF4-FFF2-40B4-BE49-F238E27FC236}">
              <a16:creationId xmlns:a16="http://schemas.microsoft.com/office/drawing/2014/main" id="{D5773508-25AD-4253-BA7D-80C2A85A156D}"/>
            </a:ext>
          </a:extLst>
        </xdr:cNvPr>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107604</xdr:rowOff>
    </xdr:from>
    <xdr:ext cx="405111" cy="259045"/>
    <xdr:sp macro="" textlink="">
      <xdr:nvSpPr>
        <xdr:cNvPr id="376" name="n_3aveValue【市民会館】&#10;有形固定資産減価償却率">
          <a:extLst>
            <a:ext uri="{FF2B5EF4-FFF2-40B4-BE49-F238E27FC236}">
              <a16:creationId xmlns:a16="http://schemas.microsoft.com/office/drawing/2014/main" id="{2643E22F-E494-4259-A37D-B4F77C53D20A}"/>
            </a:ext>
          </a:extLst>
        </xdr:cNvPr>
        <xdr:cNvSpPr txBox="1"/>
      </xdr:nvSpPr>
      <xdr:spPr>
        <a:xfrm>
          <a:off x="1816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164754</xdr:rowOff>
    </xdr:from>
    <xdr:ext cx="405111" cy="259045"/>
    <xdr:sp macro="" textlink="">
      <xdr:nvSpPr>
        <xdr:cNvPr id="377" name="n_1mainValue【市民会館】&#10;有形固定資産減価償却率">
          <a:extLst>
            <a:ext uri="{FF2B5EF4-FFF2-40B4-BE49-F238E27FC236}">
              <a16:creationId xmlns:a16="http://schemas.microsoft.com/office/drawing/2014/main" id="{DB762103-FDAA-4F9B-B9B3-7C18851DB03E}"/>
            </a:ext>
          </a:extLst>
        </xdr:cNvPr>
        <xdr:cNvSpPr txBox="1"/>
      </xdr:nvSpPr>
      <xdr:spPr>
        <a:xfrm>
          <a:off x="35820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29227</xdr:rowOff>
    </xdr:from>
    <xdr:ext cx="405111" cy="259045"/>
    <xdr:sp macro="" textlink="">
      <xdr:nvSpPr>
        <xdr:cNvPr id="378" name="n_2mainValue【市民会館】&#10;有形固定資産減価償却率">
          <a:extLst>
            <a:ext uri="{FF2B5EF4-FFF2-40B4-BE49-F238E27FC236}">
              <a16:creationId xmlns:a16="http://schemas.microsoft.com/office/drawing/2014/main" id="{EF1449A6-FEB9-4D03-BFB0-D6FA8AC5B04E}"/>
            </a:ext>
          </a:extLst>
        </xdr:cNvPr>
        <xdr:cNvSpPr txBox="1"/>
      </xdr:nvSpPr>
      <xdr:spPr>
        <a:xfrm>
          <a:off x="2705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8B12630F-89CA-4DB8-98DC-9D997CF339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58BBB7CE-479A-4DA6-A2F8-3071C2CACE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D321C8BF-ACBA-4E2E-985E-33CA1EC068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9091A10C-BA54-486F-BE0A-D89D832315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D82F599B-E339-4995-9C47-624346A8D4C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DF289C03-48DE-4521-AFAF-88C784124F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D3F14919-FE45-44D8-902F-3B87D832DB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8292D915-E3FB-4A4A-8282-2CCED2F4B4C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a:extLst>
            <a:ext uri="{FF2B5EF4-FFF2-40B4-BE49-F238E27FC236}">
              <a16:creationId xmlns:a16="http://schemas.microsoft.com/office/drawing/2014/main" id="{CB5B8810-212D-4320-8D47-B6BD1187E2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a:extLst>
            <a:ext uri="{FF2B5EF4-FFF2-40B4-BE49-F238E27FC236}">
              <a16:creationId xmlns:a16="http://schemas.microsoft.com/office/drawing/2014/main" id="{7B1B58D3-2047-4770-8156-E529CEFF56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9" name="直線コネクタ 388">
          <a:extLst>
            <a:ext uri="{FF2B5EF4-FFF2-40B4-BE49-F238E27FC236}">
              <a16:creationId xmlns:a16="http://schemas.microsoft.com/office/drawing/2014/main" id="{B0158B6F-DEB4-4EA6-BB64-EDDC084AE40A}"/>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90" name="テキスト ボックス 389">
          <a:extLst>
            <a:ext uri="{FF2B5EF4-FFF2-40B4-BE49-F238E27FC236}">
              <a16:creationId xmlns:a16="http://schemas.microsoft.com/office/drawing/2014/main" id="{79C99B50-B987-4632-8E34-8B65FDD364BF}"/>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a:extLst>
            <a:ext uri="{FF2B5EF4-FFF2-40B4-BE49-F238E27FC236}">
              <a16:creationId xmlns:a16="http://schemas.microsoft.com/office/drawing/2014/main" id="{9427C75F-2346-457B-8307-AAD5D1B4ED5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a:extLst>
            <a:ext uri="{FF2B5EF4-FFF2-40B4-BE49-F238E27FC236}">
              <a16:creationId xmlns:a16="http://schemas.microsoft.com/office/drawing/2014/main" id="{6630C800-F8EC-4DF1-868B-4D5266CAD57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3" name="直線コネクタ 392">
          <a:extLst>
            <a:ext uri="{FF2B5EF4-FFF2-40B4-BE49-F238E27FC236}">
              <a16:creationId xmlns:a16="http://schemas.microsoft.com/office/drawing/2014/main" id="{0F14C14B-54AC-46B8-839A-EC4E1702C1FA}"/>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94" name="テキスト ボックス 393">
          <a:extLst>
            <a:ext uri="{FF2B5EF4-FFF2-40B4-BE49-F238E27FC236}">
              <a16:creationId xmlns:a16="http://schemas.microsoft.com/office/drawing/2014/main" id="{7CED057A-5E15-436C-919E-FE2B0657AD53}"/>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a:extLst>
            <a:ext uri="{FF2B5EF4-FFF2-40B4-BE49-F238E27FC236}">
              <a16:creationId xmlns:a16="http://schemas.microsoft.com/office/drawing/2014/main" id="{3788DBDB-1B94-4944-AE8D-37A2E0363FD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a:extLst>
            <a:ext uri="{FF2B5EF4-FFF2-40B4-BE49-F238E27FC236}">
              <a16:creationId xmlns:a16="http://schemas.microsoft.com/office/drawing/2014/main" id="{E192256E-AB6D-4B31-AA54-0AA9F8D712A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a:extLst>
            <a:ext uri="{FF2B5EF4-FFF2-40B4-BE49-F238E27FC236}">
              <a16:creationId xmlns:a16="http://schemas.microsoft.com/office/drawing/2014/main" id="{09CACDE5-0DA3-4F50-A81F-801C2861BA0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398" name="直線コネクタ 397">
          <a:extLst>
            <a:ext uri="{FF2B5EF4-FFF2-40B4-BE49-F238E27FC236}">
              <a16:creationId xmlns:a16="http://schemas.microsoft.com/office/drawing/2014/main" id="{0B83E1E0-57B3-487D-92A1-16EF03D84175}"/>
            </a:ext>
          </a:extLst>
        </xdr:cNvPr>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99" name="【市民会館】&#10;一人当たり面積最小値テキスト">
          <a:extLst>
            <a:ext uri="{FF2B5EF4-FFF2-40B4-BE49-F238E27FC236}">
              <a16:creationId xmlns:a16="http://schemas.microsoft.com/office/drawing/2014/main" id="{D6894012-29FA-485F-9562-2B01F4C02C89}"/>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00" name="直線コネクタ 399">
          <a:extLst>
            <a:ext uri="{FF2B5EF4-FFF2-40B4-BE49-F238E27FC236}">
              <a16:creationId xmlns:a16="http://schemas.microsoft.com/office/drawing/2014/main" id="{D72BDDCD-7DE0-47CE-9627-992FA05EB4A6}"/>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01" name="【市民会館】&#10;一人当たり面積最大値テキスト">
          <a:extLst>
            <a:ext uri="{FF2B5EF4-FFF2-40B4-BE49-F238E27FC236}">
              <a16:creationId xmlns:a16="http://schemas.microsoft.com/office/drawing/2014/main" id="{F063A760-5322-458D-B26C-77FF645253DE}"/>
            </a:ext>
          </a:extLst>
        </xdr:cNvPr>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02" name="直線コネクタ 401">
          <a:extLst>
            <a:ext uri="{FF2B5EF4-FFF2-40B4-BE49-F238E27FC236}">
              <a16:creationId xmlns:a16="http://schemas.microsoft.com/office/drawing/2014/main" id="{2C9F6E8B-CF42-49C7-8814-C67CB69A58EA}"/>
            </a:ext>
          </a:extLst>
        </xdr:cNvPr>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03" name="【市民会館】&#10;一人当たり面積平均値テキスト">
          <a:extLst>
            <a:ext uri="{FF2B5EF4-FFF2-40B4-BE49-F238E27FC236}">
              <a16:creationId xmlns:a16="http://schemas.microsoft.com/office/drawing/2014/main" id="{0A8132A8-EAC5-438A-B313-E976321F8477}"/>
            </a:ext>
          </a:extLst>
        </xdr:cNvPr>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04" name="フローチャート: 判断 403">
          <a:extLst>
            <a:ext uri="{FF2B5EF4-FFF2-40B4-BE49-F238E27FC236}">
              <a16:creationId xmlns:a16="http://schemas.microsoft.com/office/drawing/2014/main" id="{D349AC90-B302-4BB5-9251-F0EE451DFAD4}"/>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05" name="フローチャート: 判断 404">
          <a:extLst>
            <a:ext uri="{FF2B5EF4-FFF2-40B4-BE49-F238E27FC236}">
              <a16:creationId xmlns:a16="http://schemas.microsoft.com/office/drawing/2014/main" id="{16F0859B-856F-43ED-BE33-F18D36117587}"/>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06" name="フローチャート: 判断 405">
          <a:extLst>
            <a:ext uri="{FF2B5EF4-FFF2-40B4-BE49-F238E27FC236}">
              <a16:creationId xmlns:a16="http://schemas.microsoft.com/office/drawing/2014/main" id="{044EA727-8C02-498C-B453-537CA3DDC128}"/>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07" name="フローチャート: 判断 406">
          <a:extLst>
            <a:ext uri="{FF2B5EF4-FFF2-40B4-BE49-F238E27FC236}">
              <a16:creationId xmlns:a16="http://schemas.microsoft.com/office/drawing/2014/main" id="{0422A343-6D10-4567-B831-BADA31B7508F}"/>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243FDB5-75EC-4780-99FD-33F285E4386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F19903D-B330-4794-ADF0-111ADA1A116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E7ADF4D-3B11-4795-B1A8-2A4A7489BA9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0FD07C5-1AA6-4E97-891A-639CD61792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3CA15FB-D688-42FB-BD77-E9E7A90C087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65405</xdr:rowOff>
    </xdr:from>
    <xdr:to>
      <xdr:col>55</xdr:col>
      <xdr:colOff>50800</xdr:colOff>
      <xdr:row>105</xdr:row>
      <xdr:rowOff>167005</xdr:rowOff>
    </xdr:to>
    <xdr:sp macro="" textlink="">
      <xdr:nvSpPr>
        <xdr:cNvPr id="413" name="楕円 412">
          <a:extLst>
            <a:ext uri="{FF2B5EF4-FFF2-40B4-BE49-F238E27FC236}">
              <a16:creationId xmlns:a16="http://schemas.microsoft.com/office/drawing/2014/main" id="{F473F161-1EC7-4797-B2AB-F763A3125B30}"/>
            </a:ext>
          </a:extLst>
        </xdr:cNvPr>
        <xdr:cNvSpPr/>
      </xdr:nvSpPr>
      <xdr:spPr>
        <a:xfrm>
          <a:off x="10426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43832</xdr:rowOff>
    </xdr:from>
    <xdr:ext cx="469744" cy="259045"/>
    <xdr:sp macro="" textlink="">
      <xdr:nvSpPr>
        <xdr:cNvPr id="414" name="【市民会館】&#10;一人当たり面積該当値テキスト">
          <a:extLst>
            <a:ext uri="{FF2B5EF4-FFF2-40B4-BE49-F238E27FC236}">
              <a16:creationId xmlns:a16="http://schemas.microsoft.com/office/drawing/2014/main" id="{5590EDD5-D91D-49E4-80B1-C4C2B2F8241A}"/>
            </a:ext>
          </a:extLst>
        </xdr:cNvPr>
        <xdr:cNvSpPr txBox="1"/>
      </xdr:nvSpPr>
      <xdr:spPr>
        <a:xfrm>
          <a:off x="105156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65405</xdr:rowOff>
    </xdr:from>
    <xdr:to>
      <xdr:col>50</xdr:col>
      <xdr:colOff>165100</xdr:colOff>
      <xdr:row>105</xdr:row>
      <xdr:rowOff>167005</xdr:rowOff>
    </xdr:to>
    <xdr:sp macro="" textlink="">
      <xdr:nvSpPr>
        <xdr:cNvPr id="415" name="楕円 414">
          <a:extLst>
            <a:ext uri="{FF2B5EF4-FFF2-40B4-BE49-F238E27FC236}">
              <a16:creationId xmlns:a16="http://schemas.microsoft.com/office/drawing/2014/main" id="{05C6086B-0B3E-4C5D-9DE0-36E3DA4F3152}"/>
            </a:ext>
          </a:extLst>
        </xdr:cNvPr>
        <xdr:cNvSpPr/>
      </xdr:nvSpPr>
      <xdr:spPr>
        <a:xfrm>
          <a:off x="958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116205</xdr:rowOff>
    </xdr:from>
    <xdr:to>
      <xdr:col>55</xdr:col>
      <xdr:colOff>0</xdr:colOff>
      <xdr:row>105</xdr:row>
      <xdr:rowOff>116205</xdr:rowOff>
    </xdr:to>
    <xdr:cxnSp macro="">
      <xdr:nvCxnSpPr>
        <xdr:cNvPr id="416" name="直線コネクタ 415">
          <a:extLst>
            <a:ext uri="{FF2B5EF4-FFF2-40B4-BE49-F238E27FC236}">
              <a16:creationId xmlns:a16="http://schemas.microsoft.com/office/drawing/2014/main" id="{216375A5-02A3-4D91-9CA4-30139665CBC1}"/>
            </a:ext>
          </a:extLst>
        </xdr:cNvPr>
        <xdr:cNvCxnSpPr/>
      </xdr:nvCxnSpPr>
      <xdr:spPr>
        <a:xfrm>
          <a:off x="9639300" y="18118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65405</xdr:rowOff>
    </xdr:from>
    <xdr:to>
      <xdr:col>46</xdr:col>
      <xdr:colOff>38100</xdr:colOff>
      <xdr:row>105</xdr:row>
      <xdr:rowOff>167005</xdr:rowOff>
    </xdr:to>
    <xdr:sp macro="" textlink="">
      <xdr:nvSpPr>
        <xdr:cNvPr id="417" name="楕円 416">
          <a:extLst>
            <a:ext uri="{FF2B5EF4-FFF2-40B4-BE49-F238E27FC236}">
              <a16:creationId xmlns:a16="http://schemas.microsoft.com/office/drawing/2014/main" id="{06BC7CC7-C41D-4900-8031-9219892EFE47}"/>
            </a:ext>
          </a:extLst>
        </xdr:cNvPr>
        <xdr:cNvSpPr/>
      </xdr:nvSpPr>
      <xdr:spPr>
        <a:xfrm>
          <a:off x="8699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116205</xdr:rowOff>
    </xdr:from>
    <xdr:to>
      <xdr:col>50</xdr:col>
      <xdr:colOff>114300</xdr:colOff>
      <xdr:row>105</xdr:row>
      <xdr:rowOff>116205</xdr:rowOff>
    </xdr:to>
    <xdr:cxnSp macro="">
      <xdr:nvCxnSpPr>
        <xdr:cNvPr id="418" name="直線コネクタ 417">
          <a:extLst>
            <a:ext uri="{FF2B5EF4-FFF2-40B4-BE49-F238E27FC236}">
              <a16:creationId xmlns:a16="http://schemas.microsoft.com/office/drawing/2014/main" id="{83FEA7B3-4202-44E0-93A9-FA882EB46B1E}"/>
            </a:ext>
          </a:extLst>
        </xdr:cNvPr>
        <xdr:cNvCxnSpPr/>
      </xdr:nvCxnSpPr>
      <xdr:spPr>
        <a:xfrm>
          <a:off x="8750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419" name="n_1aveValue【市民会館】&#10;一人当たり面積">
          <a:extLst>
            <a:ext uri="{FF2B5EF4-FFF2-40B4-BE49-F238E27FC236}">
              <a16:creationId xmlns:a16="http://schemas.microsoft.com/office/drawing/2014/main" id="{F04F560C-CE1C-41D5-BAD9-017C5C2BDC8C}"/>
            </a:ext>
          </a:extLst>
        </xdr:cNvPr>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20" name="n_2aveValue【市民会館】&#10;一人当たり面積">
          <a:extLst>
            <a:ext uri="{FF2B5EF4-FFF2-40B4-BE49-F238E27FC236}">
              <a16:creationId xmlns:a16="http://schemas.microsoft.com/office/drawing/2014/main" id="{631D8110-14E2-43DA-81EE-96634E27B1F0}"/>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21" name="n_3aveValue【市民会館】&#10;一人当たり面積">
          <a:extLst>
            <a:ext uri="{FF2B5EF4-FFF2-40B4-BE49-F238E27FC236}">
              <a16:creationId xmlns:a16="http://schemas.microsoft.com/office/drawing/2014/main" id="{8C5B293C-94A5-4F41-8740-49701E40E49E}"/>
            </a:ext>
          </a:extLst>
        </xdr:cNvPr>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158132</xdr:rowOff>
    </xdr:from>
    <xdr:ext cx="469744" cy="259045"/>
    <xdr:sp macro="" textlink="">
      <xdr:nvSpPr>
        <xdr:cNvPr id="422" name="n_1mainValue【市民会館】&#10;一人当たり面積">
          <a:extLst>
            <a:ext uri="{FF2B5EF4-FFF2-40B4-BE49-F238E27FC236}">
              <a16:creationId xmlns:a16="http://schemas.microsoft.com/office/drawing/2014/main" id="{067DA85B-B48D-4B91-BD03-95FE3D64D12D}"/>
            </a:ext>
          </a:extLst>
        </xdr:cNvPr>
        <xdr:cNvSpPr txBox="1"/>
      </xdr:nvSpPr>
      <xdr:spPr>
        <a:xfrm>
          <a:off x="93917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158132</xdr:rowOff>
    </xdr:from>
    <xdr:ext cx="469744" cy="259045"/>
    <xdr:sp macro="" textlink="">
      <xdr:nvSpPr>
        <xdr:cNvPr id="423" name="n_2mainValue【市民会館】&#10;一人当たり面積">
          <a:extLst>
            <a:ext uri="{FF2B5EF4-FFF2-40B4-BE49-F238E27FC236}">
              <a16:creationId xmlns:a16="http://schemas.microsoft.com/office/drawing/2014/main" id="{EBFEA9B6-158D-475A-8AB5-8076E886BA7A}"/>
            </a:ext>
          </a:extLst>
        </xdr:cNvPr>
        <xdr:cNvSpPr txBox="1"/>
      </xdr:nvSpPr>
      <xdr:spPr>
        <a:xfrm>
          <a:off x="8515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a:extLst>
            <a:ext uri="{FF2B5EF4-FFF2-40B4-BE49-F238E27FC236}">
              <a16:creationId xmlns:a16="http://schemas.microsoft.com/office/drawing/2014/main" id="{A6A9E19B-334E-4FF0-A266-C8A400FD45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a:extLst>
            <a:ext uri="{FF2B5EF4-FFF2-40B4-BE49-F238E27FC236}">
              <a16:creationId xmlns:a16="http://schemas.microsoft.com/office/drawing/2014/main" id="{D0E80365-070F-41F1-89AC-E9BE358312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a:extLst>
            <a:ext uri="{FF2B5EF4-FFF2-40B4-BE49-F238E27FC236}">
              <a16:creationId xmlns:a16="http://schemas.microsoft.com/office/drawing/2014/main" id="{4583E14B-5251-45B7-A061-D0E5D2C1FCF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a:extLst>
            <a:ext uri="{FF2B5EF4-FFF2-40B4-BE49-F238E27FC236}">
              <a16:creationId xmlns:a16="http://schemas.microsoft.com/office/drawing/2014/main" id="{F5A95EE7-B041-4E10-B527-0AAC28913F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a:extLst>
            <a:ext uri="{FF2B5EF4-FFF2-40B4-BE49-F238E27FC236}">
              <a16:creationId xmlns:a16="http://schemas.microsoft.com/office/drawing/2014/main" id="{AEE570BF-451E-409F-941B-EBFB254D3D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a:extLst>
            <a:ext uri="{FF2B5EF4-FFF2-40B4-BE49-F238E27FC236}">
              <a16:creationId xmlns:a16="http://schemas.microsoft.com/office/drawing/2014/main" id="{F7859E42-77AF-4981-ACFE-C00781E25CF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a:extLst>
            <a:ext uri="{FF2B5EF4-FFF2-40B4-BE49-F238E27FC236}">
              <a16:creationId xmlns:a16="http://schemas.microsoft.com/office/drawing/2014/main" id="{598AED1A-650B-4C13-9748-2B02A11A61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a:extLst>
            <a:ext uri="{FF2B5EF4-FFF2-40B4-BE49-F238E27FC236}">
              <a16:creationId xmlns:a16="http://schemas.microsoft.com/office/drawing/2014/main" id="{8B1430EF-6098-41F7-A8B3-46F14470002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a:extLst>
            <a:ext uri="{FF2B5EF4-FFF2-40B4-BE49-F238E27FC236}">
              <a16:creationId xmlns:a16="http://schemas.microsoft.com/office/drawing/2014/main" id="{B6D9AE33-D129-42D2-83CA-F71E9B8D20D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a:extLst>
            <a:ext uri="{FF2B5EF4-FFF2-40B4-BE49-F238E27FC236}">
              <a16:creationId xmlns:a16="http://schemas.microsoft.com/office/drawing/2014/main" id="{495DA6CD-A2CA-4949-8688-6FD1012F9F4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4" name="テキスト ボックス 433">
          <a:extLst>
            <a:ext uri="{FF2B5EF4-FFF2-40B4-BE49-F238E27FC236}">
              <a16:creationId xmlns:a16="http://schemas.microsoft.com/office/drawing/2014/main" id="{D6988A76-0D69-4D3B-8EE6-F4207001BAA4}"/>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5" name="直線コネクタ 434">
          <a:extLst>
            <a:ext uri="{FF2B5EF4-FFF2-40B4-BE49-F238E27FC236}">
              <a16:creationId xmlns:a16="http://schemas.microsoft.com/office/drawing/2014/main" id="{7A792A10-B8F4-453A-940F-74345FBC306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6" name="テキスト ボックス 435">
          <a:extLst>
            <a:ext uri="{FF2B5EF4-FFF2-40B4-BE49-F238E27FC236}">
              <a16:creationId xmlns:a16="http://schemas.microsoft.com/office/drawing/2014/main" id="{1EA2818A-DDE0-4B02-9892-C758700E1383}"/>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7" name="直線コネクタ 436">
          <a:extLst>
            <a:ext uri="{FF2B5EF4-FFF2-40B4-BE49-F238E27FC236}">
              <a16:creationId xmlns:a16="http://schemas.microsoft.com/office/drawing/2014/main" id="{5BBE0BC1-C681-4DD7-B536-B7408315A8B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8" name="テキスト ボックス 437">
          <a:extLst>
            <a:ext uri="{FF2B5EF4-FFF2-40B4-BE49-F238E27FC236}">
              <a16:creationId xmlns:a16="http://schemas.microsoft.com/office/drawing/2014/main" id="{A1BAB51F-FC20-4DD3-91C9-835E382E6C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9" name="直線コネクタ 438">
          <a:extLst>
            <a:ext uri="{FF2B5EF4-FFF2-40B4-BE49-F238E27FC236}">
              <a16:creationId xmlns:a16="http://schemas.microsoft.com/office/drawing/2014/main" id="{C6EC3652-1DE7-4E57-BE4F-B06A7D0A886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0" name="テキスト ボックス 439">
          <a:extLst>
            <a:ext uri="{FF2B5EF4-FFF2-40B4-BE49-F238E27FC236}">
              <a16:creationId xmlns:a16="http://schemas.microsoft.com/office/drawing/2014/main" id="{B58EFE49-29F9-4CAB-9D8E-BDB05F6A0D5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1" name="直線コネクタ 440">
          <a:extLst>
            <a:ext uri="{FF2B5EF4-FFF2-40B4-BE49-F238E27FC236}">
              <a16:creationId xmlns:a16="http://schemas.microsoft.com/office/drawing/2014/main" id="{D2849DD9-E8BA-4906-895D-0D46B17543E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2" name="テキスト ボックス 441">
          <a:extLst>
            <a:ext uri="{FF2B5EF4-FFF2-40B4-BE49-F238E27FC236}">
              <a16:creationId xmlns:a16="http://schemas.microsoft.com/office/drawing/2014/main" id="{14D2EAF4-5C70-472F-8C9E-899CE65C185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3" name="直線コネクタ 442">
          <a:extLst>
            <a:ext uri="{FF2B5EF4-FFF2-40B4-BE49-F238E27FC236}">
              <a16:creationId xmlns:a16="http://schemas.microsoft.com/office/drawing/2014/main" id="{58F52FA8-1FAC-48A0-98F3-58390E7831C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4" name="テキスト ボックス 443">
          <a:extLst>
            <a:ext uri="{FF2B5EF4-FFF2-40B4-BE49-F238E27FC236}">
              <a16:creationId xmlns:a16="http://schemas.microsoft.com/office/drawing/2014/main" id="{EAE9D347-6923-4F6C-A8C1-778762DB9488}"/>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5" name="直線コネクタ 444">
          <a:extLst>
            <a:ext uri="{FF2B5EF4-FFF2-40B4-BE49-F238E27FC236}">
              <a16:creationId xmlns:a16="http://schemas.microsoft.com/office/drawing/2014/main" id="{4F8603F9-D0CF-46AB-8C37-67D010FE4D3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6" name="テキスト ボックス 445">
          <a:extLst>
            <a:ext uri="{FF2B5EF4-FFF2-40B4-BE49-F238E27FC236}">
              <a16:creationId xmlns:a16="http://schemas.microsoft.com/office/drawing/2014/main" id="{6B26BD71-C69A-4351-92E0-6463553798C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7" name="【一般廃棄物処理施設】&#10;有形固定資産減価償却率グラフ枠">
          <a:extLst>
            <a:ext uri="{FF2B5EF4-FFF2-40B4-BE49-F238E27FC236}">
              <a16:creationId xmlns:a16="http://schemas.microsoft.com/office/drawing/2014/main" id="{A6BB6FA4-0D3F-4194-A2E4-31DC9782B9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48" name="直線コネクタ 447">
          <a:extLst>
            <a:ext uri="{FF2B5EF4-FFF2-40B4-BE49-F238E27FC236}">
              <a16:creationId xmlns:a16="http://schemas.microsoft.com/office/drawing/2014/main" id="{3A8012E8-387D-4EB3-A5CB-A50BA3054711}"/>
            </a:ext>
          </a:extLst>
        </xdr:cNvPr>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49" name="【一般廃棄物処理施設】&#10;有形固定資産減価償却率最小値テキスト">
          <a:extLst>
            <a:ext uri="{FF2B5EF4-FFF2-40B4-BE49-F238E27FC236}">
              <a16:creationId xmlns:a16="http://schemas.microsoft.com/office/drawing/2014/main" id="{FE1ED272-68FF-4CB9-963A-3415ABE62F37}"/>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50" name="直線コネクタ 449">
          <a:extLst>
            <a:ext uri="{FF2B5EF4-FFF2-40B4-BE49-F238E27FC236}">
              <a16:creationId xmlns:a16="http://schemas.microsoft.com/office/drawing/2014/main" id="{96A690B8-EE5C-4B64-8AC1-2A6E472DEE51}"/>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51" name="【一般廃棄物処理施設】&#10;有形固定資産減価償却率最大値テキスト">
          <a:extLst>
            <a:ext uri="{FF2B5EF4-FFF2-40B4-BE49-F238E27FC236}">
              <a16:creationId xmlns:a16="http://schemas.microsoft.com/office/drawing/2014/main" id="{22F344D6-267A-4CAA-8A35-8833ED4CE625}"/>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52" name="直線コネクタ 451">
          <a:extLst>
            <a:ext uri="{FF2B5EF4-FFF2-40B4-BE49-F238E27FC236}">
              <a16:creationId xmlns:a16="http://schemas.microsoft.com/office/drawing/2014/main" id="{844C4630-7A35-4033-92E0-897341E169C5}"/>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53" name="【一般廃棄物処理施設】&#10;有形固定資産減価償却率平均値テキスト">
          <a:extLst>
            <a:ext uri="{FF2B5EF4-FFF2-40B4-BE49-F238E27FC236}">
              <a16:creationId xmlns:a16="http://schemas.microsoft.com/office/drawing/2014/main" id="{AB6117F0-60F5-4EAD-AC16-CB09C62D41B4}"/>
            </a:ext>
          </a:extLst>
        </xdr:cNvPr>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54" name="フローチャート: 判断 453">
          <a:extLst>
            <a:ext uri="{FF2B5EF4-FFF2-40B4-BE49-F238E27FC236}">
              <a16:creationId xmlns:a16="http://schemas.microsoft.com/office/drawing/2014/main" id="{B90BC8E2-BE28-4C1B-B766-5E561493BC6F}"/>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55" name="フローチャート: 判断 454">
          <a:extLst>
            <a:ext uri="{FF2B5EF4-FFF2-40B4-BE49-F238E27FC236}">
              <a16:creationId xmlns:a16="http://schemas.microsoft.com/office/drawing/2014/main" id="{DC61E48F-282C-4337-8535-0BBA0FF06EF4}"/>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56" name="フローチャート: 判断 455">
          <a:extLst>
            <a:ext uri="{FF2B5EF4-FFF2-40B4-BE49-F238E27FC236}">
              <a16:creationId xmlns:a16="http://schemas.microsoft.com/office/drawing/2014/main" id="{814D28B7-3722-4C23-920D-403EDEE9A0E6}"/>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57" name="フローチャート: 判断 456">
          <a:extLst>
            <a:ext uri="{FF2B5EF4-FFF2-40B4-BE49-F238E27FC236}">
              <a16:creationId xmlns:a16="http://schemas.microsoft.com/office/drawing/2014/main" id="{E7F81B9E-ED27-4F49-A74F-95C48C7815AA}"/>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6F38BAD7-C5AD-48FF-B0E0-2170D0CC0D5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63D82AD7-2539-4755-8170-993FD933D0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1EBC8A63-2D44-448D-B5DB-F245957928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A6130389-104C-42F2-B748-C9B50DD88D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51E4CCD7-A114-4E4E-84EC-37751B521E3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463" name="楕円 462">
          <a:extLst>
            <a:ext uri="{FF2B5EF4-FFF2-40B4-BE49-F238E27FC236}">
              <a16:creationId xmlns:a16="http://schemas.microsoft.com/office/drawing/2014/main" id="{BD7DE372-D742-4FB3-8DE0-2B2632EB6F1B}"/>
            </a:ext>
          </a:extLst>
        </xdr:cNvPr>
        <xdr:cNvSpPr/>
      </xdr:nvSpPr>
      <xdr:spPr>
        <a:xfrm>
          <a:off x="16268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123207</xdr:rowOff>
    </xdr:from>
    <xdr:ext cx="405111" cy="259045"/>
    <xdr:sp macro="" textlink="">
      <xdr:nvSpPr>
        <xdr:cNvPr id="464" name="【一般廃棄物処理施設】&#10;有形固定資産減価償却率該当値テキスト">
          <a:extLst>
            <a:ext uri="{FF2B5EF4-FFF2-40B4-BE49-F238E27FC236}">
              <a16:creationId xmlns:a16="http://schemas.microsoft.com/office/drawing/2014/main" id="{77B29EF3-5DBB-4FF8-8E35-03B0BDF9E97F}"/>
            </a:ext>
          </a:extLst>
        </xdr:cNvPr>
        <xdr:cNvSpPr txBox="1"/>
      </xdr:nvSpPr>
      <xdr:spPr>
        <a:xfrm>
          <a:off x="16357600" y="698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135890</xdr:rowOff>
    </xdr:from>
    <xdr:to>
      <xdr:col>81</xdr:col>
      <xdr:colOff>101600</xdr:colOff>
      <xdr:row>41</xdr:row>
      <xdr:rowOff>66040</xdr:rowOff>
    </xdr:to>
    <xdr:sp macro="" textlink="">
      <xdr:nvSpPr>
        <xdr:cNvPr id="465" name="楕円 464">
          <a:extLst>
            <a:ext uri="{FF2B5EF4-FFF2-40B4-BE49-F238E27FC236}">
              <a16:creationId xmlns:a16="http://schemas.microsoft.com/office/drawing/2014/main" id="{8D7B9762-2FF5-4057-A080-5EFC644F4C5C}"/>
            </a:ext>
          </a:extLst>
        </xdr:cNvPr>
        <xdr:cNvSpPr/>
      </xdr:nvSpPr>
      <xdr:spPr>
        <a:xfrm>
          <a:off x="1543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87630</xdr:rowOff>
    </xdr:to>
    <xdr:cxnSp macro="">
      <xdr:nvCxnSpPr>
        <xdr:cNvPr id="466" name="直線コネクタ 465">
          <a:extLst>
            <a:ext uri="{FF2B5EF4-FFF2-40B4-BE49-F238E27FC236}">
              <a16:creationId xmlns:a16="http://schemas.microsoft.com/office/drawing/2014/main" id="{4D0CFA50-358B-4EEA-8BA8-CB2BA7309C9A}"/>
            </a:ext>
          </a:extLst>
        </xdr:cNvPr>
        <xdr:cNvCxnSpPr/>
      </xdr:nvCxnSpPr>
      <xdr:spPr>
        <a:xfrm>
          <a:off x="15481300" y="70446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xdr:rowOff>
    </xdr:from>
    <xdr:to>
      <xdr:col>76</xdr:col>
      <xdr:colOff>165100</xdr:colOff>
      <xdr:row>41</xdr:row>
      <xdr:rowOff>115570</xdr:rowOff>
    </xdr:to>
    <xdr:sp macro="" textlink="">
      <xdr:nvSpPr>
        <xdr:cNvPr id="467" name="楕円 466">
          <a:extLst>
            <a:ext uri="{FF2B5EF4-FFF2-40B4-BE49-F238E27FC236}">
              <a16:creationId xmlns:a16="http://schemas.microsoft.com/office/drawing/2014/main" id="{4D3E1B95-94A0-444D-ACA2-DA42ADCCC067}"/>
            </a:ext>
          </a:extLst>
        </xdr:cNvPr>
        <xdr:cNvSpPr/>
      </xdr:nvSpPr>
      <xdr:spPr>
        <a:xfrm>
          <a:off x="1454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15240</xdr:rowOff>
    </xdr:from>
    <xdr:to>
      <xdr:col>81</xdr:col>
      <xdr:colOff>50800</xdr:colOff>
      <xdr:row>41</xdr:row>
      <xdr:rowOff>64770</xdr:rowOff>
    </xdr:to>
    <xdr:cxnSp macro="">
      <xdr:nvCxnSpPr>
        <xdr:cNvPr id="468" name="直線コネクタ 467">
          <a:extLst>
            <a:ext uri="{FF2B5EF4-FFF2-40B4-BE49-F238E27FC236}">
              <a16:creationId xmlns:a16="http://schemas.microsoft.com/office/drawing/2014/main" id="{803F5F76-6E60-4872-A50A-7083D9247229}"/>
            </a:ext>
          </a:extLst>
        </xdr:cNvPr>
        <xdr:cNvCxnSpPr/>
      </xdr:nvCxnSpPr>
      <xdr:spPr>
        <a:xfrm flipV="1">
          <a:off x="14592300" y="70446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69" name="n_1aveValue【一般廃棄物処理施設】&#10;有形固定資産減価償却率">
          <a:extLst>
            <a:ext uri="{FF2B5EF4-FFF2-40B4-BE49-F238E27FC236}">
              <a16:creationId xmlns:a16="http://schemas.microsoft.com/office/drawing/2014/main" id="{E3F18970-F1FF-43F0-8A2F-D97ED8329E6C}"/>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70" name="n_2aveValue【一般廃棄物処理施設】&#10;有形固定資産減価償却率">
          <a:extLst>
            <a:ext uri="{FF2B5EF4-FFF2-40B4-BE49-F238E27FC236}">
              <a16:creationId xmlns:a16="http://schemas.microsoft.com/office/drawing/2014/main" id="{96564537-1DA4-4C0E-BEEF-8C458ACBA713}"/>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71" name="n_3aveValue【一般廃棄物処理施設】&#10;有形固定資産減価償却率">
          <a:extLst>
            <a:ext uri="{FF2B5EF4-FFF2-40B4-BE49-F238E27FC236}">
              <a16:creationId xmlns:a16="http://schemas.microsoft.com/office/drawing/2014/main" id="{C6945935-3A05-45CE-9A4D-050B2DFEC4F7}"/>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57167</xdr:rowOff>
    </xdr:from>
    <xdr:ext cx="405111" cy="259045"/>
    <xdr:sp macro="" textlink="">
      <xdr:nvSpPr>
        <xdr:cNvPr id="472" name="n_1mainValue【一般廃棄物処理施設】&#10;有形固定資産減価償却率">
          <a:extLst>
            <a:ext uri="{FF2B5EF4-FFF2-40B4-BE49-F238E27FC236}">
              <a16:creationId xmlns:a16="http://schemas.microsoft.com/office/drawing/2014/main" id="{A1B40F08-3D01-4F7E-8AAA-7010AAD80951}"/>
            </a:ext>
          </a:extLst>
        </xdr:cNvPr>
        <xdr:cNvSpPr txBox="1"/>
      </xdr:nvSpPr>
      <xdr:spPr>
        <a:xfrm>
          <a:off x="152660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473" name="n_2mainValue【一般廃棄物処理施設】&#10;有形固定資産減価償却率">
          <a:extLst>
            <a:ext uri="{FF2B5EF4-FFF2-40B4-BE49-F238E27FC236}">
              <a16:creationId xmlns:a16="http://schemas.microsoft.com/office/drawing/2014/main" id="{5C43BAFB-C98D-4534-A2B3-0EBAA3BAA000}"/>
            </a:ext>
          </a:extLst>
        </xdr:cNvPr>
        <xdr:cNvSpPr txBox="1"/>
      </xdr:nvSpPr>
      <xdr:spPr>
        <a:xfrm>
          <a:off x="14389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a:extLst>
            <a:ext uri="{FF2B5EF4-FFF2-40B4-BE49-F238E27FC236}">
              <a16:creationId xmlns:a16="http://schemas.microsoft.com/office/drawing/2014/main" id="{D07CBC51-6446-47A3-B599-7E5FEFC0D68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a:extLst>
            <a:ext uri="{FF2B5EF4-FFF2-40B4-BE49-F238E27FC236}">
              <a16:creationId xmlns:a16="http://schemas.microsoft.com/office/drawing/2014/main" id="{4F5ECF63-3A17-42D8-B4F7-B7B56B6DA6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a:extLst>
            <a:ext uri="{FF2B5EF4-FFF2-40B4-BE49-F238E27FC236}">
              <a16:creationId xmlns:a16="http://schemas.microsoft.com/office/drawing/2014/main" id="{272CC0B2-E366-4D90-BA37-3BAB214E59E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a:extLst>
            <a:ext uri="{FF2B5EF4-FFF2-40B4-BE49-F238E27FC236}">
              <a16:creationId xmlns:a16="http://schemas.microsoft.com/office/drawing/2014/main" id="{3DB2B728-C97F-4087-879E-9E267631A4A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a:extLst>
            <a:ext uri="{FF2B5EF4-FFF2-40B4-BE49-F238E27FC236}">
              <a16:creationId xmlns:a16="http://schemas.microsoft.com/office/drawing/2014/main" id="{863420E0-174A-44E9-8783-16109880D2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a:extLst>
            <a:ext uri="{FF2B5EF4-FFF2-40B4-BE49-F238E27FC236}">
              <a16:creationId xmlns:a16="http://schemas.microsoft.com/office/drawing/2014/main" id="{FE7D7DD0-CB75-409C-9B20-DFB5B60C13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a:extLst>
            <a:ext uri="{FF2B5EF4-FFF2-40B4-BE49-F238E27FC236}">
              <a16:creationId xmlns:a16="http://schemas.microsoft.com/office/drawing/2014/main" id="{87D9FC7A-EAA7-48FE-BFE2-44CCE002EE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a:extLst>
            <a:ext uri="{FF2B5EF4-FFF2-40B4-BE49-F238E27FC236}">
              <a16:creationId xmlns:a16="http://schemas.microsoft.com/office/drawing/2014/main" id="{756D9CF4-CD79-4BC2-BADA-A4B4183BFAF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a:extLst>
            <a:ext uri="{FF2B5EF4-FFF2-40B4-BE49-F238E27FC236}">
              <a16:creationId xmlns:a16="http://schemas.microsoft.com/office/drawing/2014/main" id="{23902037-EE89-45BA-AFEF-D1BFC81E61D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a:extLst>
            <a:ext uri="{FF2B5EF4-FFF2-40B4-BE49-F238E27FC236}">
              <a16:creationId xmlns:a16="http://schemas.microsoft.com/office/drawing/2014/main" id="{0A64F94A-8350-4E63-95BF-F7BFA15DF1A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4" name="直線コネクタ 483">
          <a:extLst>
            <a:ext uri="{FF2B5EF4-FFF2-40B4-BE49-F238E27FC236}">
              <a16:creationId xmlns:a16="http://schemas.microsoft.com/office/drawing/2014/main" id="{4CAF9D7E-C4DE-4499-86F0-0681DC42DAE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5" name="テキスト ボックス 484">
          <a:extLst>
            <a:ext uri="{FF2B5EF4-FFF2-40B4-BE49-F238E27FC236}">
              <a16:creationId xmlns:a16="http://schemas.microsoft.com/office/drawing/2014/main" id="{61BA10DC-4073-4F77-8FA8-8A90C6AB3C2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6" name="直線コネクタ 485">
          <a:extLst>
            <a:ext uri="{FF2B5EF4-FFF2-40B4-BE49-F238E27FC236}">
              <a16:creationId xmlns:a16="http://schemas.microsoft.com/office/drawing/2014/main" id="{F01F1250-35B8-43AF-A69D-452A2D92DC1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87" name="テキスト ボックス 486">
          <a:extLst>
            <a:ext uri="{FF2B5EF4-FFF2-40B4-BE49-F238E27FC236}">
              <a16:creationId xmlns:a16="http://schemas.microsoft.com/office/drawing/2014/main" id="{97136CB4-2045-4F14-9D4B-FF5F8208A0A8}"/>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8" name="直線コネクタ 487">
          <a:extLst>
            <a:ext uri="{FF2B5EF4-FFF2-40B4-BE49-F238E27FC236}">
              <a16:creationId xmlns:a16="http://schemas.microsoft.com/office/drawing/2014/main" id="{1DFED05D-E698-44A5-A5B6-4E597801F98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89" name="テキスト ボックス 488">
          <a:extLst>
            <a:ext uri="{FF2B5EF4-FFF2-40B4-BE49-F238E27FC236}">
              <a16:creationId xmlns:a16="http://schemas.microsoft.com/office/drawing/2014/main" id="{73B470CA-2743-41D4-ACC6-B93A5557EACB}"/>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0" name="直線コネクタ 489">
          <a:extLst>
            <a:ext uri="{FF2B5EF4-FFF2-40B4-BE49-F238E27FC236}">
              <a16:creationId xmlns:a16="http://schemas.microsoft.com/office/drawing/2014/main" id="{3092EF5F-8FEB-4F44-956F-C4AADAA78DB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91" name="テキスト ボックス 490">
          <a:extLst>
            <a:ext uri="{FF2B5EF4-FFF2-40B4-BE49-F238E27FC236}">
              <a16:creationId xmlns:a16="http://schemas.microsoft.com/office/drawing/2014/main" id="{72B37E01-AAC1-4F8C-96B7-24D6129EB73F}"/>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2" name="直線コネクタ 491">
          <a:extLst>
            <a:ext uri="{FF2B5EF4-FFF2-40B4-BE49-F238E27FC236}">
              <a16:creationId xmlns:a16="http://schemas.microsoft.com/office/drawing/2014/main" id="{870EFD38-692C-4ACC-8CFE-55B0E3CB929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3" name="テキスト ボックス 492">
          <a:extLst>
            <a:ext uri="{FF2B5EF4-FFF2-40B4-BE49-F238E27FC236}">
              <a16:creationId xmlns:a16="http://schemas.microsoft.com/office/drawing/2014/main" id="{3EBCC1EA-8C55-40E6-BA3B-430F5C32A14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4" name="直線コネクタ 493">
          <a:extLst>
            <a:ext uri="{FF2B5EF4-FFF2-40B4-BE49-F238E27FC236}">
              <a16:creationId xmlns:a16="http://schemas.microsoft.com/office/drawing/2014/main" id="{291F4B0C-6310-4ABE-91BB-F43B430C828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5" name="テキスト ボックス 494">
          <a:extLst>
            <a:ext uri="{FF2B5EF4-FFF2-40B4-BE49-F238E27FC236}">
              <a16:creationId xmlns:a16="http://schemas.microsoft.com/office/drawing/2014/main" id="{28DFDF98-40D3-4444-81E7-DF9A2481944F}"/>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6" name="直線コネクタ 495">
          <a:extLst>
            <a:ext uri="{FF2B5EF4-FFF2-40B4-BE49-F238E27FC236}">
              <a16:creationId xmlns:a16="http://schemas.microsoft.com/office/drawing/2014/main" id="{6F351CE8-ECA2-48EC-A5FB-8897EF8DF97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7" name="テキスト ボックス 496">
          <a:extLst>
            <a:ext uri="{FF2B5EF4-FFF2-40B4-BE49-F238E27FC236}">
              <a16:creationId xmlns:a16="http://schemas.microsoft.com/office/drawing/2014/main" id="{A102877A-ECF8-4E3C-8BA2-9FD8E517979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8" name="【一般廃棄物処理施設】&#10;一人当たり有形固定資産（償却資産）額グラフ枠">
          <a:extLst>
            <a:ext uri="{FF2B5EF4-FFF2-40B4-BE49-F238E27FC236}">
              <a16:creationId xmlns:a16="http://schemas.microsoft.com/office/drawing/2014/main" id="{53195E6D-51EF-4A12-A100-C06EE32B71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499" name="直線コネクタ 498">
          <a:extLst>
            <a:ext uri="{FF2B5EF4-FFF2-40B4-BE49-F238E27FC236}">
              <a16:creationId xmlns:a16="http://schemas.microsoft.com/office/drawing/2014/main" id="{1F7FAD7C-2A13-433D-A1BF-9DC4C44D38E5}"/>
            </a:ext>
          </a:extLst>
        </xdr:cNvPr>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00" name="【一般廃棄物処理施設】&#10;一人当たり有形固定資産（償却資産）額最小値テキスト">
          <a:extLst>
            <a:ext uri="{FF2B5EF4-FFF2-40B4-BE49-F238E27FC236}">
              <a16:creationId xmlns:a16="http://schemas.microsoft.com/office/drawing/2014/main" id="{F1445051-F009-4460-95CA-EC9B5F28834E}"/>
            </a:ext>
          </a:extLst>
        </xdr:cNvPr>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01" name="直線コネクタ 500">
          <a:extLst>
            <a:ext uri="{FF2B5EF4-FFF2-40B4-BE49-F238E27FC236}">
              <a16:creationId xmlns:a16="http://schemas.microsoft.com/office/drawing/2014/main" id="{537B7326-E773-4034-85AF-9B0C7D6C5807}"/>
            </a:ext>
          </a:extLst>
        </xdr:cNvPr>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02" name="【一般廃棄物処理施設】&#10;一人当たり有形固定資産（償却資産）額最大値テキスト">
          <a:extLst>
            <a:ext uri="{FF2B5EF4-FFF2-40B4-BE49-F238E27FC236}">
              <a16:creationId xmlns:a16="http://schemas.microsoft.com/office/drawing/2014/main" id="{3902F179-D969-47CF-8E9A-69EA5D8AA12A}"/>
            </a:ext>
          </a:extLst>
        </xdr:cNvPr>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03" name="直線コネクタ 502">
          <a:extLst>
            <a:ext uri="{FF2B5EF4-FFF2-40B4-BE49-F238E27FC236}">
              <a16:creationId xmlns:a16="http://schemas.microsoft.com/office/drawing/2014/main" id="{ADC4ADCF-2BFC-440F-81E3-351AA32A57DC}"/>
            </a:ext>
          </a:extLst>
        </xdr:cNvPr>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47112</xdr:rowOff>
    </xdr:from>
    <xdr:ext cx="534377" cy="259045"/>
    <xdr:sp macro="" textlink="">
      <xdr:nvSpPr>
        <xdr:cNvPr id="504" name="【一般廃棄物処理施設】&#10;一人当たり有形固定資産（償却資産）額平均値テキスト">
          <a:extLst>
            <a:ext uri="{FF2B5EF4-FFF2-40B4-BE49-F238E27FC236}">
              <a16:creationId xmlns:a16="http://schemas.microsoft.com/office/drawing/2014/main" id="{E6067E5C-9DB4-4838-8496-767D2F28BA05}"/>
            </a:ext>
          </a:extLst>
        </xdr:cNvPr>
        <xdr:cNvSpPr txBox="1"/>
      </xdr:nvSpPr>
      <xdr:spPr>
        <a:xfrm>
          <a:off x="22199600" y="639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05" name="フローチャート: 判断 504">
          <a:extLst>
            <a:ext uri="{FF2B5EF4-FFF2-40B4-BE49-F238E27FC236}">
              <a16:creationId xmlns:a16="http://schemas.microsoft.com/office/drawing/2014/main" id="{4F12983E-0060-49DE-A5E3-716B0E90A220}"/>
            </a:ext>
          </a:extLst>
        </xdr:cNvPr>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06" name="フローチャート: 判断 505">
          <a:extLst>
            <a:ext uri="{FF2B5EF4-FFF2-40B4-BE49-F238E27FC236}">
              <a16:creationId xmlns:a16="http://schemas.microsoft.com/office/drawing/2014/main" id="{57F67AED-77A4-4AF0-A7B5-9988284CA059}"/>
            </a:ext>
          </a:extLst>
        </xdr:cNvPr>
        <xdr:cNvSpPr/>
      </xdr:nvSpPr>
      <xdr:spPr>
        <a:xfrm>
          <a:off x="21272500" y="65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07" name="フローチャート: 判断 506">
          <a:extLst>
            <a:ext uri="{FF2B5EF4-FFF2-40B4-BE49-F238E27FC236}">
              <a16:creationId xmlns:a16="http://schemas.microsoft.com/office/drawing/2014/main" id="{4EA4789A-FD95-4897-BCF5-212F71841594}"/>
            </a:ext>
          </a:extLst>
        </xdr:cNvPr>
        <xdr:cNvSpPr/>
      </xdr:nvSpPr>
      <xdr:spPr>
        <a:xfrm>
          <a:off x="20383500" y="658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508" name="フローチャート: 判断 507">
          <a:extLst>
            <a:ext uri="{FF2B5EF4-FFF2-40B4-BE49-F238E27FC236}">
              <a16:creationId xmlns:a16="http://schemas.microsoft.com/office/drawing/2014/main" id="{98A2BF20-3A13-44C5-AC6C-79652D0D98C8}"/>
            </a:ext>
          </a:extLst>
        </xdr:cNvPr>
        <xdr:cNvSpPr/>
      </xdr:nvSpPr>
      <xdr:spPr>
        <a:xfrm>
          <a:off x="19494500" y="652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14D25EA2-D695-4AFE-900C-19781D4D1BC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DDA7DABF-CC4C-45ED-8A12-4CAE2305AFB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4C6F47A5-1804-4175-B343-DE617458F82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7EBED6F1-AB75-4389-BFBC-CC330356E92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33C3BDF2-C5E4-4EA1-90FD-9506B2E585D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65209</xdr:rowOff>
    </xdr:from>
    <xdr:to>
      <xdr:col>116</xdr:col>
      <xdr:colOff>114300</xdr:colOff>
      <xdr:row>38</xdr:row>
      <xdr:rowOff>166809</xdr:rowOff>
    </xdr:to>
    <xdr:sp macro="" textlink="">
      <xdr:nvSpPr>
        <xdr:cNvPr id="514" name="楕円 513">
          <a:extLst>
            <a:ext uri="{FF2B5EF4-FFF2-40B4-BE49-F238E27FC236}">
              <a16:creationId xmlns:a16="http://schemas.microsoft.com/office/drawing/2014/main" id="{D800B171-3E6D-49A2-9746-D9FC6E180CE7}"/>
            </a:ext>
          </a:extLst>
        </xdr:cNvPr>
        <xdr:cNvSpPr/>
      </xdr:nvSpPr>
      <xdr:spPr>
        <a:xfrm>
          <a:off x="22110700" y="658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43636</xdr:rowOff>
    </xdr:from>
    <xdr:ext cx="534377" cy="259045"/>
    <xdr:sp macro="" textlink="">
      <xdr:nvSpPr>
        <xdr:cNvPr id="515" name="【一般廃棄物処理施設】&#10;一人当たり有形固定資産（償却資産）額該当値テキスト">
          <a:extLst>
            <a:ext uri="{FF2B5EF4-FFF2-40B4-BE49-F238E27FC236}">
              <a16:creationId xmlns:a16="http://schemas.microsoft.com/office/drawing/2014/main" id="{D8DF2778-0690-4BE5-B990-83D49A89E93A}"/>
            </a:ext>
          </a:extLst>
        </xdr:cNvPr>
        <xdr:cNvSpPr txBox="1"/>
      </xdr:nvSpPr>
      <xdr:spPr>
        <a:xfrm>
          <a:off x="22199600" y="655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109884</xdr:rowOff>
    </xdr:from>
    <xdr:to>
      <xdr:col>112</xdr:col>
      <xdr:colOff>38100</xdr:colOff>
      <xdr:row>39</xdr:row>
      <xdr:rowOff>40034</xdr:rowOff>
    </xdr:to>
    <xdr:sp macro="" textlink="">
      <xdr:nvSpPr>
        <xdr:cNvPr id="516" name="楕円 515">
          <a:extLst>
            <a:ext uri="{FF2B5EF4-FFF2-40B4-BE49-F238E27FC236}">
              <a16:creationId xmlns:a16="http://schemas.microsoft.com/office/drawing/2014/main" id="{0115D210-6675-430D-B68C-65AD2D7F76D9}"/>
            </a:ext>
          </a:extLst>
        </xdr:cNvPr>
        <xdr:cNvSpPr/>
      </xdr:nvSpPr>
      <xdr:spPr>
        <a:xfrm>
          <a:off x="21272500" y="662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116009</xdr:rowOff>
    </xdr:from>
    <xdr:to>
      <xdr:col>116</xdr:col>
      <xdr:colOff>63500</xdr:colOff>
      <xdr:row>38</xdr:row>
      <xdr:rowOff>160684</xdr:rowOff>
    </xdr:to>
    <xdr:cxnSp macro="">
      <xdr:nvCxnSpPr>
        <xdr:cNvPr id="517" name="直線コネクタ 516">
          <a:extLst>
            <a:ext uri="{FF2B5EF4-FFF2-40B4-BE49-F238E27FC236}">
              <a16:creationId xmlns:a16="http://schemas.microsoft.com/office/drawing/2014/main" id="{BAB4160F-6CEA-4FCB-99E5-90C523FD4DFB}"/>
            </a:ext>
          </a:extLst>
        </xdr:cNvPr>
        <xdr:cNvCxnSpPr/>
      </xdr:nvCxnSpPr>
      <xdr:spPr>
        <a:xfrm flipV="1">
          <a:off x="21323300" y="6631109"/>
          <a:ext cx="8382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112323</xdr:rowOff>
    </xdr:from>
    <xdr:to>
      <xdr:col>107</xdr:col>
      <xdr:colOff>101600</xdr:colOff>
      <xdr:row>39</xdr:row>
      <xdr:rowOff>42473</xdr:rowOff>
    </xdr:to>
    <xdr:sp macro="" textlink="">
      <xdr:nvSpPr>
        <xdr:cNvPr id="518" name="楕円 517">
          <a:extLst>
            <a:ext uri="{FF2B5EF4-FFF2-40B4-BE49-F238E27FC236}">
              <a16:creationId xmlns:a16="http://schemas.microsoft.com/office/drawing/2014/main" id="{E4AF458D-DC05-4812-A83A-7F5A92FBC03A}"/>
            </a:ext>
          </a:extLst>
        </xdr:cNvPr>
        <xdr:cNvSpPr/>
      </xdr:nvSpPr>
      <xdr:spPr>
        <a:xfrm>
          <a:off x="20383500" y="662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160684</xdr:rowOff>
    </xdr:from>
    <xdr:to>
      <xdr:col>111</xdr:col>
      <xdr:colOff>177800</xdr:colOff>
      <xdr:row>38</xdr:row>
      <xdr:rowOff>163123</xdr:rowOff>
    </xdr:to>
    <xdr:cxnSp macro="">
      <xdr:nvCxnSpPr>
        <xdr:cNvPr id="519" name="直線コネクタ 518">
          <a:extLst>
            <a:ext uri="{FF2B5EF4-FFF2-40B4-BE49-F238E27FC236}">
              <a16:creationId xmlns:a16="http://schemas.microsoft.com/office/drawing/2014/main" id="{BD4D7BDE-1FB7-4E7C-B2E4-22010251347D}"/>
            </a:ext>
          </a:extLst>
        </xdr:cNvPr>
        <xdr:cNvCxnSpPr/>
      </xdr:nvCxnSpPr>
      <xdr:spPr>
        <a:xfrm flipV="1">
          <a:off x="20434300" y="667578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134807</xdr:rowOff>
    </xdr:from>
    <xdr:ext cx="534377" cy="259045"/>
    <xdr:sp macro="" textlink="">
      <xdr:nvSpPr>
        <xdr:cNvPr id="520" name="n_1aveValue【一般廃棄物処理施設】&#10;一人当たり有形固定資産（償却資産）額">
          <a:extLst>
            <a:ext uri="{FF2B5EF4-FFF2-40B4-BE49-F238E27FC236}">
              <a16:creationId xmlns:a16="http://schemas.microsoft.com/office/drawing/2014/main" id="{992AAAD9-B5A7-496B-B28B-3B2A52FFE9B4}"/>
            </a:ext>
          </a:extLst>
        </xdr:cNvPr>
        <xdr:cNvSpPr txBox="1"/>
      </xdr:nvSpPr>
      <xdr:spPr>
        <a:xfrm>
          <a:off x="21043411" y="63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19114</xdr:rowOff>
    </xdr:from>
    <xdr:ext cx="534377" cy="259045"/>
    <xdr:sp macro="" textlink="">
      <xdr:nvSpPr>
        <xdr:cNvPr id="521" name="n_2aveValue【一般廃棄物処理施設】&#10;一人当たり有形固定資産（償却資産）額">
          <a:extLst>
            <a:ext uri="{FF2B5EF4-FFF2-40B4-BE49-F238E27FC236}">
              <a16:creationId xmlns:a16="http://schemas.microsoft.com/office/drawing/2014/main" id="{39B86204-5679-444C-81E0-C59954DD4E5D}"/>
            </a:ext>
          </a:extLst>
        </xdr:cNvPr>
        <xdr:cNvSpPr txBox="1"/>
      </xdr:nvSpPr>
      <xdr:spPr>
        <a:xfrm>
          <a:off x="20167111" y="636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132195</xdr:rowOff>
    </xdr:from>
    <xdr:ext cx="534377" cy="259045"/>
    <xdr:sp macro="" textlink="">
      <xdr:nvSpPr>
        <xdr:cNvPr id="522" name="n_3aveValue【一般廃棄物処理施設】&#10;一人当たり有形固定資産（償却資産）額">
          <a:extLst>
            <a:ext uri="{FF2B5EF4-FFF2-40B4-BE49-F238E27FC236}">
              <a16:creationId xmlns:a16="http://schemas.microsoft.com/office/drawing/2014/main" id="{750A717F-CBD8-4E48-9312-AAB2F3D4BB7F}"/>
            </a:ext>
          </a:extLst>
        </xdr:cNvPr>
        <xdr:cNvSpPr txBox="1"/>
      </xdr:nvSpPr>
      <xdr:spPr>
        <a:xfrm>
          <a:off x="19278111" y="630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31161</xdr:rowOff>
    </xdr:from>
    <xdr:ext cx="534377" cy="259045"/>
    <xdr:sp macro="" textlink="">
      <xdr:nvSpPr>
        <xdr:cNvPr id="523" name="n_1mainValue【一般廃棄物処理施設】&#10;一人当たり有形固定資産（償却資産）額">
          <a:extLst>
            <a:ext uri="{FF2B5EF4-FFF2-40B4-BE49-F238E27FC236}">
              <a16:creationId xmlns:a16="http://schemas.microsoft.com/office/drawing/2014/main" id="{63E77F48-0FE3-4709-ADE4-B5692C8434EF}"/>
            </a:ext>
          </a:extLst>
        </xdr:cNvPr>
        <xdr:cNvSpPr txBox="1"/>
      </xdr:nvSpPr>
      <xdr:spPr>
        <a:xfrm>
          <a:off x="21043411" y="671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33600</xdr:rowOff>
    </xdr:from>
    <xdr:ext cx="534377" cy="259045"/>
    <xdr:sp macro="" textlink="">
      <xdr:nvSpPr>
        <xdr:cNvPr id="524" name="n_2mainValue【一般廃棄物処理施設】&#10;一人当たり有形固定資産（償却資産）額">
          <a:extLst>
            <a:ext uri="{FF2B5EF4-FFF2-40B4-BE49-F238E27FC236}">
              <a16:creationId xmlns:a16="http://schemas.microsoft.com/office/drawing/2014/main" id="{11842015-7D22-4143-8835-CFEB3F49B920}"/>
            </a:ext>
          </a:extLst>
        </xdr:cNvPr>
        <xdr:cNvSpPr txBox="1"/>
      </xdr:nvSpPr>
      <xdr:spPr>
        <a:xfrm>
          <a:off x="20167111" y="67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a:extLst>
            <a:ext uri="{FF2B5EF4-FFF2-40B4-BE49-F238E27FC236}">
              <a16:creationId xmlns:a16="http://schemas.microsoft.com/office/drawing/2014/main" id="{DE97C2E1-2013-46D0-88EC-76E4D57F6B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a:extLst>
            <a:ext uri="{FF2B5EF4-FFF2-40B4-BE49-F238E27FC236}">
              <a16:creationId xmlns:a16="http://schemas.microsoft.com/office/drawing/2014/main" id="{13B8C222-025B-4725-AE00-976DB755E56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a:extLst>
            <a:ext uri="{FF2B5EF4-FFF2-40B4-BE49-F238E27FC236}">
              <a16:creationId xmlns:a16="http://schemas.microsoft.com/office/drawing/2014/main" id="{B986DF9D-DD6E-426F-9FD7-95CDB294043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a:extLst>
            <a:ext uri="{FF2B5EF4-FFF2-40B4-BE49-F238E27FC236}">
              <a16:creationId xmlns:a16="http://schemas.microsoft.com/office/drawing/2014/main" id="{24213D1D-08D4-457C-8CEC-E4558C19BD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a:extLst>
            <a:ext uri="{FF2B5EF4-FFF2-40B4-BE49-F238E27FC236}">
              <a16:creationId xmlns:a16="http://schemas.microsoft.com/office/drawing/2014/main" id="{B96ECAD4-D2A7-4B10-85D6-460DF61CE8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a:extLst>
            <a:ext uri="{FF2B5EF4-FFF2-40B4-BE49-F238E27FC236}">
              <a16:creationId xmlns:a16="http://schemas.microsoft.com/office/drawing/2014/main" id="{DF0F9798-57C7-4AF1-AD25-2B3636AB10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a:extLst>
            <a:ext uri="{FF2B5EF4-FFF2-40B4-BE49-F238E27FC236}">
              <a16:creationId xmlns:a16="http://schemas.microsoft.com/office/drawing/2014/main" id="{AE0576AF-D695-45AB-A00C-6C90349F998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a:extLst>
            <a:ext uri="{FF2B5EF4-FFF2-40B4-BE49-F238E27FC236}">
              <a16:creationId xmlns:a16="http://schemas.microsoft.com/office/drawing/2014/main" id="{BE33CE3E-0F0E-4BA4-BB63-153A0F84A4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a:extLst>
            <a:ext uri="{FF2B5EF4-FFF2-40B4-BE49-F238E27FC236}">
              <a16:creationId xmlns:a16="http://schemas.microsoft.com/office/drawing/2014/main" id="{1604B782-104B-486F-A3B0-DAEB97A63E5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a:extLst>
            <a:ext uri="{FF2B5EF4-FFF2-40B4-BE49-F238E27FC236}">
              <a16:creationId xmlns:a16="http://schemas.microsoft.com/office/drawing/2014/main" id="{071AB62B-4CFB-48D3-AC97-FD1FEAAD6E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5" name="直線コネクタ 534">
          <a:extLst>
            <a:ext uri="{FF2B5EF4-FFF2-40B4-BE49-F238E27FC236}">
              <a16:creationId xmlns:a16="http://schemas.microsoft.com/office/drawing/2014/main" id="{F6BB1A5D-A745-4507-9A2A-8548BBC7032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36" name="テキスト ボックス 535">
          <a:extLst>
            <a:ext uri="{FF2B5EF4-FFF2-40B4-BE49-F238E27FC236}">
              <a16:creationId xmlns:a16="http://schemas.microsoft.com/office/drawing/2014/main" id="{84CD4D30-176A-4140-AA95-D17A0E330645}"/>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7" name="直線コネクタ 536">
          <a:extLst>
            <a:ext uri="{FF2B5EF4-FFF2-40B4-BE49-F238E27FC236}">
              <a16:creationId xmlns:a16="http://schemas.microsoft.com/office/drawing/2014/main" id="{F9C656FA-4B83-43B8-A7EC-548A97648C5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8" name="テキスト ボックス 537">
          <a:extLst>
            <a:ext uri="{FF2B5EF4-FFF2-40B4-BE49-F238E27FC236}">
              <a16:creationId xmlns:a16="http://schemas.microsoft.com/office/drawing/2014/main" id="{4E7E3482-A0E4-49FC-BAF1-99FCEF2DD13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9" name="直線コネクタ 538">
          <a:extLst>
            <a:ext uri="{FF2B5EF4-FFF2-40B4-BE49-F238E27FC236}">
              <a16:creationId xmlns:a16="http://schemas.microsoft.com/office/drawing/2014/main" id="{752FD358-DEAF-43AB-90C7-3E5AEA8578F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0" name="テキスト ボックス 539">
          <a:extLst>
            <a:ext uri="{FF2B5EF4-FFF2-40B4-BE49-F238E27FC236}">
              <a16:creationId xmlns:a16="http://schemas.microsoft.com/office/drawing/2014/main" id="{D0654F4F-3CBF-46A4-851D-A464E477FC1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1" name="直線コネクタ 540">
          <a:extLst>
            <a:ext uri="{FF2B5EF4-FFF2-40B4-BE49-F238E27FC236}">
              <a16:creationId xmlns:a16="http://schemas.microsoft.com/office/drawing/2014/main" id="{9B956C83-8227-4273-B78E-4644F0D22F0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2" name="テキスト ボックス 541">
          <a:extLst>
            <a:ext uri="{FF2B5EF4-FFF2-40B4-BE49-F238E27FC236}">
              <a16:creationId xmlns:a16="http://schemas.microsoft.com/office/drawing/2014/main" id="{E4896AEF-701E-41AB-AF1D-4CD07ACC8EC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3" name="直線コネクタ 542">
          <a:extLst>
            <a:ext uri="{FF2B5EF4-FFF2-40B4-BE49-F238E27FC236}">
              <a16:creationId xmlns:a16="http://schemas.microsoft.com/office/drawing/2014/main" id="{D0973FB5-2446-40E4-BFE3-F1A4A8C2BBC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4" name="テキスト ボックス 543">
          <a:extLst>
            <a:ext uri="{FF2B5EF4-FFF2-40B4-BE49-F238E27FC236}">
              <a16:creationId xmlns:a16="http://schemas.microsoft.com/office/drawing/2014/main" id="{D76F2013-9760-47D3-9AEB-C3985257353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a:extLst>
            <a:ext uri="{FF2B5EF4-FFF2-40B4-BE49-F238E27FC236}">
              <a16:creationId xmlns:a16="http://schemas.microsoft.com/office/drawing/2014/main" id="{F18A2529-4422-4B02-A5A1-61011E24213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a:extLst>
            <a:ext uri="{FF2B5EF4-FFF2-40B4-BE49-F238E27FC236}">
              <a16:creationId xmlns:a16="http://schemas.microsoft.com/office/drawing/2014/main" id="{613950ED-5304-4101-823C-F7977F8B45D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保健センター・保健所】&#10;有形固定資産減価償却率グラフ枠">
          <a:extLst>
            <a:ext uri="{FF2B5EF4-FFF2-40B4-BE49-F238E27FC236}">
              <a16:creationId xmlns:a16="http://schemas.microsoft.com/office/drawing/2014/main" id="{AB506EF6-5109-4DA5-8FE3-239B6D2EC8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48" name="直線コネクタ 547">
          <a:extLst>
            <a:ext uri="{FF2B5EF4-FFF2-40B4-BE49-F238E27FC236}">
              <a16:creationId xmlns:a16="http://schemas.microsoft.com/office/drawing/2014/main" id="{B0FB322A-548B-4B5B-99D5-4A90B43BC055}"/>
            </a:ext>
          </a:extLst>
        </xdr:cNvPr>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49" name="【保健センター・保健所】&#10;有形固定資産減価償却率最小値テキスト">
          <a:extLst>
            <a:ext uri="{FF2B5EF4-FFF2-40B4-BE49-F238E27FC236}">
              <a16:creationId xmlns:a16="http://schemas.microsoft.com/office/drawing/2014/main" id="{CA5E7B0F-9ECC-4F62-9007-DE3AF70C302A}"/>
            </a:ext>
          </a:extLst>
        </xdr:cNvPr>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50" name="直線コネクタ 549">
          <a:extLst>
            <a:ext uri="{FF2B5EF4-FFF2-40B4-BE49-F238E27FC236}">
              <a16:creationId xmlns:a16="http://schemas.microsoft.com/office/drawing/2014/main" id="{558042CB-2AA8-4651-8622-92E979467641}"/>
            </a:ext>
          </a:extLst>
        </xdr:cNvPr>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51" name="【保健センター・保健所】&#10;有形固定資産減価償却率最大値テキスト">
          <a:extLst>
            <a:ext uri="{FF2B5EF4-FFF2-40B4-BE49-F238E27FC236}">
              <a16:creationId xmlns:a16="http://schemas.microsoft.com/office/drawing/2014/main" id="{FFC7ADA9-5773-48D4-970F-F3800A377F25}"/>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52" name="直線コネクタ 551">
          <a:extLst>
            <a:ext uri="{FF2B5EF4-FFF2-40B4-BE49-F238E27FC236}">
              <a16:creationId xmlns:a16="http://schemas.microsoft.com/office/drawing/2014/main" id="{DEB1C2BC-B68A-41BA-BAB7-02B06C91E9E4}"/>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553" name="【保健センター・保健所】&#10;有形固定資産減価償却率平均値テキスト">
          <a:extLst>
            <a:ext uri="{FF2B5EF4-FFF2-40B4-BE49-F238E27FC236}">
              <a16:creationId xmlns:a16="http://schemas.microsoft.com/office/drawing/2014/main" id="{BF97380B-6DCC-45F5-9DC0-EF12F6F72FD4}"/>
            </a:ext>
          </a:extLst>
        </xdr:cNvPr>
        <xdr:cNvSpPr txBox="1"/>
      </xdr:nvSpPr>
      <xdr:spPr>
        <a:xfrm>
          <a:off x="16357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54" name="フローチャート: 判断 553">
          <a:extLst>
            <a:ext uri="{FF2B5EF4-FFF2-40B4-BE49-F238E27FC236}">
              <a16:creationId xmlns:a16="http://schemas.microsoft.com/office/drawing/2014/main" id="{544A38C5-A5FA-4C91-B620-737823DB56F8}"/>
            </a:ext>
          </a:extLst>
        </xdr:cNvPr>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55" name="フローチャート: 判断 554">
          <a:extLst>
            <a:ext uri="{FF2B5EF4-FFF2-40B4-BE49-F238E27FC236}">
              <a16:creationId xmlns:a16="http://schemas.microsoft.com/office/drawing/2014/main" id="{FC96C76D-9D5D-4448-8D67-742678588AB1}"/>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6" name="フローチャート: 判断 555">
          <a:extLst>
            <a:ext uri="{FF2B5EF4-FFF2-40B4-BE49-F238E27FC236}">
              <a16:creationId xmlns:a16="http://schemas.microsoft.com/office/drawing/2014/main" id="{404AD00E-B75A-4389-BAC9-EF0FBB0F54C4}"/>
            </a:ext>
          </a:extLst>
        </xdr:cNvPr>
        <xdr:cNvSpPr/>
      </xdr:nvSpPr>
      <xdr:spPr>
        <a:xfrm>
          <a:off x="14541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7" name="フローチャート: 判断 556">
          <a:extLst>
            <a:ext uri="{FF2B5EF4-FFF2-40B4-BE49-F238E27FC236}">
              <a16:creationId xmlns:a16="http://schemas.microsoft.com/office/drawing/2014/main" id="{F2CEA4AF-E33B-4365-8601-FE1C1A866D86}"/>
            </a:ext>
          </a:extLst>
        </xdr:cNvPr>
        <xdr:cNvSpPr/>
      </xdr:nvSpPr>
      <xdr:spPr>
        <a:xfrm>
          <a:off x="1365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E9918B65-2873-4D1F-87FF-4C0D39319C1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72CD5B6F-C79B-4B7D-AF0E-7CF9947F3CF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8C47BE23-FFB6-43E6-B6FB-0B8BB1B54D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C4F0944F-267C-4EEE-A208-D36B65CD19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FF4EFFC6-6E1D-4837-8153-F7E0016A619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563" name="楕円 562">
          <a:extLst>
            <a:ext uri="{FF2B5EF4-FFF2-40B4-BE49-F238E27FC236}">
              <a16:creationId xmlns:a16="http://schemas.microsoft.com/office/drawing/2014/main" id="{740696F1-82A5-41C0-BA6F-B3067DC3A733}"/>
            </a:ext>
          </a:extLst>
        </xdr:cNvPr>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564" name="【保健センター・保健所】&#10;有形固定資産減価償却率該当値テキスト">
          <a:extLst>
            <a:ext uri="{FF2B5EF4-FFF2-40B4-BE49-F238E27FC236}">
              <a16:creationId xmlns:a16="http://schemas.microsoft.com/office/drawing/2014/main" id="{2B089172-18D9-4C81-85DA-721C12B9E6EE}"/>
            </a:ext>
          </a:extLst>
        </xdr:cNvPr>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103505</xdr:rowOff>
    </xdr:from>
    <xdr:to>
      <xdr:col>81</xdr:col>
      <xdr:colOff>101600</xdr:colOff>
      <xdr:row>60</xdr:row>
      <xdr:rowOff>33655</xdr:rowOff>
    </xdr:to>
    <xdr:sp macro="" textlink="">
      <xdr:nvSpPr>
        <xdr:cNvPr id="565" name="楕円 564">
          <a:extLst>
            <a:ext uri="{FF2B5EF4-FFF2-40B4-BE49-F238E27FC236}">
              <a16:creationId xmlns:a16="http://schemas.microsoft.com/office/drawing/2014/main" id="{12DDA0DD-E418-47CE-AD48-3765508BD7F6}"/>
            </a:ext>
          </a:extLst>
        </xdr:cNvPr>
        <xdr:cNvSpPr/>
      </xdr:nvSpPr>
      <xdr:spPr>
        <a:xfrm>
          <a:off x="15430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59</xdr:row>
      <xdr:rowOff>154305</xdr:rowOff>
    </xdr:to>
    <xdr:cxnSp macro="">
      <xdr:nvCxnSpPr>
        <xdr:cNvPr id="566" name="直線コネクタ 565">
          <a:extLst>
            <a:ext uri="{FF2B5EF4-FFF2-40B4-BE49-F238E27FC236}">
              <a16:creationId xmlns:a16="http://schemas.microsoft.com/office/drawing/2014/main" id="{732E6757-92FD-4662-9997-5F21753CEE93}"/>
            </a:ext>
          </a:extLst>
        </xdr:cNvPr>
        <xdr:cNvCxnSpPr/>
      </xdr:nvCxnSpPr>
      <xdr:spPr>
        <a:xfrm flipV="1">
          <a:off x="15481300" y="102450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67" name="楕円 566">
          <a:extLst>
            <a:ext uri="{FF2B5EF4-FFF2-40B4-BE49-F238E27FC236}">
              <a16:creationId xmlns:a16="http://schemas.microsoft.com/office/drawing/2014/main" id="{85657CE4-F8D2-420C-89B5-DB834388E56C}"/>
            </a:ext>
          </a:extLst>
        </xdr:cNvPr>
        <xdr:cNvSpPr/>
      </xdr:nvSpPr>
      <xdr:spPr>
        <a:xfrm>
          <a:off x="14541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154305</xdr:rowOff>
    </xdr:from>
    <xdr:to>
      <xdr:col>81</xdr:col>
      <xdr:colOff>50800</xdr:colOff>
      <xdr:row>60</xdr:row>
      <xdr:rowOff>19050</xdr:rowOff>
    </xdr:to>
    <xdr:cxnSp macro="">
      <xdr:nvCxnSpPr>
        <xdr:cNvPr id="568" name="直線コネクタ 567">
          <a:extLst>
            <a:ext uri="{FF2B5EF4-FFF2-40B4-BE49-F238E27FC236}">
              <a16:creationId xmlns:a16="http://schemas.microsoft.com/office/drawing/2014/main" id="{9227BBAF-B028-42E3-80DA-992CE8FEFE1E}"/>
            </a:ext>
          </a:extLst>
        </xdr:cNvPr>
        <xdr:cNvCxnSpPr/>
      </xdr:nvCxnSpPr>
      <xdr:spPr>
        <a:xfrm flipV="1">
          <a:off x="14592300" y="102698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69" name="n_1aveValue【保健センター・保健所】&#10;有形固定資産減価償却率">
          <a:extLst>
            <a:ext uri="{FF2B5EF4-FFF2-40B4-BE49-F238E27FC236}">
              <a16:creationId xmlns:a16="http://schemas.microsoft.com/office/drawing/2014/main" id="{4DC108C6-0BFA-46A8-A987-59B5F0CC377A}"/>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70" name="n_2aveValue【保健センター・保健所】&#10;有形固定資産減価償却率">
          <a:extLst>
            <a:ext uri="{FF2B5EF4-FFF2-40B4-BE49-F238E27FC236}">
              <a16:creationId xmlns:a16="http://schemas.microsoft.com/office/drawing/2014/main" id="{92FA7D3F-8E6F-46FA-BE22-91A75FC1B810}"/>
            </a:ext>
          </a:extLst>
        </xdr:cNvPr>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67327</xdr:rowOff>
    </xdr:from>
    <xdr:ext cx="405111" cy="259045"/>
    <xdr:sp macro="" textlink="">
      <xdr:nvSpPr>
        <xdr:cNvPr id="571" name="n_3aveValue【保健センター・保健所】&#10;有形固定資産減価償却率">
          <a:extLst>
            <a:ext uri="{FF2B5EF4-FFF2-40B4-BE49-F238E27FC236}">
              <a16:creationId xmlns:a16="http://schemas.microsoft.com/office/drawing/2014/main" id="{EC997E23-55B5-4AB0-B135-0BE9B2799568}"/>
            </a:ext>
          </a:extLst>
        </xdr:cNvPr>
        <xdr:cNvSpPr txBox="1"/>
      </xdr:nvSpPr>
      <xdr:spPr>
        <a:xfrm>
          <a:off x="13500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50182</xdr:rowOff>
    </xdr:from>
    <xdr:ext cx="405111" cy="259045"/>
    <xdr:sp macro="" textlink="">
      <xdr:nvSpPr>
        <xdr:cNvPr id="572" name="n_1mainValue【保健センター・保健所】&#10;有形固定資産減価償却率">
          <a:extLst>
            <a:ext uri="{FF2B5EF4-FFF2-40B4-BE49-F238E27FC236}">
              <a16:creationId xmlns:a16="http://schemas.microsoft.com/office/drawing/2014/main" id="{467CF15A-CCCD-442A-B5FE-CD1BCD9E8A13}"/>
            </a:ext>
          </a:extLst>
        </xdr:cNvPr>
        <xdr:cNvSpPr txBox="1"/>
      </xdr:nvSpPr>
      <xdr:spPr>
        <a:xfrm>
          <a:off x="15266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73" name="n_2mainValue【保健センター・保健所】&#10;有形固定資産減価償却率">
          <a:extLst>
            <a:ext uri="{FF2B5EF4-FFF2-40B4-BE49-F238E27FC236}">
              <a16:creationId xmlns:a16="http://schemas.microsoft.com/office/drawing/2014/main" id="{7D26392C-A7F4-4988-8F3B-96880497E271}"/>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BF50EF34-3C33-44B6-B8FC-77DC35B5F9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68C9E814-27BF-4666-A555-061AC2224B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427D69F9-9370-460B-AA08-ABF598D1E8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97E5B61E-9017-4D95-8B76-00FE7451FC1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E865A94F-587F-4125-BF42-065BDC33FB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DE2C8F34-4F3B-44AF-99E1-A732A7B469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68EAA884-23B8-4B5E-BBD3-8523F1E37B0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E861EF7A-3465-4607-98A5-CF5E8F8D9A3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3056FF08-EB8B-4090-ACF3-9CC0F3664C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5DDA82A2-0C96-4E48-9000-27932995A6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2A017BCB-7E61-41BF-BC38-A46CE63F5FA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1EC0A710-48BD-4CA4-97B1-488337376CB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387D59E5-DF28-40F3-98A2-2565DC3E973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7D0905D1-35DC-4681-8A93-28F0DAB7955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3B06ABE4-7176-4A94-B987-A1490F3E499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7692D53-AFA5-45A0-9F80-1CCD73D45B6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37BF833-1ED8-498D-8174-439C0A73966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A3B1757A-F5A4-424B-ADAA-6DBE6290620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3FE9BA86-2388-4415-BF98-E317F63C8F3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4C70E344-59CD-4459-AC09-D4469ED928F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49E2D3AE-786D-475C-96A0-1F1C699D731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3BA87F3B-962A-4C1C-A239-BD78FD0FE93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a16="http://schemas.microsoft.com/office/drawing/2014/main" id="{390A240D-8B6B-416E-8EBA-66EAD5B349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597" name="直線コネクタ 596">
          <a:extLst>
            <a:ext uri="{FF2B5EF4-FFF2-40B4-BE49-F238E27FC236}">
              <a16:creationId xmlns:a16="http://schemas.microsoft.com/office/drawing/2014/main" id="{1D89B4D3-1CD0-44B4-9218-9A985795C885}"/>
            </a:ext>
          </a:extLst>
        </xdr:cNvPr>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98" name="【保健センター・保健所】&#10;一人当たり面積最小値テキスト">
          <a:extLst>
            <a:ext uri="{FF2B5EF4-FFF2-40B4-BE49-F238E27FC236}">
              <a16:creationId xmlns:a16="http://schemas.microsoft.com/office/drawing/2014/main" id="{60C6860E-E643-452C-872F-869D6F8BEC8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99" name="直線コネクタ 598">
          <a:extLst>
            <a:ext uri="{FF2B5EF4-FFF2-40B4-BE49-F238E27FC236}">
              <a16:creationId xmlns:a16="http://schemas.microsoft.com/office/drawing/2014/main" id="{F891E180-7820-4173-A1CD-53415B583734}"/>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00" name="【保健センター・保健所】&#10;一人当たり面積最大値テキスト">
          <a:extLst>
            <a:ext uri="{FF2B5EF4-FFF2-40B4-BE49-F238E27FC236}">
              <a16:creationId xmlns:a16="http://schemas.microsoft.com/office/drawing/2014/main" id="{CFF9071D-355D-4B6C-BB0E-820CCE38418D}"/>
            </a:ext>
          </a:extLst>
        </xdr:cNvPr>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01" name="直線コネクタ 600">
          <a:extLst>
            <a:ext uri="{FF2B5EF4-FFF2-40B4-BE49-F238E27FC236}">
              <a16:creationId xmlns:a16="http://schemas.microsoft.com/office/drawing/2014/main" id="{C39F20A7-AC4B-41C9-B07D-E925A0D356FB}"/>
            </a:ext>
          </a:extLst>
        </xdr:cNvPr>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2" name="【保健センター・保健所】&#10;一人当たり面積平均値テキスト">
          <a:extLst>
            <a:ext uri="{FF2B5EF4-FFF2-40B4-BE49-F238E27FC236}">
              <a16:creationId xmlns:a16="http://schemas.microsoft.com/office/drawing/2014/main" id="{85B3DFBE-A939-4B7C-AA81-CE3B09AA79D9}"/>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a:extLst>
            <a:ext uri="{FF2B5EF4-FFF2-40B4-BE49-F238E27FC236}">
              <a16:creationId xmlns:a16="http://schemas.microsoft.com/office/drawing/2014/main" id="{EFA4667B-19CB-4241-9B17-6C2DE05AD5CC}"/>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04" name="フローチャート: 判断 603">
          <a:extLst>
            <a:ext uri="{FF2B5EF4-FFF2-40B4-BE49-F238E27FC236}">
              <a16:creationId xmlns:a16="http://schemas.microsoft.com/office/drawing/2014/main" id="{085E0233-50C3-43AB-B1AA-82DC2A97C0D3}"/>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05" name="フローチャート: 判断 604">
          <a:extLst>
            <a:ext uri="{FF2B5EF4-FFF2-40B4-BE49-F238E27FC236}">
              <a16:creationId xmlns:a16="http://schemas.microsoft.com/office/drawing/2014/main" id="{BF6118DD-9D0D-486C-B3BC-9ED0F40CED40}"/>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06" name="フローチャート: 判断 605">
          <a:extLst>
            <a:ext uri="{FF2B5EF4-FFF2-40B4-BE49-F238E27FC236}">
              <a16:creationId xmlns:a16="http://schemas.microsoft.com/office/drawing/2014/main" id="{9BC07470-369A-4E7B-B687-DE4566EAEA9D}"/>
            </a:ext>
          </a:extLst>
        </xdr:cNvPr>
        <xdr:cNvSpPr/>
      </xdr:nvSpPr>
      <xdr:spPr>
        <a:xfrm>
          <a:off x="19494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FEDAB28-FC60-4342-860A-991F40E390E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F6165BF-55FA-496A-B58C-23F256BBF5C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43A77C7-2174-429D-AD7C-70EF4FD41A9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9971C03-AA41-4202-8ADB-8914B06344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5F11B2A-4663-4036-8BFD-F9B777A9650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12" name="楕円 611">
          <a:extLst>
            <a:ext uri="{FF2B5EF4-FFF2-40B4-BE49-F238E27FC236}">
              <a16:creationId xmlns:a16="http://schemas.microsoft.com/office/drawing/2014/main" id="{688D80D7-B897-4246-8932-46D5DC419970}"/>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CD6F06FD-B284-4BE4-A7FE-4C5076350A56}"/>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614" name="楕円 613">
          <a:extLst>
            <a:ext uri="{FF2B5EF4-FFF2-40B4-BE49-F238E27FC236}">
              <a16:creationId xmlns:a16="http://schemas.microsoft.com/office/drawing/2014/main" id="{02CFA0F9-54AC-490C-88F0-AD3ECBFF79C8}"/>
            </a:ext>
          </a:extLst>
        </xdr:cNvPr>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133350</xdr:rowOff>
    </xdr:to>
    <xdr:cxnSp macro="">
      <xdr:nvCxnSpPr>
        <xdr:cNvPr id="615" name="直線コネクタ 614">
          <a:extLst>
            <a:ext uri="{FF2B5EF4-FFF2-40B4-BE49-F238E27FC236}">
              <a16:creationId xmlns:a16="http://schemas.microsoft.com/office/drawing/2014/main" id="{EE73DE87-A576-4D72-8FC6-C838DEA8D591}"/>
            </a:ext>
          </a:extLst>
        </xdr:cNvPr>
        <xdr:cNvCxnSpPr/>
      </xdr:nvCxnSpPr>
      <xdr:spPr>
        <a:xfrm flipV="1">
          <a:off x="21323300" y="10744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616" name="楕円 615">
          <a:extLst>
            <a:ext uri="{FF2B5EF4-FFF2-40B4-BE49-F238E27FC236}">
              <a16:creationId xmlns:a16="http://schemas.microsoft.com/office/drawing/2014/main" id="{EA975F75-6DF9-4ED9-9A02-D8475E2D5693}"/>
            </a:ext>
          </a:extLst>
        </xdr:cNvPr>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95250</xdr:rowOff>
    </xdr:from>
    <xdr:to>
      <xdr:col>111</xdr:col>
      <xdr:colOff>177800</xdr:colOff>
      <xdr:row>62</xdr:row>
      <xdr:rowOff>133350</xdr:rowOff>
    </xdr:to>
    <xdr:cxnSp macro="">
      <xdr:nvCxnSpPr>
        <xdr:cNvPr id="617" name="直線コネクタ 616">
          <a:extLst>
            <a:ext uri="{FF2B5EF4-FFF2-40B4-BE49-F238E27FC236}">
              <a16:creationId xmlns:a16="http://schemas.microsoft.com/office/drawing/2014/main" id="{20C12AB4-2EA3-4E7F-8BD1-BD16F672F353}"/>
            </a:ext>
          </a:extLst>
        </xdr:cNvPr>
        <xdr:cNvCxnSpPr/>
      </xdr:nvCxnSpPr>
      <xdr:spPr>
        <a:xfrm>
          <a:off x="20434300" y="10725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18" name="n_1aveValue【保健センター・保健所】&#10;一人当たり面積">
          <a:extLst>
            <a:ext uri="{FF2B5EF4-FFF2-40B4-BE49-F238E27FC236}">
              <a16:creationId xmlns:a16="http://schemas.microsoft.com/office/drawing/2014/main" id="{4BBC78A4-C4D8-4F88-ABE1-A4AB64C839C8}"/>
            </a:ext>
          </a:extLst>
        </xdr:cNvPr>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19" name="n_2aveValue【保健センター・保健所】&#10;一人当たり面積">
          <a:extLst>
            <a:ext uri="{FF2B5EF4-FFF2-40B4-BE49-F238E27FC236}">
              <a16:creationId xmlns:a16="http://schemas.microsoft.com/office/drawing/2014/main" id="{9264273F-2CAA-41AD-B5EC-C2A0E1CAE09E}"/>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620" name="n_3aveValue【保健センター・保健所】&#10;一人当たり面積">
          <a:extLst>
            <a:ext uri="{FF2B5EF4-FFF2-40B4-BE49-F238E27FC236}">
              <a16:creationId xmlns:a16="http://schemas.microsoft.com/office/drawing/2014/main" id="{F7EAC882-36DD-4D47-964C-6C6578A5D2AD}"/>
            </a:ext>
          </a:extLst>
        </xdr:cNvPr>
        <xdr:cNvSpPr txBox="1"/>
      </xdr:nvSpPr>
      <xdr:spPr>
        <a:xfrm>
          <a:off x="19310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3827</xdr:rowOff>
    </xdr:from>
    <xdr:ext cx="469744" cy="259045"/>
    <xdr:sp macro="" textlink="">
      <xdr:nvSpPr>
        <xdr:cNvPr id="621" name="n_1mainValue【保健センター・保健所】&#10;一人当たり面積">
          <a:extLst>
            <a:ext uri="{FF2B5EF4-FFF2-40B4-BE49-F238E27FC236}">
              <a16:creationId xmlns:a16="http://schemas.microsoft.com/office/drawing/2014/main" id="{58599F5E-5436-4E72-9FFF-ED73572A5A90}"/>
            </a:ext>
          </a:extLst>
        </xdr:cNvPr>
        <xdr:cNvSpPr txBox="1"/>
      </xdr:nvSpPr>
      <xdr:spPr>
        <a:xfrm>
          <a:off x="21075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622" name="n_2mainValue【保健センター・保健所】&#10;一人当たり面積">
          <a:extLst>
            <a:ext uri="{FF2B5EF4-FFF2-40B4-BE49-F238E27FC236}">
              <a16:creationId xmlns:a16="http://schemas.microsoft.com/office/drawing/2014/main" id="{59A6C2BB-5F24-44DE-A09D-48F617B22EDC}"/>
            </a:ext>
          </a:extLst>
        </xdr:cNvPr>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54934886-4067-4845-B190-3EEC3C6EA4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954BB84F-5523-4A8D-B42D-2D78452480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ADADF9B5-28DC-4A30-B61F-2FECEE0633C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91E47723-557F-4642-8EB4-65F80182B1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B25F5C7F-7968-4714-84DB-958ABA42B1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7F87761-5723-4D35-8E2B-B9E4989EB98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1ACA0D30-EF93-46B6-A57E-3754759D18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35A4D8A7-2C46-4A37-B921-F73D45A231D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71114A1-2E53-4AFE-BF49-7727871D9B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5E156FB7-D877-4E2B-BA24-FBB0766124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3" name="テキスト ボックス 632">
          <a:extLst>
            <a:ext uri="{FF2B5EF4-FFF2-40B4-BE49-F238E27FC236}">
              <a16:creationId xmlns:a16="http://schemas.microsoft.com/office/drawing/2014/main" id="{685CD74F-0F12-4FF6-8781-1023D7D2855E}"/>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a:extLst>
            <a:ext uri="{FF2B5EF4-FFF2-40B4-BE49-F238E27FC236}">
              <a16:creationId xmlns:a16="http://schemas.microsoft.com/office/drawing/2014/main" id="{5277AF97-1F42-48B1-B01B-B9EF60E8B84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5" name="テキスト ボックス 634">
          <a:extLst>
            <a:ext uri="{FF2B5EF4-FFF2-40B4-BE49-F238E27FC236}">
              <a16:creationId xmlns:a16="http://schemas.microsoft.com/office/drawing/2014/main" id="{7D5CC059-D54A-4DF6-B66A-78174ACFE70E}"/>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a:extLst>
            <a:ext uri="{FF2B5EF4-FFF2-40B4-BE49-F238E27FC236}">
              <a16:creationId xmlns:a16="http://schemas.microsoft.com/office/drawing/2014/main" id="{0D874665-52BF-4BB9-BE3E-02AC484B12FF}"/>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a:extLst>
            <a:ext uri="{FF2B5EF4-FFF2-40B4-BE49-F238E27FC236}">
              <a16:creationId xmlns:a16="http://schemas.microsoft.com/office/drawing/2014/main" id="{E7EE8DFD-C0F3-475E-A15C-B68A99312D37}"/>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a:extLst>
            <a:ext uri="{FF2B5EF4-FFF2-40B4-BE49-F238E27FC236}">
              <a16:creationId xmlns:a16="http://schemas.microsoft.com/office/drawing/2014/main" id="{28CE653E-2DD7-4577-8CBE-7351159937C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a:extLst>
            <a:ext uri="{FF2B5EF4-FFF2-40B4-BE49-F238E27FC236}">
              <a16:creationId xmlns:a16="http://schemas.microsoft.com/office/drawing/2014/main" id="{2A1417F0-7682-4BAF-94E5-916B2803AE7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a:extLst>
            <a:ext uri="{FF2B5EF4-FFF2-40B4-BE49-F238E27FC236}">
              <a16:creationId xmlns:a16="http://schemas.microsoft.com/office/drawing/2014/main" id="{A51587E0-21EF-4256-8DD5-FB2C89C5DAF1}"/>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a:extLst>
            <a:ext uri="{FF2B5EF4-FFF2-40B4-BE49-F238E27FC236}">
              <a16:creationId xmlns:a16="http://schemas.microsoft.com/office/drawing/2014/main" id="{53FA6140-C1BB-4088-883F-3BEBEEBBDA8E}"/>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AF269A93-B520-45BE-A7B9-D70566C4B4E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1CD59690-86E7-4825-BC9C-D4D8369C8B7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D1FD7382-C79A-4145-B5E4-EF52DC8D1B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45" name="直線コネクタ 644">
          <a:extLst>
            <a:ext uri="{FF2B5EF4-FFF2-40B4-BE49-F238E27FC236}">
              <a16:creationId xmlns:a16="http://schemas.microsoft.com/office/drawing/2014/main" id="{D54E94D7-0963-4C29-B91D-F01353A5FD62}"/>
            </a:ext>
          </a:extLst>
        </xdr:cNvPr>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CAE4CC75-A997-429A-BB04-91B00D5B79BC}"/>
            </a:ext>
          </a:extLst>
        </xdr:cNvPr>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47" name="直線コネクタ 646">
          <a:extLst>
            <a:ext uri="{FF2B5EF4-FFF2-40B4-BE49-F238E27FC236}">
              <a16:creationId xmlns:a16="http://schemas.microsoft.com/office/drawing/2014/main" id="{CD1E6BA2-6A56-4BF8-9DC7-F102A8E7D0E1}"/>
            </a:ext>
          </a:extLst>
        </xdr:cNvPr>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DD42B711-EAE4-43F0-80A7-FAA3A9D7562C}"/>
            </a:ext>
          </a:extLst>
        </xdr:cNvPr>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49" name="直線コネクタ 648">
          <a:extLst>
            <a:ext uri="{FF2B5EF4-FFF2-40B4-BE49-F238E27FC236}">
              <a16:creationId xmlns:a16="http://schemas.microsoft.com/office/drawing/2014/main" id="{1AE9D849-D97D-41BD-BFF0-D1B508B2F2F9}"/>
            </a:ext>
          </a:extLst>
        </xdr:cNvPr>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76471</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AD4C2D8A-D4BC-405D-A009-9513FB371D81}"/>
            </a:ext>
          </a:extLst>
        </xdr:cNvPr>
        <xdr:cNvSpPr txBox="1"/>
      </xdr:nvSpPr>
      <xdr:spPr>
        <a:xfrm>
          <a:off x="16357600" y="13792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51" name="フローチャート: 判断 650">
          <a:extLst>
            <a:ext uri="{FF2B5EF4-FFF2-40B4-BE49-F238E27FC236}">
              <a16:creationId xmlns:a16="http://schemas.microsoft.com/office/drawing/2014/main" id="{6BA19829-15A9-4566-8E43-F2FE2ED61EA0}"/>
            </a:ext>
          </a:extLst>
        </xdr:cNvPr>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52" name="フローチャート: 判断 651">
          <a:extLst>
            <a:ext uri="{FF2B5EF4-FFF2-40B4-BE49-F238E27FC236}">
              <a16:creationId xmlns:a16="http://schemas.microsoft.com/office/drawing/2014/main" id="{369FEFF3-DF88-4F54-8497-74A45BF8BD0B}"/>
            </a:ext>
          </a:extLst>
        </xdr:cNvPr>
        <xdr:cNvSpPr/>
      </xdr:nvSpPr>
      <xdr:spPr>
        <a:xfrm>
          <a:off x="154305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53" name="フローチャート: 判断 652">
          <a:extLst>
            <a:ext uri="{FF2B5EF4-FFF2-40B4-BE49-F238E27FC236}">
              <a16:creationId xmlns:a16="http://schemas.microsoft.com/office/drawing/2014/main" id="{FBE10175-8CEA-4261-AD71-FE284281C82D}"/>
            </a:ext>
          </a:extLst>
        </xdr:cNvPr>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54" name="フローチャート: 判断 653">
          <a:extLst>
            <a:ext uri="{FF2B5EF4-FFF2-40B4-BE49-F238E27FC236}">
              <a16:creationId xmlns:a16="http://schemas.microsoft.com/office/drawing/2014/main" id="{5CECF02F-0F37-414A-8979-FC61965F1D3F}"/>
            </a:ext>
          </a:extLst>
        </xdr:cNvPr>
        <xdr:cNvSpPr/>
      </xdr:nvSpPr>
      <xdr:spPr>
        <a:xfrm>
          <a:off x="13652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9BCC0A0-44C4-40A1-B1FD-3D966A22E6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F19CEFB-74EF-4C1B-902D-159CE10AE29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476A9B2-CCFC-4D5C-8AA0-BE1D0E7D403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29A94F71-B5E5-40E2-BEDC-1D423EB0D02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0054303-319F-40A3-857F-BCEA10503AD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42163</xdr:rowOff>
    </xdr:from>
    <xdr:to>
      <xdr:col>85</xdr:col>
      <xdr:colOff>177800</xdr:colOff>
      <xdr:row>82</xdr:row>
      <xdr:rowOff>143763</xdr:rowOff>
    </xdr:to>
    <xdr:sp macro="" textlink="">
      <xdr:nvSpPr>
        <xdr:cNvPr id="660" name="楕円 659">
          <a:extLst>
            <a:ext uri="{FF2B5EF4-FFF2-40B4-BE49-F238E27FC236}">
              <a16:creationId xmlns:a16="http://schemas.microsoft.com/office/drawing/2014/main" id="{E3157546-6B9D-4E7F-A872-F20473C3974D}"/>
            </a:ext>
          </a:extLst>
        </xdr:cNvPr>
        <xdr:cNvSpPr/>
      </xdr:nvSpPr>
      <xdr:spPr>
        <a:xfrm>
          <a:off x="162687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20590</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7492911A-9456-426A-A98F-8809E847A9F7}"/>
            </a:ext>
          </a:extLst>
        </xdr:cNvPr>
        <xdr:cNvSpPr txBox="1"/>
      </xdr:nvSpPr>
      <xdr:spPr>
        <a:xfrm>
          <a:off x="16357600"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85598</xdr:rowOff>
    </xdr:from>
    <xdr:to>
      <xdr:col>81</xdr:col>
      <xdr:colOff>101600</xdr:colOff>
      <xdr:row>83</xdr:row>
      <xdr:rowOff>15748</xdr:rowOff>
    </xdr:to>
    <xdr:sp macro="" textlink="">
      <xdr:nvSpPr>
        <xdr:cNvPr id="662" name="楕円 661">
          <a:extLst>
            <a:ext uri="{FF2B5EF4-FFF2-40B4-BE49-F238E27FC236}">
              <a16:creationId xmlns:a16="http://schemas.microsoft.com/office/drawing/2014/main" id="{71E4A8A6-4FD5-4E66-BAF4-C73F011608F0}"/>
            </a:ext>
          </a:extLst>
        </xdr:cNvPr>
        <xdr:cNvSpPr/>
      </xdr:nvSpPr>
      <xdr:spPr>
        <a:xfrm>
          <a:off x="15430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92963</xdr:rowOff>
    </xdr:from>
    <xdr:to>
      <xdr:col>85</xdr:col>
      <xdr:colOff>127000</xdr:colOff>
      <xdr:row>82</xdr:row>
      <xdr:rowOff>136398</xdr:rowOff>
    </xdr:to>
    <xdr:cxnSp macro="">
      <xdr:nvCxnSpPr>
        <xdr:cNvPr id="663" name="直線コネクタ 662">
          <a:extLst>
            <a:ext uri="{FF2B5EF4-FFF2-40B4-BE49-F238E27FC236}">
              <a16:creationId xmlns:a16="http://schemas.microsoft.com/office/drawing/2014/main" id="{80C742B5-BA31-4FEF-B68B-B6CE72532C43}"/>
            </a:ext>
          </a:extLst>
        </xdr:cNvPr>
        <xdr:cNvCxnSpPr/>
      </xdr:nvCxnSpPr>
      <xdr:spPr>
        <a:xfrm flipV="1">
          <a:off x="15481300" y="14151863"/>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85598</xdr:rowOff>
    </xdr:from>
    <xdr:to>
      <xdr:col>76</xdr:col>
      <xdr:colOff>165100</xdr:colOff>
      <xdr:row>83</xdr:row>
      <xdr:rowOff>15748</xdr:rowOff>
    </xdr:to>
    <xdr:sp macro="" textlink="">
      <xdr:nvSpPr>
        <xdr:cNvPr id="664" name="楕円 663">
          <a:extLst>
            <a:ext uri="{FF2B5EF4-FFF2-40B4-BE49-F238E27FC236}">
              <a16:creationId xmlns:a16="http://schemas.microsoft.com/office/drawing/2014/main" id="{13058A9A-5BED-417C-810C-15942774EB34}"/>
            </a:ext>
          </a:extLst>
        </xdr:cNvPr>
        <xdr:cNvSpPr/>
      </xdr:nvSpPr>
      <xdr:spPr>
        <a:xfrm>
          <a:off x="14541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136398</xdr:rowOff>
    </xdr:from>
    <xdr:to>
      <xdr:col>81</xdr:col>
      <xdr:colOff>50800</xdr:colOff>
      <xdr:row>82</xdr:row>
      <xdr:rowOff>136398</xdr:rowOff>
    </xdr:to>
    <xdr:cxnSp macro="">
      <xdr:nvCxnSpPr>
        <xdr:cNvPr id="665" name="直線コネクタ 664">
          <a:extLst>
            <a:ext uri="{FF2B5EF4-FFF2-40B4-BE49-F238E27FC236}">
              <a16:creationId xmlns:a16="http://schemas.microsoft.com/office/drawing/2014/main" id="{FE5E816D-7FC2-4EA8-B559-93045760D060}"/>
            </a:ext>
          </a:extLst>
        </xdr:cNvPr>
        <xdr:cNvCxnSpPr/>
      </xdr:nvCxnSpPr>
      <xdr:spPr>
        <a:xfrm>
          <a:off x="14592300" y="14195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39133</xdr:rowOff>
    </xdr:from>
    <xdr:ext cx="405111" cy="259045"/>
    <xdr:sp macro="" textlink="">
      <xdr:nvSpPr>
        <xdr:cNvPr id="666" name="n_1aveValue【消防施設】&#10;有形固定資産減価償却率">
          <a:extLst>
            <a:ext uri="{FF2B5EF4-FFF2-40B4-BE49-F238E27FC236}">
              <a16:creationId xmlns:a16="http://schemas.microsoft.com/office/drawing/2014/main" id="{F6AC4FC6-0F72-4DF2-B07F-7978B35443A7}"/>
            </a:ext>
          </a:extLst>
        </xdr:cNvPr>
        <xdr:cNvSpPr txBox="1"/>
      </xdr:nvSpPr>
      <xdr:spPr>
        <a:xfrm>
          <a:off x="15266044" y="137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667" name="n_2aveValue【消防施設】&#10;有形固定資産減価償却率">
          <a:extLst>
            <a:ext uri="{FF2B5EF4-FFF2-40B4-BE49-F238E27FC236}">
              <a16:creationId xmlns:a16="http://schemas.microsoft.com/office/drawing/2014/main" id="{448AD31C-CFE7-4C23-9892-0C3ABD1D11DF}"/>
            </a:ext>
          </a:extLst>
        </xdr:cNvPr>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668" name="n_3aveValue【消防施設】&#10;有形固定資産減価償却率">
          <a:extLst>
            <a:ext uri="{FF2B5EF4-FFF2-40B4-BE49-F238E27FC236}">
              <a16:creationId xmlns:a16="http://schemas.microsoft.com/office/drawing/2014/main" id="{400772A9-4432-4BD0-8A36-CAC9BFC6116E}"/>
            </a:ext>
          </a:extLst>
        </xdr:cNvPr>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6875</xdr:rowOff>
    </xdr:from>
    <xdr:ext cx="405111" cy="259045"/>
    <xdr:sp macro="" textlink="">
      <xdr:nvSpPr>
        <xdr:cNvPr id="669" name="n_1mainValue【消防施設】&#10;有形固定資産減価償却率">
          <a:extLst>
            <a:ext uri="{FF2B5EF4-FFF2-40B4-BE49-F238E27FC236}">
              <a16:creationId xmlns:a16="http://schemas.microsoft.com/office/drawing/2014/main" id="{B16B0907-8938-47FC-BC47-E39316A3FF1B}"/>
            </a:ext>
          </a:extLst>
        </xdr:cNvPr>
        <xdr:cNvSpPr txBox="1"/>
      </xdr:nvSpPr>
      <xdr:spPr>
        <a:xfrm>
          <a:off x="152660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6875</xdr:rowOff>
    </xdr:from>
    <xdr:ext cx="405111" cy="259045"/>
    <xdr:sp macro="" textlink="">
      <xdr:nvSpPr>
        <xdr:cNvPr id="670" name="n_2mainValue【消防施設】&#10;有形固定資産減価償却率">
          <a:extLst>
            <a:ext uri="{FF2B5EF4-FFF2-40B4-BE49-F238E27FC236}">
              <a16:creationId xmlns:a16="http://schemas.microsoft.com/office/drawing/2014/main" id="{AD490D3F-6A12-4ADC-8C33-865ADF34BBCA}"/>
            </a:ext>
          </a:extLst>
        </xdr:cNvPr>
        <xdr:cNvSpPr txBox="1"/>
      </xdr:nvSpPr>
      <xdr:spPr>
        <a:xfrm>
          <a:off x="143897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14B987BC-498F-4179-B085-D29DE1AEB67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34AF9C26-1AF8-42FE-A75C-6AEBD3BB292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FEE64A4C-0D27-4E71-9273-FD6CC70A663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41D5C377-0887-410C-813B-8C394D66EC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F06DD7BF-C77A-4D10-9341-7FD253ACAD9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DD578313-F70C-4FB6-BB17-5C9F0DEF0D0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1A221D4A-8FCE-4D02-B3B7-5103B98ADF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33D47596-93DD-40B8-83B5-785746CDCD7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4AD248BA-02E8-41D8-86DC-1F4A70A9192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3F5B7F3C-C816-4938-BC41-18813D502BF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1" name="直線コネクタ 680">
          <a:extLst>
            <a:ext uri="{FF2B5EF4-FFF2-40B4-BE49-F238E27FC236}">
              <a16:creationId xmlns:a16="http://schemas.microsoft.com/office/drawing/2014/main" id="{40218227-844B-460E-A2F4-5E2085CE371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2" name="テキスト ボックス 681">
          <a:extLst>
            <a:ext uri="{FF2B5EF4-FFF2-40B4-BE49-F238E27FC236}">
              <a16:creationId xmlns:a16="http://schemas.microsoft.com/office/drawing/2014/main" id="{521B80A5-E1D8-4B5B-BD01-975C5A12DF8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3" name="直線コネクタ 682">
          <a:extLst>
            <a:ext uri="{FF2B5EF4-FFF2-40B4-BE49-F238E27FC236}">
              <a16:creationId xmlns:a16="http://schemas.microsoft.com/office/drawing/2014/main" id="{2490E2C3-4F2E-4D31-BC4C-0EA5F73783E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4" name="テキスト ボックス 683">
          <a:extLst>
            <a:ext uri="{FF2B5EF4-FFF2-40B4-BE49-F238E27FC236}">
              <a16:creationId xmlns:a16="http://schemas.microsoft.com/office/drawing/2014/main" id="{0ED6CD9A-9211-468A-A5A2-4ADB6C0247E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5" name="直線コネクタ 684">
          <a:extLst>
            <a:ext uri="{FF2B5EF4-FFF2-40B4-BE49-F238E27FC236}">
              <a16:creationId xmlns:a16="http://schemas.microsoft.com/office/drawing/2014/main" id="{3180A7C1-529D-49A7-85F9-15670148AC8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6" name="テキスト ボックス 685">
          <a:extLst>
            <a:ext uri="{FF2B5EF4-FFF2-40B4-BE49-F238E27FC236}">
              <a16:creationId xmlns:a16="http://schemas.microsoft.com/office/drawing/2014/main" id="{4BD93564-839F-434E-BA10-D6F085D45FC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7" name="直線コネクタ 686">
          <a:extLst>
            <a:ext uri="{FF2B5EF4-FFF2-40B4-BE49-F238E27FC236}">
              <a16:creationId xmlns:a16="http://schemas.microsoft.com/office/drawing/2014/main" id="{4B7D6ED1-A448-41CF-B176-8B1DAA5BD73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8" name="テキスト ボックス 687">
          <a:extLst>
            <a:ext uri="{FF2B5EF4-FFF2-40B4-BE49-F238E27FC236}">
              <a16:creationId xmlns:a16="http://schemas.microsoft.com/office/drawing/2014/main" id="{99CA8D8D-CDFA-4878-9E64-67A3AD80246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75F86166-62F1-49AA-B519-5E60304AA84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AA7C83BD-3417-4D89-8C34-7D12907EFFE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a:extLst>
            <a:ext uri="{FF2B5EF4-FFF2-40B4-BE49-F238E27FC236}">
              <a16:creationId xmlns:a16="http://schemas.microsoft.com/office/drawing/2014/main" id="{7EBF1C82-FC3D-4EC9-BE2E-0EDB7E3916C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692" name="直線コネクタ 691">
          <a:extLst>
            <a:ext uri="{FF2B5EF4-FFF2-40B4-BE49-F238E27FC236}">
              <a16:creationId xmlns:a16="http://schemas.microsoft.com/office/drawing/2014/main" id="{B46CD2AA-CF70-4538-B942-426BD59FC726}"/>
            </a:ext>
          </a:extLst>
        </xdr:cNvPr>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93" name="【消防施設】&#10;一人当たり面積最小値テキスト">
          <a:extLst>
            <a:ext uri="{FF2B5EF4-FFF2-40B4-BE49-F238E27FC236}">
              <a16:creationId xmlns:a16="http://schemas.microsoft.com/office/drawing/2014/main" id="{CEEB0FDA-CEBC-42EC-81AD-29EECF09F417}"/>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94" name="直線コネクタ 693">
          <a:extLst>
            <a:ext uri="{FF2B5EF4-FFF2-40B4-BE49-F238E27FC236}">
              <a16:creationId xmlns:a16="http://schemas.microsoft.com/office/drawing/2014/main" id="{6D3BD325-D18A-413F-B212-F2BF58A1821F}"/>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95" name="【消防施設】&#10;一人当たり面積最大値テキスト">
          <a:extLst>
            <a:ext uri="{FF2B5EF4-FFF2-40B4-BE49-F238E27FC236}">
              <a16:creationId xmlns:a16="http://schemas.microsoft.com/office/drawing/2014/main" id="{1B15F40F-605F-4D42-A957-829455EDA714}"/>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96" name="直線コネクタ 695">
          <a:extLst>
            <a:ext uri="{FF2B5EF4-FFF2-40B4-BE49-F238E27FC236}">
              <a16:creationId xmlns:a16="http://schemas.microsoft.com/office/drawing/2014/main" id="{621D5E0F-4EE4-4345-9706-5DACAA8EC96A}"/>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58183</xdr:rowOff>
    </xdr:from>
    <xdr:ext cx="469744" cy="259045"/>
    <xdr:sp macro="" textlink="">
      <xdr:nvSpPr>
        <xdr:cNvPr id="697" name="【消防施設】&#10;一人当たり面積平均値テキスト">
          <a:extLst>
            <a:ext uri="{FF2B5EF4-FFF2-40B4-BE49-F238E27FC236}">
              <a16:creationId xmlns:a16="http://schemas.microsoft.com/office/drawing/2014/main" id="{9B484C58-D773-4B32-B3DD-54493B4A4D9C}"/>
            </a:ext>
          </a:extLst>
        </xdr:cNvPr>
        <xdr:cNvSpPr txBox="1"/>
      </xdr:nvSpPr>
      <xdr:spPr>
        <a:xfrm>
          <a:off x="22199600" y="1411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698" name="フローチャート: 判断 697">
          <a:extLst>
            <a:ext uri="{FF2B5EF4-FFF2-40B4-BE49-F238E27FC236}">
              <a16:creationId xmlns:a16="http://schemas.microsoft.com/office/drawing/2014/main" id="{19C8C9D4-F7BB-4804-9703-95B01FC8437C}"/>
            </a:ext>
          </a:extLst>
        </xdr:cNvPr>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699" name="フローチャート: 判断 698">
          <a:extLst>
            <a:ext uri="{FF2B5EF4-FFF2-40B4-BE49-F238E27FC236}">
              <a16:creationId xmlns:a16="http://schemas.microsoft.com/office/drawing/2014/main" id="{7CB93A21-AB3F-4CD4-994E-57FD6E6C5A3C}"/>
            </a:ext>
          </a:extLst>
        </xdr:cNvPr>
        <xdr:cNvSpPr/>
      </xdr:nvSpPr>
      <xdr:spPr>
        <a:xfrm>
          <a:off x="21272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00" name="フローチャート: 判断 699">
          <a:extLst>
            <a:ext uri="{FF2B5EF4-FFF2-40B4-BE49-F238E27FC236}">
              <a16:creationId xmlns:a16="http://schemas.microsoft.com/office/drawing/2014/main" id="{3A388AA0-8CA7-418D-814E-8B1202DDAA04}"/>
            </a:ext>
          </a:extLst>
        </xdr:cNvPr>
        <xdr:cNvSpPr/>
      </xdr:nvSpPr>
      <xdr:spPr>
        <a:xfrm>
          <a:off x="20383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1" name="フローチャート: 判断 700">
          <a:extLst>
            <a:ext uri="{FF2B5EF4-FFF2-40B4-BE49-F238E27FC236}">
              <a16:creationId xmlns:a16="http://schemas.microsoft.com/office/drawing/2014/main" id="{08A1001A-6B52-4CE5-BCF5-13D4D7F8F45C}"/>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CE6E5CC4-DA5A-4FF0-BA80-6071FC298E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09D8E2A9-B5CD-48CC-9C9C-901B2422BFC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162CFC19-D138-428F-909A-273D3A0827A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39E72A91-08D2-412F-81F5-68D6F10DBCA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C00A3857-3731-4E5C-9E7C-139551BC85B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07" name="楕円 706">
          <a:extLst>
            <a:ext uri="{FF2B5EF4-FFF2-40B4-BE49-F238E27FC236}">
              <a16:creationId xmlns:a16="http://schemas.microsoft.com/office/drawing/2014/main" id="{C7AF39C7-FAF6-4E9F-BB9F-A2109290BFDD}"/>
            </a:ext>
          </a:extLst>
        </xdr:cNvPr>
        <xdr:cNvSpPr/>
      </xdr:nvSpPr>
      <xdr:spPr>
        <a:xfrm>
          <a:off x="22110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13733</xdr:rowOff>
    </xdr:from>
    <xdr:ext cx="469744" cy="259045"/>
    <xdr:sp macro="" textlink="">
      <xdr:nvSpPr>
        <xdr:cNvPr id="708" name="【消防施設】&#10;一人当たり面積該当値テキスト">
          <a:extLst>
            <a:ext uri="{FF2B5EF4-FFF2-40B4-BE49-F238E27FC236}">
              <a16:creationId xmlns:a16="http://schemas.microsoft.com/office/drawing/2014/main" id="{D4688C55-7A28-42C8-BB23-FF29AD68579B}"/>
            </a:ext>
          </a:extLst>
        </xdr:cNvPr>
        <xdr:cNvSpPr txBox="1"/>
      </xdr:nvSpPr>
      <xdr:spPr>
        <a:xfrm>
          <a:off x="22199600"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35306</xdr:rowOff>
    </xdr:from>
    <xdr:to>
      <xdr:col>112</xdr:col>
      <xdr:colOff>38100</xdr:colOff>
      <xdr:row>83</xdr:row>
      <xdr:rowOff>136906</xdr:rowOff>
    </xdr:to>
    <xdr:sp macro="" textlink="">
      <xdr:nvSpPr>
        <xdr:cNvPr id="709" name="楕円 708">
          <a:extLst>
            <a:ext uri="{FF2B5EF4-FFF2-40B4-BE49-F238E27FC236}">
              <a16:creationId xmlns:a16="http://schemas.microsoft.com/office/drawing/2014/main" id="{9573848D-F411-458E-BB18-8667E804EDDD}"/>
            </a:ext>
          </a:extLst>
        </xdr:cNvPr>
        <xdr:cNvSpPr/>
      </xdr:nvSpPr>
      <xdr:spPr>
        <a:xfrm>
          <a:off x="21272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86106</xdr:rowOff>
    </xdr:from>
    <xdr:to>
      <xdr:col>116</xdr:col>
      <xdr:colOff>63500</xdr:colOff>
      <xdr:row>83</xdr:row>
      <xdr:rowOff>86106</xdr:rowOff>
    </xdr:to>
    <xdr:cxnSp macro="">
      <xdr:nvCxnSpPr>
        <xdr:cNvPr id="710" name="直線コネクタ 709">
          <a:extLst>
            <a:ext uri="{FF2B5EF4-FFF2-40B4-BE49-F238E27FC236}">
              <a16:creationId xmlns:a16="http://schemas.microsoft.com/office/drawing/2014/main" id="{FA159483-5253-4FA2-9A94-E0ACF91ED317}"/>
            </a:ext>
          </a:extLst>
        </xdr:cNvPr>
        <xdr:cNvCxnSpPr/>
      </xdr:nvCxnSpPr>
      <xdr:spPr>
        <a:xfrm>
          <a:off x="21323300" y="143164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35306</xdr:rowOff>
    </xdr:from>
    <xdr:to>
      <xdr:col>107</xdr:col>
      <xdr:colOff>101600</xdr:colOff>
      <xdr:row>83</xdr:row>
      <xdr:rowOff>136906</xdr:rowOff>
    </xdr:to>
    <xdr:sp macro="" textlink="">
      <xdr:nvSpPr>
        <xdr:cNvPr id="711" name="楕円 710">
          <a:extLst>
            <a:ext uri="{FF2B5EF4-FFF2-40B4-BE49-F238E27FC236}">
              <a16:creationId xmlns:a16="http://schemas.microsoft.com/office/drawing/2014/main" id="{1B3E172E-C52F-4087-BAC1-096954AD5F13}"/>
            </a:ext>
          </a:extLst>
        </xdr:cNvPr>
        <xdr:cNvSpPr/>
      </xdr:nvSpPr>
      <xdr:spPr>
        <a:xfrm>
          <a:off x="20383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86106</xdr:rowOff>
    </xdr:from>
    <xdr:to>
      <xdr:col>111</xdr:col>
      <xdr:colOff>177800</xdr:colOff>
      <xdr:row>83</xdr:row>
      <xdr:rowOff>86106</xdr:rowOff>
    </xdr:to>
    <xdr:cxnSp macro="">
      <xdr:nvCxnSpPr>
        <xdr:cNvPr id="712" name="直線コネクタ 711">
          <a:extLst>
            <a:ext uri="{FF2B5EF4-FFF2-40B4-BE49-F238E27FC236}">
              <a16:creationId xmlns:a16="http://schemas.microsoft.com/office/drawing/2014/main" id="{63FCEDC2-9177-4F6D-8358-5B5E719246FE}"/>
            </a:ext>
          </a:extLst>
        </xdr:cNvPr>
        <xdr:cNvCxnSpPr/>
      </xdr:nvCxnSpPr>
      <xdr:spPr>
        <a:xfrm>
          <a:off x="20434300" y="1431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128033</xdr:rowOff>
    </xdr:from>
    <xdr:ext cx="469744" cy="259045"/>
    <xdr:sp macro="" textlink="">
      <xdr:nvSpPr>
        <xdr:cNvPr id="713" name="n_1aveValue【消防施設】&#10;一人当たり面積">
          <a:extLst>
            <a:ext uri="{FF2B5EF4-FFF2-40B4-BE49-F238E27FC236}">
              <a16:creationId xmlns:a16="http://schemas.microsoft.com/office/drawing/2014/main" id="{A8DCED85-81CE-4CEB-B55B-F74997583A41}"/>
            </a:ext>
          </a:extLst>
        </xdr:cNvPr>
        <xdr:cNvSpPr txBox="1"/>
      </xdr:nvSpPr>
      <xdr:spPr>
        <a:xfrm>
          <a:off x="21075727"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2303</xdr:rowOff>
    </xdr:from>
    <xdr:ext cx="469744" cy="259045"/>
    <xdr:sp macro="" textlink="">
      <xdr:nvSpPr>
        <xdr:cNvPr id="714" name="n_2aveValue【消防施設】&#10;一人当たり面積">
          <a:extLst>
            <a:ext uri="{FF2B5EF4-FFF2-40B4-BE49-F238E27FC236}">
              <a16:creationId xmlns:a16="http://schemas.microsoft.com/office/drawing/2014/main" id="{ADFD1854-9C8E-4D03-A50B-6217B618BE7E}"/>
            </a:ext>
          </a:extLst>
        </xdr:cNvPr>
        <xdr:cNvSpPr txBox="1"/>
      </xdr:nvSpPr>
      <xdr:spPr>
        <a:xfrm>
          <a:off x="201994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15" name="n_3aveValue【消防施設】&#10;一人当たり面積">
          <a:extLst>
            <a:ext uri="{FF2B5EF4-FFF2-40B4-BE49-F238E27FC236}">
              <a16:creationId xmlns:a16="http://schemas.microsoft.com/office/drawing/2014/main" id="{F4C739DD-8335-4E1B-9FC4-915407E247D2}"/>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153433</xdr:rowOff>
    </xdr:from>
    <xdr:ext cx="469744" cy="259045"/>
    <xdr:sp macro="" textlink="">
      <xdr:nvSpPr>
        <xdr:cNvPr id="716" name="n_1mainValue【消防施設】&#10;一人当たり面積">
          <a:extLst>
            <a:ext uri="{FF2B5EF4-FFF2-40B4-BE49-F238E27FC236}">
              <a16:creationId xmlns:a16="http://schemas.microsoft.com/office/drawing/2014/main" id="{18115E80-8DC5-49FE-8F01-1143C6C58C43}"/>
            </a:ext>
          </a:extLst>
        </xdr:cNvPr>
        <xdr:cNvSpPr txBox="1"/>
      </xdr:nvSpPr>
      <xdr:spPr>
        <a:xfrm>
          <a:off x="210757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153433</xdr:rowOff>
    </xdr:from>
    <xdr:ext cx="469744" cy="259045"/>
    <xdr:sp macro="" textlink="">
      <xdr:nvSpPr>
        <xdr:cNvPr id="717" name="n_2mainValue【消防施設】&#10;一人当たり面積">
          <a:extLst>
            <a:ext uri="{FF2B5EF4-FFF2-40B4-BE49-F238E27FC236}">
              <a16:creationId xmlns:a16="http://schemas.microsoft.com/office/drawing/2014/main" id="{8C227C14-E07E-485C-80D6-0DB5346145F1}"/>
            </a:ext>
          </a:extLst>
        </xdr:cNvPr>
        <xdr:cNvSpPr txBox="1"/>
      </xdr:nvSpPr>
      <xdr:spPr>
        <a:xfrm>
          <a:off x="20199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a:extLst>
            <a:ext uri="{FF2B5EF4-FFF2-40B4-BE49-F238E27FC236}">
              <a16:creationId xmlns:a16="http://schemas.microsoft.com/office/drawing/2014/main" id="{50F52885-B3CD-464C-B6D7-D2B4B930F5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a:extLst>
            <a:ext uri="{FF2B5EF4-FFF2-40B4-BE49-F238E27FC236}">
              <a16:creationId xmlns:a16="http://schemas.microsoft.com/office/drawing/2014/main" id="{6866119C-BC3A-495B-96DA-4511966294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a:extLst>
            <a:ext uri="{FF2B5EF4-FFF2-40B4-BE49-F238E27FC236}">
              <a16:creationId xmlns:a16="http://schemas.microsoft.com/office/drawing/2014/main" id="{8E7E6EC7-8FB1-44CE-8C75-DC08620E6AA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a:extLst>
            <a:ext uri="{FF2B5EF4-FFF2-40B4-BE49-F238E27FC236}">
              <a16:creationId xmlns:a16="http://schemas.microsoft.com/office/drawing/2014/main" id="{132D34A6-EC97-4AE0-A220-02708665E7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a:extLst>
            <a:ext uri="{FF2B5EF4-FFF2-40B4-BE49-F238E27FC236}">
              <a16:creationId xmlns:a16="http://schemas.microsoft.com/office/drawing/2014/main" id="{8B6A87A9-61A8-4538-97AE-BA2B19BF77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a:extLst>
            <a:ext uri="{FF2B5EF4-FFF2-40B4-BE49-F238E27FC236}">
              <a16:creationId xmlns:a16="http://schemas.microsoft.com/office/drawing/2014/main" id="{2405B682-FFEE-4239-BA2D-58C8339AC2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a:extLst>
            <a:ext uri="{FF2B5EF4-FFF2-40B4-BE49-F238E27FC236}">
              <a16:creationId xmlns:a16="http://schemas.microsoft.com/office/drawing/2014/main" id="{8369BB34-A2BA-414D-AE95-8166AA5EF4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a:extLst>
            <a:ext uri="{FF2B5EF4-FFF2-40B4-BE49-F238E27FC236}">
              <a16:creationId xmlns:a16="http://schemas.microsoft.com/office/drawing/2014/main" id="{A74B6DAD-8CF3-4506-BDA5-A887DBF836C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a:extLst>
            <a:ext uri="{FF2B5EF4-FFF2-40B4-BE49-F238E27FC236}">
              <a16:creationId xmlns:a16="http://schemas.microsoft.com/office/drawing/2014/main" id="{40929A68-C48B-4363-93BD-420B932C5F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a:extLst>
            <a:ext uri="{FF2B5EF4-FFF2-40B4-BE49-F238E27FC236}">
              <a16:creationId xmlns:a16="http://schemas.microsoft.com/office/drawing/2014/main" id="{DB388FF2-293A-4A00-8069-A5D4BA7A285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8" name="テキスト ボックス 727">
          <a:extLst>
            <a:ext uri="{FF2B5EF4-FFF2-40B4-BE49-F238E27FC236}">
              <a16:creationId xmlns:a16="http://schemas.microsoft.com/office/drawing/2014/main" id="{C228E9DA-A88E-42F5-8597-A2008160AD6A}"/>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9" name="直線コネクタ 728">
          <a:extLst>
            <a:ext uri="{FF2B5EF4-FFF2-40B4-BE49-F238E27FC236}">
              <a16:creationId xmlns:a16="http://schemas.microsoft.com/office/drawing/2014/main" id="{1C4C0C18-946D-4D27-8AF5-5E70C09216E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0" name="テキスト ボックス 729">
          <a:extLst>
            <a:ext uri="{FF2B5EF4-FFF2-40B4-BE49-F238E27FC236}">
              <a16:creationId xmlns:a16="http://schemas.microsoft.com/office/drawing/2014/main" id="{8D00B455-3214-4FBC-AB2E-0FEADA46BAD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1" name="直線コネクタ 730">
          <a:extLst>
            <a:ext uri="{FF2B5EF4-FFF2-40B4-BE49-F238E27FC236}">
              <a16:creationId xmlns:a16="http://schemas.microsoft.com/office/drawing/2014/main" id="{A70B1EA6-2B6B-472D-8702-68E6B390434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2" name="テキスト ボックス 731">
          <a:extLst>
            <a:ext uri="{FF2B5EF4-FFF2-40B4-BE49-F238E27FC236}">
              <a16:creationId xmlns:a16="http://schemas.microsoft.com/office/drawing/2014/main" id="{9BE5DCF1-8008-46AC-85C3-B68615CCA49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3" name="直線コネクタ 732">
          <a:extLst>
            <a:ext uri="{FF2B5EF4-FFF2-40B4-BE49-F238E27FC236}">
              <a16:creationId xmlns:a16="http://schemas.microsoft.com/office/drawing/2014/main" id="{B0208622-47C4-4DE5-B2B0-603D0C2A708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4" name="テキスト ボックス 733">
          <a:extLst>
            <a:ext uri="{FF2B5EF4-FFF2-40B4-BE49-F238E27FC236}">
              <a16:creationId xmlns:a16="http://schemas.microsoft.com/office/drawing/2014/main" id="{01751D6D-5275-41B8-82F6-989FC6C0EF2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5" name="直線コネクタ 734">
          <a:extLst>
            <a:ext uri="{FF2B5EF4-FFF2-40B4-BE49-F238E27FC236}">
              <a16:creationId xmlns:a16="http://schemas.microsoft.com/office/drawing/2014/main" id="{BF060866-527C-4F1A-AA99-C4E0D52482E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6" name="テキスト ボックス 735">
          <a:extLst>
            <a:ext uri="{FF2B5EF4-FFF2-40B4-BE49-F238E27FC236}">
              <a16:creationId xmlns:a16="http://schemas.microsoft.com/office/drawing/2014/main" id="{5F861A77-91D6-403F-AA33-F39DDD5B14D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7" name="直線コネクタ 736">
          <a:extLst>
            <a:ext uri="{FF2B5EF4-FFF2-40B4-BE49-F238E27FC236}">
              <a16:creationId xmlns:a16="http://schemas.microsoft.com/office/drawing/2014/main" id="{AEC2B162-564E-43E7-A0FB-8C2361ACD6E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8" name="テキスト ボックス 737">
          <a:extLst>
            <a:ext uri="{FF2B5EF4-FFF2-40B4-BE49-F238E27FC236}">
              <a16:creationId xmlns:a16="http://schemas.microsoft.com/office/drawing/2014/main" id="{0BC663F1-184C-4924-86EF-28E436D71098}"/>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a16="http://schemas.microsoft.com/office/drawing/2014/main" id="{1CEA6562-B0A0-470A-BDA2-A9352B5E9A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0" name="テキスト ボックス 739">
          <a:extLst>
            <a:ext uri="{FF2B5EF4-FFF2-40B4-BE49-F238E27FC236}">
              <a16:creationId xmlns:a16="http://schemas.microsoft.com/office/drawing/2014/main" id="{3FF50A74-AB81-43FA-8A09-92F68C1C235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a:extLst>
            <a:ext uri="{FF2B5EF4-FFF2-40B4-BE49-F238E27FC236}">
              <a16:creationId xmlns:a16="http://schemas.microsoft.com/office/drawing/2014/main" id="{0361716B-69B0-4A11-8D94-6CB714A1E95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42" name="直線コネクタ 741">
          <a:extLst>
            <a:ext uri="{FF2B5EF4-FFF2-40B4-BE49-F238E27FC236}">
              <a16:creationId xmlns:a16="http://schemas.microsoft.com/office/drawing/2014/main" id="{BA444341-FAC0-4B41-8D16-A1D11CB006E8}"/>
            </a:ext>
          </a:extLst>
        </xdr:cNvPr>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43" name="【庁舎】&#10;有形固定資産減価償却率最小値テキスト">
          <a:extLst>
            <a:ext uri="{FF2B5EF4-FFF2-40B4-BE49-F238E27FC236}">
              <a16:creationId xmlns:a16="http://schemas.microsoft.com/office/drawing/2014/main" id="{3CCCF0D0-629D-4E47-BC94-69C379EB1A93}"/>
            </a:ext>
          </a:extLst>
        </xdr:cNvPr>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44" name="直線コネクタ 743">
          <a:extLst>
            <a:ext uri="{FF2B5EF4-FFF2-40B4-BE49-F238E27FC236}">
              <a16:creationId xmlns:a16="http://schemas.microsoft.com/office/drawing/2014/main" id="{56B13339-321F-47F7-8CE6-69D22B97EAB7}"/>
            </a:ext>
          </a:extLst>
        </xdr:cNvPr>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45" name="【庁舎】&#10;有形固定資産減価償却率最大値テキスト">
          <a:extLst>
            <a:ext uri="{FF2B5EF4-FFF2-40B4-BE49-F238E27FC236}">
              <a16:creationId xmlns:a16="http://schemas.microsoft.com/office/drawing/2014/main" id="{7D785FEB-C9ED-4D65-95ED-FC696A5BAD55}"/>
            </a:ext>
          </a:extLst>
        </xdr:cNvPr>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46" name="直線コネクタ 745">
          <a:extLst>
            <a:ext uri="{FF2B5EF4-FFF2-40B4-BE49-F238E27FC236}">
              <a16:creationId xmlns:a16="http://schemas.microsoft.com/office/drawing/2014/main" id="{BBF68453-947E-438B-B815-F15405A01964}"/>
            </a:ext>
          </a:extLst>
        </xdr:cNvPr>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747" name="【庁舎】&#10;有形固定資産減価償却率平均値テキスト">
          <a:extLst>
            <a:ext uri="{FF2B5EF4-FFF2-40B4-BE49-F238E27FC236}">
              <a16:creationId xmlns:a16="http://schemas.microsoft.com/office/drawing/2014/main" id="{4FFB6E83-4DDC-400A-B3A2-D3F5AEABC87B}"/>
            </a:ext>
          </a:extLst>
        </xdr:cNvPr>
        <xdr:cNvSpPr txBox="1"/>
      </xdr:nvSpPr>
      <xdr:spPr>
        <a:xfrm>
          <a:off x="16357600" y="1793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48" name="フローチャート: 判断 747">
          <a:extLst>
            <a:ext uri="{FF2B5EF4-FFF2-40B4-BE49-F238E27FC236}">
              <a16:creationId xmlns:a16="http://schemas.microsoft.com/office/drawing/2014/main" id="{390F23D2-6DA7-4504-89EC-ED5B79AC74A5}"/>
            </a:ext>
          </a:extLst>
        </xdr:cNvPr>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49" name="フローチャート: 判断 748">
          <a:extLst>
            <a:ext uri="{FF2B5EF4-FFF2-40B4-BE49-F238E27FC236}">
              <a16:creationId xmlns:a16="http://schemas.microsoft.com/office/drawing/2014/main" id="{4B9CB05D-2224-47E5-8E08-2FCDFBD67332}"/>
            </a:ext>
          </a:extLst>
        </xdr:cNvPr>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50" name="フローチャート: 判断 749">
          <a:extLst>
            <a:ext uri="{FF2B5EF4-FFF2-40B4-BE49-F238E27FC236}">
              <a16:creationId xmlns:a16="http://schemas.microsoft.com/office/drawing/2014/main" id="{33395321-705D-4B0E-9DD6-6E5AF6F3D8A5}"/>
            </a:ext>
          </a:extLst>
        </xdr:cNvPr>
        <xdr:cNvSpPr/>
      </xdr:nvSpPr>
      <xdr:spPr>
        <a:xfrm>
          <a:off x="14541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751" name="フローチャート: 判断 750">
          <a:extLst>
            <a:ext uri="{FF2B5EF4-FFF2-40B4-BE49-F238E27FC236}">
              <a16:creationId xmlns:a16="http://schemas.microsoft.com/office/drawing/2014/main" id="{7064EB1D-3AE0-406E-A5CA-F5679346B4E3}"/>
            </a:ext>
          </a:extLst>
        </xdr:cNvPr>
        <xdr:cNvSpPr/>
      </xdr:nvSpPr>
      <xdr:spPr>
        <a:xfrm>
          <a:off x="13652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8F0BF900-D357-4FBE-BA96-43D805C29B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B9975B97-05D0-4B5E-8A4A-BD8BB6C0AF7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84CFBDC6-42CE-48CB-B5D9-9C4D4C64F8C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770C5C18-5BF5-47AA-8DBD-3DE6EB35801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73EB96CF-11D6-427A-9CFB-048873D175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42545</xdr:rowOff>
    </xdr:from>
    <xdr:to>
      <xdr:col>85</xdr:col>
      <xdr:colOff>177800</xdr:colOff>
      <xdr:row>102</xdr:row>
      <xdr:rowOff>144145</xdr:rowOff>
    </xdr:to>
    <xdr:sp macro="" textlink="">
      <xdr:nvSpPr>
        <xdr:cNvPr id="757" name="楕円 756">
          <a:extLst>
            <a:ext uri="{FF2B5EF4-FFF2-40B4-BE49-F238E27FC236}">
              <a16:creationId xmlns:a16="http://schemas.microsoft.com/office/drawing/2014/main" id="{B35C9537-C929-43AE-B305-B179CE91A962}"/>
            </a:ext>
          </a:extLst>
        </xdr:cNvPr>
        <xdr:cNvSpPr/>
      </xdr:nvSpPr>
      <xdr:spPr>
        <a:xfrm>
          <a:off x="162687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65422</xdr:rowOff>
    </xdr:from>
    <xdr:ext cx="405111" cy="259045"/>
    <xdr:sp macro="" textlink="">
      <xdr:nvSpPr>
        <xdr:cNvPr id="758" name="【庁舎】&#10;有形固定資産減価償却率該当値テキスト">
          <a:extLst>
            <a:ext uri="{FF2B5EF4-FFF2-40B4-BE49-F238E27FC236}">
              <a16:creationId xmlns:a16="http://schemas.microsoft.com/office/drawing/2014/main" id="{C0085ADE-7D2F-4EC2-B9D3-27A0D55D15A7}"/>
            </a:ext>
          </a:extLst>
        </xdr:cNvPr>
        <xdr:cNvSpPr txBox="1"/>
      </xdr:nvSpPr>
      <xdr:spPr>
        <a:xfrm>
          <a:off x="16357600"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80645</xdr:rowOff>
    </xdr:from>
    <xdr:to>
      <xdr:col>81</xdr:col>
      <xdr:colOff>101600</xdr:colOff>
      <xdr:row>103</xdr:row>
      <xdr:rowOff>10795</xdr:rowOff>
    </xdr:to>
    <xdr:sp macro="" textlink="">
      <xdr:nvSpPr>
        <xdr:cNvPr id="759" name="楕円 758">
          <a:extLst>
            <a:ext uri="{FF2B5EF4-FFF2-40B4-BE49-F238E27FC236}">
              <a16:creationId xmlns:a16="http://schemas.microsoft.com/office/drawing/2014/main" id="{908E1481-1274-4F86-8B9F-4614627FBC73}"/>
            </a:ext>
          </a:extLst>
        </xdr:cNvPr>
        <xdr:cNvSpPr/>
      </xdr:nvSpPr>
      <xdr:spPr>
        <a:xfrm>
          <a:off x="15430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93345</xdr:rowOff>
    </xdr:from>
    <xdr:to>
      <xdr:col>85</xdr:col>
      <xdr:colOff>127000</xdr:colOff>
      <xdr:row>102</xdr:row>
      <xdr:rowOff>131445</xdr:rowOff>
    </xdr:to>
    <xdr:cxnSp macro="">
      <xdr:nvCxnSpPr>
        <xdr:cNvPr id="760" name="直線コネクタ 759">
          <a:extLst>
            <a:ext uri="{FF2B5EF4-FFF2-40B4-BE49-F238E27FC236}">
              <a16:creationId xmlns:a16="http://schemas.microsoft.com/office/drawing/2014/main" id="{17E180BC-671C-43DC-9F4E-C0C9E194EC1B}"/>
            </a:ext>
          </a:extLst>
        </xdr:cNvPr>
        <xdr:cNvCxnSpPr/>
      </xdr:nvCxnSpPr>
      <xdr:spPr>
        <a:xfrm flipV="1">
          <a:off x="15481300" y="175812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761" name="楕円 760">
          <a:extLst>
            <a:ext uri="{FF2B5EF4-FFF2-40B4-BE49-F238E27FC236}">
              <a16:creationId xmlns:a16="http://schemas.microsoft.com/office/drawing/2014/main" id="{79D5FCE8-17F8-460A-8F85-6C2472B89865}"/>
            </a:ext>
          </a:extLst>
        </xdr:cNvPr>
        <xdr:cNvSpPr/>
      </xdr:nvSpPr>
      <xdr:spPr>
        <a:xfrm>
          <a:off x="14541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131445</xdr:rowOff>
    </xdr:from>
    <xdr:to>
      <xdr:col>81</xdr:col>
      <xdr:colOff>50800</xdr:colOff>
      <xdr:row>102</xdr:row>
      <xdr:rowOff>142875</xdr:rowOff>
    </xdr:to>
    <xdr:cxnSp macro="">
      <xdr:nvCxnSpPr>
        <xdr:cNvPr id="762" name="直線コネクタ 761">
          <a:extLst>
            <a:ext uri="{FF2B5EF4-FFF2-40B4-BE49-F238E27FC236}">
              <a16:creationId xmlns:a16="http://schemas.microsoft.com/office/drawing/2014/main" id="{7CE72A64-1082-4D9B-B8E2-D716C2C83AF9}"/>
            </a:ext>
          </a:extLst>
        </xdr:cNvPr>
        <xdr:cNvCxnSpPr/>
      </xdr:nvCxnSpPr>
      <xdr:spPr>
        <a:xfrm flipV="1">
          <a:off x="14592300" y="17619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763" name="n_1aveValue【庁舎】&#10;有形固定資産減価償却率">
          <a:extLst>
            <a:ext uri="{FF2B5EF4-FFF2-40B4-BE49-F238E27FC236}">
              <a16:creationId xmlns:a16="http://schemas.microsoft.com/office/drawing/2014/main" id="{CAC7347A-8232-4220-8FC8-984719710930}"/>
            </a:ext>
          </a:extLst>
        </xdr:cNvPr>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764" name="n_2aveValue【庁舎】&#10;有形固定資産減価償却率">
          <a:extLst>
            <a:ext uri="{FF2B5EF4-FFF2-40B4-BE49-F238E27FC236}">
              <a16:creationId xmlns:a16="http://schemas.microsoft.com/office/drawing/2014/main" id="{116EC71A-703C-4FF8-9627-29F0CCAEDA78}"/>
            </a:ext>
          </a:extLst>
        </xdr:cNvPr>
        <xdr:cNvSpPr txBox="1"/>
      </xdr:nvSpPr>
      <xdr:spPr>
        <a:xfrm>
          <a:off x="14389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82566</xdr:rowOff>
    </xdr:from>
    <xdr:ext cx="405111" cy="259045"/>
    <xdr:sp macro="" textlink="">
      <xdr:nvSpPr>
        <xdr:cNvPr id="765" name="n_3aveValue【庁舎】&#10;有形固定資産減価償却率">
          <a:extLst>
            <a:ext uri="{FF2B5EF4-FFF2-40B4-BE49-F238E27FC236}">
              <a16:creationId xmlns:a16="http://schemas.microsoft.com/office/drawing/2014/main" id="{CB9B8392-64D2-453A-96C0-FB1D59769EBE}"/>
            </a:ext>
          </a:extLst>
        </xdr:cNvPr>
        <xdr:cNvSpPr txBox="1"/>
      </xdr:nvSpPr>
      <xdr:spPr>
        <a:xfrm>
          <a:off x="13500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27322</xdr:rowOff>
    </xdr:from>
    <xdr:ext cx="405111" cy="259045"/>
    <xdr:sp macro="" textlink="">
      <xdr:nvSpPr>
        <xdr:cNvPr id="766" name="n_1mainValue【庁舎】&#10;有形固定資産減価償却率">
          <a:extLst>
            <a:ext uri="{FF2B5EF4-FFF2-40B4-BE49-F238E27FC236}">
              <a16:creationId xmlns:a16="http://schemas.microsoft.com/office/drawing/2014/main" id="{DE391138-3402-48DC-A47A-D82E44B0E3D3}"/>
            </a:ext>
          </a:extLst>
        </xdr:cNvPr>
        <xdr:cNvSpPr txBox="1"/>
      </xdr:nvSpPr>
      <xdr:spPr>
        <a:xfrm>
          <a:off x="15266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767" name="n_2mainValue【庁舎】&#10;有形固定資産減価償却率">
          <a:extLst>
            <a:ext uri="{FF2B5EF4-FFF2-40B4-BE49-F238E27FC236}">
              <a16:creationId xmlns:a16="http://schemas.microsoft.com/office/drawing/2014/main" id="{2DD63F83-85C0-404D-8B3F-5E98B2463618}"/>
            </a:ext>
          </a:extLst>
        </xdr:cNvPr>
        <xdr:cNvSpPr txBox="1"/>
      </xdr:nvSpPr>
      <xdr:spPr>
        <a:xfrm>
          <a:off x="14389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a:extLst>
            <a:ext uri="{FF2B5EF4-FFF2-40B4-BE49-F238E27FC236}">
              <a16:creationId xmlns:a16="http://schemas.microsoft.com/office/drawing/2014/main" id="{AE73C33C-48FC-4107-A60E-9C5779B3C9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a:extLst>
            <a:ext uri="{FF2B5EF4-FFF2-40B4-BE49-F238E27FC236}">
              <a16:creationId xmlns:a16="http://schemas.microsoft.com/office/drawing/2014/main" id="{CFFC4CA9-717E-4FE1-B67D-61C52D34B0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a:extLst>
            <a:ext uri="{FF2B5EF4-FFF2-40B4-BE49-F238E27FC236}">
              <a16:creationId xmlns:a16="http://schemas.microsoft.com/office/drawing/2014/main" id="{F0D6AD9C-B432-4358-8437-B2AAA5AE00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a:extLst>
            <a:ext uri="{FF2B5EF4-FFF2-40B4-BE49-F238E27FC236}">
              <a16:creationId xmlns:a16="http://schemas.microsoft.com/office/drawing/2014/main" id="{BEE3CC2A-2016-42C4-85FB-2120B5EE504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a:extLst>
            <a:ext uri="{FF2B5EF4-FFF2-40B4-BE49-F238E27FC236}">
              <a16:creationId xmlns:a16="http://schemas.microsoft.com/office/drawing/2014/main" id="{41F5B420-512D-4550-86F0-73825E2C50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a:extLst>
            <a:ext uri="{FF2B5EF4-FFF2-40B4-BE49-F238E27FC236}">
              <a16:creationId xmlns:a16="http://schemas.microsoft.com/office/drawing/2014/main" id="{989860B3-A51B-4349-99AE-32A7E898691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a:extLst>
            <a:ext uri="{FF2B5EF4-FFF2-40B4-BE49-F238E27FC236}">
              <a16:creationId xmlns:a16="http://schemas.microsoft.com/office/drawing/2014/main" id="{3273C2F1-51DD-41EA-BFD6-94D3301788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a:extLst>
            <a:ext uri="{FF2B5EF4-FFF2-40B4-BE49-F238E27FC236}">
              <a16:creationId xmlns:a16="http://schemas.microsoft.com/office/drawing/2014/main" id="{74A11D92-881B-4FA3-9B72-F458C06F2E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a:extLst>
            <a:ext uri="{FF2B5EF4-FFF2-40B4-BE49-F238E27FC236}">
              <a16:creationId xmlns:a16="http://schemas.microsoft.com/office/drawing/2014/main" id="{BE6CB500-2849-48DE-ACBD-753C7C3FAA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a:extLst>
            <a:ext uri="{FF2B5EF4-FFF2-40B4-BE49-F238E27FC236}">
              <a16:creationId xmlns:a16="http://schemas.microsoft.com/office/drawing/2014/main" id="{69ED4AA3-2AED-421A-BAA0-83EF55E666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8" name="直線コネクタ 777">
          <a:extLst>
            <a:ext uri="{FF2B5EF4-FFF2-40B4-BE49-F238E27FC236}">
              <a16:creationId xmlns:a16="http://schemas.microsoft.com/office/drawing/2014/main" id="{8BDD9B44-20EB-4188-81FB-985E27E0423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9" name="テキスト ボックス 778">
          <a:extLst>
            <a:ext uri="{FF2B5EF4-FFF2-40B4-BE49-F238E27FC236}">
              <a16:creationId xmlns:a16="http://schemas.microsoft.com/office/drawing/2014/main" id="{98C5CA4F-AC1C-4AA3-98FB-DDEF5534E05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0" name="直線コネクタ 779">
          <a:extLst>
            <a:ext uri="{FF2B5EF4-FFF2-40B4-BE49-F238E27FC236}">
              <a16:creationId xmlns:a16="http://schemas.microsoft.com/office/drawing/2014/main" id="{7D552300-0873-401D-A88B-CA6986091B9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1" name="テキスト ボックス 780">
          <a:extLst>
            <a:ext uri="{FF2B5EF4-FFF2-40B4-BE49-F238E27FC236}">
              <a16:creationId xmlns:a16="http://schemas.microsoft.com/office/drawing/2014/main" id="{DD1327EE-46C9-4DAF-A42A-35B420D0917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2" name="直線コネクタ 781">
          <a:extLst>
            <a:ext uri="{FF2B5EF4-FFF2-40B4-BE49-F238E27FC236}">
              <a16:creationId xmlns:a16="http://schemas.microsoft.com/office/drawing/2014/main" id="{82B282B7-401D-4149-90CF-2611393A0FD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3" name="テキスト ボックス 782">
          <a:extLst>
            <a:ext uri="{FF2B5EF4-FFF2-40B4-BE49-F238E27FC236}">
              <a16:creationId xmlns:a16="http://schemas.microsoft.com/office/drawing/2014/main" id="{5277568C-B4F6-478B-BB88-54018DB3674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4" name="直線コネクタ 783">
          <a:extLst>
            <a:ext uri="{FF2B5EF4-FFF2-40B4-BE49-F238E27FC236}">
              <a16:creationId xmlns:a16="http://schemas.microsoft.com/office/drawing/2014/main" id="{28FB038A-EF02-459F-A980-F182B957643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5" name="テキスト ボックス 784">
          <a:extLst>
            <a:ext uri="{FF2B5EF4-FFF2-40B4-BE49-F238E27FC236}">
              <a16:creationId xmlns:a16="http://schemas.microsoft.com/office/drawing/2014/main" id="{888066A9-D3FA-49AC-AE14-DEC81E46743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6" name="直線コネクタ 785">
          <a:extLst>
            <a:ext uri="{FF2B5EF4-FFF2-40B4-BE49-F238E27FC236}">
              <a16:creationId xmlns:a16="http://schemas.microsoft.com/office/drawing/2014/main" id="{D27F90C8-7ECF-4099-BEA2-43144BE30D2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7" name="テキスト ボックス 786">
          <a:extLst>
            <a:ext uri="{FF2B5EF4-FFF2-40B4-BE49-F238E27FC236}">
              <a16:creationId xmlns:a16="http://schemas.microsoft.com/office/drawing/2014/main" id="{F310CAC8-A621-4439-93F1-6930D359F6B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a:extLst>
            <a:ext uri="{FF2B5EF4-FFF2-40B4-BE49-F238E27FC236}">
              <a16:creationId xmlns:a16="http://schemas.microsoft.com/office/drawing/2014/main" id="{2C77085E-C324-420E-B6A8-26BFD684D0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a:extLst>
            <a:ext uri="{FF2B5EF4-FFF2-40B4-BE49-F238E27FC236}">
              <a16:creationId xmlns:a16="http://schemas.microsoft.com/office/drawing/2014/main" id="{3F7D47A7-7034-40C3-AB6A-42CFF8128B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a:extLst>
            <a:ext uri="{FF2B5EF4-FFF2-40B4-BE49-F238E27FC236}">
              <a16:creationId xmlns:a16="http://schemas.microsoft.com/office/drawing/2014/main" id="{079C7E38-41F3-4222-A2D2-E83BFA98B9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791" name="直線コネクタ 790">
          <a:extLst>
            <a:ext uri="{FF2B5EF4-FFF2-40B4-BE49-F238E27FC236}">
              <a16:creationId xmlns:a16="http://schemas.microsoft.com/office/drawing/2014/main" id="{AFC7C327-A207-40FF-B716-22B3E2181FAC}"/>
            </a:ext>
          </a:extLst>
        </xdr:cNvPr>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792" name="【庁舎】&#10;一人当たり面積最小値テキスト">
          <a:extLst>
            <a:ext uri="{FF2B5EF4-FFF2-40B4-BE49-F238E27FC236}">
              <a16:creationId xmlns:a16="http://schemas.microsoft.com/office/drawing/2014/main" id="{172C0ACA-6AD5-4353-8945-A1513539C4F5}"/>
            </a:ext>
          </a:extLst>
        </xdr:cNvPr>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793" name="直線コネクタ 792">
          <a:extLst>
            <a:ext uri="{FF2B5EF4-FFF2-40B4-BE49-F238E27FC236}">
              <a16:creationId xmlns:a16="http://schemas.microsoft.com/office/drawing/2014/main" id="{F8160E2C-BE42-4D63-B7A6-38236716279C}"/>
            </a:ext>
          </a:extLst>
        </xdr:cNvPr>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794" name="【庁舎】&#10;一人当たり面積最大値テキスト">
          <a:extLst>
            <a:ext uri="{FF2B5EF4-FFF2-40B4-BE49-F238E27FC236}">
              <a16:creationId xmlns:a16="http://schemas.microsoft.com/office/drawing/2014/main" id="{58F2965E-F08E-4402-881E-AFE4FC0CEC0B}"/>
            </a:ext>
          </a:extLst>
        </xdr:cNvPr>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795" name="直線コネクタ 794">
          <a:extLst>
            <a:ext uri="{FF2B5EF4-FFF2-40B4-BE49-F238E27FC236}">
              <a16:creationId xmlns:a16="http://schemas.microsoft.com/office/drawing/2014/main" id="{59699FE3-1E8A-402A-B9CA-19C345C89B1F}"/>
            </a:ext>
          </a:extLst>
        </xdr:cNvPr>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796" name="【庁舎】&#10;一人当たり面積平均値テキスト">
          <a:extLst>
            <a:ext uri="{FF2B5EF4-FFF2-40B4-BE49-F238E27FC236}">
              <a16:creationId xmlns:a16="http://schemas.microsoft.com/office/drawing/2014/main" id="{CA157537-B780-4C05-AA8A-F8504D6CC887}"/>
            </a:ext>
          </a:extLst>
        </xdr:cNvPr>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97" name="フローチャート: 判断 796">
          <a:extLst>
            <a:ext uri="{FF2B5EF4-FFF2-40B4-BE49-F238E27FC236}">
              <a16:creationId xmlns:a16="http://schemas.microsoft.com/office/drawing/2014/main" id="{3757F6D0-0C67-4F41-9C71-1546E559165D}"/>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798" name="フローチャート: 判断 797">
          <a:extLst>
            <a:ext uri="{FF2B5EF4-FFF2-40B4-BE49-F238E27FC236}">
              <a16:creationId xmlns:a16="http://schemas.microsoft.com/office/drawing/2014/main" id="{0A16622C-4463-41BB-912B-3F98198586CC}"/>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99" name="フローチャート: 判断 798">
          <a:extLst>
            <a:ext uri="{FF2B5EF4-FFF2-40B4-BE49-F238E27FC236}">
              <a16:creationId xmlns:a16="http://schemas.microsoft.com/office/drawing/2014/main" id="{C47FB4D1-0917-410D-8875-5A0983063E57}"/>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00" name="フローチャート: 判断 799">
          <a:extLst>
            <a:ext uri="{FF2B5EF4-FFF2-40B4-BE49-F238E27FC236}">
              <a16:creationId xmlns:a16="http://schemas.microsoft.com/office/drawing/2014/main" id="{182C61B1-E759-41F4-9A51-663832C14735}"/>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983195F8-21EF-48BD-816B-A7DEA8768FD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A8B96ABE-6E25-4E55-8EAD-293264C630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5AB4918F-489B-45E1-9058-1D8D100A7E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ED3B24FC-2B29-4D11-A576-1E23B9EB40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34511578-BC19-465B-9ACE-A8BFF38AB9A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806" name="楕円 805">
          <a:extLst>
            <a:ext uri="{FF2B5EF4-FFF2-40B4-BE49-F238E27FC236}">
              <a16:creationId xmlns:a16="http://schemas.microsoft.com/office/drawing/2014/main" id="{83C4B439-659C-4ED4-834B-C553F3A5096A}"/>
            </a:ext>
          </a:extLst>
        </xdr:cNvPr>
        <xdr:cNvSpPr/>
      </xdr:nvSpPr>
      <xdr:spPr>
        <a:xfrm>
          <a:off x="22110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165116</xdr:rowOff>
    </xdr:from>
    <xdr:ext cx="469744" cy="259045"/>
    <xdr:sp macro="" textlink="">
      <xdr:nvSpPr>
        <xdr:cNvPr id="807" name="【庁舎】&#10;一人当たり面積該当値テキスト">
          <a:extLst>
            <a:ext uri="{FF2B5EF4-FFF2-40B4-BE49-F238E27FC236}">
              <a16:creationId xmlns:a16="http://schemas.microsoft.com/office/drawing/2014/main" id="{54CB6623-027F-470D-B9CE-EB048E0C278B}"/>
            </a:ext>
          </a:extLst>
        </xdr:cNvPr>
        <xdr:cNvSpPr txBox="1"/>
      </xdr:nvSpPr>
      <xdr:spPr>
        <a:xfrm>
          <a:off x="22199600" y="1816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808" name="楕円 807">
          <a:extLst>
            <a:ext uri="{FF2B5EF4-FFF2-40B4-BE49-F238E27FC236}">
              <a16:creationId xmlns:a16="http://schemas.microsoft.com/office/drawing/2014/main" id="{DAB98EC9-7832-4045-96F9-CD583AE9C33F}"/>
            </a:ext>
          </a:extLst>
        </xdr:cNvPr>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129539</xdr:rowOff>
    </xdr:from>
    <xdr:to>
      <xdr:col>116</xdr:col>
      <xdr:colOff>63500</xdr:colOff>
      <xdr:row>106</xdr:row>
      <xdr:rowOff>133350</xdr:rowOff>
    </xdr:to>
    <xdr:cxnSp macro="">
      <xdr:nvCxnSpPr>
        <xdr:cNvPr id="809" name="直線コネクタ 808">
          <a:extLst>
            <a:ext uri="{FF2B5EF4-FFF2-40B4-BE49-F238E27FC236}">
              <a16:creationId xmlns:a16="http://schemas.microsoft.com/office/drawing/2014/main" id="{6A7B908B-52A0-4AC1-88C2-47A216E253D4}"/>
            </a:ext>
          </a:extLst>
        </xdr:cNvPr>
        <xdr:cNvCxnSpPr/>
      </xdr:nvCxnSpPr>
      <xdr:spPr>
        <a:xfrm flipV="1">
          <a:off x="21323300" y="183032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10" name="楕円 809">
          <a:extLst>
            <a:ext uri="{FF2B5EF4-FFF2-40B4-BE49-F238E27FC236}">
              <a16:creationId xmlns:a16="http://schemas.microsoft.com/office/drawing/2014/main" id="{75B418AC-BDDF-4015-A091-CDE8FFE6F722}"/>
            </a:ext>
          </a:extLst>
        </xdr:cNvPr>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133350</xdr:rowOff>
    </xdr:to>
    <xdr:cxnSp macro="">
      <xdr:nvCxnSpPr>
        <xdr:cNvPr id="811" name="直線コネクタ 810">
          <a:extLst>
            <a:ext uri="{FF2B5EF4-FFF2-40B4-BE49-F238E27FC236}">
              <a16:creationId xmlns:a16="http://schemas.microsoft.com/office/drawing/2014/main" id="{670814FF-AA30-4B45-99BD-284E4C7874AC}"/>
            </a:ext>
          </a:extLst>
        </xdr:cNvPr>
        <xdr:cNvCxnSpPr/>
      </xdr:nvCxnSpPr>
      <xdr:spPr>
        <a:xfrm>
          <a:off x="20434300" y="18280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812" name="n_1aveValue【庁舎】&#10;一人当たり面積">
          <a:extLst>
            <a:ext uri="{FF2B5EF4-FFF2-40B4-BE49-F238E27FC236}">
              <a16:creationId xmlns:a16="http://schemas.microsoft.com/office/drawing/2014/main" id="{15021B80-16D4-41FB-B8D9-F080888BC65A}"/>
            </a:ext>
          </a:extLst>
        </xdr:cNvPr>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813" name="n_2aveValue【庁舎】&#10;一人当たり面積">
          <a:extLst>
            <a:ext uri="{FF2B5EF4-FFF2-40B4-BE49-F238E27FC236}">
              <a16:creationId xmlns:a16="http://schemas.microsoft.com/office/drawing/2014/main" id="{026E3D6A-D6D4-42C1-8812-4536C372A614}"/>
            </a:ext>
          </a:extLst>
        </xdr:cNvPr>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14" name="n_3aveValue【庁舎】&#10;一人当たり面積">
          <a:extLst>
            <a:ext uri="{FF2B5EF4-FFF2-40B4-BE49-F238E27FC236}">
              <a16:creationId xmlns:a16="http://schemas.microsoft.com/office/drawing/2014/main" id="{3A707EAC-AAA3-45B5-B5BA-D54B45DEE155}"/>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3827</xdr:rowOff>
    </xdr:from>
    <xdr:ext cx="469744" cy="259045"/>
    <xdr:sp macro="" textlink="">
      <xdr:nvSpPr>
        <xdr:cNvPr id="815" name="n_1mainValue【庁舎】&#10;一人当たり面積">
          <a:extLst>
            <a:ext uri="{FF2B5EF4-FFF2-40B4-BE49-F238E27FC236}">
              <a16:creationId xmlns:a16="http://schemas.microsoft.com/office/drawing/2014/main" id="{3965205C-BDB1-4F50-A068-F8CF0F714C3D}"/>
            </a:ext>
          </a:extLst>
        </xdr:cNvPr>
        <xdr:cNvSpPr txBox="1"/>
      </xdr:nvSpPr>
      <xdr:spPr>
        <a:xfrm>
          <a:off x="21075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816" name="n_2mainValue【庁舎】&#10;一人当たり面積">
          <a:extLst>
            <a:ext uri="{FF2B5EF4-FFF2-40B4-BE49-F238E27FC236}">
              <a16:creationId xmlns:a16="http://schemas.microsoft.com/office/drawing/2014/main" id="{5EF67ED5-0B3C-470E-B322-5C539B92C0A3}"/>
            </a:ext>
          </a:extLst>
        </xdr:cNvPr>
        <xdr:cNvSpPr txBox="1"/>
      </xdr:nvSpPr>
      <xdr:spPr>
        <a:xfrm>
          <a:off x="20199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a16="http://schemas.microsoft.com/office/drawing/2014/main" id="{DB6F8F7A-2876-4CDE-85CC-7D0171F6BF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a16="http://schemas.microsoft.com/office/drawing/2014/main" id="{9D254A69-DE7E-4B96-8C20-18B511D3A2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a16="http://schemas.microsoft.com/office/drawing/2014/main" id="{2F32FD4C-788A-4F1C-B202-E20D6195C5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分析表①分析欄のとおり。</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513,227
509,989
429.40
190,496,676
184,590,209
3,298,660
106,573,940
178,034,843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は、地方消費税交付金の増加などにより基準財政収入額が増加し、臨時財政対策債振替相当額の増加などにより基準財政需要額が減少したが、指数については前年度と同数となった。類似団体と比較し、平均値を下回っていることから、今後も市税改革プログラムによる徴収体制・啓発の強化や、新規産業の育成に取り組むことによる地域経済の活性化を図り、更なる税収を確保するなど、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7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64505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努力により、経常経費の抑制、自主財源の確保に努めていることから、類似団体と比較し良好な水準を確保している。また、平成３０年度は、公債費の減などにより経常経費充当一般財源等が減少したことや、市税の増などにより経常一般財源が増加したことなどにより前年度から０．７ポイント減の８７．７％となった。しかしながら、今後も扶助費や保険給付費等の社会保障経費は増加傾向で推移すると思われ、自助努力による数値の根本的な改善は困難な状況であると考え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63</xdr:row>
      <xdr:rowOff>157734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2530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53848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590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53848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2530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123952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6739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89679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114825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平成３０年度は、災害廃棄物等処理事業費の増などにより、物件費が増加したことから、昨年度から増加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163170</xdr:rowOff>
    </xdr:from>
    <xdr:to>
      <xdr:col>23</xdr:col>
      <xdr:colOff>133350</xdr:colOff>
      <xdr:row>81</xdr:row>
      <xdr:rowOff>13999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79170"/>
          <a:ext cx="838200" cy="2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84909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2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155716</xdr:rowOff>
    </xdr:from>
    <xdr:to>
      <xdr:col>19</xdr:col>
      <xdr:colOff>133350</xdr:colOff>
      <xdr:row>80</xdr:row>
      <xdr:rowOff>163170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71716"/>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108127</xdr:rowOff>
    </xdr:from>
    <xdr:to>
      <xdr:col>15</xdr:col>
      <xdr:colOff>82550</xdr:colOff>
      <xdr:row>80</xdr:row>
      <xdr:rowOff>155716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4127"/>
          <a:ext cx="889000" cy="4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170494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5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96651</xdr:rowOff>
    </xdr:from>
    <xdr:to>
      <xdr:col>11</xdr:col>
      <xdr:colOff>31750</xdr:colOff>
      <xdr:row>80</xdr:row>
      <xdr:rowOff>108127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12651"/>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162679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155024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134649</xdr:rowOff>
    </xdr:from>
    <xdr:to>
      <xdr:col>23</xdr:col>
      <xdr:colOff>184150</xdr:colOff>
      <xdr:row>81</xdr:row>
      <xdr:rowOff>64799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55926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7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112370</xdr:rowOff>
    </xdr:from>
    <xdr:to>
      <xdr:col>19</xdr:col>
      <xdr:colOff>184150</xdr:colOff>
      <xdr:row>81</xdr:row>
      <xdr:rowOff>42520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52697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9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104916</xdr:rowOff>
    </xdr:from>
    <xdr:to>
      <xdr:col>15</xdr:col>
      <xdr:colOff>133350</xdr:colOff>
      <xdr:row>81</xdr:row>
      <xdr:rowOff>35066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45243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8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57327</xdr:rowOff>
    </xdr:from>
    <xdr:to>
      <xdr:col>11</xdr:col>
      <xdr:colOff>82550</xdr:colOff>
      <xdr:row>80</xdr:row>
      <xdr:rowOff>158927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169104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45851</xdr:rowOff>
    </xdr:from>
    <xdr:to>
      <xdr:col>7</xdr:col>
      <xdr:colOff>31750</xdr:colOff>
      <xdr:row>80</xdr:row>
      <xdr:rowOff>147451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157628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3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人事院や愛媛県人事委員会の勧告を参考に、給与制度を見直すことにより、国等と概ね均衡を保っている。</a:t>
          </a:r>
        </a:p>
        <a:p>
          <a:r>
            <a:rPr kumimoji="1" lang="ja-JP" altLang="en-US" sz="1300">
              <a:latin typeface="ＭＳ Ｐゴシック" panose="020B0600070205080204" pitchFamily="50" charset="-128"/>
              <a:ea typeface="ＭＳ Ｐゴシック" panose="020B0600070205080204" pitchFamily="50" charset="-128"/>
            </a:rPr>
            <a:t>今後も引き続き、国・愛媛県・類似団体との均衡を図るとともに、本市の財政状況等を踏まえた適正な給与水準を維持する。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84</xdr:row>
      <xdr:rowOff>162984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6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6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162984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84</xdr:row>
      <xdr:rowOff>162984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2177</xdr:rowOff>
    </xdr:from>
    <xdr:to>
      <xdr:col>81</xdr:col>
      <xdr:colOff>44450</xdr:colOff>
      <xdr:row>61</xdr:row>
      <xdr:rowOff>22860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062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2177</xdr:rowOff>
    </xdr:from>
    <xdr:to>
      <xdr:col>77</xdr:col>
      <xdr:colOff>44450</xdr:colOff>
      <xdr:row>61</xdr:row>
      <xdr:rowOff>26307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6062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100710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26307</xdr:rowOff>
    </xdr:from>
    <xdr:to>
      <xdr:col>72</xdr:col>
      <xdr:colOff>203200</xdr:colOff>
      <xdr:row>61</xdr:row>
      <xdr:rowOff>33201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8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93815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9072</xdr:rowOff>
    </xdr:from>
    <xdr:to>
      <xdr:col>68</xdr:col>
      <xdr:colOff>152400</xdr:colOff>
      <xdr:row>61</xdr:row>
      <xdr:rowOff>33201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752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122827</xdr:rowOff>
    </xdr:from>
    <xdr:to>
      <xdr:col>77</xdr:col>
      <xdr:colOff>95250</xdr:colOff>
      <xdr:row>61</xdr:row>
      <xdr:rowOff>52977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63154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78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146957</xdr:rowOff>
    </xdr:from>
    <xdr:to>
      <xdr:col>73</xdr:col>
      <xdr:colOff>44450</xdr:colOff>
      <xdr:row>61</xdr:row>
      <xdr:rowOff>77107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87284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94178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道路等整備事業債の償還終了などに伴う元利償還金の減少や標準税収入額と臨時財政対策債発行可能額の増などによる標準財政規模の増加などから、平成３０年度の単年度実質公債費比率は７．４％と前年度比０．３ポイントの減となった。また、３か年平均では、７．５％と昨年度比０．１ポイントの悪化となっている。今後も「健全な財政運営へのガイドライン」に基づき、市債残高を抑制することによる公債費の減少や交付税措置の高い起債を優先し、実質負担の軽減に努めるものの、公共施設の老朽更新や大型事業が控えていることから、一定期間、数値の上昇が懸念さ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753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109745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117348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077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49784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59436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788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143273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152925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1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120413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などの収入増に伴い、基金取崩を保留したことによる充当可能基金の増加や標準税収入額と臨時財政対策債発行可能額の増などによる標準財政規模の増加などから、平成３０年度の将来負担比率は５８．２％となり、前年比３．０ポイントの減となった。今後も本市策定の「健全な財政運営へのガイドライン」に基づき、交付税算入率の高い起債を効果的に活用するとともに、償還能力に留意しつつ、計画的で健全な市債の発行に努めるものの、今後の大型事業の実施や公共施設更新等の財源として、充当可能基金の取崩しを見込んでいる状況等を鑑み、比率の上昇が見込まれ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95589</xdr:rowOff>
    </xdr:from>
    <xdr:to>
      <xdr:col>81</xdr:col>
      <xdr:colOff>44450</xdr:colOff>
      <xdr:row>16</xdr:row>
      <xdr:rowOff>119719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838789"/>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106045</xdr:rowOff>
    </xdr:from>
    <xdr:to>
      <xdr:col>77</xdr:col>
      <xdr:colOff>44450</xdr:colOff>
      <xdr:row>16</xdr:row>
      <xdr:rowOff>119719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849245"/>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90763</xdr:rowOff>
    </xdr:from>
    <xdr:to>
      <xdr:col>72</xdr:col>
      <xdr:colOff>203200</xdr:colOff>
      <xdr:row>16</xdr:row>
      <xdr:rowOff>106045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833963"/>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74676</xdr:rowOff>
    </xdr:from>
    <xdr:to>
      <xdr:col>68</xdr:col>
      <xdr:colOff>152400</xdr:colOff>
      <xdr:row>16</xdr:row>
      <xdr:rowOff>90763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81787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44789</xdr:rowOff>
    </xdr:from>
    <xdr:to>
      <xdr:col>81</xdr:col>
      <xdr:colOff>95250</xdr:colOff>
      <xdr:row>16</xdr:row>
      <xdr:rowOff>146389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16866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6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68919</xdr:rowOff>
    </xdr:from>
    <xdr:to>
      <xdr:col>77</xdr:col>
      <xdr:colOff>95250</xdr:colOff>
      <xdr:row>16</xdr:row>
      <xdr:rowOff>170519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155296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89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55245</xdr:rowOff>
    </xdr:from>
    <xdr:to>
      <xdr:col>73</xdr:col>
      <xdr:colOff>44450</xdr:colOff>
      <xdr:row>16</xdr:row>
      <xdr:rowOff>156845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141622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39963</xdr:rowOff>
    </xdr:from>
    <xdr:to>
      <xdr:col>68</xdr:col>
      <xdr:colOff>203200</xdr:colOff>
      <xdr:row>16</xdr:row>
      <xdr:rowOff>141563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126340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23876</xdr:rowOff>
    </xdr:from>
    <xdr:to>
      <xdr:col>64</xdr:col>
      <xdr:colOff>152400</xdr:colOff>
      <xdr:row>16</xdr:row>
      <xdr:rowOff>125476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110253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513,227
509,989
429.40
190,496,676
184,590,209
3,298,660
106,573,940
178,034,843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3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1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62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は昨年度と同水準となっており、これは松山市人材育成・行政経営改革方針に基づき、民間委託の活用を積極的に行い、指定管理者制度や包括的民間委託を拡大してきたことによるものである。今後も、コストの縮減やサービス水準の維持・向上が図られることを前提に民間委託等を推進す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57150</xdr:rowOff>
    </xdr:from>
    <xdr:to>
      <xdr:col>82</xdr:col>
      <xdr:colOff>107950</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28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1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57150</xdr:rowOff>
    </xdr:from>
    <xdr:to>
      <xdr:col>78</xdr:col>
      <xdr:colOff>69850</xdr:colOff>
      <xdr:row>15</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28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80027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120650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41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19050</xdr:rowOff>
    </xdr:from>
    <xdr:to>
      <xdr:col>69</xdr:col>
      <xdr:colOff>92075</xdr:colOff>
      <xdr:row>15</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90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6350</xdr:rowOff>
    </xdr:from>
    <xdr:to>
      <xdr:col>78</xdr:col>
      <xdr:colOff>120650</xdr:colOff>
      <xdr:row>15</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69850</xdr:rowOff>
    </xdr:from>
    <xdr:to>
      <xdr:col>74</xdr:col>
      <xdr:colOff>31750</xdr:colOff>
      <xdr:row>16</xdr:row>
      <xdr:rowOff>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139700</xdr:rowOff>
    </xdr:from>
    <xdr:to>
      <xdr:col>65</xdr:col>
      <xdr:colOff>53975</xdr:colOff>
      <xdr:row>15</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は障害サービス事業費などが増加したものの、生活保護費などの減少により、昨年度から０．４ポイント減少している。しかしながら、今後においても扶助費の伸びが想定され、自助努力による改善は困難な状況と考え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96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0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101600</xdr:rowOff>
    </xdr:from>
    <xdr:to>
      <xdr:col>24</xdr:col>
      <xdr:colOff>76200</xdr:colOff>
      <xdr:row>59</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平成３０年度は、特別会計への繰出金が増加したことなどから、昨年度より数値が０．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35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56</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1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111760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81280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29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147337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平成３０年度は、待機児童対策等負担金が増加したことなどから、昨年度より数値が０．１ポイント増加している。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82550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70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70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114300</xdr:rowOff>
    </xdr:from>
    <xdr:to>
      <xdr:col>73</xdr:col>
      <xdr:colOff>180975</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28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101600</xdr:rowOff>
    </xdr:from>
    <xdr:to>
      <xdr:col>69</xdr:col>
      <xdr:colOff>92075</xdr:colOff>
      <xdr:row>36</xdr:row>
      <xdr:rowOff>114300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7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3827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31750</xdr:rowOff>
    </xdr:from>
    <xdr:to>
      <xdr:col>82</xdr:col>
      <xdr:colOff>158750</xdr:colOff>
      <xdr:row>35</xdr:row>
      <xdr:rowOff>133350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48277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63500</xdr:rowOff>
    </xdr:from>
    <xdr:to>
      <xdr:col>69</xdr:col>
      <xdr:colOff>142875</xdr:colOff>
      <xdr:row>36</xdr:row>
      <xdr:rowOff>165100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50800</xdr:rowOff>
    </xdr:from>
    <xdr:to>
      <xdr:col>65</xdr:col>
      <xdr:colOff>53975</xdr:colOff>
      <xdr:row>36</xdr:row>
      <xdr:rowOff>152400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健全な財政運営へのガイドラインを遵守した財政運営に努めており、類似団体の数値を下回る健全な水準を維持している。</a:t>
          </a:r>
        </a:p>
        <a:p>
          <a:r>
            <a:rPr kumimoji="1" lang="ja-JP" altLang="en-US" sz="1300">
              <a:latin typeface="ＭＳ Ｐゴシック" panose="020B0600070205080204" pitchFamily="50" charset="-128"/>
              <a:ea typeface="ＭＳ Ｐゴシック" panose="020B0600070205080204" pitchFamily="50" charset="-128"/>
            </a:rPr>
            <a:t>今後も引き続き市債借入の抑制など将来負担の軽減を図り、健全な財政運営に努める。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257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54611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39370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18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31750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100347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類似団体平均を大きく上回っており、厳しい財政状況であるが、補助費等の減少や行財政改革による人件費等の抑制に努めたことで、平成３０年度は昨年度から０．３ポイント、類似団体平均より２．７ポイント低く、概ね適正な数値を維持し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5842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1937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207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77</xdr:row>
      <xdr:rowOff>78994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98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76</xdr:row>
      <xdr:rowOff>168148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343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129303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111714</xdr:rowOff>
    </xdr:from>
    <xdr:to>
      <xdr:col>29</xdr:col>
      <xdr:colOff>127000</xdr:colOff>
      <xdr:row>19</xdr:row>
      <xdr:rowOff>117292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16889"/>
          <a:ext cx="647700" cy="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124030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111394</xdr:rowOff>
    </xdr:from>
    <xdr:to>
      <xdr:col>26</xdr:col>
      <xdr:colOff>50800</xdr:colOff>
      <xdr:row>19</xdr:row>
      <xdr:rowOff>117292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416569"/>
          <a:ext cx="698500" cy="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67124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8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99690</xdr:rowOff>
    </xdr:from>
    <xdr:to>
      <xdr:col>22</xdr:col>
      <xdr:colOff>114300</xdr:colOff>
      <xdr:row>19</xdr:row>
      <xdr:rowOff>111394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04865"/>
          <a:ext cx="698500" cy="1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89115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99690</xdr:rowOff>
    </xdr:from>
    <xdr:to>
      <xdr:col>18</xdr:col>
      <xdr:colOff>177800</xdr:colOff>
      <xdr:row>19</xdr:row>
      <xdr:rowOff>100010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04865"/>
          <a:ext cx="698500" cy="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86326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103243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60914</xdr:rowOff>
    </xdr:from>
    <xdr:to>
      <xdr:col>29</xdr:col>
      <xdr:colOff>177800</xdr:colOff>
      <xdr:row>19</xdr:row>
      <xdr:rowOff>162514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6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140941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66492</xdr:rowOff>
    </xdr:from>
    <xdr:to>
      <xdr:col>26</xdr:col>
      <xdr:colOff>101600</xdr:colOff>
      <xdr:row>19</xdr:row>
      <xdr:rowOff>168092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7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152869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58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60594</xdr:rowOff>
    </xdr:from>
    <xdr:to>
      <xdr:col>22</xdr:col>
      <xdr:colOff>165100</xdr:colOff>
      <xdr:row>19</xdr:row>
      <xdr:rowOff>162194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146971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5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48890</xdr:rowOff>
    </xdr:from>
    <xdr:to>
      <xdr:col>19</xdr:col>
      <xdr:colOff>38100</xdr:colOff>
      <xdr:row>19</xdr:row>
      <xdr:rowOff>150490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5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135267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4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49210</xdr:rowOff>
    </xdr:from>
    <xdr:to>
      <xdr:col>15</xdr:col>
      <xdr:colOff>101600</xdr:colOff>
      <xdr:row>19</xdr:row>
      <xdr:rowOff>150810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135587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4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240431</xdr:rowOff>
    </xdr:from>
    <xdr:to>
      <xdr:col>29</xdr:col>
      <xdr:colOff>127000</xdr:colOff>
      <xdr:row>35</xdr:row>
      <xdr:rowOff>256570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50781"/>
          <a:ext cx="647700" cy="16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309612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9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240431</xdr:rowOff>
    </xdr:from>
    <xdr:to>
      <xdr:col>26</xdr:col>
      <xdr:colOff>50800</xdr:colOff>
      <xdr:row>35</xdr:row>
      <xdr:rowOff>257439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50781"/>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74978</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28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257439</xdr:rowOff>
    </xdr:from>
    <xdr:to>
      <xdr:col>22</xdr:col>
      <xdr:colOff>114300</xdr:colOff>
      <xdr:row>35</xdr:row>
      <xdr:rowOff>298862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67789"/>
          <a:ext cx="698500" cy="4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37624</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298862</xdr:rowOff>
    </xdr:from>
    <xdr:to>
      <xdr:col>18</xdr:col>
      <xdr:colOff>177800</xdr:colOff>
      <xdr:row>36</xdr:row>
      <xdr:rowOff>68661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09212"/>
          <a:ext cx="698500" cy="112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15267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36278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205770</xdr:rowOff>
    </xdr:from>
    <xdr:to>
      <xdr:col>29</xdr:col>
      <xdr:colOff>177800</xdr:colOff>
      <xdr:row>35</xdr:row>
      <xdr:rowOff>307370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16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50847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6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189631</xdr:rowOff>
    </xdr:from>
    <xdr:to>
      <xdr:col>26</xdr:col>
      <xdr:colOff>101600</xdr:colOff>
      <xdr:row>35</xdr:row>
      <xdr:rowOff>291231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99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301408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68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206639</xdr:rowOff>
    </xdr:from>
    <xdr:to>
      <xdr:col>22</xdr:col>
      <xdr:colOff>165100</xdr:colOff>
      <xdr:row>35</xdr:row>
      <xdr:rowOff>308239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16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318416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8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248062</xdr:rowOff>
    </xdr:from>
    <xdr:to>
      <xdr:col>19</xdr:col>
      <xdr:colOff>38100</xdr:colOff>
      <xdr:row>36</xdr:row>
      <xdr:rowOff>6762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5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16939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2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17861</xdr:rowOff>
    </xdr:from>
    <xdr:to>
      <xdr:col>15</xdr:col>
      <xdr:colOff>101600</xdr:colOff>
      <xdr:row>36</xdr:row>
      <xdr:rowOff>119461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71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104238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5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513,227
509,989
429.40
190,496,676
184,590,209
3,298,660
106,573,940
178,034,843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18275</xdr:rowOff>
    </xdr:from>
    <xdr:to>
      <xdr:col>24</xdr:col>
      <xdr:colOff>63500</xdr:colOff>
      <xdr:row>37</xdr:row>
      <xdr:rowOff>23685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61925"/>
          <a:ext cx="8382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19461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17056</xdr:rowOff>
    </xdr:from>
    <xdr:to>
      <xdr:col>19</xdr:col>
      <xdr:colOff>177800</xdr:colOff>
      <xdr:row>37</xdr:row>
      <xdr:rowOff>18275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070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119397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17056</xdr:rowOff>
    </xdr:from>
    <xdr:to>
      <xdr:col>15</xdr:col>
      <xdr:colOff>50800</xdr:colOff>
      <xdr:row>37</xdr:row>
      <xdr:rowOff>52489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070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126788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52489</xdr:rowOff>
    </xdr:from>
    <xdr:to>
      <xdr:col>10</xdr:col>
      <xdr:colOff>114300</xdr:colOff>
      <xdr:row>37</xdr:row>
      <xdr:rowOff>57899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613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113911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123740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144335</xdr:rowOff>
    </xdr:from>
    <xdr:to>
      <xdr:col>24</xdr:col>
      <xdr:colOff>114300</xdr:colOff>
      <xdr:row>37</xdr:row>
      <xdr:rowOff>74485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122762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138925</xdr:rowOff>
    </xdr:from>
    <xdr:to>
      <xdr:col>20</xdr:col>
      <xdr:colOff>38100</xdr:colOff>
      <xdr:row>37</xdr:row>
      <xdr:rowOff>69075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60202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137706</xdr:rowOff>
    </xdr:from>
    <xdr:to>
      <xdr:col>15</xdr:col>
      <xdr:colOff>101600</xdr:colOff>
      <xdr:row>37</xdr:row>
      <xdr:rowOff>67856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58983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1689</xdr:rowOff>
    </xdr:from>
    <xdr:to>
      <xdr:col>10</xdr:col>
      <xdr:colOff>165100</xdr:colOff>
      <xdr:row>37</xdr:row>
      <xdr:rowOff>103289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94416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7099</xdr:rowOff>
    </xdr:from>
    <xdr:to>
      <xdr:col>6</xdr:col>
      <xdr:colOff>38100</xdr:colOff>
      <xdr:row>37</xdr:row>
      <xdr:rowOff>108699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99826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156832</xdr:rowOff>
    </xdr:from>
    <xdr:to>
      <xdr:col>24</xdr:col>
      <xdr:colOff>63500</xdr:colOff>
      <xdr:row>58</xdr:row>
      <xdr:rowOff>1295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9482"/>
          <a:ext cx="8382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112374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13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1295</xdr:rowOff>
    </xdr:from>
    <xdr:to>
      <xdr:col>19</xdr:col>
      <xdr:colOff>177800</xdr:colOff>
      <xdr:row>58</xdr:row>
      <xdr:rowOff>8204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45395"/>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65358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8204</xdr:rowOff>
    </xdr:from>
    <xdr:to>
      <xdr:col>15</xdr:col>
      <xdr:colOff>50800</xdr:colOff>
      <xdr:row>58</xdr:row>
      <xdr:rowOff>56312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2304"/>
          <a:ext cx="889000" cy="4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50754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56312</xdr:rowOff>
    </xdr:from>
    <xdr:to>
      <xdr:col>10</xdr:col>
      <xdr:colOff>114300</xdr:colOff>
      <xdr:row>58</xdr:row>
      <xdr:rowOff>68402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0412"/>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60177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62260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106032</xdr:rowOff>
    </xdr:from>
    <xdr:to>
      <xdr:col>24</xdr:col>
      <xdr:colOff>114300</xdr:colOff>
      <xdr:row>58</xdr:row>
      <xdr:rowOff>36182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84459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121945</xdr:rowOff>
    </xdr:from>
    <xdr:to>
      <xdr:col>20</xdr:col>
      <xdr:colOff>38100</xdr:colOff>
      <xdr:row>58</xdr:row>
      <xdr:rowOff>52095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43222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128854</xdr:rowOff>
    </xdr:from>
    <xdr:to>
      <xdr:col>15</xdr:col>
      <xdr:colOff>101600</xdr:colOff>
      <xdr:row>58</xdr:row>
      <xdr:rowOff>59004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50131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5512</xdr:rowOff>
    </xdr:from>
    <xdr:to>
      <xdr:col>10</xdr:col>
      <xdr:colOff>165100</xdr:colOff>
      <xdr:row>58</xdr:row>
      <xdr:rowOff>107112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98239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17602</xdr:rowOff>
    </xdr:from>
    <xdr:to>
      <xdr:col>6</xdr:col>
      <xdr:colOff>38100</xdr:colOff>
      <xdr:row>58</xdr:row>
      <xdr:rowOff>119202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110329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136979</xdr:rowOff>
    </xdr:from>
    <xdr:to>
      <xdr:col>24</xdr:col>
      <xdr:colOff>63500</xdr:colOff>
      <xdr:row>77</xdr:row>
      <xdr:rowOff>168873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38629"/>
          <a:ext cx="838200" cy="3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7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168873</xdr:rowOff>
    </xdr:from>
    <xdr:to>
      <xdr:col>19</xdr:col>
      <xdr:colOff>177800</xdr:colOff>
      <xdr:row>77</xdr:row>
      <xdr:rowOff>169201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70523"/>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169201</xdr:rowOff>
    </xdr:from>
    <xdr:to>
      <xdr:col>15</xdr:col>
      <xdr:colOff>50800</xdr:colOff>
      <xdr:row>78</xdr:row>
      <xdr:rowOff>12337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70851"/>
          <a:ext cx="889000" cy="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1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5806</xdr:rowOff>
    </xdr:from>
    <xdr:to>
      <xdr:col>10</xdr:col>
      <xdr:colOff>114300</xdr:colOff>
      <xdr:row>78</xdr:row>
      <xdr:rowOff>12337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789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2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76072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86179</xdr:rowOff>
    </xdr:from>
    <xdr:to>
      <xdr:col>24</xdr:col>
      <xdr:colOff>114300</xdr:colOff>
      <xdr:row>78</xdr:row>
      <xdr:rowOff>16329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8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64606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118073</xdr:rowOff>
    </xdr:from>
    <xdr:to>
      <xdr:col>20</xdr:col>
      <xdr:colOff>38100</xdr:colOff>
      <xdr:row>78</xdr:row>
      <xdr:rowOff>48223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39350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1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118401</xdr:rowOff>
    </xdr:from>
    <xdr:to>
      <xdr:col>15</xdr:col>
      <xdr:colOff>101600</xdr:colOff>
      <xdr:row>78</xdr:row>
      <xdr:rowOff>48551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2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39678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1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132987</xdr:rowOff>
    </xdr:from>
    <xdr:to>
      <xdr:col>10</xdr:col>
      <xdr:colOff>165100</xdr:colOff>
      <xdr:row>78</xdr:row>
      <xdr:rowOff>63137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54264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2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126456</xdr:rowOff>
    </xdr:from>
    <xdr:to>
      <xdr:col>6</xdr:col>
      <xdr:colOff>38100</xdr:colOff>
      <xdr:row>78</xdr:row>
      <xdr:rowOff>56606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47733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145021</xdr:rowOff>
    </xdr:from>
    <xdr:to>
      <xdr:col>24</xdr:col>
      <xdr:colOff>63500</xdr:colOff>
      <xdr:row>94</xdr:row>
      <xdr:rowOff>159995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261321"/>
          <a:ext cx="8382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37622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5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145021</xdr:rowOff>
    </xdr:from>
    <xdr:to>
      <xdr:col>19</xdr:col>
      <xdr:colOff>177800</xdr:colOff>
      <xdr:row>95</xdr:row>
      <xdr:rowOff>5335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61321"/>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143312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5335</xdr:rowOff>
    </xdr:from>
    <xdr:to>
      <xdr:col>15</xdr:col>
      <xdr:colOff>50800</xdr:colOff>
      <xdr:row>95</xdr:row>
      <xdr:rowOff>66942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93085"/>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168927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66942</xdr:rowOff>
    </xdr:from>
    <xdr:to>
      <xdr:col>10</xdr:col>
      <xdr:colOff>114300</xdr:colOff>
      <xdr:row>95</xdr:row>
      <xdr:rowOff>121907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54692"/>
          <a:ext cx="8890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63009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100779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109195</xdr:rowOff>
    </xdr:from>
    <xdr:to>
      <xdr:col>24</xdr:col>
      <xdr:colOff>114300</xdr:colOff>
      <xdr:row>95</xdr:row>
      <xdr:rowOff>39345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132072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7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94221</xdr:rowOff>
    </xdr:from>
    <xdr:to>
      <xdr:col>20</xdr:col>
      <xdr:colOff>38100</xdr:colOff>
      <xdr:row>95</xdr:row>
      <xdr:rowOff>24371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40898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8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125985</xdr:rowOff>
    </xdr:from>
    <xdr:to>
      <xdr:col>15</xdr:col>
      <xdr:colOff>101600</xdr:colOff>
      <xdr:row>95</xdr:row>
      <xdr:rowOff>56135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72662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1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16142</xdr:rowOff>
    </xdr:from>
    <xdr:to>
      <xdr:col>10</xdr:col>
      <xdr:colOff>165100</xdr:colOff>
      <xdr:row>95</xdr:row>
      <xdr:rowOff>117742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134269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7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71107</xdr:rowOff>
    </xdr:from>
    <xdr:to>
      <xdr:col>6</xdr:col>
      <xdr:colOff>38100</xdr:colOff>
      <xdr:row>96</xdr:row>
      <xdr:rowOff>1257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17784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3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46088</xdr:rowOff>
    </xdr:from>
    <xdr:to>
      <xdr:col>55</xdr:col>
      <xdr:colOff>0</xdr:colOff>
      <xdr:row>36</xdr:row>
      <xdr:rowOff>79007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18288"/>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134218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46088</xdr:rowOff>
    </xdr:from>
    <xdr:to>
      <xdr:col>50</xdr:col>
      <xdr:colOff>114300</xdr:colOff>
      <xdr:row>36</xdr:row>
      <xdr:rowOff>85770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18288"/>
          <a:ext cx="889000" cy="3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40945</xdr:rowOff>
    </xdr:from>
    <xdr:to>
      <xdr:col>45</xdr:col>
      <xdr:colOff>177800</xdr:colOff>
      <xdr:row>36</xdr:row>
      <xdr:rowOff>85770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13145"/>
          <a:ext cx="8890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77887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18942</xdr:rowOff>
    </xdr:from>
    <xdr:to>
      <xdr:col>41</xdr:col>
      <xdr:colOff>50800</xdr:colOff>
      <xdr:row>36</xdr:row>
      <xdr:rowOff>40945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191142"/>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77906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81983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5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28207</xdr:rowOff>
    </xdr:from>
    <xdr:to>
      <xdr:col>55</xdr:col>
      <xdr:colOff>50800</xdr:colOff>
      <xdr:row>36</xdr:row>
      <xdr:rowOff>129807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0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6634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7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166738</xdr:rowOff>
    </xdr:from>
    <xdr:to>
      <xdr:col>50</xdr:col>
      <xdr:colOff>165100</xdr:colOff>
      <xdr:row>36</xdr:row>
      <xdr:rowOff>96888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88015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34970</xdr:rowOff>
    </xdr:from>
    <xdr:to>
      <xdr:col>46</xdr:col>
      <xdr:colOff>38100</xdr:colOff>
      <xdr:row>36</xdr:row>
      <xdr:rowOff>136570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0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127697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9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161595</xdr:rowOff>
    </xdr:from>
    <xdr:to>
      <xdr:col>41</xdr:col>
      <xdr:colOff>101600</xdr:colOff>
      <xdr:row>36</xdr:row>
      <xdr:rowOff>91745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82872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139592</xdr:rowOff>
    </xdr:from>
    <xdr:to>
      <xdr:col>36</xdr:col>
      <xdr:colOff>165100</xdr:colOff>
      <xdr:row>36</xdr:row>
      <xdr:rowOff>69742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1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60869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2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107467</xdr:rowOff>
    </xdr:from>
    <xdr:to>
      <xdr:col>55</xdr:col>
      <xdr:colOff>0</xdr:colOff>
      <xdr:row>58</xdr:row>
      <xdr:rowOff>20047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80117"/>
          <a:ext cx="838200" cy="8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26871</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5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79864</xdr:rowOff>
    </xdr:from>
    <xdr:to>
      <xdr:col>50</xdr:col>
      <xdr:colOff>114300</xdr:colOff>
      <xdr:row>57</xdr:row>
      <xdr:rowOff>107467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52514"/>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91050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89274</xdr:rowOff>
    </xdr:from>
    <xdr:to>
      <xdr:col>45</xdr:col>
      <xdr:colOff>177800</xdr:colOff>
      <xdr:row>57</xdr:row>
      <xdr:rowOff>79864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90474"/>
          <a:ext cx="889000" cy="16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123302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89274</xdr:rowOff>
    </xdr:from>
    <xdr:to>
      <xdr:col>41</xdr:col>
      <xdr:colOff>50800</xdr:colOff>
      <xdr:row>56</xdr:row>
      <xdr:rowOff>155664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90474"/>
          <a:ext cx="889000" cy="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37863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23899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140697</xdr:rowOff>
    </xdr:from>
    <xdr:to>
      <xdr:col>55</xdr:col>
      <xdr:colOff>50800</xdr:colOff>
      <xdr:row>58</xdr:row>
      <xdr:rowOff>70847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1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119124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9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56667</xdr:rowOff>
    </xdr:from>
    <xdr:to>
      <xdr:col>50</xdr:col>
      <xdr:colOff>165100</xdr:colOff>
      <xdr:row>57</xdr:row>
      <xdr:rowOff>158267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149394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29064</xdr:rowOff>
    </xdr:from>
    <xdr:to>
      <xdr:col>46</xdr:col>
      <xdr:colOff>38100</xdr:colOff>
      <xdr:row>57</xdr:row>
      <xdr:rowOff>130664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121791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38474</xdr:rowOff>
    </xdr:from>
    <xdr:to>
      <xdr:col>41</xdr:col>
      <xdr:colOff>101600</xdr:colOff>
      <xdr:row>56</xdr:row>
      <xdr:rowOff>140074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131201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7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104864</xdr:rowOff>
    </xdr:from>
    <xdr:to>
      <xdr:col>36</xdr:col>
      <xdr:colOff>165100</xdr:colOff>
      <xdr:row>57</xdr:row>
      <xdr:rowOff>35014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0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26141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9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103876</xdr:rowOff>
    </xdr:from>
    <xdr:to>
      <xdr:col>55</xdr:col>
      <xdr:colOff>0</xdr:colOff>
      <xdr:row>78</xdr:row>
      <xdr:rowOff>128499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76976"/>
          <a:ext cx="838200" cy="2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90289</xdr:rowOff>
    </xdr:from>
    <xdr:to>
      <xdr:col>50</xdr:col>
      <xdr:colOff>114300</xdr:colOff>
      <xdr:row>78</xdr:row>
      <xdr:rowOff>103876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63389"/>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26837</xdr:rowOff>
    </xdr:from>
    <xdr:to>
      <xdr:col>45</xdr:col>
      <xdr:colOff>177800</xdr:colOff>
      <xdr:row>78</xdr:row>
      <xdr:rowOff>90289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28487"/>
          <a:ext cx="889000" cy="23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88840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26837</xdr:rowOff>
    </xdr:from>
    <xdr:to>
      <xdr:col>41</xdr:col>
      <xdr:colOff>50800</xdr:colOff>
      <xdr:row>77</xdr:row>
      <xdr:rowOff>49044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228487"/>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90605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61605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77699</xdr:rowOff>
    </xdr:from>
    <xdr:to>
      <xdr:col>55</xdr:col>
      <xdr:colOff>50800</xdr:colOff>
      <xdr:row>79</xdr:row>
      <xdr:rowOff>7849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56126</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2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53076</xdr:rowOff>
    </xdr:from>
    <xdr:to>
      <xdr:col>50</xdr:col>
      <xdr:colOff>165100</xdr:colOff>
      <xdr:row>78</xdr:row>
      <xdr:rowOff>154676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145803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39489</xdr:rowOff>
    </xdr:from>
    <xdr:to>
      <xdr:col>46</xdr:col>
      <xdr:colOff>38100</xdr:colOff>
      <xdr:row>78</xdr:row>
      <xdr:rowOff>141089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1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132216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0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147487</xdr:rowOff>
    </xdr:from>
    <xdr:to>
      <xdr:col>41</xdr:col>
      <xdr:colOff>101600</xdr:colOff>
      <xdr:row>77</xdr:row>
      <xdr:rowOff>77637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68764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2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169694</xdr:rowOff>
    </xdr:from>
    <xdr:to>
      <xdr:col>36</xdr:col>
      <xdr:colOff>165100</xdr:colOff>
      <xdr:row>77</xdr:row>
      <xdr:rowOff>99844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90971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9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13151</xdr:rowOff>
    </xdr:from>
    <xdr:to>
      <xdr:col>55</xdr:col>
      <xdr:colOff>0</xdr:colOff>
      <xdr:row>97</xdr:row>
      <xdr:rowOff>33286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43801"/>
          <a:ext cx="8382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35958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2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143148</xdr:rowOff>
    </xdr:from>
    <xdr:to>
      <xdr:col>50</xdr:col>
      <xdr:colOff>114300</xdr:colOff>
      <xdr:row>97</xdr:row>
      <xdr:rowOff>33286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602348"/>
          <a:ext cx="889000" cy="6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150620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99752</xdr:rowOff>
    </xdr:from>
    <xdr:to>
      <xdr:col>45</xdr:col>
      <xdr:colOff>177800</xdr:colOff>
      <xdr:row>96</xdr:row>
      <xdr:rowOff>143148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558952"/>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15918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99752</xdr:rowOff>
    </xdr:from>
    <xdr:to>
      <xdr:col>41</xdr:col>
      <xdr:colOff>50800</xdr:colOff>
      <xdr:row>97</xdr:row>
      <xdr:rowOff>74206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58952"/>
          <a:ext cx="889000" cy="14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168902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33672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133801</xdr:rowOff>
    </xdr:from>
    <xdr:to>
      <xdr:col>55</xdr:col>
      <xdr:colOff>50800</xdr:colOff>
      <xdr:row>97</xdr:row>
      <xdr:rowOff>63951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112228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153936</xdr:rowOff>
    </xdr:from>
    <xdr:to>
      <xdr:col>50</xdr:col>
      <xdr:colOff>165100</xdr:colOff>
      <xdr:row>97</xdr:row>
      <xdr:rowOff>84086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75213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92348</xdr:rowOff>
    </xdr:from>
    <xdr:to>
      <xdr:col>46</xdr:col>
      <xdr:colOff>38100</xdr:colOff>
      <xdr:row>97</xdr:row>
      <xdr:rowOff>22498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13625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48952</xdr:rowOff>
    </xdr:from>
    <xdr:to>
      <xdr:col>41</xdr:col>
      <xdr:colOff>101600</xdr:colOff>
      <xdr:row>96</xdr:row>
      <xdr:rowOff>150552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167079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2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23406</xdr:rowOff>
    </xdr:from>
    <xdr:to>
      <xdr:col>36</xdr:col>
      <xdr:colOff>165100</xdr:colOff>
      <xdr:row>97</xdr:row>
      <xdr:rowOff>125006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116133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81597</xdr:rowOff>
    </xdr:from>
    <xdr:to>
      <xdr:col>85</xdr:col>
      <xdr:colOff>127000</xdr:colOff>
      <xdr:row>39</xdr:row>
      <xdr:rowOff>37554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596697"/>
          <a:ext cx="838200" cy="12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61841</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6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37554</xdr:rowOff>
    </xdr:from>
    <xdr:to>
      <xdr:col>81</xdr:col>
      <xdr:colOff>50800</xdr:colOff>
      <xdr:row>39</xdr:row>
      <xdr:rowOff>38278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2410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38278</xdr:rowOff>
    </xdr:from>
    <xdr:to>
      <xdr:col>76</xdr:col>
      <xdr:colOff>114300</xdr:colOff>
      <xdr:row>39</xdr:row>
      <xdr:rowOff>43040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24828"/>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59694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43040</xdr:rowOff>
    </xdr:from>
    <xdr:to>
      <xdr:col>71</xdr:col>
      <xdr:colOff>177800</xdr:colOff>
      <xdr:row>39</xdr:row>
      <xdr:rowOff>43269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2959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30797</xdr:rowOff>
    </xdr:from>
    <xdr:to>
      <xdr:col>85</xdr:col>
      <xdr:colOff>177800</xdr:colOff>
      <xdr:row>38</xdr:row>
      <xdr:rowOff>132397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53674</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9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158204</xdr:rowOff>
    </xdr:from>
    <xdr:to>
      <xdr:col>81</xdr:col>
      <xdr:colOff>101600</xdr:colOff>
      <xdr:row>39</xdr:row>
      <xdr:rowOff>88354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79481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6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158928</xdr:rowOff>
    </xdr:from>
    <xdr:to>
      <xdr:col>76</xdr:col>
      <xdr:colOff>165100</xdr:colOff>
      <xdr:row>39</xdr:row>
      <xdr:rowOff>89078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80205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6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163690</xdr:rowOff>
    </xdr:from>
    <xdr:to>
      <xdr:col>72</xdr:col>
      <xdr:colOff>38100</xdr:colOff>
      <xdr:row>39</xdr:row>
      <xdr:rowOff>93840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84967</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771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163919</xdr:rowOff>
    </xdr:from>
    <xdr:to>
      <xdr:col>67</xdr:col>
      <xdr:colOff>101600</xdr:colOff>
      <xdr:row>39</xdr:row>
      <xdr:rowOff>94069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85196</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771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30229</xdr:rowOff>
    </xdr:from>
    <xdr:to>
      <xdr:col>85</xdr:col>
      <xdr:colOff>127000</xdr:colOff>
      <xdr:row>76</xdr:row>
      <xdr:rowOff>52890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60429"/>
          <a:ext cx="8382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168841</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8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30229</xdr:rowOff>
    </xdr:from>
    <xdr:to>
      <xdr:col>81</xdr:col>
      <xdr:colOff>50800</xdr:colOff>
      <xdr:row>76</xdr:row>
      <xdr:rowOff>53832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60429"/>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91470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44574</xdr:rowOff>
    </xdr:from>
    <xdr:to>
      <xdr:col>76</xdr:col>
      <xdr:colOff>114300</xdr:colOff>
      <xdr:row>76</xdr:row>
      <xdr:rowOff>53832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07477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80725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44574</xdr:rowOff>
    </xdr:from>
    <xdr:to>
      <xdr:col>71</xdr:col>
      <xdr:colOff>177800</xdr:colOff>
      <xdr:row>76</xdr:row>
      <xdr:rowOff>46859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07477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75839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12660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5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2090</xdr:rowOff>
    </xdr:from>
    <xdr:to>
      <xdr:col>85</xdr:col>
      <xdr:colOff>177800</xdr:colOff>
      <xdr:row>76</xdr:row>
      <xdr:rowOff>103690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151967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150879</xdr:rowOff>
    </xdr:from>
    <xdr:to>
      <xdr:col>81</xdr:col>
      <xdr:colOff>101600</xdr:colOff>
      <xdr:row>76</xdr:row>
      <xdr:rowOff>81029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72156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3032</xdr:rowOff>
    </xdr:from>
    <xdr:to>
      <xdr:col>76</xdr:col>
      <xdr:colOff>165100</xdr:colOff>
      <xdr:row>76</xdr:row>
      <xdr:rowOff>104632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95759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2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165224</xdr:rowOff>
    </xdr:from>
    <xdr:to>
      <xdr:col>72</xdr:col>
      <xdr:colOff>38100</xdr:colOff>
      <xdr:row>76</xdr:row>
      <xdr:rowOff>95374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86501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1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167509</xdr:rowOff>
    </xdr:from>
    <xdr:to>
      <xdr:col>67</xdr:col>
      <xdr:colOff>101600</xdr:colOff>
      <xdr:row>76</xdr:row>
      <xdr:rowOff>97659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88786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1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98278</xdr:rowOff>
    </xdr:from>
    <xdr:to>
      <xdr:col>85</xdr:col>
      <xdr:colOff>127000</xdr:colOff>
      <xdr:row>98</xdr:row>
      <xdr:rowOff>16165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28928"/>
          <a:ext cx="8382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12839</xdr:rowOff>
    </xdr:from>
    <xdr:ext cx="469744"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7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98278</xdr:rowOff>
    </xdr:from>
    <xdr:to>
      <xdr:col>81</xdr:col>
      <xdr:colOff>50800</xdr:colOff>
      <xdr:row>97</xdr:row>
      <xdr:rowOff>134807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28928"/>
          <a:ext cx="889000" cy="3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120800</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46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134807</xdr:rowOff>
    </xdr:from>
    <xdr:to>
      <xdr:col>76</xdr:col>
      <xdr:colOff>114300</xdr:colOff>
      <xdr:row>97</xdr:row>
      <xdr:rowOff>152822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65457"/>
          <a:ext cx="8890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86417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99833</xdr:rowOff>
    </xdr:from>
    <xdr:to>
      <xdr:col>71</xdr:col>
      <xdr:colOff>177800</xdr:colOff>
      <xdr:row>97</xdr:row>
      <xdr:rowOff>152822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730483"/>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68039</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158518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136815</xdr:rowOff>
    </xdr:from>
    <xdr:to>
      <xdr:col>85</xdr:col>
      <xdr:colOff>177800</xdr:colOff>
      <xdr:row>98</xdr:row>
      <xdr:rowOff>66965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51742</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8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47478</xdr:rowOff>
    </xdr:from>
    <xdr:to>
      <xdr:col>81</xdr:col>
      <xdr:colOff>101600</xdr:colOff>
      <xdr:row>97</xdr:row>
      <xdr:rowOff>149078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140205</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77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84007</xdr:rowOff>
    </xdr:from>
    <xdr:to>
      <xdr:col>76</xdr:col>
      <xdr:colOff>165100</xdr:colOff>
      <xdr:row>98</xdr:row>
      <xdr:rowOff>14157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5284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8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102022</xdr:rowOff>
    </xdr:from>
    <xdr:to>
      <xdr:col>72</xdr:col>
      <xdr:colOff>38100</xdr:colOff>
      <xdr:row>98</xdr:row>
      <xdr:rowOff>32172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3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23299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49033</xdr:rowOff>
    </xdr:from>
    <xdr:to>
      <xdr:col>67</xdr:col>
      <xdr:colOff>101600</xdr:colOff>
      <xdr:row>97</xdr:row>
      <xdr:rowOff>150633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141760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77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130719</xdr:rowOff>
    </xdr:from>
    <xdr:to>
      <xdr:col>116</xdr:col>
      <xdr:colOff>63500</xdr:colOff>
      <xdr:row>35</xdr:row>
      <xdr:rowOff>80754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960019"/>
          <a:ext cx="8382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29608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73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80754</xdr:rowOff>
    </xdr:from>
    <xdr:to>
      <xdr:col>111</xdr:col>
      <xdr:colOff>177800</xdr:colOff>
      <xdr:row>35</xdr:row>
      <xdr:rowOff>126964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081504"/>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167258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126964</xdr:rowOff>
    </xdr:from>
    <xdr:to>
      <xdr:col>107</xdr:col>
      <xdr:colOff>50800</xdr:colOff>
      <xdr:row>36</xdr:row>
      <xdr:rowOff>20175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127714"/>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543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99695</xdr:rowOff>
    </xdr:from>
    <xdr:to>
      <xdr:col>102</xdr:col>
      <xdr:colOff>114300</xdr:colOff>
      <xdr:row>36</xdr:row>
      <xdr:rowOff>20175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100445"/>
          <a:ext cx="889000" cy="9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12463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164645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79919</xdr:rowOff>
    </xdr:from>
    <xdr:to>
      <xdr:col>116</xdr:col>
      <xdr:colOff>114300</xdr:colOff>
      <xdr:row>35</xdr:row>
      <xdr:rowOff>10069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9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102796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7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29954</xdr:rowOff>
    </xdr:from>
    <xdr:to>
      <xdr:col>112</xdr:col>
      <xdr:colOff>38100</xdr:colOff>
      <xdr:row>35</xdr:row>
      <xdr:rowOff>131554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0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148081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8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76164</xdr:rowOff>
    </xdr:from>
    <xdr:to>
      <xdr:col>107</xdr:col>
      <xdr:colOff>101600</xdr:colOff>
      <xdr:row>36</xdr:row>
      <xdr:rowOff>6314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0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22841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85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140825</xdr:rowOff>
    </xdr:from>
    <xdr:to>
      <xdr:col>102</xdr:col>
      <xdr:colOff>165100</xdr:colOff>
      <xdr:row>36</xdr:row>
      <xdr:rowOff>70975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87502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48895</xdr:rowOff>
    </xdr:from>
    <xdr:to>
      <xdr:col>98</xdr:col>
      <xdr:colOff>38100</xdr:colOff>
      <xdr:row>35</xdr:row>
      <xdr:rowOff>150495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167022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91792</xdr:rowOff>
    </xdr:from>
    <xdr:to>
      <xdr:col>116</xdr:col>
      <xdr:colOff>63500</xdr:colOff>
      <xdr:row>58</xdr:row>
      <xdr:rowOff>104169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35892"/>
          <a:ext cx="8382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98617</xdr:rowOff>
    </xdr:from>
    <xdr:to>
      <xdr:col>111</xdr:col>
      <xdr:colOff>177800</xdr:colOff>
      <xdr:row>58</xdr:row>
      <xdr:rowOff>104169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04271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105365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86403</xdr:rowOff>
    </xdr:from>
    <xdr:to>
      <xdr:col>107</xdr:col>
      <xdr:colOff>50800</xdr:colOff>
      <xdr:row>58</xdr:row>
      <xdr:rowOff>98617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030503"/>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80252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8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86403</xdr:rowOff>
    </xdr:from>
    <xdr:to>
      <xdr:col>102</xdr:col>
      <xdr:colOff>114300</xdr:colOff>
      <xdr:row>58</xdr:row>
      <xdr:rowOff>105410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030503"/>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78391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37928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40992</xdr:rowOff>
    </xdr:from>
    <xdr:to>
      <xdr:col>116</xdr:col>
      <xdr:colOff>114300</xdr:colOff>
      <xdr:row>58</xdr:row>
      <xdr:rowOff>142592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8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19419</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6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53369</xdr:rowOff>
    </xdr:from>
    <xdr:to>
      <xdr:col>112</xdr:col>
      <xdr:colOff>38100</xdr:colOff>
      <xdr:row>58</xdr:row>
      <xdr:rowOff>154969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146096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09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47817</xdr:rowOff>
    </xdr:from>
    <xdr:to>
      <xdr:col>107</xdr:col>
      <xdr:colOff>101600</xdr:colOff>
      <xdr:row>58</xdr:row>
      <xdr:rowOff>149417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140544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08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35603</xdr:rowOff>
    </xdr:from>
    <xdr:to>
      <xdr:col>102</xdr:col>
      <xdr:colOff>165100</xdr:colOff>
      <xdr:row>58</xdr:row>
      <xdr:rowOff>137203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7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128330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7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54610</xdr:rowOff>
    </xdr:from>
    <xdr:to>
      <xdr:col>98</xdr:col>
      <xdr:colOff>38100</xdr:colOff>
      <xdr:row>58</xdr:row>
      <xdr:rowOff>156210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147337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62967</xdr:rowOff>
    </xdr:from>
    <xdr:to>
      <xdr:col>116</xdr:col>
      <xdr:colOff>63500</xdr:colOff>
      <xdr:row>75</xdr:row>
      <xdr:rowOff>84227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21717"/>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61650</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84227</xdr:rowOff>
    </xdr:from>
    <xdr:to>
      <xdr:col>111</xdr:col>
      <xdr:colOff>177800</xdr:colOff>
      <xdr:row>75</xdr:row>
      <xdr:rowOff>114135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42977"/>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144784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114135</xdr:rowOff>
    </xdr:from>
    <xdr:to>
      <xdr:col>107</xdr:col>
      <xdr:colOff>50800</xdr:colOff>
      <xdr:row>75</xdr:row>
      <xdr:rowOff>138023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72885"/>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138023</xdr:rowOff>
    </xdr:from>
    <xdr:to>
      <xdr:col>102</xdr:col>
      <xdr:colOff>114300</xdr:colOff>
      <xdr:row>76</xdr:row>
      <xdr:rowOff>75006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96773"/>
          <a:ext cx="889000" cy="10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11840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107357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12167</xdr:rowOff>
    </xdr:from>
    <xdr:to>
      <xdr:col>116</xdr:col>
      <xdr:colOff>114300</xdr:colOff>
      <xdr:row>75</xdr:row>
      <xdr:rowOff>113767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35044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2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33427</xdr:rowOff>
    </xdr:from>
    <xdr:to>
      <xdr:col>112</xdr:col>
      <xdr:colOff>38100</xdr:colOff>
      <xdr:row>75</xdr:row>
      <xdr:rowOff>135027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151554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6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63335</xdr:rowOff>
    </xdr:from>
    <xdr:to>
      <xdr:col>107</xdr:col>
      <xdr:colOff>101600</xdr:colOff>
      <xdr:row>75</xdr:row>
      <xdr:rowOff>164936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22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156063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0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87223</xdr:rowOff>
    </xdr:from>
    <xdr:to>
      <xdr:col>102</xdr:col>
      <xdr:colOff>165100</xdr:colOff>
      <xdr:row>76</xdr:row>
      <xdr:rowOff>17373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8501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0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24206</xdr:rowOff>
    </xdr:from>
    <xdr:to>
      <xdr:col>98</xdr:col>
      <xdr:colOff>38100</xdr:colOff>
      <xdr:row>76</xdr:row>
      <xdr:rowOff>125806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116933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14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平成３０年度は、平成３０年７月豪雨災害による災害復旧費、水道事業会計出資金の増などによる投資及び出資金などが増加している。</a:t>
          </a:r>
        </a:p>
        <a:p>
          <a:r>
            <a:rPr kumimoji="1" lang="ja-JP" altLang="en-US" sz="1300">
              <a:latin typeface="ＭＳ Ｐゴシック" panose="020B0600070205080204" pitchFamily="50" charset="-128"/>
              <a:ea typeface="ＭＳ Ｐゴシック" panose="020B0600070205080204" pitchFamily="50" charset="-128"/>
            </a:rPr>
            <a:t>一方、中学校エアコン整備事業の減などによる普通建設事業費、財政調整基金積立事業の減などによる積立金、愛媛国体開催推進事業の減などによる補助費等などが減少しており、歳出全体としても前年度から減少している。</a:t>
          </a:r>
        </a:p>
        <a:p>
          <a:r>
            <a:rPr kumimoji="1" lang="ja-JP" altLang="en-US" sz="1300">
              <a:latin typeface="ＭＳ Ｐゴシック" panose="020B0600070205080204" pitchFamily="50" charset="-128"/>
              <a:ea typeface="ＭＳ Ｐゴシック" panose="020B0600070205080204" pitchFamily="50" charset="-128"/>
            </a:rPr>
            <a:t>なお、類似団体と比較すると、人件費は大幅に平均値を下回り、扶助費は例年平均値を上回っている。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513,227
509,989
429.40
190,496,676
184,590,209
3,298,660
106,573,940
178,034,843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54247</xdr:rowOff>
    </xdr:from>
    <xdr:to>
      <xdr:col>24</xdr:col>
      <xdr:colOff>63500</xdr:colOff>
      <xdr:row>37</xdr:row>
      <xdr:rowOff>57513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9789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45919</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75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171269</xdr:rowOff>
    </xdr:from>
    <xdr:to>
      <xdr:col>19</xdr:col>
      <xdr:colOff>177800</xdr:colOff>
      <xdr:row>37</xdr:row>
      <xdr:rowOff>54247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4346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23223</xdr:rowOff>
    </xdr:from>
    <xdr:to>
      <xdr:col>15</xdr:col>
      <xdr:colOff>50800</xdr:colOff>
      <xdr:row>36</xdr:row>
      <xdr:rowOff>171269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95423"/>
          <a:ext cx="8890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135726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23223</xdr:rowOff>
    </xdr:from>
    <xdr:to>
      <xdr:col>10</xdr:col>
      <xdr:colOff>114300</xdr:colOff>
      <xdr:row>36</xdr:row>
      <xdr:rowOff>109220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95423"/>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170016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39931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6713</xdr:rowOff>
    </xdr:from>
    <xdr:to>
      <xdr:col>24</xdr:col>
      <xdr:colOff>114300</xdr:colOff>
      <xdr:row>37</xdr:row>
      <xdr:rowOff>108313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5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156590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3447</xdr:rowOff>
    </xdr:from>
    <xdr:to>
      <xdr:col>20</xdr:col>
      <xdr:colOff>38100</xdr:colOff>
      <xdr:row>37</xdr:row>
      <xdr:rowOff>105047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96174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120469</xdr:rowOff>
    </xdr:from>
    <xdr:to>
      <xdr:col>15</xdr:col>
      <xdr:colOff>101600</xdr:colOff>
      <xdr:row>37</xdr:row>
      <xdr:rowOff>50619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41746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8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143873</xdr:rowOff>
    </xdr:from>
    <xdr:to>
      <xdr:col>10</xdr:col>
      <xdr:colOff>165100</xdr:colOff>
      <xdr:row>36</xdr:row>
      <xdr:rowOff>74023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65150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3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58420</xdr:rowOff>
    </xdr:from>
    <xdr:to>
      <xdr:col>6</xdr:col>
      <xdr:colOff>38100</xdr:colOff>
      <xdr:row>36</xdr:row>
      <xdr:rowOff>160020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151147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97661</xdr:rowOff>
    </xdr:from>
    <xdr:to>
      <xdr:col>24</xdr:col>
      <xdr:colOff>63500</xdr:colOff>
      <xdr:row>57</xdr:row>
      <xdr:rowOff>119400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70311"/>
          <a:ext cx="838200" cy="2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38544</xdr:rowOff>
    </xdr:from>
    <xdr:to>
      <xdr:col>19</xdr:col>
      <xdr:colOff>177800</xdr:colOff>
      <xdr:row>57</xdr:row>
      <xdr:rowOff>97661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11194"/>
          <a:ext cx="889000" cy="5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38092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38544</xdr:rowOff>
    </xdr:from>
    <xdr:to>
      <xdr:col>15</xdr:col>
      <xdr:colOff>50800</xdr:colOff>
      <xdr:row>57</xdr:row>
      <xdr:rowOff>65153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11194"/>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170908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65153</xdr:rowOff>
    </xdr:from>
    <xdr:to>
      <xdr:col>10</xdr:col>
      <xdr:colOff>114300</xdr:colOff>
      <xdr:row>57</xdr:row>
      <xdr:rowOff>70572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7803"/>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149855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68600</xdr:rowOff>
    </xdr:from>
    <xdr:to>
      <xdr:col>24</xdr:col>
      <xdr:colOff>114300</xdr:colOff>
      <xdr:row>57</xdr:row>
      <xdr:rowOff>170200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47027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46861</xdr:rowOff>
    </xdr:from>
    <xdr:to>
      <xdr:col>20</xdr:col>
      <xdr:colOff>38100</xdr:colOff>
      <xdr:row>57</xdr:row>
      <xdr:rowOff>148461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139588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159194</xdr:rowOff>
    </xdr:from>
    <xdr:to>
      <xdr:col>15</xdr:col>
      <xdr:colOff>101600</xdr:colOff>
      <xdr:row>57</xdr:row>
      <xdr:rowOff>89344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80471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14353</xdr:rowOff>
    </xdr:from>
    <xdr:to>
      <xdr:col>10</xdr:col>
      <xdr:colOff>165100</xdr:colOff>
      <xdr:row>57</xdr:row>
      <xdr:rowOff>115953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107080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7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19772</xdr:rowOff>
    </xdr:from>
    <xdr:to>
      <xdr:col>6</xdr:col>
      <xdr:colOff>38100</xdr:colOff>
      <xdr:row>57</xdr:row>
      <xdr:rowOff>121372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9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112499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29553</xdr:rowOff>
    </xdr:from>
    <xdr:to>
      <xdr:col>24</xdr:col>
      <xdr:colOff>63500</xdr:colOff>
      <xdr:row>75</xdr:row>
      <xdr:rowOff>55118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88303"/>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107675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66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29553</xdr:rowOff>
    </xdr:from>
    <xdr:to>
      <xdr:col>19</xdr:col>
      <xdr:colOff>177800</xdr:colOff>
      <xdr:row>75</xdr:row>
      <xdr:rowOff>76302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88303"/>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61256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76302</xdr:rowOff>
    </xdr:from>
    <xdr:to>
      <xdr:col>15</xdr:col>
      <xdr:colOff>50800</xdr:colOff>
      <xdr:row>75</xdr:row>
      <xdr:rowOff>136537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35052"/>
          <a:ext cx="8890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74159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136537</xdr:rowOff>
    </xdr:from>
    <xdr:to>
      <xdr:col>10</xdr:col>
      <xdr:colOff>114300</xdr:colOff>
      <xdr:row>75</xdr:row>
      <xdr:rowOff>171159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95287"/>
          <a:ext cx="889000" cy="3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155909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23232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4318</xdr:rowOff>
    </xdr:from>
    <xdr:to>
      <xdr:col>24</xdr:col>
      <xdr:colOff>114300</xdr:colOff>
      <xdr:row>75</xdr:row>
      <xdr:rowOff>105918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27195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1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150203</xdr:rowOff>
    </xdr:from>
    <xdr:to>
      <xdr:col>20</xdr:col>
      <xdr:colOff>38100</xdr:colOff>
      <xdr:row>75</xdr:row>
      <xdr:rowOff>80353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96880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1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25502</xdr:rowOff>
    </xdr:from>
    <xdr:to>
      <xdr:col>15</xdr:col>
      <xdr:colOff>101600</xdr:colOff>
      <xdr:row>75</xdr:row>
      <xdr:rowOff>127102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143629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5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85737</xdr:rowOff>
    </xdr:from>
    <xdr:to>
      <xdr:col>10</xdr:col>
      <xdr:colOff>165100</xdr:colOff>
      <xdr:row>76</xdr:row>
      <xdr:rowOff>15887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32414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120358</xdr:rowOff>
    </xdr:from>
    <xdr:to>
      <xdr:col>6</xdr:col>
      <xdr:colOff>38100</xdr:colOff>
      <xdr:row>76</xdr:row>
      <xdr:rowOff>50509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79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67035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104398</xdr:rowOff>
    </xdr:from>
    <xdr:to>
      <xdr:col>24</xdr:col>
      <xdr:colOff>63500</xdr:colOff>
      <xdr:row>97</xdr:row>
      <xdr:rowOff>123927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35048"/>
          <a:ext cx="8382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123927</xdr:rowOff>
    </xdr:from>
    <xdr:to>
      <xdr:col>19</xdr:col>
      <xdr:colOff>177800</xdr:colOff>
      <xdr:row>98</xdr:row>
      <xdr:rowOff>12010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54577"/>
          <a:ext cx="889000" cy="5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12010</xdr:rowOff>
    </xdr:from>
    <xdr:to>
      <xdr:col>15</xdr:col>
      <xdr:colOff>50800</xdr:colOff>
      <xdr:row>98</xdr:row>
      <xdr:rowOff>133626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14110"/>
          <a:ext cx="889000" cy="1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101413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127355</xdr:rowOff>
    </xdr:from>
    <xdr:to>
      <xdr:col>10</xdr:col>
      <xdr:colOff>114300</xdr:colOff>
      <xdr:row>98</xdr:row>
      <xdr:rowOff>133626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929455"/>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118200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53598</xdr:rowOff>
    </xdr:from>
    <xdr:to>
      <xdr:col>24</xdr:col>
      <xdr:colOff>114300</xdr:colOff>
      <xdr:row>97</xdr:row>
      <xdr:rowOff>155198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32025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6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73127</xdr:rowOff>
    </xdr:from>
    <xdr:to>
      <xdr:col>20</xdr:col>
      <xdr:colOff>38100</xdr:colOff>
      <xdr:row>98</xdr:row>
      <xdr:rowOff>3277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165854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132660</xdr:rowOff>
    </xdr:from>
    <xdr:to>
      <xdr:col>15</xdr:col>
      <xdr:colOff>101600</xdr:colOff>
      <xdr:row>98</xdr:row>
      <xdr:rowOff>62810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53937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5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82826</xdr:rowOff>
    </xdr:from>
    <xdr:to>
      <xdr:col>10</xdr:col>
      <xdr:colOff>165100</xdr:colOff>
      <xdr:row>99</xdr:row>
      <xdr:rowOff>12976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4103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7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76555</xdr:rowOff>
    </xdr:from>
    <xdr:to>
      <xdr:col>6</xdr:col>
      <xdr:colOff>38100</xdr:colOff>
      <xdr:row>99</xdr:row>
      <xdr:rowOff>6705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169282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7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8941</xdr:rowOff>
    </xdr:from>
    <xdr:to>
      <xdr:col>55</xdr:col>
      <xdr:colOff>0</xdr:colOff>
      <xdr:row>37</xdr:row>
      <xdr:rowOff>9398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5259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113047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85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9398</xdr:rowOff>
    </xdr:from>
    <xdr:to>
      <xdr:col>50</xdr:col>
      <xdr:colOff>114300</xdr:colOff>
      <xdr:row>37</xdr:row>
      <xdr:rowOff>12598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5304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75811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127356</xdr:rowOff>
    </xdr:from>
    <xdr:to>
      <xdr:col>45</xdr:col>
      <xdr:colOff>177800</xdr:colOff>
      <xdr:row>37</xdr:row>
      <xdr:rowOff>12598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99556"/>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63923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50546</xdr:rowOff>
    </xdr:from>
    <xdr:to>
      <xdr:col>41</xdr:col>
      <xdr:colOff>50800</xdr:colOff>
      <xdr:row>36</xdr:row>
      <xdr:rowOff>127356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222746"/>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22775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112387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129591</xdr:rowOff>
    </xdr:from>
    <xdr:to>
      <xdr:col>55</xdr:col>
      <xdr:colOff>50800</xdr:colOff>
      <xdr:row>37</xdr:row>
      <xdr:rowOff>59741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152468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53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130048</xdr:rowOff>
    </xdr:from>
    <xdr:to>
      <xdr:col>50</xdr:col>
      <xdr:colOff>165100</xdr:colOff>
      <xdr:row>37</xdr:row>
      <xdr:rowOff>60198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51325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133248</xdr:rowOff>
    </xdr:from>
    <xdr:to>
      <xdr:col>46</xdr:col>
      <xdr:colOff>38100</xdr:colOff>
      <xdr:row>37</xdr:row>
      <xdr:rowOff>63398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54525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3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76556</xdr:rowOff>
    </xdr:from>
    <xdr:to>
      <xdr:col>41</xdr:col>
      <xdr:colOff>101600</xdr:colOff>
      <xdr:row>37</xdr:row>
      <xdr:rowOff>6706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169283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3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171196</xdr:rowOff>
    </xdr:from>
    <xdr:to>
      <xdr:col>36</xdr:col>
      <xdr:colOff>165100</xdr:colOff>
      <xdr:row>36</xdr:row>
      <xdr:rowOff>101346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92473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2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72675</xdr:rowOff>
    </xdr:from>
    <xdr:to>
      <xdr:col>55</xdr:col>
      <xdr:colOff>0</xdr:colOff>
      <xdr:row>57</xdr:row>
      <xdr:rowOff>80310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45325"/>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4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24531</xdr:rowOff>
    </xdr:from>
    <xdr:to>
      <xdr:col>50</xdr:col>
      <xdr:colOff>114300</xdr:colOff>
      <xdr:row>57</xdr:row>
      <xdr:rowOff>72675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97181"/>
          <a:ext cx="889000" cy="4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131472</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0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24531</xdr:rowOff>
    </xdr:from>
    <xdr:to>
      <xdr:col>45</xdr:col>
      <xdr:colOff>177800</xdr:colOff>
      <xdr:row>57</xdr:row>
      <xdr:rowOff>54935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97181"/>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124111</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170515</xdr:rowOff>
    </xdr:from>
    <xdr:to>
      <xdr:col>41</xdr:col>
      <xdr:colOff>50800</xdr:colOff>
      <xdr:row>57</xdr:row>
      <xdr:rowOff>54935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71715"/>
          <a:ext cx="8890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131701</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90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127220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89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29510</xdr:rowOff>
    </xdr:from>
    <xdr:to>
      <xdr:col>55</xdr:col>
      <xdr:colOff>50800</xdr:colOff>
      <xdr:row>57</xdr:row>
      <xdr:rowOff>131110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0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21875</xdr:rowOff>
    </xdr:from>
    <xdr:to>
      <xdr:col>50</xdr:col>
      <xdr:colOff>165100</xdr:colOff>
      <xdr:row>57</xdr:row>
      <xdr:rowOff>123475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140002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5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145181</xdr:rowOff>
    </xdr:from>
    <xdr:to>
      <xdr:col>46</xdr:col>
      <xdr:colOff>38100</xdr:colOff>
      <xdr:row>57</xdr:row>
      <xdr:rowOff>75331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91858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52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4135</xdr:rowOff>
    </xdr:from>
    <xdr:to>
      <xdr:col>41</xdr:col>
      <xdr:colOff>101600</xdr:colOff>
      <xdr:row>57</xdr:row>
      <xdr:rowOff>105735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7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122262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119715</xdr:rowOff>
    </xdr:from>
    <xdr:to>
      <xdr:col>36</xdr:col>
      <xdr:colOff>165100</xdr:colOff>
      <xdr:row>57</xdr:row>
      <xdr:rowOff>49865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2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66392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4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101524</xdr:rowOff>
    </xdr:from>
    <xdr:to>
      <xdr:col>55</xdr:col>
      <xdr:colOff>0</xdr:colOff>
      <xdr:row>77</xdr:row>
      <xdr:rowOff>121755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03174"/>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7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113686</xdr:rowOff>
    </xdr:from>
    <xdr:to>
      <xdr:col>50</xdr:col>
      <xdr:colOff>114300</xdr:colOff>
      <xdr:row>77</xdr:row>
      <xdr:rowOff>121755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15336"/>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134332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34818</xdr:rowOff>
    </xdr:from>
    <xdr:to>
      <xdr:col>45</xdr:col>
      <xdr:colOff>177800</xdr:colOff>
      <xdr:row>77</xdr:row>
      <xdr:rowOff>113686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36468"/>
          <a:ext cx="889000" cy="7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121919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34818</xdr:rowOff>
    </xdr:from>
    <xdr:to>
      <xdr:col>41</xdr:col>
      <xdr:colOff>50800</xdr:colOff>
      <xdr:row>77</xdr:row>
      <xdr:rowOff>44397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36468"/>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95950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99745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50724</xdr:rowOff>
    </xdr:from>
    <xdr:to>
      <xdr:col>55</xdr:col>
      <xdr:colOff>50800</xdr:colOff>
      <xdr:row>77</xdr:row>
      <xdr:rowOff>152324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29151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70955</xdr:rowOff>
    </xdr:from>
    <xdr:to>
      <xdr:col>50</xdr:col>
      <xdr:colOff>165100</xdr:colOff>
      <xdr:row>78</xdr:row>
      <xdr:rowOff>1105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163682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6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62886</xdr:rowOff>
    </xdr:from>
    <xdr:to>
      <xdr:col>46</xdr:col>
      <xdr:colOff>38100</xdr:colOff>
      <xdr:row>77</xdr:row>
      <xdr:rowOff>164486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155613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5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155468</xdr:rowOff>
    </xdr:from>
    <xdr:to>
      <xdr:col>41</xdr:col>
      <xdr:colOff>101600</xdr:colOff>
      <xdr:row>77</xdr:row>
      <xdr:rowOff>85618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76745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7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165047</xdr:rowOff>
    </xdr:from>
    <xdr:to>
      <xdr:col>36</xdr:col>
      <xdr:colOff>165100</xdr:colOff>
      <xdr:row>77</xdr:row>
      <xdr:rowOff>95197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9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86324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57271</xdr:rowOff>
    </xdr:from>
    <xdr:to>
      <xdr:col>55</xdr:col>
      <xdr:colOff>0</xdr:colOff>
      <xdr:row>97</xdr:row>
      <xdr:rowOff>84055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87921"/>
          <a:ext cx="8382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7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57271</xdr:rowOff>
    </xdr:from>
    <xdr:to>
      <xdr:col>50</xdr:col>
      <xdr:colOff>114300</xdr:colOff>
      <xdr:row>97</xdr:row>
      <xdr:rowOff>82245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87921"/>
          <a:ext cx="8890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163498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82245</xdr:rowOff>
    </xdr:from>
    <xdr:to>
      <xdr:col>45</xdr:col>
      <xdr:colOff>177800</xdr:colOff>
      <xdr:row>97</xdr:row>
      <xdr:rowOff>117411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12895"/>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87503</xdr:rowOff>
    </xdr:from>
    <xdr:to>
      <xdr:col>41</xdr:col>
      <xdr:colOff>50800</xdr:colOff>
      <xdr:row>97</xdr:row>
      <xdr:rowOff>117411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18153"/>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19690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127836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33255</xdr:rowOff>
    </xdr:from>
    <xdr:to>
      <xdr:col>55</xdr:col>
      <xdr:colOff>50800</xdr:colOff>
      <xdr:row>97</xdr:row>
      <xdr:rowOff>134855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11682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6471</xdr:rowOff>
    </xdr:from>
    <xdr:to>
      <xdr:col>50</xdr:col>
      <xdr:colOff>165100</xdr:colOff>
      <xdr:row>97</xdr:row>
      <xdr:rowOff>108071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99198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31445</xdr:rowOff>
    </xdr:from>
    <xdr:to>
      <xdr:col>46</xdr:col>
      <xdr:colOff>38100</xdr:colOff>
      <xdr:row>97</xdr:row>
      <xdr:rowOff>133045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124172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5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66611</xdr:rowOff>
    </xdr:from>
    <xdr:to>
      <xdr:col>41</xdr:col>
      <xdr:colOff>101600</xdr:colOff>
      <xdr:row>97</xdr:row>
      <xdr:rowOff>168211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159338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36703</xdr:rowOff>
    </xdr:from>
    <xdr:to>
      <xdr:col>36</xdr:col>
      <xdr:colOff>165100</xdr:colOff>
      <xdr:row>97</xdr:row>
      <xdr:rowOff>138303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129430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8745</xdr:rowOff>
    </xdr:from>
    <xdr:to>
      <xdr:col>85</xdr:col>
      <xdr:colOff>127000</xdr:colOff>
      <xdr:row>39</xdr:row>
      <xdr:rowOff>57077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695295"/>
          <a:ext cx="8382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90114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2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120106</xdr:rowOff>
    </xdr:from>
    <xdr:to>
      <xdr:col>81</xdr:col>
      <xdr:colOff>50800</xdr:colOff>
      <xdr:row>39</xdr:row>
      <xdr:rowOff>8745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35206"/>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21099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120106</xdr:rowOff>
    </xdr:from>
    <xdr:to>
      <xdr:col>76</xdr:col>
      <xdr:colOff>114300</xdr:colOff>
      <xdr:row>39</xdr:row>
      <xdr:rowOff>14188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3520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35904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82986</xdr:rowOff>
    </xdr:from>
    <xdr:to>
      <xdr:col>71</xdr:col>
      <xdr:colOff>177800</xdr:colOff>
      <xdr:row>39</xdr:row>
      <xdr:rowOff>14188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98086"/>
          <a:ext cx="889000" cy="10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15329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168818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6277</xdr:rowOff>
    </xdr:from>
    <xdr:to>
      <xdr:col>85</xdr:col>
      <xdr:colOff>177800</xdr:colOff>
      <xdr:row>39</xdr:row>
      <xdr:rowOff>107877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92654</xdr:rowOff>
    </xdr:from>
    <xdr:ext cx="469744"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6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129395</xdr:rowOff>
    </xdr:from>
    <xdr:to>
      <xdr:col>81</xdr:col>
      <xdr:colOff>101600</xdr:colOff>
      <xdr:row>39</xdr:row>
      <xdr:rowOff>59545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50672</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46428" y="673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69306</xdr:rowOff>
    </xdr:from>
    <xdr:to>
      <xdr:col>76</xdr:col>
      <xdr:colOff>165100</xdr:colOff>
      <xdr:row>38</xdr:row>
      <xdr:rowOff>170906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162033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134838</xdr:rowOff>
    </xdr:from>
    <xdr:to>
      <xdr:col>72</xdr:col>
      <xdr:colOff>38100</xdr:colOff>
      <xdr:row>39</xdr:row>
      <xdr:rowOff>64988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4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56115</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74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32186</xdr:rowOff>
    </xdr:from>
    <xdr:to>
      <xdr:col>67</xdr:col>
      <xdr:colOff>101600</xdr:colOff>
      <xdr:row>38</xdr:row>
      <xdr:rowOff>133786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4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124913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152143</xdr:rowOff>
    </xdr:from>
    <xdr:to>
      <xdr:col>85</xdr:col>
      <xdr:colOff>127000</xdr:colOff>
      <xdr:row>57</xdr:row>
      <xdr:rowOff>67920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53343"/>
          <a:ext cx="838200" cy="8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104136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6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152143</xdr:rowOff>
    </xdr:from>
    <xdr:to>
      <xdr:col>81</xdr:col>
      <xdr:colOff>50800</xdr:colOff>
      <xdr:row>57</xdr:row>
      <xdr:rowOff>81995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53343"/>
          <a:ext cx="889000" cy="1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151673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126245</xdr:rowOff>
    </xdr:from>
    <xdr:to>
      <xdr:col>76</xdr:col>
      <xdr:colOff>114300</xdr:colOff>
      <xdr:row>57</xdr:row>
      <xdr:rowOff>81995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555995"/>
          <a:ext cx="889000" cy="29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18563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126245</xdr:rowOff>
    </xdr:from>
    <xdr:to>
      <xdr:col>71</xdr:col>
      <xdr:colOff>177800</xdr:colOff>
      <xdr:row>57</xdr:row>
      <xdr:rowOff>111256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55995"/>
          <a:ext cx="889000" cy="3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102622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153078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17120</xdr:rowOff>
    </xdr:from>
    <xdr:to>
      <xdr:col>85</xdr:col>
      <xdr:colOff>177800</xdr:colOff>
      <xdr:row>57</xdr:row>
      <xdr:rowOff>118720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166997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6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101343</xdr:rowOff>
    </xdr:from>
    <xdr:to>
      <xdr:col>81</xdr:col>
      <xdr:colOff>101600</xdr:colOff>
      <xdr:row>57</xdr:row>
      <xdr:rowOff>31493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22620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9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31195</xdr:rowOff>
    </xdr:from>
    <xdr:to>
      <xdr:col>76</xdr:col>
      <xdr:colOff>165100</xdr:colOff>
      <xdr:row>57</xdr:row>
      <xdr:rowOff>132795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123922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75445</xdr:rowOff>
    </xdr:from>
    <xdr:to>
      <xdr:col>72</xdr:col>
      <xdr:colOff>38100</xdr:colOff>
      <xdr:row>56</xdr:row>
      <xdr:rowOff>5595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168172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60456</xdr:rowOff>
    </xdr:from>
    <xdr:to>
      <xdr:col>67</xdr:col>
      <xdr:colOff>101600</xdr:colOff>
      <xdr:row>57</xdr:row>
      <xdr:rowOff>162056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153183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2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81598</xdr:rowOff>
    </xdr:from>
    <xdr:to>
      <xdr:col>85</xdr:col>
      <xdr:colOff>127000</xdr:colOff>
      <xdr:row>79</xdr:row>
      <xdr:rowOff>37554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54698"/>
          <a:ext cx="8382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61841</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34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37554</xdr:rowOff>
    </xdr:from>
    <xdr:to>
      <xdr:col>81</xdr:col>
      <xdr:colOff>50800</xdr:colOff>
      <xdr:row>79</xdr:row>
      <xdr:rowOff>38278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8210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38278</xdr:rowOff>
    </xdr:from>
    <xdr:to>
      <xdr:col>76</xdr:col>
      <xdr:colOff>114300</xdr:colOff>
      <xdr:row>79</xdr:row>
      <xdr:rowOff>43041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82828"/>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59695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43041</xdr:rowOff>
    </xdr:from>
    <xdr:to>
      <xdr:col>71</xdr:col>
      <xdr:colOff>177800</xdr:colOff>
      <xdr:row>79</xdr:row>
      <xdr:rowOff>43269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8759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30798</xdr:rowOff>
    </xdr:from>
    <xdr:to>
      <xdr:col>85</xdr:col>
      <xdr:colOff>177800</xdr:colOff>
      <xdr:row>78</xdr:row>
      <xdr:rowOff>132398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53675</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5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158204</xdr:rowOff>
    </xdr:from>
    <xdr:to>
      <xdr:col>81</xdr:col>
      <xdr:colOff>101600</xdr:colOff>
      <xdr:row>79</xdr:row>
      <xdr:rowOff>88354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79481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624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158928</xdr:rowOff>
    </xdr:from>
    <xdr:to>
      <xdr:col>76</xdr:col>
      <xdr:colOff>165100</xdr:colOff>
      <xdr:row>79</xdr:row>
      <xdr:rowOff>89078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80205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62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163691</xdr:rowOff>
    </xdr:from>
    <xdr:to>
      <xdr:col>72</xdr:col>
      <xdr:colOff>38100</xdr:colOff>
      <xdr:row>79</xdr:row>
      <xdr:rowOff>93841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84968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2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163919</xdr:rowOff>
    </xdr:from>
    <xdr:to>
      <xdr:col>67</xdr:col>
      <xdr:colOff>101600</xdr:colOff>
      <xdr:row>79</xdr:row>
      <xdr:rowOff>94069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85196</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57333" y="13629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30172</xdr:rowOff>
    </xdr:from>
    <xdr:to>
      <xdr:col>85</xdr:col>
      <xdr:colOff>127000</xdr:colOff>
      <xdr:row>96</xdr:row>
      <xdr:rowOff>52832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89372"/>
          <a:ext cx="838200" cy="2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168670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1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30172</xdr:rowOff>
    </xdr:from>
    <xdr:to>
      <xdr:col>81</xdr:col>
      <xdr:colOff>50800</xdr:colOff>
      <xdr:row>96</xdr:row>
      <xdr:rowOff>53775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89372"/>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91442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44517</xdr:rowOff>
    </xdr:from>
    <xdr:to>
      <xdr:col>76</xdr:col>
      <xdr:colOff>114300</xdr:colOff>
      <xdr:row>96</xdr:row>
      <xdr:rowOff>53775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03717"/>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80697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44517</xdr:rowOff>
    </xdr:from>
    <xdr:to>
      <xdr:col>71</xdr:col>
      <xdr:colOff>177800</xdr:colOff>
      <xdr:row>96</xdr:row>
      <xdr:rowOff>46631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03717"/>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75725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12603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595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2032</xdr:rowOff>
    </xdr:from>
    <xdr:to>
      <xdr:col>85</xdr:col>
      <xdr:colOff>177800</xdr:colOff>
      <xdr:row>96</xdr:row>
      <xdr:rowOff>103632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151909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150822</xdr:rowOff>
    </xdr:from>
    <xdr:to>
      <xdr:col>81</xdr:col>
      <xdr:colOff>101600</xdr:colOff>
      <xdr:row>96</xdr:row>
      <xdr:rowOff>80972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72099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5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2975</xdr:rowOff>
    </xdr:from>
    <xdr:to>
      <xdr:col>76</xdr:col>
      <xdr:colOff>165100</xdr:colOff>
      <xdr:row>96</xdr:row>
      <xdr:rowOff>104575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6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95702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55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165167</xdr:rowOff>
    </xdr:from>
    <xdr:to>
      <xdr:col>72</xdr:col>
      <xdr:colOff>38100</xdr:colOff>
      <xdr:row>96</xdr:row>
      <xdr:rowOff>95317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86444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167281</xdr:rowOff>
    </xdr:from>
    <xdr:to>
      <xdr:col>67</xdr:col>
      <xdr:colOff>101600</xdr:colOff>
      <xdr:row>96</xdr:row>
      <xdr:rowOff>97431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5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88558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4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24638</xdr:rowOff>
    </xdr:from>
    <xdr:to>
      <xdr:col>116</xdr:col>
      <xdr:colOff>63500</xdr:colOff>
      <xdr:row>39</xdr:row>
      <xdr:rowOff>31115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11188"/>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24638</xdr:rowOff>
    </xdr:from>
    <xdr:to>
      <xdr:col>111</xdr:col>
      <xdr:colOff>177800</xdr:colOff>
      <xdr:row>39</xdr:row>
      <xdr:rowOff>31115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67111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31115</xdr:rowOff>
    </xdr:from>
    <xdr:to>
      <xdr:col>107</xdr:col>
      <xdr:colOff>50800</xdr:colOff>
      <xdr:row>39</xdr:row>
      <xdr:rowOff>31115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17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29210</xdr:rowOff>
    </xdr:from>
    <xdr:to>
      <xdr:col>102</xdr:col>
      <xdr:colOff>114300</xdr:colOff>
      <xdr:row>39</xdr:row>
      <xdr:rowOff>31115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157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151765</xdr:rowOff>
    </xdr:from>
    <xdr:to>
      <xdr:col>116</xdr:col>
      <xdr:colOff>114300</xdr:colOff>
      <xdr:row>39</xdr:row>
      <xdr:rowOff>81915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66692</xdr:rowOff>
    </xdr:from>
    <xdr:ext cx="313932"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81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145288</xdr:rowOff>
    </xdr:from>
    <xdr:to>
      <xdr:col>112</xdr:col>
      <xdr:colOff>38100</xdr:colOff>
      <xdr:row>39</xdr:row>
      <xdr:rowOff>75438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66565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753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151765</xdr:rowOff>
    </xdr:from>
    <xdr:to>
      <xdr:col>107</xdr:col>
      <xdr:colOff>101600</xdr:colOff>
      <xdr:row>39</xdr:row>
      <xdr:rowOff>81915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73042</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77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151765</xdr:rowOff>
    </xdr:from>
    <xdr:to>
      <xdr:col>102</xdr:col>
      <xdr:colOff>165100</xdr:colOff>
      <xdr:row>39</xdr:row>
      <xdr:rowOff>81915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73042</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71137</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平成３０年度は、平成３０年７月豪雨災害による災害復旧費、地域総合整備資金貸付事業などによる商工費などが増加している。</a:t>
          </a:r>
        </a:p>
        <a:p>
          <a:r>
            <a:rPr kumimoji="1" lang="ja-JP" altLang="en-US" sz="1300">
              <a:latin typeface="ＭＳ Ｐゴシック" panose="020B0600070205080204" pitchFamily="50" charset="-128"/>
              <a:ea typeface="ＭＳ Ｐゴシック" panose="020B0600070205080204" pitchFamily="50" charset="-128"/>
            </a:rPr>
            <a:t>一方、中学校エアコン整備事業や愛媛国体開催推進事業などによる教育費、臨時福祉給付金給付事業の減などによる民生費、街路・幹線道路整備事業の減などによる土木費などが減少しており、歳出全体としても前年度から減少している。</a:t>
          </a:r>
        </a:p>
        <a:p>
          <a:r>
            <a:rPr kumimoji="1" lang="ja-JP" altLang="en-US" sz="1300">
              <a:latin typeface="ＭＳ Ｐゴシック" panose="020B0600070205080204" pitchFamily="50" charset="-128"/>
              <a:ea typeface="ＭＳ Ｐゴシック" panose="020B0600070205080204" pitchFamily="50" charset="-128"/>
            </a:rPr>
            <a:t>なお、類似団体と比較すると、土木費、公債費などは例年平均値を下回っているが、民生費は例年平均値を上回っている。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前年度に比べ市税や地方消費税交付金等が増はあったものの、平成３０年７月豪雨災害対応等に財源対策を講じた結果、平成３０年度の実質単年度収支は赤字となっている。</a:t>
          </a:r>
        </a:p>
        <a:p>
          <a:r>
            <a:rPr kumimoji="1" lang="ja-JP" altLang="en-US" sz="1400">
              <a:latin typeface="ＭＳ ゴシック" pitchFamily="49" charset="-128"/>
              <a:ea typeface="ＭＳ ゴシック" pitchFamily="49" charset="-128"/>
            </a:rPr>
            <a:t>今後も予算決算の状況を分析しつつ、将来の財政需要も見極めながら、健全財政の確保に努める。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昨年度に引き続き、一般会計・特別会計・企業会計の全会計で黒字を達成している。今後も各会計において、黒字を継続できるよう健全財政の確保に努める。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nsfe25\&#12501;&#12449;&#12452;&#12523;&#12469;&#12540;&#12496;\&#26412;&#24193;\&#29702;&#36001;&#37096;\&#36001;&#25919;&#35506;\10%20&#27770;&#31639;&#32113;&#35336;\01&#26222;&#36890;&#20250;&#35336;\&#65299;&#65296;&#27770;&#31639;&#32113;&#35336;&#65288;H31&#20316;&#26989;&#65289;\&#9733;&#24179;&#25104;30&#24180;&#24230;&#12300;&#36001;&#25919;&#29366;&#27841;&#36039;&#26009;&#38598;&#12301;&#12398;&#20316;&#25104;&#21450;&#12403;&#25552;&#20986;&#12395;&#12388;&#12356;&#12390;\07&#30476;&#22238;&#31572;&#65288;R2&#36861;&#21152;&#20998;&#65289;\&#12304;&#36001;&#25919;&#29366;&#27841;&#36039;&#26009;&#38598;&#12305;_382019_&#26494;&#23665;&#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59.5</v>
          </cell>
          <cell r="CN51">
            <v>61.2</v>
          </cell>
          <cell r="CV51">
            <v>58.2</v>
          </cell>
        </row>
        <row r="53">
          <cell r="CF53">
            <v>55.4</v>
          </cell>
          <cell r="CN53">
            <v>56.2</v>
          </cell>
          <cell r="CV53">
            <v>56.3</v>
          </cell>
        </row>
        <row r="55">
          <cell r="AN55" t="str">
            <v>類似団体内平均値</v>
          </cell>
          <cell r="CF55">
            <v>38.9</v>
          </cell>
          <cell r="CN55">
            <v>37.6</v>
          </cell>
          <cell r="CV55">
            <v>34</v>
          </cell>
        </row>
        <row r="57">
          <cell r="CF57">
            <v>59.3</v>
          </cell>
          <cell r="CN57">
            <v>60</v>
          </cell>
          <cell r="CV57">
            <v>60.8</v>
          </cell>
        </row>
        <row r="72">
          <cell r="BP72" t="str">
            <v>H26</v>
          </cell>
          <cell r="BX72" t="str">
            <v>H27</v>
          </cell>
          <cell r="CF72" t="str">
            <v>H28</v>
          </cell>
          <cell r="CN72" t="str">
            <v>H29</v>
          </cell>
          <cell r="CV72" t="str">
            <v>H30</v>
          </cell>
        </row>
        <row r="73">
          <cell r="AN73" t="str">
            <v>当該団体値</v>
          </cell>
          <cell r="BP73">
            <v>55.6</v>
          </cell>
          <cell r="BX73">
            <v>57.6</v>
          </cell>
          <cell r="CF73">
            <v>59.5</v>
          </cell>
          <cell r="CN73">
            <v>61.2</v>
          </cell>
          <cell r="CV73">
            <v>58.2</v>
          </cell>
        </row>
        <row r="75">
          <cell r="BP75">
            <v>6.8</v>
          </cell>
          <cell r="BX75">
            <v>6.4</v>
          </cell>
          <cell r="CF75">
            <v>6.7</v>
          </cell>
          <cell r="CN75">
            <v>7.4</v>
          </cell>
          <cell r="CV75">
            <v>7.5</v>
          </cell>
        </row>
        <row r="77">
          <cell r="AN77" t="str">
            <v>類似団体内平均値</v>
          </cell>
          <cell r="BP77">
            <v>47</v>
          </cell>
          <cell r="BX77">
            <v>41.4</v>
          </cell>
          <cell r="CF77">
            <v>38.9</v>
          </cell>
          <cell r="CN77">
            <v>37.6</v>
          </cell>
          <cell r="CV77">
            <v>34</v>
          </cell>
        </row>
        <row r="79">
          <cell r="BP79">
            <v>7.3</v>
          </cell>
          <cell r="BX79">
            <v>6.7</v>
          </cell>
          <cell r="CF79">
            <v>6.4</v>
          </cell>
          <cell r="CN79">
            <v>6.1</v>
          </cell>
          <cell r="CV79">
            <v>5.9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190496676</v>
      </c>
      <c r="BO4" s="423"/>
      <c r="BP4" s="423"/>
      <c r="BQ4" s="423"/>
      <c r="BR4" s="423"/>
      <c r="BS4" s="423"/>
      <c r="BT4" s="423"/>
      <c r="BU4" s="424"/>
      <c r="BV4" s="422">
        <v>191556513</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3.1</v>
      </c>
      <c r="CU4" s="604"/>
      <c r="CV4" s="604"/>
      <c r="CW4" s="604"/>
      <c r="CX4" s="604"/>
      <c r="CY4" s="604"/>
      <c r="CZ4" s="604"/>
      <c r="DA4" s="605"/>
      <c r="DB4" s="603">
        <v>2.9</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184590209</v>
      </c>
      <c r="BO5" s="428"/>
      <c r="BP5" s="428"/>
      <c r="BQ5" s="428"/>
      <c r="BR5" s="428"/>
      <c r="BS5" s="428"/>
      <c r="BT5" s="428"/>
      <c r="BU5" s="429"/>
      <c r="BV5" s="427">
        <v>187055981</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87.7</v>
      </c>
      <c r="CU5" s="398"/>
      <c r="CV5" s="398"/>
      <c r="CW5" s="398"/>
      <c r="CX5" s="398"/>
      <c r="CY5" s="398"/>
      <c r="CZ5" s="398"/>
      <c r="DA5" s="399"/>
      <c r="DB5" s="397">
        <v>88.4</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5906467</v>
      </c>
      <c r="BO6" s="428"/>
      <c r="BP6" s="428"/>
      <c r="BQ6" s="428"/>
      <c r="BR6" s="428"/>
      <c r="BS6" s="428"/>
      <c r="BT6" s="428"/>
      <c r="BU6" s="429"/>
      <c r="BV6" s="427">
        <v>4500532</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94.9</v>
      </c>
      <c r="CU6" s="578"/>
      <c r="CV6" s="578"/>
      <c r="CW6" s="578"/>
      <c r="CX6" s="578"/>
      <c r="CY6" s="578"/>
      <c r="CZ6" s="578"/>
      <c r="DA6" s="579"/>
      <c r="DB6" s="577">
        <v>95.5</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2607807</v>
      </c>
      <c r="BO7" s="428"/>
      <c r="BP7" s="428"/>
      <c r="BQ7" s="428"/>
      <c r="BR7" s="428"/>
      <c r="BS7" s="428"/>
      <c r="BT7" s="428"/>
      <c r="BU7" s="429"/>
      <c r="BV7" s="427">
        <v>1479062</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106573940</v>
      </c>
      <c r="CU7" s="428"/>
      <c r="CV7" s="428"/>
      <c r="CW7" s="428"/>
      <c r="CX7" s="428"/>
      <c r="CY7" s="428"/>
      <c r="CZ7" s="428"/>
      <c r="DA7" s="429"/>
      <c r="DB7" s="427">
        <v>106013534</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108</v>
      </c>
      <c r="AV8" s="485"/>
      <c r="AW8" s="485"/>
      <c r="AX8" s="485"/>
      <c r="AY8" s="407" t="s">
        <v>109</v>
      </c>
      <c r="AZ8" s="408"/>
      <c r="BA8" s="408"/>
      <c r="BB8" s="408"/>
      <c r="BC8" s="408"/>
      <c r="BD8" s="408"/>
      <c r="BE8" s="408"/>
      <c r="BF8" s="408"/>
      <c r="BG8" s="408"/>
      <c r="BH8" s="408"/>
      <c r="BI8" s="408"/>
      <c r="BJ8" s="408"/>
      <c r="BK8" s="408"/>
      <c r="BL8" s="408"/>
      <c r="BM8" s="409"/>
      <c r="BN8" s="427">
        <v>3298660</v>
      </c>
      <c r="BO8" s="428"/>
      <c r="BP8" s="428"/>
      <c r="BQ8" s="428"/>
      <c r="BR8" s="428"/>
      <c r="BS8" s="428"/>
      <c r="BT8" s="428"/>
      <c r="BU8" s="429"/>
      <c r="BV8" s="427">
        <v>3021470</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0.76</v>
      </c>
      <c r="CU8" s="541"/>
      <c r="CV8" s="541"/>
      <c r="CW8" s="541"/>
      <c r="CX8" s="541"/>
      <c r="CY8" s="541"/>
      <c r="CZ8" s="541"/>
      <c r="DA8" s="542"/>
      <c r="DB8" s="540">
        <v>0.76</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514865</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115</v>
      </c>
      <c r="AV9" s="485"/>
      <c r="AW9" s="485"/>
      <c r="AX9" s="485"/>
      <c r="AY9" s="407" t="s">
        <v>116</v>
      </c>
      <c r="AZ9" s="408"/>
      <c r="BA9" s="408"/>
      <c r="BB9" s="408"/>
      <c r="BC9" s="408"/>
      <c r="BD9" s="408"/>
      <c r="BE9" s="408"/>
      <c r="BF9" s="408"/>
      <c r="BG9" s="408"/>
      <c r="BH9" s="408"/>
      <c r="BI9" s="408"/>
      <c r="BJ9" s="408"/>
      <c r="BK9" s="408"/>
      <c r="BL9" s="408"/>
      <c r="BM9" s="409"/>
      <c r="BN9" s="427">
        <v>277190</v>
      </c>
      <c r="BO9" s="428"/>
      <c r="BP9" s="428"/>
      <c r="BQ9" s="428"/>
      <c r="BR9" s="428"/>
      <c r="BS9" s="428"/>
      <c r="BT9" s="428"/>
      <c r="BU9" s="429"/>
      <c r="BV9" s="427">
        <v>266451</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13.4</v>
      </c>
      <c r="CU9" s="398"/>
      <c r="CV9" s="398"/>
      <c r="CW9" s="398"/>
      <c r="CX9" s="398"/>
      <c r="CY9" s="398"/>
      <c r="CZ9" s="398"/>
      <c r="DA9" s="399"/>
      <c r="DB9" s="397">
        <v>13.7</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517231</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700000</v>
      </c>
      <c r="BO10" s="428"/>
      <c r="BP10" s="428"/>
      <c r="BQ10" s="428"/>
      <c r="BR10" s="428"/>
      <c r="BS10" s="428"/>
      <c r="BT10" s="428"/>
      <c r="BU10" s="429"/>
      <c r="BV10" s="427">
        <v>1000000</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126</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x14ac:dyDescent="0.15">
      <c r="A12" s="186"/>
      <c r="B12" s="543" t="s">
        <v>130</v>
      </c>
      <c r="C12" s="544"/>
      <c r="D12" s="544"/>
      <c r="E12" s="544"/>
      <c r="F12" s="544"/>
      <c r="G12" s="544"/>
      <c r="H12" s="544"/>
      <c r="I12" s="544"/>
      <c r="J12" s="544"/>
      <c r="K12" s="545"/>
      <c r="L12" s="552" t="s">
        <v>131</v>
      </c>
      <c r="M12" s="553"/>
      <c r="N12" s="553"/>
      <c r="O12" s="553"/>
      <c r="P12" s="553"/>
      <c r="Q12" s="554"/>
      <c r="R12" s="555">
        <v>513227</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93</v>
      </c>
      <c r="AV12" s="485"/>
      <c r="AW12" s="485"/>
      <c r="AX12" s="485"/>
      <c r="AY12" s="407" t="s">
        <v>135</v>
      </c>
      <c r="AZ12" s="408"/>
      <c r="BA12" s="408"/>
      <c r="BB12" s="408"/>
      <c r="BC12" s="408"/>
      <c r="BD12" s="408"/>
      <c r="BE12" s="408"/>
      <c r="BF12" s="408"/>
      <c r="BG12" s="408"/>
      <c r="BH12" s="408"/>
      <c r="BI12" s="408"/>
      <c r="BJ12" s="408"/>
      <c r="BK12" s="408"/>
      <c r="BL12" s="408"/>
      <c r="BM12" s="409"/>
      <c r="BN12" s="427">
        <v>1500000</v>
      </c>
      <c r="BO12" s="428"/>
      <c r="BP12" s="428"/>
      <c r="BQ12" s="428"/>
      <c r="BR12" s="428"/>
      <c r="BS12" s="428"/>
      <c r="BT12" s="428"/>
      <c r="BU12" s="429"/>
      <c r="BV12" s="427">
        <v>2700000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129</v>
      </c>
      <c r="CU12" s="541"/>
      <c r="CV12" s="541"/>
      <c r="CW12" s="541"/>
      <c r="CX12" s="541"/>
      <c r="CY12" s="541"/>
      <c r="CZ12" s="541"/>
      <c r="DA12" s="542"/>
      <c r="DB12" s="540" t="s">
        <v>129</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137</v>
      </c>
      <c r="N13" s="528"/>
      <c r="O13" s="528"/>
      <c r="P13" s="528"/>
      <c r="Q13" s="529"/>
      <c r="R13" s="530">
        <v>509989</v>
      </c>
      <c r="S13" s="531"/>
      <c r="T13" s="531"/>
      <c r="U13" s="531"/>
      <c r="V13" s="532"/>
      <c r="W13" s="518" t="s">
        <v>138</v>
      </c>
      <c r="X13" s="440"/>
      <c r="Y13" s="440"/>
      <c r="Z13" s="440"/>
      <c r="AA13" s="440"/>
      <c r="AB13" s="441"/>
      <c r="AC13" s="403">
        <v>6957</v>
      </c>
      <c r="AD13" s="404"/>
      <c r="AE13" s="404"/>
      <c r="AF13" s="404"/>
      <c r="AG13" s="405"/>
      <c r="AH13" s="403">
        <v>8087</v>
      </c>
      <c r="AI13" s="404"/>
      <c r="AJ13" s="404"/>
      <c r="AK13" s="404"/>
      <c r="AL13" s="406"/>
      <c r="AM13" s="496" t="s">
        <v>139</v>
      </c>
      <c r="AN13" s="401"/>
      <c r="AO13" s="401"/>
      <c r="AP13" s="401"/>
      <c r="AQ13" s="401"/>
      <c r="AR13" s="401"/>
      <c r="AS13" s="401"/>
      <c r="AT13" s="402"/>
      <c r="AU13" s="484" t="s">
        <v>126</v>
      </c>
      <c r="AV13" s="485"/>
      <c r="AW13" s="485"/>
      <c r="AX13" s="485"/>
      <c r="AY13" s="407" t="s">
        <v>140</v>
      </c>
      <c r="AZ13" s="408"/>
      <c r="BA13" s="408"/>
      <c r="BB13" s="408"/>
      <c r="BC13" s="408"/>
      <c r="BD13" s="408"/>
      <c r="BE13" s="408"/>
      <c r="BF13" s="408"/>
      <c r="BG13" s="408"/>
      <c r="BH13" s="408"/>
      <c r="BI13" s="408"/>
      <c r="BJ13" s="408"/>
      <c r="BK13" s="408"/>
      <c r="BL13" s="408"/>
      <c r="BM13" s="409"/>
      <c r="BN13" s="427">
        <v>-522810</v>
      </c>
      <c r="BO13" s="428"/>
      <c r="BP13" s="428"/>
      <c r="BQ13" s="428"/>
      <c r="BR13" s="428"/>
      <c r="BS13" s="428"/>
      <c r="BT13" s="428"/>
      <c r="BU13" s="429"/>
      <c r="BV13" s="427">
        <v>-1433549</v>
      </c>
      <c r="BW13" s="428"/>
      <c r="BX13" s="428"/>
      <c r="BY13" s="428"/>
      <c r="BZ13" s="428"/>
      <c r="CA13" s="428"/>
      <c r="CB13" s="428"/>
      <c r="CC13" s="429"/>
      <c r="CD13" s="436" t="s">
        <v>141</v>
      </c>
      <c r="CE13" s="437"/>
      <c r="CF13" s="437"/>
      <c r="CG13" s="437"/>
      <c r="CH13" s="437"/>
      <c r="CI13" s="437"/>
      <c r="CJ13" s="437"/>
      <c r="CK13" s="437"/>
      <c r="CL13" s="437"/>
      <c r="CM13" s="437"/>
      <c r="CN13" s="437"/>
      <c r="CO13" s="437"/>
      <c r="CP13" s="437"/>
      <c r="CQ13" s="437"/>
      <c r="CR13" s="437"/>
      <c r="CS13" s="438"/>
      <c r="CT13" s="397">
        <v>7.5</v>
      </c>
      <c r="CU13" s="398"/>
      <c r="CV13" s="398"/>
      <c r="CW13" s="398"/>
      <c r="CX13" s="398"/>
      <c r="CY13" s="398"/>
      <c r="CZ13" s="398"/>
      <c r="DA13" s="399"/>
      <c r="DB13" s="397">
        <v>7.4</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142</v>
      </c>
      <c r="M14" s="561"/>
      <c r="N14" s="561"/>
      <c r="O14" s="561"/>
      <c r="P14" s="561"/>
      <c r="Q14" s="562"/>
      <c r="R14" s="530">
        <v>514877</v>
      </c>
      <c r="S14" s="531"/>
      <c r="T14" s="531"/>
      <c r="U14" s="531"/>
      <c r="V14" s="532"/>
      <c r="W14" s="533"/>
      <c r="X14" s="443"/>
      <c r="Y14" s="443"/>
      <c r="Z14" s="443"/>
      <c r="AA14" s="443"/>
      <c r="AB14" s="444"/>
      <c r="AC14" s="523">
        <v>3.2</v>
      </c>
      <c r="AD14" s="524"/>
      <c r="AE14" s="524"/>
      <c r="AF14" s="524"/>
      <c r="AG14" s="525"/>
      <c r="AH14" s="523">
        <v>3.6</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143</v>
      </c>
      <c r="CE14" s="434"/>
      <c r="CF14" s="434"/>
      <c r="CG14" s="434"/>
      <c r="CH14" s="434"/>
      <c r="CI14" s="434"/>
      <c r="CJ14" s="434"/>
      <c r="CK14" s="434"/>
      <c r="CL14" s="434"/>
      <c r="CM14" s="434"/>
      <c r="CN14" s="434"/>
      <c r="CO14" s="434"/>
      <c r="CP14" s="434"/>
      <c r="CQ14" s="434"/>
      <c r="CR14" s="434"/>
      <c r="CS14" s="435"/>
      <c r="CT14" s="534">
        <v>58.2</v>
      </c>
      <c r="CU14" s="535"/>
      <c r="CV14" s="535"/>
      <c r="CW14" s="535"/>
      <c r="CX14" s="535"/>
      <c r="CY14" s="535"/>
      <c r="CZ14" s="535"/>
      <c r="DA14" s="536"/>
      <c r="DB14" s="534">
        <v>61.2</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144</v>
      </c>
      <c r="N15" s="528"/>
      <c r="O15" s="528"/>
      <c r="P15" s="528"/>
      <c r="Q15" s="529"/>
      <c r="R15" s="530">
        <v>511858</v>
      </c>
      <c r="S15" s="531"/>
      <c r="T15" s="531"/>
      <c r="U15" s="531"/>
      <c r="V15" s="532"/>
      <c r="W15" s="518" t="s">
        <v>145</v>
      </c>
      <c r="X15" s="440"/>
      <c r="Y15" s="440"/>
      <c r="Z15" s="440"/>
      <c r="AA15" s="440"/>
      <c r="AB15" s="441"/>
      <c r="AC15" s="403">
        <v>40668</v>
      </c>
      <c r="AD15" s="404"/>
      <c r="AE15" s="404"/>
      <c r="AF15" s="404"/>
      <c r="AG15" s="405"/>
      <c r="AH15" s="403">
        <v>42280</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61912371</v>
      </c>
      <c r="BO15" s="423"/>
      <c r="BP15" s="423"/>
      <c r="BQ15" s="423"/>
      <c r="BR15" s="423"/>
      <c r="BS15" s="423"/>
      <c r="BT15" s="423"/>
      <c r="BU15" s="424"/>
      <c r="BV15" s="422">
        <v>61202198</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18.8</v>
      </c>
      <c r="AD16" s="524"/>
      <c r="AE16" s="524"/>
      <c r="AF16" s="524"/>
      <c r="AG16" s="525"/>
      <c r="AH16" s="523">
        <v>18.8</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80108020</v>
      </c>
      <c r="BO16" s="428"/>
      <c r="BP16" s="428"/>
      <c r="BQ16" s="428"/>
      <c r="BR16" s="428"/>
      <c r="BS16" s="428"/>
      <c r="BT16" s="428"/>
      <c r="BU16" s="429"/>
      <c r="BV16" s="427">
        <v>80296331</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151</v>
      </c>
      <c r="N17" s="513"/>
      <c r="O17" s="513"/>
      <c r="P17" s="513"/>
      <c r="Q17" s="514"/>
      <c r="R17" s="515" t="s">
        <v>152</v>
      </c>
      <c r="S17" s="516"/>
      <c r="T17" s="516"/>
      <c r="U17" s="516"/>
      <c r="V17" s="517"/>
      <c r="W17" s="518" t="s">
        <v>153</v>
      </c>
      <c r="X17" s="440"/>
      <c r="Y17" s="440"/>
      <c r="Z17" s="440"/>
      <c r="AA17" s="440"/>
      <c r="AB17" s="441"/>
      <c r="AC17" s="403">
        <v>169242</v>
      </c>
      <c r="AD17" s="404"/>
      <c r="AE17" s="404"/>
      <c r="AF17" s="404"/>
      <c r="AG17" s="405"/>
      <c r="AH17" s="403">
        <v>174203</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79480705</v>
      </c>
      <c r="BO17" s="428"/>
      <c r="BP17" s="428"/>
      <c r="BQ17" s="428"/>
      <c r="BR17" s="428"/>
      <c r="BS17" s="428"/>
      <c r="BT17" s="428"/>
      <c r="BU17" s="429"/>
      <c r="BV17" s="427">
        <v>78555967</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155</v>
      </c>
      <c r="C18" s="490"/>
      <c r="D18" s="490"/>
      <c r="E18" s="491"/>
      <c r="F18" s="491"/>
      <c r="G18" s="491"/>
      <c r="H18" s="491"/>
      <c r="I18" s="491"/>
      <c r="J18" s="491"/>
      <c r="K18" s="491"/>
      <c r="L18" s="492">
        <v>429.4</v>
      </c>
      <c r="M18" s="492"/>
      <c r="N18" s="492"/>
      <c r="O18" s="492"/>
      <c r="P18" s="492"/>
      <c r="Q18" s="492"/>
      <c r="R18" s="493"/>
      <c r="S18" s="493"/>
      <c r="T18" s="493"/>
      <c r="U18" s="493"/>
      <c r="V18" s="494"/>
      <c r="W18" s="508"/>
      <c r="X18" s="509"/>
      <c r="Y18" s="509"/>
      <c r="Z18" s="509"/>
      <c r="AA18" s="509"/>
      <c r="AB18" s="519"/>
      <c r="AC18" s="391">
        <v>78</v>
      </c>
      <c r="AD18" s="392"/>
      <c r="AE18" s="392"/>
      <c r="AF18" s="392"/>
      <c r="AG18" s="495"/>
      <c r="AH18" s="391">
        <v>77.599999999999994</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95721163</v>
      </c>
      <c r="BO18" s="428"/>
      <c r="BP18" s="428"/>
      <c r="BQ18" s="428"/>
      <c r="BR18" s="428"/>
      <c r="BS18" s="428"/>
      <c r="BT18" s="428"/>
      <c r="BU18" s="429"/>
      <c r="BV18" s="427">
        <v>96034809</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157</v>
      </c>
      <c r="C19" s="490"/>
      <c r="D19" s="490"/>
      <c r="E19" s="491"/>
      <c r="F19" s="491"/>
      <c r="G19" s="491"/>
      <c r="H19" s="491"/>
      <c r="I19" s="491"/>
      <c r="J19" s="491"/>
      <c r="K19" s="491"/>
      <c r="L19" s="497">
        <v>1199</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117226927</v>
      </c>
      <c r="BO19" s="428"/>
      <c r="BP19" s="428"/>
      <c r="BQ19" s="428"/>
      <c r="BR19" s="428"/>
      <c r="BS19" s="428"/>
      <c r="BT19" s="428"/>
      <c r="BU19" s="429"/>
      <c r="BV19" s="427">
        <v>117432242</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159</v>
      </c>
      <c r="C20" s="490"/>
      <c r="D20" s="490"/>
      <c r="E20" s="491"/>
      <c r="F20" s="491"/>
      <c r="G20" s="491"/>
      <c r="H20" s="491"/>
      <c r="I20" s="491"/>
      <c r="J20" s="491"/>
      <c r="K20" s="491"/>
      <c r="L20" s="497">
        <v>230509</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178034843</v>
      </c>
      <c r="BO23" s="428"/>
      <c r="BP23" s="428"/>
      <c r="BQ23" s="428"/>
      <c r="BR23" s="428"/>
      <c r="BS23" s="428"/>
      <c r="BT23" s="428"/>
      <c r="BU23" s="429"/>
      <c r="BV23" s="427">
        <v>174472368</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168</v>
      </c>
      <c r="F24" s="401"/>
      <c r="G24" s="401"/>
      <c r="H24" s="401"/>
      <c r="I24" s="401"/>
      <c r="J24" s="401"/>
      <c r="K24" s="402"/>
      <c r="L24" s="403">
        <v>1</v>
      </c>
      <c r="M24" s="404"/>
      <c r="N24" s="404"/>
      <c r="O24" s="404"/>
      <c r="P24" s="405"/>
      <c r="Q24" s="403">
        <v>10304</v>
      </c>
      <c r="R24" s="404"/>
      <c r="S24" s="404"/>
      <c r="T24" s="404"/>
      <c r="U24" s="404"/>
      <c r="V24" s="405"/>
      <c r="W24" s="469"/>
      <c r="X24" s="460"/>
      <c r="Y24" s="461"/>
      <c r="Z24" s="400" t="s">
        <v>169</v>
      </c>
      <c r="AA24" s="401"/>
      <c r="AB24" s="401"/>
      <c r="AC24" s="401"/>
      <c r="AD24" s="401"/>
      <c r="AE24" s="401"/>
      <c r="AF24" s="401"/>
      <c r="AG24" s="402"/>
      <c r="AH24" s="403">
        <v>2815</v>
      </c>
      <c r="AI24" s="404"/>
      <c r="AJ24" s="404"/>
      <c r="AK24" s="404"/>
      <c r="AL24" s="405"/>
      <c r="AM24" s="403">
        <v>9072745</v>
      </c>
      <c r="AN24" s="404"/>
      <c r="AO24" s="404"/>
      <c r="AP24" s="404"/>
      <c r="AQ24" s="404"/>
      <c r="AR24" s="405"/>
      <c r="AS24" s="403">
        <v>3223</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117362594</v>
      </c>
      <c r="BO24" s="428"/>
      <c r="BP24" s="428"/>
      <c r="BQ24" s="428"/>
      <c r="BR24" s="428"/>
      <c r="BS24" s="428"/>
      <c r="BT24" s="428"/>
      <c r="BU24" s="429"/>
      <c r="BV24" s="427">
        <v>120070195</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171</v>
      </c>
      <c r="F25" s="401"/>
      <c r="G25" s="401"/>
      <c r="H25" s="401"/>
      <c r="I25" s="401"/>
      <c r="J25" s="401"/>
      <c r="K25" s="402"/>
      <c r="L25" s="403">
        <v>2</v>
      </c>
      <c r="M25" s="404"/>
      <c r="N25" s="404"/>
      <c r="O25" s="404"/>
      <c r="P25" s="405"/>
      <c r="Q25" s="403">
        <v>8451</v>
      </c>
      <c r="R25" s="404"/>
      <c r="S25" s="404"/>
      <c r="T25" s="404"/>
      <c r="U25" s="404"/>
      <c r="V25" s="405"/>
      <c r="W25" s="469"/>
      <c r="X25" s="460"/>
      <c r="Y25" s="461"/>
      <c r="Z25" s="400" t="s">
        <v>172</v>
      </c>
      <c r="AA25" s="401"/>
      <c r="AB25" s="401"/>
      <c r="AC25" s="401"/>
      <c r="AD25" s="401"/>
      <c r="AE25" s="401"/>
      <c r="AF25" s="401"/>
      <c r="AG25" s="402"/>
      <c r="AH25" s="403">
        <v>457</v>
      </c>
      <c r="AI25" s="404"/>
      <c r="AJ25" s="404"/>
      <c r="AK25" s="404"/>
      <c r="AL25" s="405"/>
      <c r="AM25" s="403">
        <v>1493476</v>
      </c>
      <c r="AN25" s="404"/>
      <c r="AO25" s="404"/>
      <c r="AP25" s="404"/>
      <c r="AQ25" s="404"/>
      <c r="AR25" s="405"/>
      <c r="AS25" s="403">
        <v>3268</v>
      </c>
      <c r="AT25" s="404"/>
      <c r="AU25" s="404"/>
      <c r="AV25" s="404"/>
      <c r="AW25" s="404"/>
      <c r="AX25" s="406"/>
      <c r="AY25" s="419" t="s">
        <v>173</v>
      </c>
      <c r="AZ25" s="420"/>
      <c r="BA25" s="420"/>
      <c r="BB25" s="420"/>
      <c r="BC25" s="420"/>
      <c r="BD25" s="420"/>
      <c r="BE25" s="420"/>
      <c r="BF25" s="420"/>
      <c r="BG25" s="420"/>
      <c r="BH25" s="420"/>
      <c r="BI25" s="420"/>
      <c r="BJ25" s="420"/>
      <c r="BK25" s="420"/>
      <c r="BL25" s="420"/>
      <c r="BM25" s="421"/>
      <c r="BN25" s="422">
        <v>45483372</v>
      </c>
      <c r="BO25" s="423"/>
      <c r="BP25" s="423"/>
      <c r="BQ25" s="423"/>
      <c r="BR25" s="423"/>
      <c r="BS25" s="423"/>
      <c r="BT25" s="423"/>
      <c r="BU25" s="424"/>
      <c r="BV25" s="422">
        <v>37836708</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174</v>
      </c>
      <c r="F26" s="401"/>
      <c r="G26" s="401"/>
      <c r="H26" s="401"/>
      <c r="I26" s="401"/>
      <c r="J26" s="401"/>
      <c r="K26" s="402"/>
      <c r="L26" s="403">
        <v>1</v>
      </c>
      <c r="M26" s="404"/>
      <c r="N26" s="404"/>
      <c r="O26" s="404"/>
      <c r="P26" s="405"/>
      <c r="Q26" s="403">
        <v>6928</v>
      </c>
      <c r="R26" s="404"/>
      <c r="S26" s="404"/>
      <c r="T26" s="404"/>
      <c r="U26" s="404"/>
      <c r="V26" s="405"/>
      <c r="W26" s="469"/>
      <c r="X26" s="460"/>
      <c r="Y26" s="461"/>
      <c r="Z26" s="400" t="s">
        <v>175</v>
      </c>
      <c r="AA26" s="482"/>
      <c r="AB26" s="482"/>
      <c r="AC26" s="482"/>
      <c r="AD26" s="482"/>
      <c r="AE26" s="482"/>
      <c r="AF26" s="482"/>
      <c r="AG26" s="483"/>
      <c r="AH26" s="403">
        <v>265</v>
      </c>
      <c r="AI26" s="404"/>
      <c r="AJ26" s="404"/>
      <c r="AK26" s="404"/>
      <c r="AL26" s="405"/>
      <c r="AM26" s="403">
        <v>907360</v>
      </c>
      <c r="AN26" s="404"/>
      <c r="AO26" s="404"/>
      <c r="AP26" s="404"/>
      <c r="AQ26" s="404"/>
      <c r="AR26" s="405"/>
      <c r="AS26" s="403">
        <v>3424</v>
      </c>
      <c r="AT26" s="404"/>
      <c r="AU26" s="404"/>
      <c r="AV26" s="404"/>
      <c r="AW26" s="404"/>
      <c r="AX26" s="406"/>
      <c r="AY26" s="436" t="s">
        <v>176</v>
      </c>
      <c r="AZ26" s="437"/>
      <c r="BA26" s="437"/>
      <c r="BB26" s="437"/>
      <c r="BC26" s="437"/>
      <c r="BD26" s="437"/>
      <c r="BE26" s="437"/>
      <c r="BF26" s="437"/>
      <c r="BG26" s="437"/>
      <c r="BH26" s="437"/>
      <c r="BI26" s="437"/>
      <c r="BJ26" s="437"/>
      <c r="BK26" s="437"/>
      <c r="BL26" s="437"/>
      <c r="BM26" s="438"/>
      <c r="BN26" s="427" t="s">
        <v>129</v>
      </c>
      <c r="BO26" s="428"/>
      <c r="BP26" s="428"/>
      <c r="BQ26" s="428"/>
      <c r="BR26" s="428"/>
      <c r="BS26" s="428"/>
      <c r="BT26" s="428"/>
      <c r="BU26" s="429"/>
      <c r="BV26" s="427" t="s">
        <v>129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177</v>
      </c>
      <c r="F27" s="401"/>
      <c r="G27" s="401"/>
      <c r="H27" s="401"/>
      <c r="I27" s="401"/>
      <c r="J27" s="401"/>
      <c r="K27" s="402"/>
      <c r="L27" s="403">
        <v>1</v>
      </c>
      <c r="M27" s="404"/>
      <c r="N27" s="404"/>
      <c r="O27" s="404"/>
      <c r="P27" s="405"/>
      <c r="Q27" s="403">
        <v>7320</v>
      </c>
      <c r="R27" s="404"/>
      <c r="S27" s="404"/>
      <c r="T27" s="404"/>
      <c r="U27" s="404"/>
      <c r="V27" s="405"/>
      <c r="W27" s="469"/>
      <c r="X27" s="460"/>
      <c r="Y27" s="461"/>
      <c r="Z27" s="400" t="s">
        <v>178</v>
      </c>
      <c r="AA27" s="401"/>
      <c r="AB27" s="401"/>
      <c r="AC27" s="401"/>
      <c r="AD27" s="401"/>
      <c r="AE27" s="401"/>
      <c r="AF27" s="401"/>
      <c r="AG27" s="402"/>
      <c r="AH27" s="403">
        <v>56</v>
      </c>
      <c r="AI27" s="404"/>
      <c r="AJ27" s="404"/>
      <c r="AK27" s="404"/>
      <c r="AL27" s="405"/>
      <c r="AM27" s="403">
        <v>207990</v>
      </c>
      <c r="AN27" s="404"/>
      <c r="AO27" s="404"/>
      <c r="AP27" s="404"/>
      <c r="AQ27" s="404"/>
      <c r="AR27" s="405"/>
      <c r="AS27" s="403">
        <v>3714</v>
      </c>
      <c r="AT27" s="404"/>
      <c r="AU27" s="404"/>
      <c r="AV27" s="404"/>
      <c r="AW27" s="404"/>
      <c r="AX27" s="406"/>
      <c r="AY27" s="433" t="s">
        <v>179</v>
      </c>
      <c r="AZ27" s="434"/>
      <c r="BA27" s="434"/>
      <c r="BB27" s="434"/>
      <c r="BC27" s="434"/>
      <c r="BD27" s="434"/>
      <c r="BE27" s="434"/>
      <c r="BF27" s="434"/>
      <c r="BG27" s="434"/>
      <c r="BH27" s="434"/>
      <c r="BI27" s="434"/>
      <c r="BJ27" s="434"/>
      <c r="BK27" s="434"/>
      <c r="BL27" s="434"/>
      <c r="BM27" s="435"/>
      <c r="BN27" s="430">
        <v>1000000</v>
      </c>
      <c r="BO27" s="431"/>
      <c r="BP27" s="431"/>
      <c r="BQ27" s="431"/>
      <c r="BR27" s="431"/>
      <c r="BS27" s="431"/>
      <c r="BT27" s="431"/>
      <c r="BU27" s="432"/>
      <c r="BV27" s="430">
        <v>1000000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180</v>
      </c>
      <c r="F28" s="401"/>
      <c r="G28" s="401"/>
      <c r="H28" s="401"/>
      <c r="I28" s="401"/>
      <c r="J28" s="401"/>
      <c r="K28" s="402"/>
      <c r="L28" s="403">
        <v>1</v>
      </c>
      <c r="M28" s="404"/>
      <c r="N28" s="404"/>
      <c r="O28" s="404"/>
      <c r="P28" s="405"/>
      <c r="Q28" s="403">
        <v>6540</v>
      </c>
      <c r="R28" s="404"/>
      <c r="S28" s="404"/>
      <c r="T28" s="404"/>
      <c r="U28" s="404"/>
      <c r="V28" s="405"/>
      <c r="W28" s="469"/>
      <c r="X28" s="460"/>
      <c r="Y28" s="461"/>
      <c r="Z28" s="400" t="s">
        <v>181</v>
      </c>
      <c r="AA28" s="401"/>
      <c r="AB28" s="401"/>
      <c r="AC28" s="401"/>
      <c r="AD28" s="401"/>
      <c r="AE28" s="401"/>
      <c r="AF28" s="401"/>
      <c r="AG28" s="402"/>
      <c r="AH28" s="403" t="s">
        <v>129</v>
      </c>
      <c r="AI28" s="404"/>
      <c r="AJ28" s="404"/>
      <c r="AK28" s="404"/>
      <c r="AL28" s="405"/>
      <c r="AM28" s="403" t="s">
        <v>182</v>
      </c>
      <c r="AN28" s="404"/>
      <c r="AO28" s="404"/>
      <c r="AP28" s="404"/>
      <c r="AQ28" s="404"/>
      <c r="AR28" s="405"/>
      <c r="AS28" s="403" t="s">
        <v>182</v>
      </c>
      <c r="AT28" s="404"/>
      <c r="AU28" s="404"/>
      <c r="AV28" s="404"/>
      <c r="AW28" s="404"/>
      <c r="AX28" s="406"/>
      <c r="AY28" s="410" t="s">
        <v>183</v>
      </c>
      <c r="AZ28" s="411"/>
      <c r="BA28" s="411"/>
      <c r="BB28" s="412"/>
      <c r="BC28" s="419" t="s">
        <v>47</v>
      </c>
      <c r="BD28" s="420"/>
      <c r="BE28" s="420"/>
      <c r="BF28" s="420"/>
      <c r="BG28" s="420"/>
      <c r="BH28" s="420"/>
      <c r="BI28" s="420"/>
      <c r="BJ28" s="420"/>
      <c r="BK28" s="420"/>
      <c r="BL28" s="420"/>
      <c r="BM28" s="421"/>
      <c r="BN28" s="422">
        <v>17800000</v>
      </c>
      <c r="BO28" s="423"/>
      <c r="BP28" s="423"/>
      <c r="BQ28" s="423"/>
      <c r="BR28" s="423"/>
      <c r="BS28" s="423"/>
      <c r="BT28" s="423"/>
      <c r="BU28" s="424"/>
      <c r="BV28" s="422">
        <v>17300000</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184</v>
      </c>
      <c r="F29" s="401"/>
      <c r="G29" s="401"/>
      <c r="H29" s="401"/>
      <c r="I29" s="401"/>
      <c r="J29" s="401"/>
      <c r="K29" s="402"/>
      <c r="L29" s="403">
        <v>41</v>
      </c>
      <c r="M29" s="404"/>
      <c r="N29" s="404"/>
      <c r="O29" s="404"/>
      <c r="P29" s="405"/>
      <c r="Q29" s="403">
        <v>6230</v>
      </c>
      <c r="R29" s="404"/>
      <c r="S29" s="404"/>
      <c r="T29" s="404"/>
      <c r="U29" s="404"/>
      <c r="V29" s="405"/>
      <c r="W29" s="470"/>
      <c r="X29" s="471"/>
      <c r="Y29" s="472"/>
      <c r="Z29" s="400" t="s">
        <v>185</v>
      </c>
      <c r="AA29" s="401"/>
      <c r="AB29" s="401"/>
      <c r="AC29" s="401"/>
      <c r="AD29" s="401"/>
      <c r="AE29" s="401"/>
      <c r="AF29" s="401"/>
      <c r="AG29" s="402"/>
      <c r="AH29" s="403">
        <v>2871</v>
      </c>
      <c r="AI29" s="404"/>
      <c r="AJ29" s="404"/>
      <c r="AK29" s="404"/>
      <c r="AL29" s="405"/>
      <c r="AM29" s="403">
        <v>9280735</v>
      </c>
      <c r="AN29" s="404"/>
      <c r="AO29" s="404"/>
      <c r="AP29" s="404"/>
      <c r="AQ29" s="404"/>
      <c r="AR29" s="405"/>
      <c r="AS29" s="403">
        <v>3233</v>
      </c>
      <c r="AT29" s="404"/>
      <c r="AU29" s="404"/>
      <c r="AV29" s="404"/>
      <c r="AW29" s="404"/>
      <c r="AX29" s="406"/>
      <c r="AY29" s="413"/>
      <c r="AZ29" s="414"/>
      <c r="BA29" s="414"/>
      <c r="BB29" s="415"/>
      <c r="BC29" s="407" t="s">
        <v>186</v>
      </c>
      <c r="BD29" s="408"/>
      <c r="BE29" s="408"/>
      <c r="BF29" s="408"/>
      <c r="BG29" s="408"/>
      <c r="BH29" s="408"/>
      <c r="BI29" s="408"/>
      <c r="BJ29" s="408"/>
      <c r="BK29" s="408"/>
      <c r="BL29" s="408"/>
      <c r="BM29" s="409"/>
      <c r="BN29" s="427">
        <v>7650000</v>
      </c>
      <c r="BO29" s="428"/>
      <c r="BP29" s="428"/>
      <c r="BQ29" s="428"/>
      <c r="BR29" s="428"/>
      <c r="BS29" s="428"/>
      <c r="BT29" s="428"/>
      <c r="BU29" s="429"/>
      <c r="BV29" s="427">
        <v>7350000</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187</v>
      </c>
      <c r="X30" s="480"/>
      <c r="Y30" s="480"/>
      <c r="Z30" s="480"/>
      <c r="AA30" s="480"/>
      <c r="AB30" s="480"/>
      <c r="AC30" s="480"/>
      <c r="AD30" s="480"/>
      <c r="AE30" s="480"/>
      <c r="AF30" s="480"/>
      <c r="AG30" s="481"/>
      <c r="AH30" s="391">
        <v>99.8</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21040602</v>
      </c>
      <c r="BO30" s="431"/>
      <c r="BP30" s="431"/>
      <c r="BQ30" s="431"/>
      <c r="BR30" s="431"/>
      <c r="BS30" s="431"/>
      <c r="BT30" s="431"/>
      <c r="BU30" s="432"/>
      <c r="BV30" s="430">
        <v>20729688</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194</v>
      </c>
      <c r="D33" s="390"/>
      <c r="E33" s="389" t="s">
        <v>195</v>
      </c>
      <c r="F33" s="389"/>
      <c r="G33" s="389"/>
      <c r="H33" s="389"/>
      <c r="I33" s="389"/>
      <c r="J33" s="389"/>
      <c r="K33" s="389"/>
      <c r="L33" s="389"/>
      <c r="M33" s="389"/>
      <c r="N33" s="389"/>
      <c r="O33" s="389"/>
      <c r="P33" s="389"/>
      <c r="Q33" s="389"/>
      <c r="R33" s="389"/>
      <c r="S33" s="389"/>
      <c r="T33" s="215"/>
      <c r="U33" s="390" t="s">
        <v>194</v>
      </c>
      <c r="V33" s="390"/>
      <c r="W33" s="389" t="s">
        <v>196</v>
      </c>
      <c r="X33" s="389"/>
      <c r="Y33" s="389"/>
      <c r="Z33" s="389"/>
      <c r="AA33" s="389"/>
      <c r="AB33" s="389"/>
      <c r="AC33" s="389"/>
      <c r="AD33" s="389"/>
      <c r="AE33" s="389"/>
      <c r="AF33" s="389"/>
      <c r="AG33" s="389"/>
      <c r="AH33" s="389"/>
      <c r="AI33" s="389"/>
      <c r="AJ33" s="389"/>
      <c r="AK33" s="389"/>
      <c r="AL33" s="215"/>
      <c r="AM33" s="390" t="s">
        <v>197</v>
      </c>
      <c r="AN33" s="390"/>
      <c r="AO33" s="389" t="s">
        <v>198</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194</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5</v>
      </c>
      <c r="V34" s="386"/>
      <c r="W34" s="385" t="str">
        <f>IF('各会計、関係団体の財政状況及び健全化判断比率'!B28="","",'各会計、関係団体の財政状況及び健全化判断比率'!B28)</f>
        <v>国民健康保険事業勘定特別会計</v>
      </c>
      <c r="X34" s="385"/>
      <c r="Y34" s="385"/>
      <c r="Z34" s="385"/>
      <c r="AA34" s="385"/>
      <c r="AB34" s="385"/>
      <c r="AC34" s="385"/>
      <c r="AD34" s="385"/>
      <c r="AE34" s="385"/>
      <c r="AF34" s="385"/>
      <c r="AG34" s="385"/>
      <c r="AH34" s="385"/>
      <c r="AI34" s="385"/>
      <c r="AJ34" s="385"/>
      <c r="AK34" s="385"/>
      <c r="AL34" s="213"/>
      <c r="AM34" s="386">
        <f>IF(AO34="","",MAX(C34:D43,U34:V43)+1)</f>
        <v>10</v>
      </c>
      <c r="AN34" s="386"/>
      <c r="AO34" s="385" t="str">
        <f>IF('各会計、関係団体の財政状況及び健全化判断比率'!B33="","",'各会計、関係団体の財政状況及び健全化判断比率'!B33)</f>
        <v>水道事業会計</v>
      </c>
      <c r="AP34" s="385"/>
      <c r="AQ34" s="385"/>
      <c r="AR34" s="385"/>
      <c r="AS34" s="385"/>
      <c r="AT34" s="385"/>
      <c r="AU34" s="385"/>
      <c r="AV34" s="385"/>
      <c r="AW34" s="385"/>
      <c r="AX34" s="385"/>
      <c r="AY34" s="385"/>
      <c r="AZ34" s="385"/>
      <c r="BA34" s="385"/>
      <c r="BB34" s="385"/>
      <c r="BC34" s="385"/>
      <c r="BD34" s="213"/>
      <c r="BE34" s="386">
        <f>IF(BG34="","",MAX(C34:D43,U34:V43,AM34:AN43)+1)</f>
        <v>14</v>
      </c>
      <c r="BF34" s="386"/>
      <c r="BG34" s="385" t="str">
        <f>IF('各会計、関係団体の財政状況及び健全化判断比率'!B37="","",'各会計、関係団体の財政状況及び健全化判断比率'!B37)</f>
        <v>鹿島観光事業特別会計</v>
      </c>
      <c r="BH34" s="385"/>
      <c r="BI34" s="385"/>
      <c r="BJ34" s="385"/>
      <c r="BK34" s="385"/>
      <c r="BL34" s="385"/>
      <c r="BM34" s="385"/>
      <c r="BN34" s="385"/>
      <c r="BO34" s="385"/>
      <c r="BP34" s="385"/>
      <c r="BQ34" s="385"/>
      <c r="BR34" s="385"/>
      <c r="BS34" s="385"/>
      <c r="BT34" s="385"/>
      <c r="BU34" s="385"/>
      <c r="BV34" s="213"/>
      <c r="BW34" s="386">
        <f>IF(BY34="","",MAX(C34:D43,U34:V43,AM34:AN43,BE34:BF43)+1)</f>
        <v>19</v>
      </c>
      <c r="BX34" s="386"/>
      <c r="BY34" s="385" t="str">
        <f>IF('各会計、関係団体の財政状況及び健全化判断比率'!B68="","",'各会計、関係団体の財政状況及び健全化判断比率'!B68)</f>
        <v>松山養護老人ホーム事務組合（一般会計）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28</v>
      </c>
      <c r="CP34" s="386"/>
      <c r="CQ34" s="385" t="str">
        <f>IF('各会計、関係団体の財政状況及び健全化判断比率'!BS7="","",'各会計、関係団体の財政状況及び健全化判断比率'!BS7)</f>
        <v>松山市土地開発公社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母子父子寡婦福祉資金貸付事業特別会計</v>
      </c>
      <c r="F35" s="385"/>
      <c r="G35" s="385"/>
      <c r="H35" s="385"/>
      <c r="I35" s="385"/>
      <c r="J35" s="385"/>
      <c r="K35" s="385"/>
      <c r="L35" s="385"/>
      <c r="M35" s="385"/>
      <c r="N35" s="385"/>
      <c r="O35" s="385"/>
      <c r="P35" s="385"/>
      <c r="Q35" s="385"/>
      <c r="R35" s="385"/>
      <c r="S35" s="385"/>
      <c r="T35" s="213"/>
      <c r="U35" s="386">
        <f>IF(W35="","",U34+1)</f>
        <v>6</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f t="shared" ref="AM35:AM43" si="0">IF(AO35="","",AM34+1)</f>
        <v>11</v>
      </c>
      <c r="AN35" s="386"/>
      <c r="AO35" s="385" t="str">
        <f>IF('各会計、関係団体の財政状況及び健全化判断比率'!B34="","",'各会計、関係団体の財政状況及び健全化判断比率'!B34)</f>
        <v>簡易水道事業会計</v>
      </c>
      <c r="AP35" s="385"/>
      <c r="AQ35" s="385"/>
      <c r="AR35" s="385"/>
      <c r="AS35" s="385"/>
      <c r="AT35" s="385"/>
      <c r="AU35" s="385"/>
      <c r="AV35" s="385"/>
      <c r="AW35" s="385"/>
      <c r="AX35" s="385"/>
      <c r="AY35" s="385"/>
      <c r="AZ35" s="385"/>
      <c r="BA35" s="385"/>
      <c r="BB35" s="385"/>
      <c r="BC35" s="385"/>
      <c r="BD35" s="213"/>
      <c r="BE35" s="386">
        <f t="shared" ref="BE35:BE43" si="1">IF(BG35="","",BE34+1)</f>
        <v>15</v>
      </c>
      <c r="BF35" s="386"/>
      <c r="BG35" s="385" t="str">
        <f>IF('各会計、関係団体の財政状況及び健全化判断比率'!B38="","",'各会計、関係団体の財政状況及び健全化判断比率'!B38)</f>
        <v>卸売市場事業特別会計</v>
      </c>
      <c r="BH35" s="385"/>
      <c r="BI35" s="385"/>
      <c r="BJ35" s="385"/>
      <c r="BK35" s="385"/>
      <c r="BL35" s="385"/>
      <c r="BM35" s="385"/>
      <c r="BN35" s="385"/>
      <c r="BO35" s="385"/>
      <c r="BP35" s="385"/>
      <c r="BQ35" s="385"/>
      <c r="BR35" s="385"/>
      <c r="BS35" s="385"/>
      <c r="BT35" s="385"/>
      <c r="BU35" s="385"/>
      <c r="BV35" s="213"/>
      <c r="BW35" s="386">
        <f t="shared" ref="BW35:BW43" si="2">IF(BY35="","",BW34+1)</f>
        <v>20</v>
      </c>
      <c r="BX35" s="386"/>
      <c r="BY35" s="385" t="str">
        <f>IF('各会計、関係団体の財政状況及び健全化判断比率'!B69="","",'各会計、関係団体の財政状況及び健全化判断比率'!B69)</f>
        <v>松山養護老人ホーム事務組合（診療所事業会計）</v>
      </c>
      <c r="BZ35" s="385"/>
      <c r="CA35" s="385"/>
      <c r="CB35" s="385"/>
      <c r="CC35" s="385"/>
      <c r="CD35" s="385"/>
      <c r="CE35" s="385"/>
      <c r="CF35" s="385"/>
      <c r="CG35" s="385"/>
      <c r="CH35" s="385"/>
      <c r="CI35" s="385"/>
      <c r="CJ35" s="385"/>
      <c r="CK35" s="385"/>
      <c r="CL35" s="385"/>
      <c r="CM35" s="385"/>
      <c r="CN35" s="213"/>
      <c r="CO35" s="386">
        <f t="shared" ref="CO35:CO43" si="3">IF(CQ35="","",CO34+1)</f>
        <v>29</v>
      </c>
      <c r="CP35" s="386"/>
      <c r="CQ35" s="385" t="str">
        <f>IF('各会計、関係団体の財政状況及び健全化判断比率'!BS8="","",'各会計、関係団体の財政状況及び健全化判断比率'!BS8)</f>
        <v>松山市スポーツ協会</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勤労者福祉サービスセンター事業特別会計</v>
      </c>
      <c r="F36" s="385"/>
      <c r="G36" s="385"/>
      <c r="H36" s="385"/>
      <c r="I36" s="385"/>
      <c r="J36" s="385"/>
      <c r="K36" s="385"/>
      <c r="L36" s="385"/>
      <c r="M36" s="385"/>
      <c r="N36" s="385"/>
      <c r="O36" s="385"/>
      <c r="P36" s="385"/>
      <c r="Q36" s="385"/>
      <c r="R36" s="385"/>
      <c r="S36" s="385"/>
      <c r="T36" s="213"/>
      <c r="U36" s="386">
        <f t="shared" ref="U36:U43" si="4">IF(W36="","",U35+1)</f>
        <v>7</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f t="shared" si="0"/>
        <v>12</v>
      </c>
      <c r="AN36" s="386"/>
      <c r="AO36" s="385" t="str">
        <f>IF('各会計、関係団体の財政状況及び健全化判断比率'!B35="","",'各会計、関係団体の財政状況及び健全化判断比率'!B35)</f>
        <v>工業用水道事業会計</v>
      </c>
      <c r="AP36" s="385"/>
      <c r="AQ36" s="385"/>
      <c r="AR36" s="385"/>
      <c r="AS36" s="385"/>
      <c r="AT36" s="385"/>
      <c r="AU36" s="385"/>
      <c r="AV36" s="385"/>
      <c r="AW36" s="385"/>
      <c r="AX36" s="385"/>
      <c r="AY36" s="385"/>
      <c r="AZ36" s="385"/>
      <c r="BA36" s="385"/>
      <c r="BB36" s="385"/>
      <c r="BC36" s="385"/>
      <c r="BD36" s="213"/>
      <c r="BE36" s="386">
        <f t="shared" si="1"/>
        <v>16</v>
      </c>
      <c r="BF36" s="386"/>
      <c r="BG36" s="385" t="str">
        <f>IF('各会計、関係団体の財政状況及び健全化判断比率'!B39="","",'各会計、関係団体の財政状況及び健全化判断比率'!B39)</f>
        <v>小規模下水道事業特別会計</v>
      </c>
      <c r="BH36" s="385"/>
      <c r="BI36" s="385"/>
      <c r="BJ36" s="385"/>
      <c r="BK36" s="385"/>
      <c r="BL36" s="385"/>
      <c r="BM36" s="385"/>
      <c r="BN36" s="385"/>
      <c r="BO36" s="385"/>
      <c r="BP36" s="385"/>
      <c r="BQ36" s="385"/>
      <c r="BR36" s="385"/>
      <c r="BS36" s="385"/>
      <c r="BT36" s="385"/>
      <c r="BU36" s="385"/>
      <c r="BV36" s="213"/>
      <c r="BW36" s="386">
        <f t="shared" si="2"/>
        <v>21</v>
      </c>
      <c r="BX36" s="386"/>
      <c r="BY36" s="385" t="str">
        <f>IF('各会計、関係団体の財政状況及び健全化判断比率'!B70="","",'各会計、関係団体の財政状況及び健全化判断比率'!B70)</f>
        <v>松山広域福祉施設事務組合（一般会計）</v>
      </c>
      <c r="BZ36" s="385"/>
      <c r="CA36" s="385"/>
      <c r="CB36" s="385"/>
      <c r="CC36" s="385"/>
      <c r="CD36" s="385"/>
      <c r="CE36" s="385"/>
      <c r="CF36" s="385"/>
      <c r="CG36" s="385"/>
      <c r="CH36" s="385"/>
      <c r="CI36" s="385"/>
      <c r="CJ36" s="385"/>
      <c r="CK36" s="385"/>
      <c r="CL36" s="385"/>
      <c r="CM36" s="385"/>
      <c r="CN36" s="213"/>
      <c r="CO36" s="386">
        <f t="shared" si="3"/>
        <v>30</v>
      </c>
      <c r="CP36" s="386"/>
      <c r="CQ36" s="385" t="str">
        <f>IF('各会計、関係団体の財政状況及び健全化判断比率'!BS9="","",'各会計、関係団体の財政状況及び健全化判断比率'!BS9)</f>
        <v>松山国際交流協会</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f>IF(E37="","",C36+1)</f>
        <v>4</v>
      </c>
      <c r="D37" s="386"/>
      <c r="E37" s="385" t="str">
        <f>IF('各会計、関係団体の財政状況及び健全化判断比率'!B10="","",'各会計、関係団体の財政状況及び健全化判断比率'!B10)</f>
        <v>公債管理特別会計</v>
      </c>
      <c r="F37" s="385"/>
      <c r="G37" s="385"/>
      <c r="H37" s="385"/>
      <c r="I37" s="385"/>
      <c r="J37" s="385"/>
      <c r="K37" s="385"/>
      <c r="L37" s="385"/>
      <c r="M37" s="385"/>
      <c r="N37" s="385"/>
      <c r="O37" s="385"/>
      <c r="P37" s="385"/>
      <c r="Q37" s="385"/>
      <c r="R37" s="385"/>
      <c r="S37" s="385"/>
      <c r="T37" s="213"/>
      <c r="U37" s="386">
        <f t="shared" si="4"/>
        <v>8</v>
      </c>
      <c r="V37" s="386"/>
      <c r="W37" s="385" t="str">
        <f>IF('各会計、関係団体の財政状況及び健全化判断比率'!B31="","",'各会計、関係団体の財政状況及び健全化判断比率'!B31)</f>
        <v>駐車場事業特別会計</v>
      </c>
      <c r="X37" s="385"/>
      <c r="Y37" s="385"/>
      <c r="Z37" s="385"/>
      <c r="AA37" s="385"/>
      <c r="AB37" s="385"/>
      <c r="AC37" s="385"/>
      <c r="AD37" s="385"/>
      <c r="AE37" s="385"/>
      <c r="AF37" s="385"/>
      <c r="AG37" s="385"/>
      <c r="AH37" s="385"/>
      <c r="AI37" s="385"/>
      <c r="AJ37" s="385"/>
      <c r="AK37" s="385"/>
      <c r="AL37" s="213"/>
      <c r="AM37" s="386">
        <f t="shared" si="0"/>
        <v>13</v>
      </c>
      <c r="AN37" s="386"/>
      <c r="AO37" s="385" t="str">
        <f>IF('各会計、関係団体の財政状況及び健全化判断比率'!B36="","",'各会計、関係団体の財政状況及び健全化判断比率'!B36)</f>
        <v>公共下水道事業会計</v>
      </c>
      <c r="AP37" s="385"/>
      <c r="AQ37" s="385"/>
      <c r="AR37" s="385"/>
      <c r="AS37" s="385"/>
      <c r="AT37" s="385"/>
      <c r="AU37" s="385"/>
      <c r="AV37" s="385"/>
      <c r="AW37" s="385"/>
      <c r="AX37" s="385"/>
      <c r="AY37" s="385"/>
      <c r="AZ37" s="385"/>
      <c r="BA37" s="385"/>
      <c r="BB37" s="385"/>
      <c r="BC37" s="385"/>
      <c r="BD37" s="213"/>
      <c r="BE37" s="386">
        <f t="shared" si="1"/>
        <v>17</v>
      </c>
      <c r="BF37" s="386"/>
      <c r="BG37" s="385" t="str">
        <f>IF('各会計、関係団体の財政状況及び健全化判断比率'!B40="","",'各会計、関係団体の財政状況及び健全化判断比率'!B40)</f>
        <v>松山城観光事業特別会計</v>
      </c>
      <c r="BH37" s="385"/>
      <c r="BI37" s="385"/>
      <c r="BJ37" s="385"/>
      <c r="BK37" s="385"/>
      <c r="BL37" s="385"/>
      <c r="BM37" s="385"/>
      <c r="BN37" s="385"/>
      <c r="BO37" s="385"/>
      <c r="BP37" s="385"/>
      <c r="BQ37" s="385"/>
      <c r="BR37" s="385"/>
      <c r="BS37" s="385"/>
      <c r="BT37" s="385"/>
      <c r="BU37" s="385"/>
      <c r="BV37" s="213"/>
      <c r="BW37" s="386">
        <f t="shared" si="2"/>
        <v>22</v>
      </c>
      <c r="BX37" s="386"/>
      <c r="BY37" s="385" t="str">
        <f>IF('各会計、関係団体の財政状況及び健全化判断比率'!B71="","",'各会計、関係団体の財政状況及び健全化判断比率'!B71)</f>
        <v>松山広域福祉施設事務組合（公営企業会計）</v>
      </c>
      <c r="BZ37" s="385"/>
      <c r="CA37" s="385"/>
      <c r="CB37" s="385"/>
      <c r="CC37" s="385"/>
      <c r="CD37" s="385"/>
      <c r="CE37" s="385"/>
      <c r="CF37" s="385"/>
      <c r="CG37" s="385"/>
      <c r="CH37" s="385"/>
      <c r="CI37" s="385"/>
      <c r="CJ37" s="385"/>
      <c r="CK37" s="385"/>
      <c r="CL37" s="385"/>
      <c r="CM37" s="385"/>
      <c r="CN37" s="213"/>
      <c r="CO37" s="386">
        <f t="shared" si="3"/>
        <v>31</v>
      </c>
      <c r="CP37" s="386"/>
      <c r="CQ37" s="385" t="str">
        <f>IF('各会計、関係団体の財政状況及び健全化判断比率'!BS10="","",'各会計、関係団体の財政状況及び健全化判断比率'!BS10)</f>
        <v>松山市男女共同参画推進財団</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f t="shared" si="4"/>
        <v>9</v>
      </c>
      <c r="V38" s="386"/>
      <c r="W38" s="385" t="str">
        <f>IF('各会計、関係団体の財政状況及び健全化判断比率'!B32="","",'各会計、関係団体の財政状況及び健全化判断比率'!B32)</f>
        <v>競輪事業特別会計</v>
      </c>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f t="shared" si="1"/>
        <v>18</v>
      </c>
      <c r="BF38" s="386"/>
      <c r="BG38" s="385" t="str">
        <f>IF('各会計、関係団体の財政状況及び健全化判断比率'!B41="","",'各会計、関係団体の財政状況及び健全化判断比率'!B41)</f>
        <v>道後温泉事業特別会計</v>
      </c>
      <c r="BH38" s="385"/>
      <c r="BI38" s="385"/>
      <c r="BJ38" s="385"/>
      <c r="BK38" s="385"/>
      <c r="BL38" s="385"/>
      <c r="BM38" s="385"/>
      <c r="BN38" s="385"/>
      <c r="BO38" s="385"/>
      <c r="BP38" s="385"/>
      <c r="BQ38" s="385"/>
      <c r="BR38" s="385"/>
      <c r="BS38" s="385"/>
      <c r="BT38" s="385"/>
      <c r="BU38" s="385"/>
      <c r="BV38" s="213"/>
      <c r="BW38" s="386">
        <f t="shared" si="2"/>
        <v>23</v>
      </c>
      <c r="BX38" s="386"/>
      <c r="BY38" s="385" t="str">
        <f>IF('各会計、関係団体の財政状況及び健全化判断比率'!B72="","",'各会計、関係団体の財政状況及び健全化判断比率'!B72)</f>
        <v>松山衛生事務組合</v>
      </c>
      <c r="BZ38" s="385"/>
      <c r="CA38" s="385"/>
      <c r="CB38" s="385"/>
      <c r="CC38" s="385"/>
      <c r="CD38" s="385"/>
      <c r="CE38" s="385"/>
      <c r="CF38" s="385"/>
      <c r="CG38" s="385"/>
      <c r="CH38" s="385"/>
      <c r="CI38" s="385"/>
      <c r="CJ38" s="385"/>
      <c r="CK38" s="385"/>
      <c r="CL38" s="385"/>
      <c r="CM38" s="385"/>
      <c r="CN38" s="213"/>
      <c r="CO38" s="386">
        <f t="shared" si="3"/>
        <v>32</v>
      </c>
      <c r="CP38" s="386"/>
      <c r="CQ38" s="385" t="str">
        <f>IF('各会計、関係団体の財政状況及び健全化判断比率'!BS11="","",'各会計、関係団体の財政状況及び健全化判断比率'!BS11)</f>
        <v>松山観光コンベンション協会</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24</v>
      </c>
      <c r="BX39" s="386"/>
      <c r="BY39" s="385" t="str">
        <f>IF('各会計、関係団体の財政状況及び健全化判断比率'!B73="","",'各会計、関係団体の財政状況及び健全化判断比率'!B73)</f>
        <v>松山市、東温市共有山林組合</v>
      </c>
      <c r="BZ39" s="385"/>
      <c r="CA39" s="385"/>
      <c r="CB39" s="385"/>
      <c r="CC39" s="385"/>
      <c r="CD39" s="385"/>
      <c r="CE39" s="385"/>
      <c r="CF39" s="385"/>
      <c r="CG39" s="385"/>
      <c r="CH39" s="385"/>
      <c r="CI39" s="385"/>
      <c r="CJ39" s="385"/>
      <c r="CK39" s="385"/>
      <c r="CL39" s="385"/>
      <c r="CM39" s="385"/>
      <c r="CN39" s="213"/>
      <c r="CO39" s="386">
        <f t="shared" si="3"/>
        <v>33</v>
      </c>
      <c r="CP39" s="386"/>
      <c r="CQ39" s="385" t="str">
        <f>IF('各会計、関係団体の財政状況及び健全化判断比率'!BS12="","",'各会計、関係団体の財政状況及び健全化判断比率'!BS12)</f>
        <v>松山市文化・スポーツ振興財団</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25</v>
      </c>
      <c r="BX40" s="386"/>
      <c r="BY40" s="385" t="str">
        <f>IF('各会計、関係団体の財政状況及び健全化判断比率'!B74="","",'各会計、関係団体の財政状況及び健全化判断比率'!B74)</f>
        <v>愛媛地方税滞納整理機構</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26</v>
      </c>
      <c r="BX41" s="386"/>
      <c r="BY41" s="385" t="str">
        <f>IF('各会計、関係団体の財政状況及び健全化判断比率'!B75="","",'各会計、関係団体の財政状況及び健全化判断比率'!B75)</f>
        <v>愛媛県後期高齢者医療広域連合（一般会計）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27</v>
      </c>
      <c r="BX42" s="386"/>
      <c r="BY42" s="385" t="str">
        <f>IF('各会計、関係団体の財政状況及び健全化判断比率'!B76="","",'各会計、関係団体の財政状況及び健全化判断比率'!B76)</f>
        <v>愛媛県後期高齢者医療広域連合（後期高齢者医療特別会計）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lExFby9RZyp8vT07KE6SOSBF+H+diw5HucnpWfq7ceyfsPg0K6P2/Ewg0lkuU8NF3STnaKhFLsRE4nMWOZaxw==" saltValue="nvNQlSHGC/q0JtKOD68qV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06" t="s">
        <v>563</v>
      </c>
      <c r="D34" s="1206"/>
      <c r="E34" s="1207"/>
      <c r="F34" s="32">
        <v>12.44</v>
      </c>
      <c r="G34" s="33">
        <v>12.98</v>
      </c>
      <c r="H34" s="33">
        <v>11.98</v>
      </c>
      <c r="I34" s="33">
        <v>12.19</v>
      </c>
      <c r="J34" s="34">
        <v>10.78</v>
      </c>
      <c r="K34" s="22"/>
      <c r="L34" s="22"/>
      <c r="M34" s="22"/>
      <c r="N34" s="22"/>
      <c r="O34" s="22"/>
      <c r="P34" s="22"/>
    </row>
    <row r="35" spans="1:16" ht="39" customHeight="1" x14ac:dyDescent="0.15">
      <c r="A35" s="22"/>
      <c r="B35" s="35"/>
      <c r="C35" s="1200" t="s">
        <v>564</v>
      </c>
      <c r="D35" s="1201"/>
      <c r="E35" s="1202"/>
      <c r="F35" s="36">
        <v>1.39</v>
      </c>
      <c r="G35" s="37">
        <v>2.19</v>
      </c>
      <c r="H35" s="37">
        <v>3.34</v>
      </c>
      <c r="I35" s="37">
        <v>4.2</v>
      </c>
      <c r="J35" s="38">
        <v>5.26</v>
      </c>
      <c r="K35" s="22"/>
      <c r="L35" s="22"/>
      <c r="M35" s="22"/>
      <c r="N35" s="22"/>
      <c r="O35" s="22"/>
      <c r="P35" s="22"/>
    </row>
    <row r="36" spans="1:16" ht="39" customHeight="1" x14ac:dyDescent="0.15">
      <c r="A36" s="22"/>
      <c r="B36" s="35"/>
      <c r="C36" s="1200" t="s">
        <v>565</v>
      </c>
      <c r="D36" s="1201"/>
      <c r="E36" s="1202"/>
      <c r="F36" s="36">
        <v>3.38</v>
      </c>
      <c r="G36" s="37">
        <v>3.3</v>
      </c>
      <c r="H36" s="37">
        <v>2.8</v>
      </c>
      <c r="I36" s="37">
        <v>2.62</v>
      </c>
      <c r="J36" s="38">
        <v>2.66</v>
      </c>
      <c r="K36" s="22"/>
      <c r="L36" s="22"/>
      <c r="M36" s="22"/>
      <c r="N36" s="22"/>
      <c r="O36" s="22"/>
      <c r="P36" s="22"/>
    </row>
    <row r="37" spans="1:16" ht="39" customHeight="1" x14ac:dyDescent="0.15">
      <c r="A37" s="22"/>
      <c r="B37" s="35"/>
      <c r="C37" s="1200" t="s">
        <v>566</v>
      </c>
      <c r="D37" s="1201"/>
      <c r="E37" s="1202"/>
      <c r="F37" s="36">
        <v>2.34</v>
      </c>
      <c r="G37" s="37">
        <v>2.16</v>
      </c>
      <c r="H37" s="37">
        <v>2.15</v>
      </c>
      <c r="I37" s="37">
        <v>2.36</v>
      </c>
      <c r="J37" s="38">
        <v>2.64</v>
      </c>
      <c r="K37" s="22"/>
      <c r="L37" s="22"/>
      <c r="M37" s="22"/>
      <c r="N37" s="22"/>
      <c r="O37" s="22"/>
      <c r="P37" s="22"/>
    </row>
    <row r="38" spans="1:16" ht="39" customHeight="1" x14ac:dyDescent="0.15">
      <c r="A38" s="22"/>
      <c r="B38" s="35"/>
      <c r="C38" s="1200" t="s">
        <v>567</v>
      </c>
      <c r="D38" s="1201"/>
      <c r="E38" s="1202"/>
      <c r="F38" s="36">
        <v>1.1599999999999999</v>
      </c>
      <c r="G38" s="37">
        <v>0.03</v>
      </c>
      <c r="H38" s="37">
        <v>0.63</v>
      </c>
      <c r="I38" s="37">
        <v>1.86</v>
      </c>
      <c r="J38" s="38">
        <v>2.38</v>
      </c>
      <c r="K38" s="22"/>
      <c r="L38" s="22"/>
      <c r="M38" s="22"/>
      <c r="N38" s="22"/>
      <c r="O38" s="22"/>
      <c r="P38" s="22"/>
    </row>
    <row r="39" spans="1:16" ht="39" customHeight="1" x14ac:dyDescent="0.15">
      <c r="A39" s="22"/>
      <c r="B39" s="35"/>
      <c r="C39" s="1200" t="s">
        <v>568</v>
      </c>
      <c r="D39" s="1201"/>
      <c r="E39" s="1202"/>
      <c r="F39" s="36">
        <v>1.1000000000000001</v>
      </c>
      <c r="G39" s="37">
        <v>1.3</v>
      </c>
      <c r="H39" s="37">
        <v>1.58</v>
      </c>
      <c r="I39" s="37">
        <v>1.83</v>
      </c>
      <c r="J39" s="38">
        <v>1.98</v>
      </c>
      <c r="K39" s="22"/>
      <c r="L39" s="22"/>
      <c r="M39" s="22"/>
      <c r="N39" s="22"/>
      <c r="O39" s="22"/>
      <c r="P39" s="22"/>
    </row>
    <row r="40" spans="1:16" ht="39" customHeight="1" x14ac:dyDescent="0.15">
      <c r="A40" s="22"/>
      <c r="B40" s="35"/>
      <c r="C40" s="1200" t="s">
        <v>569</v>
      </c>
      <c r="D40" s="1201"/>
      <c r="E40" s="1202"/>
      <c r="F40" s="36">
        <v>0.24</v>
      </c>
      <c r="G40" s="37">
        <v>0.41</v>
      </c>
      <c r="H40" s="37">
        <v>0.68</v>
      </c>
      <c r="I40" s="37">
        <v>0.6</v>
      </c>
      <c r="J40" s="38">
        <v>1.03</v>
      </c>
      <c r="K40" s="22"/>
      <c r="L40" s="22"/>
      <c r="M40" s="22"/>
      <c r="N40" s="22"/>
      <c r="O40" s="22"/>
      <c r="P40" s="22"/>
    </row>
    <row r="41" spans="1:16" ht="39" customHeight="1" x14ac:dyDescent="0.15">
      <c r="A41" s="22"/>
      <c r="B41" s="35"/>
      <c r="C41" s="1200" t="s">
        <v>570</v>
      </c>
      <c r="D41" s="1201"/>
      <c r="E41" s="1202"/>
      <c r="F41" s="36">
        <v>0.42</v>
      </c>
      <c r="G41" s="37">
        <v>0.36</v>
      </c>
      <c r="H41" s="37">
        <v>0.44</v>
      </c>
      <c r="I41" s="37">
        <v>0.5</v>
      </c>
      <c r="J41" s="38">
        <v>0.54</v>
      </c>
      <c r="K41" s="22"/>
      <c r="L41" s="22"/>
      <c r="M41" s="22"/>
      <c r="N41" s="22"/>
      <c r="O41" s="22"/>
      <c r="P41" s="22"/>
    </row>
    <row r="42" spans="1:16" ht="39" customHeight="1" x14ac:dyDescent="0.15">
      <c r="A42" s="22"/>
      <c r="B42" s="39"/>
      <c r="C42" s="1200" t="s">
        <v>571</v>
      </c>
      <c r="D42" s="1201"/>
      <c r="E42" s="1202"/>
      <c r="F42" s="36" t="s">
        <v>512</v>
      </c>
      <c r="G42" s="37" t="s">
        <v>512</v>
      </c>
      <c r="H42" s="37" t="s">
        <v>512</v>
      </c>
      <c r="I42" s="37" t="s">
        <v>512</v>
      </c>
      <c r="J42" s="38" t="s">
        <v>512</v>
      </c>
      <c r="K42" s="22"/>
      <c r="L42" s="22"/>
      <c r="M42" s="22"/>
      <c r="N42" s="22"/>
      <c r="O42" s="22"/>
      <c r="P42" s="22"/>
    </row>
    <row r="43" spans="1:16" ht="39" customHeight="1" thickBot="1" x14ac:dyDescent="0.2">
      <c r="A43" s="22"/>
      <c r="B43" s="40"/>
      <c r="C43" s="1203" t="s">
        <v>572</v>
      </c>
      <c r="D43" s="1204"/>
      <c r="E43" s="1205"/>
      <c r="F43" s="41">
        <v>1.1499999999999999</v>
      </c>
      <c r="G43" s="42">
        <v>1.1599999999999999</v>
      </c>
      <c r="H43" s="42">
        <v>1.44</v>
      </c>
      <c r="I43" s="42">
        <v>1.3</v>
      </c>
      <c r="J43" s="43">
        <v>1.18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e1QwMbHm+Qg3Fl2iyKzmPJ3YLUpopDVyMiK8ByQWkhW4S4BQed9lJa5Gh7dbkDnRyOe9jlNxFB6m276CiSVTQ==" saltValue="8y29cwbn2DzJ2uxR5sVK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15304</v>
      </c>
      <c r="L45" s="60">
        <v>15333</v>
      </c>
      <c r="M45" s="60">
        <v>15273</v>
      </c>
      <c r="N45" s="60">
        <v>15805</v>
      </c>
      <c r="O45" s="61">
        <v>15485</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512</v>
      </c>
      <c r="L46" s="64" t="s">
        <v>512</v>
      </c>
      <c r="M46" s="64" t="s">
        <v>512</v>
      </c>
      <c r="N46" s="64" t="s">
        <v>512</v>
      </c>
      <c r="O46" s="65" t="s">
        <v>512</v>
      </c>
      <c r="P46" s="48"/>
      <c r="Q46" s="48"/>
      <c r="R46" s="48"/>
      <c r="S46" s="48"/>
      <c r="T46" s="48"/>
      <c r="U46" s="48"/>
    </row>
    <row r="47" spans="1:21" ht="30.75" customHeight="1" x14ac:dyDescent="0.15">
      <c r="A47" s="48"/>
      <c r="B47" s="1228"/>
      <c r="C47" s="1229"/>
      <c r="D47" s="62"/>
      <c r="E47" s="1210" t="s">
        <v>13</v>
      </c>
      <c r="F47" s="1210"/>
      <c r="G47" s="1210"/>
      <c r="H47" s="1210"/>
      <c r="I47" s="1210"/>
      <c r="J47" s="1211"/>
      <c r="K47" s="63">
        <v>410</v>
      </c>
      <c r="L47" s="64">
        <v>433</v>
      </c>
      <c r="M47" s="64">
        <v>433</v>
      </c>
      <c r="N47" s="64">
        <v>433</v>
      </c>
      <c r="O47" s="65">
        <v>433</v>
      </c>
      <c r="P47" s="48"/>
      <c r="Q47" s="48"/>
      <c r="R47" s="48"/>
      <c r="S47" s="48"/>
      <c r="T47" s="48"/>
      <c r="U47" s="48"/>
    </row>
    <row r="48" spans="1:21" ht="30.75" customHeight="1" x14ac:dyDescent="0.15">
      <c r="A48" s="48"/>
      <c r="B48" s="1228"/>
      <c r="C48" s="1229"/>
      <c r="D48" s="62"/>
      <c r="E48" s="1210" t="s">
        <v>14</v>
      </c>
      <c r="F48" s="1210"/>
      <c r="G48" s="1210"/>
      <c r="H48" s="1210"/>
      <c r="I48" s="1210"/>
      <c r="J48" s="1211"/>
      <c r="K48" s="63">
        <v>5188</v>
      </c>
      <c r="L48" s="64">
        <v>5602</v>
      </c>
      <c r="M48" s="64">
        <v>5632</v>
      </c>
      <c r="N48" s="64">
        <v>5313</v>
      </c>
      <c r="O48" s="65">
        <v>5296</v>
      </c>
      <c r="P48" s="48"/>
      <c r="Q48" s="48"/>
      <c r="R48" s="48"/>
      <c r="S48" s="48"/>
      <c r="T48" s="48"/>
      <c r="U48" s="48"/>
    </row>
    <row r="49" spans="1:21" ht="30.75" customHeight="1" x14ac:dyDescent="0.15">
      <c r="A49" s="48"/>
      <c r="B49" s="1228"/>
      <c r="C49" s="1229"/>
      <c r="D49" s="62"/>
      <c r="E49" s="1210" t="s">
        <v>15</v>
      </c>
      <c r="F49" s="1210"/>
      <c r="G49" s="1210"/>
      <c r="H49" s="1210"/>
      <c r="I49" s="1210"/>
      <c r="J49" s="1211"/>
      <c r="K49" s="63" t="s">
        <v>512</v>
      </c>
      <c r="L49" s="64" t="s">
        <v>512</v>
      </c>
      <c r="M49" s="64" t="s">
        <v>512</v>
      </c>
      <c r="N49" s="64" t="s">
        <v>512</v>
      </c>
      <c r="O49" s="65">
        <v>2</v>
      </c>
      <c r="P49" s="48"/>
      <c r="Q49" s="48"/>
      <c r="R49" s="48"/>
      <c r="S49" s="48"/>
      <c r="T49" s="48"/>
      <c r="U49" s="48"/>
    </row>
    <row r="50" spans="1:21" ht="30.75" customHeight="1" x14ac:dyDescent="0.15">
      <c r="A50" s="48"/>
      <c r="B50" s="1228"/>
      <c r="C50" s="1229"/>
      <c r="D50" s="62"/>
      <c r="E50" s="1210" t="s">
        <v>16</v>
      </c>
      <c r="F50" s="1210"/>
      <c r="G50" s="1210"/>
      <c r="H50" s="1210"/>
      <c r="I50" s="1210"/>
      <c r="J50" s="1211"/>
      <c r="K50" s="63">
        <v>1</v>
      </c>
      <c r="L50" s="64">
        <v>0</v>
      </c>
      <c r="M50" s="64">
        <v>0</v>
      </c>
      <c r="N50" s="64" t="s">
        <v>512</v>
      </c>
      <c r="O50" s="65" t="s">
        <v>512</v>
      </c>
      <c r="P50" s="48"/>
      <c r="Q50" s="48"/>
      <c r="R50" s="48"/>
      <c r="S50" s="48"/>
      <c r="T50" s="48"/>
      <c r="U50" s="48"/>
    </row>
    <row r="51" spans="1:21" ht="30.75" customHeight="1" x14ac:dyDescent="0.15">
      <c r="A51" s="48"/>
      <c r="B51" s="1230"/>
      <c r="C51" s="1231"/>
      <c r="D51" s="66"/>
      <c r="E51" s="1210" t="s">
        <v>17</v>
      </c>
      <c r="F51" s="1210"/>
      <c r="G51" s="1210"/>
      <c r="H51" s="1210"/>
      <c r="I51" s="1210"/>
      <c r="J51" s="1211"/>
      <c r="K51" s="63">
        <v>5</v>
      </c>
      <c r="L51" s="64">
        <v>5</v>
      </c>
      <c r="M51" s="64">
        <v>1</v>
      </c>
      <c r="N51" s="64">
        <v>3</v>
      </c>
      <c r="O51" s="65">
        <v>3</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15721</v>
      </c>
      <c r="L52" s="64">
        <v>14915</v>
      </c>
      <c r="M52" s="64">
        <v>14428</v>
      </c>
      <c r="N52" s="64">
        <v>14465</v>
      </c>
      <c r="O52" s="65">
        <v>14335</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5187</v>
      </c>
      <c r="L53" s="69">
        <v>6458</v>
      </c>
      <c r="M53" s="69">
        <v>6911</v>
      </c>
      <c r="N53" s="69">
        <v>7089</v>
      </c>
      <c r="O53" s="70">
        <v>6884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16" t="s">
        <v>24</v>
      </c>
      <c r="C57" s="1217"/>
      <c r="D57" s="1220" t="s">
        <v>25</v>
      </c>
      <c r="E57" s="1221"/>
      <c r="F57" s="1221"/>
      <c r="G57" s="1221"/>
      <c r="H57" s="1221"/>
      <c r="I57" s="1221"/>
      <c r="J57" s="1222"/>
      <c r="K57" s="82">
        <v>9410</v>
      </c>
      <c r="L57" s="83">
        <v>10170</v>
      </c>
      <c r="M57" s="83">
        <v>10330</v>
      </c>
      <c r="N57" s="83">
        <v>10350</v>
      </c>
      <c r="O57" s="84">
        <v>9930</v>
      </c>
    </row>
    <row r="58" spans="1:21" ht="31.5" customHeight="1" thickBot="1" x14ac:dyDescent="0.2">
      <c r="B58" s="1218"/>
      <c r="C58" s="1219"/>
      <c r="D58" s="1223" t="s">
        <v>26</v>
      </c>
      <c r="E58" s="1224"/>
      <c r="F58" s="1224"/>
      <c r="G58" s="1224"/>
      <c r="H58" s="1224"/>
      <c r="I58" s="1224"/>
      <c r="J58" s="1225"/>
      <c r="K58" s="85">
        <v>2178</v>
      </c>
      <c r="L58" s="86">
        <v>2588</v>
      </c>
      <c r="M58" s="86">
        <v>3022</v>
      </c>
      <c r="N58" s="86">
        <v>3455</v>
      </c>
      <c r="O58" s="87">
        <v>3888</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2yUBCyu2MSguXIT7fNZAZVBf/DgTHoVLv+VOdDFsQA82C+9XwtiIjNPoHH0hJA/UC5Uw6u6nbVAFrnp23atrQ==" saltValue="aSWRsgOW8KHWvcWyIYiC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553</v>
      </c>
      <c r="J40" s="99" t="s">
        <v>554</v>
      </c>
      <c r="K40" s="99" t="s">
        <v>555</v>
      </c>
      <c r="L40" s="99" t="s">
        <v>556</v>
      </c>
      <c r="M40" s="100" t="s">
        <v>557</v>
      </c>
    </row>
    <row r="41" spans="2:13" ht="27.75" customHeight="1" x14ac:dyDescent="0.15">
      <c r="B41" s="1246" t="s">
        <v>29</v>
      </c>
      <c r="C41" s="1247"/>
      <c r="D41" s="101"/>
      <c r="E41" s="1248" t="s">
        <v>30</v>
      </c>
      <c r="F41" s="1248"/>
      <c r="G41" s="1248"/>
      <c r="H41" s="1249"/>
      <c r="I41" s="102">
        <v>177400</v>
      </c>
      <c r="J41" s="103">
        <v>177393</v>
      </c>
      <c r="K41" s="103">
        <v>178284</v>
      </c>
      <c r="L41" s="103">
        <v>178970</v>
      </c>
      <c r="M41" s="104">
        <v>182161</v>
      </c>
    </row>
    <row r="42" spans="2:13" ht="27.75" customHeight="1" x14ac:dyDescent="0.15">
      <c r="B42" s="1236"/>
      <c r="C42" s="1237"/>
      <c r="D42" s="105"/>
      <c r="E42" s="1240" t="s">
        <v>31</v>
      </c>
      <c r="F42" s="1240"/>
      <c r="G42" s="1240"/>
      <c r="H42" s="1241"/>
      <c r="I42" s="106" t="s">
        <v>512</v>
      </c>
      <c r="J42" s="107" t="s">
        <v>512</v>
      </c>
      <c r="K42" s="107" t="s">
        <v>512</v>
      </c>
      <c r="L42" s="107" t="s">
        <v>512</v>
      </c>
      <c r="M42" s="108" t="s">
        <v>512</v>
      </c>
    </row>
    <row r="43" spans="2:13" ht="27.75" customHeight="1" x14ac:dyDescent="0.15">
      <c r="B43" s="1236"/>
      <c r="C43" s="1237"/>
      <c r="D43" s="105"/>
      <c r="E43" s="1240" t="s">
        <v>32</v>
      </c>
      <c r="F43" s="1240"/>
      <c r="G43" s="1240"/>
      <c r="H43" s="1241"/>
      <c r="I43" s="106">
        <v>89225</v>
      </c>
      <c r="J43" s="107">
        <v>89600</v>
      </c>
      <c r="K43" s="107">
        <v>89585</v>
      </c>
      <c r="L43" s="107">
        <v>88919</v>
      </c>
      <c r="M43" s="108">
        <v>85392</v>
      </c>
    </row>
    <row r="44" spans="2:13" ht="27.75" customHeight="1" x14ac:dyDescent="0.15">
      <c r="B44" s="1236"/>
      <c r="C44" s="1237"/>
      <c r="D44" s="105"/>
      <c r="E44" s="1240" t="s">
        <v>33</v>
      </c>
      <c r="F44" s="1240"/>
      <c r="G44" s="1240"/>
      <c r="H44" s="1241"/>
      <c r="I44" s="106" t="s">
        <v>512</v>
      </c>
      <c r="J44" s="107" t="s">
        <v>512</v>
      </c>
      <c r="K44" s="107" t="s">
        <v>512</v>
      </c>
      <c r="L44" s="107">
        <v>1143</v>
      </c>
      <c r="M44" s="108">
        <v>2151</v>
      </c>
    </row>
    <row r="45" spans="2:13" ht="27.75" customHeight="1" x14ac:dyDescent="0.15">
      <c r="B45" s="1236"/>
      <c r="C45" s="1237"/>
      <c r="D45" s="105"/>
      <c r="E45" s="1240" t="s">
        <v>34</v>
      </c>
      <c r="F45" s="1240"/>
      <c r="G45" s="1240"/>
      <c r="H45" s="1241"/>
      <c r="I45" s="106">
        <v>20874</v>
      </c>
      <c r="J45" s="107">
        <v>22368</v>
      </c>
      <c r="K45" s="107">
        <v>22131</v>
      </c>
      <c r="L45" s="107">
        <v>21640</v>
      </c>
      <c r="M45" s="108">
        <v>21688</v>
      </c>
    </row>
    <row r="46" spans="2:13" ht="27.75" customHeight="1" x14ac:dyDescent="0.15">
      <c r="B46" s="1236"/>
      <c r="C46" s="1237"/>
      <c r="D46" s="109"/>
      <c r="E46" s="1240" t="s">
        <v>35</v>
      </c>
      <c r="F46" s="1240"/>
      <c r="G46" s="1240"/>
      <c r="H46" s="1241"/>
      <c r="I46" s="106">
        <v>0</v>
      </c>
      <c r="J46" s="107">
        <v>0</v>
      </c>
      <c r="K46" s="107">
        <v>0</v>
      </c>
      <c r="L46" s="107" t="s">
        <v>512</v>
      </c>
      <c r="M46" s="108" t="s">
        <v>512</v>
      </c>
    </row>
    <row r="47" spans="2:13" ht="27.75" customHeight="1" x14ac:dyDescent="0.15">
      <c r="B47" s="1236"/>
      <c r="C47" s="1237"/>
      <c r="D47" s="110"/>
      <c r="E47" s="1250" t="s">
        <v>36</v>
      </c>
      <c r="F47" s="1251"/>
      <c r="G47" s="1251"/>
      <c r="H47" s="1252"/>
      <c r="I47" s="106" t="s">
        <v>512</v>
      </c>
      <c r="J47" s="107" t="s">
        <v>512</v>
      </c>
      <c r="K47" s="107" t="s">
        <v>512</v>
      </c>
      <c r="L47" s="107" t="s">
        <v>512</v>
      </c>
      <c r="M47" s="108" t="s">
        <v>512</v>
      </c>
    </row>
    <row r="48" spans="2:13" ht="27.75" customHeight="1" x14ac:dyDescent="0.15">
      <c r="B48" s="1236"/>
      <c r="C48" s="1237"/>
      <c r="D48" s="105"/>
      <c r="E48" s="1240" t="s">
        <v>37</v>
      </c>
      <c r="F48" s="1240"/>
      <c r="G48" s="1240"/>
      <c r="H48" s="1241"/>
      <c r="I48" s="106" t="s">
        <v>512</v>
      </c>
      <c r="J48" s="107" t="s">
        <v>512</v>
      </c>
      <c r="K48" s="107" t="s">
        <v>512</v>
      </c>
      <c r="L48" s="107" t="s">
        <v>512</v>
      </c>
      <c r="M48" s="108" t="s">
        <v>512</v>
      </c>
    </row>
    <row r="49" spans="2:13" ht="27.75" customHeight="1" x14ac:dyDescent="0.15">
      <c r="B49" s="1238"/>
      <c r="C49" s="1239"/>
      <c r="D49" s="105"/>
      <c r="E49" s="1240" t="s">
        <v>38</v>
      </c>
      <c r="F49" s="1240"/>
      <c r="G49" s="1240"/>
      <c r="H49" s="1241"/>
      <c r="I49" s="106" t="s">
        <v>512</v>
      </c>
      <c r="J49" s="107" t="s">
        <v>512</v>
      </c>
      <c r="K49" s="107" t="s">
        <v>512</v>
      </c>
      <c r="L49" s="107" t="s">
        <v>512</v>
      </c>
      <c r="M49" s="108" t="s">
        <v>512</v>
      </c>
    </row>
    <row r="50" spans="2:13" ht="27.75" customHeight="1" x14ac:dyDescent="0.15">
      <c r="B50" s="1234" t="s">
        <v>39</v>
      </c>
      <c r="C50" s="1235"/>
      <c r="D50" s="111"/>
      <c r="E50" s="1240" t="s">
        <v>40</v>
      </c>
      <c r="F50" s="1240"/>
      <c r="G50" s="1240"/>
      <c r="H50" s="1241"/>
      <c r="I50" s="106">
        <v>51692</v>
      </c>
      <c r="J50" s="107">
        <v>49399</v>
      </c>
      <c r="K50" s="107">
        <v>48601</v>
      </c>
      <c r="L50" s="107">
        <v>48310</v>
      </c>
      <c r="M50" s="108">
        <v>49541</v>
      </c>
    </row>
    <row r="51" spans="2:13" ht="27.75" customHeight="1" x14ac:dyDescent="0.15">
      <c r="B51" s="1236"/>
      <c r="C51" s="1237"/>
      <c r="D51" s="105"/>
      <c r="E51" s="1240" t="s">
        <v>41</v>
      </c>
      <c r="F51" s="1240"/>
      <c r="G51" s="1240"/>
      <c r="H51" s="1241"/>
      <c r="I51" s="106">
        <v>1854</v>
      </c>
      <c r="J51" s="107">
        <v>2112</v>
      </c>
      <c r="K51" s="107">
        <v>2176</v>
      </c>
      <c r="L51" s="107">
        <v>2393</v>
      </c>
      <c r="M51" s="108">
        <v>3595</v>
      </c>
    </row>
    <row r="52" spans="2:13" ht="27.75" customHeight="1" x14ac:dyDescent="0.15">
      <c r="B52" s="1238"/>
      <c r="C52" s="1239"/>
      <c r="D52" s="105"/>
      <c r="E52" s="1240" t="s">
        <v>42</v>
      </c>
      <c r="F52" s="1240"/>
      <c r="G52" s="1240"/>
      <c r="H52" s="1241"/>
      <c r="I52" s="106">
        <v>183701</v>
      </c>
      <c r="J52" s="107">
        <v>184933</v>
      </c>
      <c r="K52" s="107">
        <v>184495</v>
      </c>
      <c r="L52" s="107">
        <v>183680</v>
      </c>
      <c r="M52" s="108">
        <v>184381</v>
      </c>
    </row>
    <row r="53" spans="2:13" ht="27.75" customHeight="1" thickBot="1" x14ac:dyDescent="0.2">
      <c r="B53" s="1242" t="s">
        <v>43</v>
      </c>
      <c r="C53" s="1243"/>
      <c r="D53" s="112"/>
      <c r="E53" s="1244" t="s">
        <v>44</v>
      </c>
      <c r="F53" s="1244"/>
      <c r="G53" s="1244"/>
      <c r="H53" s="1245"/>
      <c r="I53" s="113">
        <v>50251</v>
      </c>
      <c r="J53" s="114">
        <v>52918</v>
      </c>
      <c r="K53" s="114">
        <v>54728</v>
      </c>
      <c r="L53" s="114">
        <v>56288</v>
      </c>
      <c r="M53" s="115">
        <v>53875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T/DTFMMWHmOMeAWg0D1h1fdaqIqbXTZDpF81pAM2Lh+p20x2Q7mWr8nsbScT5TLrdx1zlEOjVykrmS5I2Kdyg==" saltValue="ohT88u4Fw80NUlWcoBmw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61" t="s">
        <v>47</v>
      </c>
      <c r="D55" s="1261"/>
      <c r="E55" s="1262"/>
      <c r="F55" s="127">
        <v>17800</v>
      </c>
      <c r="G55" s="127">
        <v>17300</v>
      </c>
      <c r="H55" s="128">
        <v>17800</v>
      </c>
    </row>
    <row r="56" spans="2:8" ht="52.5" customHeight="1" x14ac:dyDescent="0.15">
      <c r="B56" s="129"/>
      <c r="C56" s="1263" t="s">
        <v>48</v>
      </c>
      <c r="D56" s="1263"/>
      <c r="E56" s="1264"/>
      <c r="F56" s="130">
        <v>7650</v>
      </c>
      <c r="G56" s="130">
        <v>7350</v>
      </c>
      <c r="H56" s="131">
        <v>7650</v>
      </c>
    </row>
    <row r="57" spans="2:8" ht="53.25" customHeight="1" x14ac:dyDescent="0.15">
      <c r="B57" s="129"/>
      <c r="C57" s="1265" t="s">
        <v>49</v>
      </c>
      <c r="D57" s="1265"/>
      <c r="E57" s="1266"/>
      <c r="F57" s="132">
        <v>20353</v>
      </c>
      <c r="G57" s="132">
        <v>20730</v>
      </c>
      <c r="H57" s="133">
        <v>21041</v>
      </c>
    </row>
    <row r="58" spans="2:8" ht="45.75" customHeight="1" x14ac:dyDescent="0.15">
      <c r="B58" s="134"/>
      <c r="C58" s="1253" t="s">
        <v>597</v>
      </c>
      <c r="D58" s="1254"/>
      <c r="E58" s="1255"/>
      <c r="F58" s="135">
        <v>10433</v>
      </c>
      <c r="G58" s="135">
        <v>10597</v>
      </c>
      <c r="H58" s="136">
        <v>10903</v>
      </c>
    </row>
    <row r="59" spans="2:8" ht="45.75" customHeight="1" x14ac:dyDescent="0.15">
      <c r="B59" s="134"/>
      <c r="C59" s="1253" t="s">
        <v>598</v>
      </c>
      <c r="D59" s="1254"/>
      <c r="E59" s="1255"/>
      <c r="F59" s="135">
        <v>4000</v>
      </c>
      <c r="G59" s="135">
        <v>4000</v>
      </c>
      <c r="H59" s="136">
        <v>4000</v>
      </c>
    </row>
    <row r="60" spans="2:8" ht="45.75" customHeight="1" x14ac:dyDescent="0.15">
      <c r="B60" s="134"/>
      <c r="C60" s="1253" t="s">
        <v>599</v>
      </c>
      <c r="D60" s="1254"/>
      <c r="E60" s="1255"/>
      <c r="F60" s="135">
        <v>2716</v>
      </c>
      <c r="G60" s="135">
        <v>2717</v>
      </c>
      <c r="H60" s="136">
        <v>2719</v>
      </c>
    </row>
    <row r="61" spans="2:8" ht="45.75" customHeight="1" x14ac:dyDescent="0.15">
      <c r="B61" s="134"/>
      <c r="C61" s="1253" t="s">
        <v>600</v>
      </c>
      <c r="D61" s="1254"/>
      <c r="E61" s="1255"/>
      <c r="F61" s="135">
        <v>1035</v>
      </c>
      <c r="G61" s="135">
        <v>1036</v>
      </c>
      <c r="H61" s="136">
        <v>1037</v>
      </c>
    </row>
    <row r="62" spans="2:8" ht="45.75" customHeight="1" thickBot="1" x14ac:dyDescent="0.2">
      <c r="B62" s="137"/>
      <c r="C62" s="1256" t="s">
        <v>601</v>
      </c>
      <c r="D62" s="1257"/>
      <c r="E62" s="1258"/>
      <c r="F62" s="138">
        <v>625</v>
      </c>
      <c r="G62" s="138">
        <v>625</v>
      </c>
      <c r="H62" s="139">
        <v>625</v>
      </c>
    </row>
    <row r="63" spans="2:8" ht="52.5" customHeight="1" thickBot="1" x14ac:dyDescent="0.2">
      <c r="B63" s="140"/>
      <c r="C63" s="1259" t="s">
        <v>50</v>
      </c>
      <c r="D63" s="1259"/>
      <c r="E63" s="1260"/>
      <c r="F63" s="141">
        <v>45803</v>
      </c>
      <c r="G63" s="141">
        <v>45380</v>
      </c>
      <c r="H63" s="142">
        <v>46491</v>
      </c>
    </row>
    <row r="64" spans="2:8" ht="15" customHeight="1" x14ac:dyDescent="0.15"/>
    <row r="65" ht="0" hidden="1" customHeight="1" x14ac:dyDescent="0.15"/>
    <row r="66" ht="0" hidden="1" customHeight="1" x14ac:dyDescent="0.15"/>
  </sheetData>
  <sheetProtection algorithmName="SHA-512" hashValue="BZeRkk+z/x52K9pLf7nMh9qcHMEUaNVm1gkYjhNldY27IveeqZUU77giCXRKX5TP80WwGGUgIqxmQUxjeuFxHQ==" saltValue="fAsNavOLWhfJ7CzcDZJY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5D9B4-53B7-4637-A25D-0FE936A88610}">
  <sheetPr>
    <pageSetUpPr fitToPage="1"/>
  </sheetPr>
  <dimension ref="A1:WZM191"/>
  <sheetViews>
    <sheetView showGridLines="0" zoomScaleNormal="100" zoomScaleSheetLayoutView="55" workbookViewId="0">
      <selection activeCell="BW40" sqref="BW4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605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606</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553</v>
      </c>
      <c r="BQ50" s="1301"/>
      <c r="BR50" s="1301"/>
      <c r="BS50" s="1301"/>
      <c r="BT50" s="1301"/>
      <c r="BU50" s="1301"/>
      <c r="BV50" s="1301"/>
      <c r="BW50" s="1301"/>
      <c r="BX50" s="1301" t="s">
        <v>554</v>
      </c>
      <c r="BY50" s="1301"/>
      <c r="BZ50" s="1301"/>
      <c r="CA50" s="1301"/>
      <c r="CB50" s="1301"/>
      <c r="CC50" s="1301"/>
      <c r="CD50" s="1301"/>
      <c r="CE50" s="1301"/>
      <c r="CF50" s="1301" t="s">
        <v>555</v>
      </c>
      <c r="CG50" s="1301"/>
      <c r="CH50" s="1301"/>
      <c r="CI50" s="1301"/>
      <c r="CJ50" s="1301"/>
      <c r="CK50" s="1301"/>
      <c r="CL50" s="1301"/>
      <c r="CM50" s="1301"/>
      <c r="CN50" s="1301" t="s">
        <v>556</v>
      </c>
      <c r="CO50" s="1301"/>
      <c r="CP50" s="1301"/>
      <c r="CQ50" s="1301"/>
      <c r="CR50" s="1301"/>
      <c r="CS50" s="1301"/>
      <c r="CT50" s="1301"/>
      <c r="CU50" s="1301"/>
      <c r="CV50" s="1301" t="s">
        <v>557</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607</v>
      </c>
      <c r="AO51" s="1305"/>
      <c r="AP51" s="1305"/>
      <c r="AQ51" s="1305"/>
      <c r="AR51" s="1305"/>
      <c r="AS51" s="1305"/>
      <c r="AT51" s="1305"/>
      <c r="AU51" s="1305"/>
      <c r="AV51" s="1305"/>
      <c r="AW51" s="1305"/>
      <c r="AX51" s="1305"/>
      <c r="AY51" s="1305"/>
      <c r="AZ51" s="1305"/>
      <c r="BA51" s="1305"/>
      <c r="BB51" s="1305" t="s">
        <v>608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59.5</v>
      </c>
      <c r="CG51" s="1307"/>
      <c r="CH51" s="1307"/>
      <c r="CI51" s="1307"/>
      <c r="CJ51" s="1307"/>
      <c r="CK51" s="1307"/>
      <c r="CL51" s="1307"/>
      <c r="CM51" s="1307"/>
      <c r="CN51" s="1307">
        <v>61.2</v>
      </c>
      <c r="CO51" s="1307"/>
      <c r="CP51" s="1307"/>
      <c r="CQ51" s="1307"/>
      <c r="CR51" s="1307"/>
      <c r="CS51" s="1307"/>
      <c r="CT51" s="1307"/>
      <c r="CU51" s="1307"/>
      <c r="CV51" s="1307">
        <v>58.2</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55.4</v>
      </c>
      <c r="CG53" s="1307"/>
      <c r="CH53" s="1307"/>
      <c r="CI53" s="1307"/>
      <c r="CJ53" s="1307"/>
      <c r="CK53" s="1307"/>
      <c r="CL53" s="1307"/>
      <c r="CM53" s="1307"/>
      <c r="CN53" s="1307">
        <v>56.2</v>
      </c>
      <c r="CO53" s="1307"/>
      <c r="CP53" s="1307"/>
      <c r="CQ53" s="1307"/>
      <c r="CR53" s="1307"/>
      <c r="CS53" s="1307"/>
      <c r="CT53" s="1307"/>
      <c r="CU53" s="1307"/>
      <c r="CV53" s="1307">
        <v>56.3</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610</v>
      </c>
      <c r="AO55" s="1301"/>
      <c r="AP55" s="1301"/>
      <c r="AQ55" s="1301"/>
      <c r="AR55" s="1301"/>
      <c r="AS55" s="1301"/>
      <c r="AT55" s="1301"/>
      <c r="AU55" s="1301"/>
      <c r="AV55" s="1301"/>
      <c r="AW55" s="1301"/>
      <c r="AX55" s="1301"/>
      <c r="AY55" s="1301"/>
      <c r="AZ55" s="1301"/>
      <c r="BA55" s="1301"/>
      <c r="BB55" s="1305" t="s">
        <v>608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38.9</v>
      </c>
      <c r="CG55" s="1307"/>
      <c r="CH55" s="1307"/>
      <c r="CI55" s="1307"/>
      <c r="CJ55" s="1307"/>
      <c r="CK55" s="1307"/>
      <c r="CL55" s="1307"/>
      <c r="CM55" s="1307"/>
      <c r="CN55" s="1307">
        <v>37.6</v>
      </c>
      <c r="CO55" s="1307"/>
      <c r="CP55" s="1307"/>
      <c r="CQ55" s="1307"/>
      <c r="CR55" s="1307"/>
      <c r="CS55" s="1307"/>
      <c r="CT55" s="1307"/>
      <c r="CU55" s="1307"/>
      <c r="CV55" s="1307">
        <v>34</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59.3</v>
      </c>
      <c r="CG57" s="1307"/>
      <c r="CH57" s="1307"/>
      <c r="CI57" s="1307"/>
      <c r="CJ57" s="1307"/>
      <c r="CK57" s="1307"/>
      <c r="CL57" s="1307"/>
      <c r="CM57" s="1307"/>
      <c r="CN57" s="1307">
        <v>60</v>
      </c>
      <c r="CO57" s="1307"/>
      <c r="CP57" s="1307"/>
      <c r="CQ57" s="1307"/>
      <c r="CR57" s="1307"/>
      <c r="CS57" s="1307"/>
      <c r="CT57" s="1307"/>
      <c r="CU57" s="1307"/>
      <c r="CV57" s="1307">
        <v>60.8</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611</v>
      </c>
    </row>
    <row r="64" spans="1:109" x14ac:dyDescent="0.15">
      <c r="B64" s="1276"/>
      <c r="G64" s="1283"/>
      <c r="I64" s="1317"/>
      <c r="J64" s="1317"/>
      <c r="K64" s="1317"/>
      <c r="L64" s="1317"/>
      <c r="M64" s="1317"/>
      <c r="N64" s="1318"/>
      <c r="AM64" s="1283"/>
      <c r="AN64" s="1283" t="s">
        <v>604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ht="13.5" customHeight="1" x14ac:dyDescent="0.15">
      <c r="B65" s="1276"/>
      <c r="AN65" s="1285" t="s">
        <v>612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606</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553</v>
      </c>
      <c r="BQ72" s="1301"/>
      <c r="BR72" s="1301"/>
      <c r="BS72" s="1301"/>
      <c r="BT72" s="1301"/>
      <c r="BU72" s="1301"/>
      <c r="BV72" s="1301"/>
      <c r="BW72" s="1301"/>
      <c r="BX72" s="1301" t="s">
        <v>554</v>
      </c>
      <c r="BY72" s="1301"/>
      <c r="BZ72" s="1301"/>
      <c r="CA72" s="1301"/>
      <c r="CB72" s="1301"/>
      <c r="CC72" s="1301"/>
      <c r="CD72" s="1301"/>
      <c r="CE72" s="1301"/>
      <c r="CF72" s="1301" t="s">
        <v>555</v>
      </c>
      <c r="CG72" s="1301"/>
      <c r="CH72" s="1301"/>
      <c r="CI72" s="1301"/>
      <c r="CJ72" s="1301"/>
      <c r="CK72" s="1301"/>
      <c r="CL72" s="1301"/>
      <c r="CM72" s="1301"/>
      <c r="CN72" s="1301" t="s">
        <v>556</v>
      </c>
      <c r="CO72" s="1301"/>
      <c r="CP72" s="1301"/>
      <c r="CQ72" s="1301"/>
      <c r="CR72" s="1301"/>
      <c r="CS72" s="1301"/>
      <c r="CT72" s="1301"/>
      <c r="CU72" s="1301"/>
      <c r="CV72" s="1301" t="s">
        <v>557</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607</v>
      </c>
      <c r="AO73" s="1305"/>
      <c r="AP73" s="1305"/>
      <c r="AQ73" s="1305"/>
      <c r="AR73" s="1305"/>
      <c r="AS73" s="1305"/>
      <c r="AT73" s="1305"/>
      <c r="AU73" s="1305"/>
      <c r="AV73" s="1305"/>
      <c r="AW73" s="1305"/>
      <c r="AX73" s="1305"/>
      <c r="AY73" s="1305"/>
      <c r="AZ73" s="1305"/>
      <c r="BA73" s="1305"/>
      <c r="BB73" s="1305" t="s">
        <v>608</v>
      </c>
      <c r="BC73" s="1305"/>
      <c r="BD73" s="1305"/>
      <c r="BE73" s="1305"/>
      <c r="BF73" s="1305"/>
      <c r="BG73" s="1305"/>
      <c r="BH73" s="1305"/>
      <c r="BI73" s="1305"/>
      <c r="BJ73" s="1305"/>
      <c r="BK73" s="1305"/>
      <c r="BL73" s="1305"/>
      <c r="BM73" s="1305"/>
      <c r="BN73" s="1305"/>
      <c r="BO73" s="1305"/>
      <c r="BP73" s="1307">
        <v>55.6</v>
      </c>
      <c r="BQ73" s="1307"/>
      <c r="BR73" s="1307"/>
      <c r="BS73" s="1307"/>
      <c r="BT73" s="1307"/>
      <c r="BU73" s="1307"/>
      <c r="BV73" s="1307"/>
      <c r="BW73" s="1307"/>
      <c r="BX73" s="1307">
        <v>57.6</v>
      </c>
      <c r="BY73" s="1307"/>
      <c r="BZ73" s="1307"/>
      <c r="CA73" s="1307"/>
      <c r="CB73" s="1307"/>
      <c r="CC73" s="1307"/>
      <c r="CD73" s="1307"/>
      <c r="CE73" s="1307"/>
      <c r="CF73" s="1307">
        <v>59.5</v>
      </c>
      <c r="CG73" s="1307"/>
      <c r="CH73" s="1307"/>
      <c r="CI73" s="1307"/>
      <c r="CJ73" s="1307"/>
      <c r="CK73" s="1307"/>
      <c r="CL73" s="1307"/>
      <c r="CM73" s="1307"/>
      <c r="CN73" s="1307">
        <v>61.2</v>
      </c>
      <c r="CO73" s="1307"/>
      <c r="CP73" s="1307"/>
      <c r="CQ73" s="1307"/>
      <c r="CR73" s="1307"/>
      <c r="CS73" s="1307"/>
      <c r="CT73" s="1307"/>
      <c r="CU73" s="1307"/>
      <c r="CV73" s="1307">
        <v>58.2</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613</v>
      </c>
      <c r="BC75" s="1305"/>
      <c r="BD75" s="1305"/>
      <c r="BE75" s="1305"/>
      <c r="BF75" s="1305"/>
      <c r="BG75" s="1305"/>
      <c r="BH75" s="1305"/>
      <c r="BI75" s="1305"/>
      <c r="BJ75" s="1305"/>
      <c r="BK75" s="1305"/>
      <c r="BL75" s="1305"/>
      <c r="BM75" s="1305"/>
      <c r="BN75" s="1305"/>
      <c r="BO75" s="1305"/>
      <c r="BP75" s="1307">
        <v>6.8</v>
      </c>
      <c r="BQ75" s="1307"/>
      <c r="BR75" s="1307"/>
      <c r="BS75" s="1307"/>
      <c r="BT75" s="1307"/>
      <c r="BU75" s="1307"/>
      <c r="BV75" s="1307"/>
      <c r="BW75" s="1307"/>
      <c r="BX75" s="1307">
        <v>6.4</v>
      </c>
      <c r="BY75" s="1307"/>
      <c r="BZ75" s="1307"/>
      <c r="CA75" s="1307"/>
      <c r="CB75" s="1307"/>
      <c r="CC75" s="1307"/>
      <c r="CD75" s="1307"/>
      <c r="CE75" s="1307"/>
      <c r="CF75" s="1307">
        <v>6.7</v>
      </c>
      <c r="CG75" s="1307"/>
      <c r="CH75" s="1307"/>
      <c r="CI75" s="1307"/>
      <c r="CJ75" s="1307"/>
      <c r="CK75" s="1307"/>
      <c r="CL75" s="1307"/>
      <c r="CM75" s="1307"/>
      <c r="CN75" s="1307">
        <v>7.4</v>
      </c>
      <c r="CO75" s="1307"/>
      <c r="CP75" s="1307"/>
      <c r="CQ75" s="1307"/>
      <c r="CR75" s="1307"/>
      <c r="CS75" s="1307"/>
      <c r="CT75" s="1307"/>
      <c r="CU75" s="1307"/>
      <c r="CV75" s="1307">
        <v>7.5</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610</v>
      </c>
      <c r="AO77" s="1301"/>
      <c r="AP77" s="1301"/>
      <c r="AQ77" s="1301"/>
      <c r="AR77" s="1301"/>
      <c r="AS77" s="1301"/>
      <c r="AT77" s="1301"/>
      <c r="AU77" s="1301"/>
      <c r="AV77" s="1301"/>
      <c r="AW77" s="1301"/>
      <c r="AX77" s="1301"/>
      <c r="AY77" s="1301"/>
      <c r="AZ77" s="1301"/>
      <c r="BA77" s="1301"/>
      <c r="BB77" s="1305" t="s">
        <v>608</v>
      </c>
      <c r="BC77" s="1305"/>
      <c r="BD77" s="1305"/>
      <c r="BE77" s="1305"/>
      <c r="BF77" s="1305"/>
      <c r="BG77" s="1305"/>
      <c r="BH77" s="1305"/>
      <c r="BI77" s="1305"/>
      <c r="BJ77" s="1305"/>
      <c r="BK77" s="1305"/>
      <c r="BL77" s="1305"/>
      <c r="BM77" s="1305"/>
      <c r="BN77" s="1305"/>
      <c r="BO77" s="1305"/>
      <c r="BP77" s="1307">
        <v>47</v>
      </c>
      <c r="BQ77" s="1307"/>
      <c r="BR77" s="1307"/>
      <c r="BS77" s="1307"/>
      <c r="BT77" s="1307"/>
      <c r="BU77" s="1307"/>
      <c r="BV77" s="1307"/>
      <c r="BW77" s="1307"/>
      <c r="BX77" s="1307">
        <v>41.4</v>
      </c>
      <c r="BY77" s="1307"/>
      <c r="BZ77" s="1307"/>
      <c r="CA77" s="1307"/>
      <c r="CB77" s="1307"/>
      <c r="CC77" s="1307"/>
      <c r="CD77" s="1307"/>
      <c r="CE77" s="1307"/>
      <c r="CF77" s="1307">
        <v>38.9</v>
      </c>
      <c r="CG77" s="1307"/>
      <c r="CH77" s="1307"/>
      <c r="CI77" s="1307"/>
      <c r="CJ77" s="1307"/>
      <c r="CK77" s="1307"/>
      <c r="CL77" s="1307"/>
      <c r="CM77" s="1307"/>
      <c r="CN77" s="1307">
        <v>37.6</v>
      </c>
      <c r="CO77" s="1307"/>
      <c r="CP77" s="1307"/>
      <c r="CQ77" s="1307"/>
      <c r="CR77" s="1307"/>
      <c r="CS77" s="1307"/>
      <c r="CT77" s="1307"/>
      <c r="CU77" s="1307"/>
      <c r="CV77" s="1307">
        <v>34</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613</v>
      </c>
      <c r="BC79" s="1305"/>
      <c r="BD79" s="1305"/>
      <c r="BE79" s="1305"/>
      <c r="BF79" s="1305"/>
      <c r="BG79" s="1305"/>
      <c r="BH79" s="1305"/>
      <c r="BI79" s="1305"/>
      <c r="BJ79" s="1305"/>
      <c r="BK79" s="1305"/>
      <c r="BL79" s="1305"/>
      <c r="BM79" s="1305"/>
      <c r="BN79" s="1305"/>
      <c r="BO79" s="1305"/>
      <c r="BP79" s="1307">
        <v>7.3</v>
      </c>
      <c r="BQ79" s="1307"/>
      <c r="BR79" s="1307"/>
      <c r="BS79" s="1307"/>
      <c r="BT79" s="1307"/>
      <c r="BU79" s="1307"/>
      <c r="BV79" s="1307"/>
      <c r="BW79" s="1307"/>
      <c r="BX79" s="1307">
        <v>6.7</v>
      </c>
      <c r="BY79" s="1307"/>
      <c r="BZ79" s="1307"/>
      <c r="CA79" s="1307"/>
      <c r="CB79" s="1307"/>
      <c r="CC79" s="1307"/>
      <c r="CD79" s="1307"/>
      <c r="CE79" s="1307"/>
      <c r="CF79" s="1307">
        <v>6.4</v>
      </c>
      <c r="CG79" s="1307"/>
      <c r="CH79" s="1307"/>
      <c r="CI79" s="1307"/>
      <c r="CJ79" s="1307"/>
      <c r="CK79" s="1307"/>
      <c r="CL79" s="1307"/>
      <c r="CM79" s="1307"/>
      <c r="CN79" s="1307">
        <v>6.1</v>
      </c>
      <c r="CO79" s="1307"/>
      <c r="CP79" s="1307"/>
      <c r="CQ79" s="1307"/>
      <c r="CR79" s="1307"/>
      <c r="CS79" s="1307"/>
      <c r="CT79" s="1307"/>
      <c r="CU79" s="1307"/>
      <c r="CV79" s="1307">
        <v>5.9</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oIUaT+/630lU5m3pv9HpYj3jHLxRHxQcvrqyg5Q3TeHPfteXYQ2iPc9NrFZXzsUcvrhZr8whajxENV+BacJvA==" saltValue="2lKeGlv2k8bk4Qkejmx5N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2" orientation="landscape" horizontalDpi="4294967293"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0CC19-75C7-4104-B9B2-C8F9ECD9E734}">
  <sheetPr>
    <pageSetUpPr fitToPage="1"/>
  </sheetPr>
  <dimension ref="A1:DR135"/>
  <sheetViews>
    <sheetView showGridLines="0" topLeftCell="A109" zoomScaleNormal="100" zoomScaleSheetLayoutView="70" workbookViewId="0">
      <selection activeCell="BW40" sqref="BW4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LEoP0H/CKLoZvR2QjWnUGScXa1wTsa1++MaJ2rh38XN8xMjzQTlEJxPfnf/TVM0VIUqI/njh4991Ht5xobxhQ==" saltValue="eZD/KMSSAA5ifV22CNXs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3"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058D1-FDB5-4FF0-B208-8EA89A8E5F80}">
  <sheetPr>
    <pageSetUpPr fitToPage="1"/>
  </sheetPr>
  <dimension ref="A1:DR135"/>
  <sheetViews>
    <sheetView showGridLines="0" topLeftCell="A112" zoomScaleNormal="100" zoomScaleSheetLayoutView="55" workbookViewId="0">
      <selection activeCell="BW40" sqref="BW4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kBs8LR5u+Z+fX5JsiCq7BqNfv+h8uBiQllr6gxgI8ICe2Jma9oMGKrvOdsys61vMsR33hiII4qvAHMkuylvg==" saltValue="m7pysRI+Q5/PLwIY3z99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3"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550</v>
      </c>
      <c r="G2" s="156"/>
      <c r="H2" s="157"/>
    </row>
    <row r="3" spans="1:8" x14ac:dyDescent="0.15">
      <c r="A3" s="153" t="s">
        <v>543</v>
      </c>
      <c r="B3" s="158"/>
      <c r="C3" s="159"/>
      <c r="D3" s="160">
        <v>41162</v>
      </c>
      <c r="E3" s="161"/>
      <c r="F3" s="162">
        <v>51613</v>
      </c>
      <c r="G3" s="163"/>
      <c r="H3" s="164"/>
    </row>
    <row r="4" spans="1:8" x14ac:dyDescent="0.15">
      <c r="A4" s="165"/>
      <c r="B4" s="166"/>
      <c r="C4" s="167"/>
      <c r="D4" s="168">
        <v>15946</v>
      </c>
      <c r="E4" s="169"/>
      <c r="F4" s="170">
        <v>25872</v>
      </c>
      <c r="G4" s="171"/>
      <c r="H4" s="172"/>
    </row>
    <row r="5" spans="1:8" x14ac:dyDescent="0.15">
      <c r="A5" s="153" t="s">
        <v>545</v>
      </c>
      <c r="B5" s="158"/>
      <c r="C5" s="159"/>
      <c r="D5" s="160">
        <v>44647</v>
      </c>
      <c r="E5" s="161"/>
      <c r="F5" s="162">
        <v>50880</v>
      </c>
      <c r="G5" s="163"/>
      <c r="H5" s="164"/>
    </row>
    <row r="6" spans="1:8" x14ac:dyDescent="0.15">
      <c r="A6" s="165"/>
      <c r="B6" s="166"/>
      <c r="C6" s="167"/>
      <c r="D6" s="168">
        <v>21914</v>
      </c>
      <c r="E6" s="169"/>
      <c r="F6" s="170">
        <v>27819</v>
      </c>
      <c r="G6" s="171"/>
      <c r="H6" s="172"/>
    </row>
    <row r="7" spans="1:8" x14ac:dyDescent="0.15">
      <c r="A7" s="153" t="s">
        <v>546</v>
      </c>
      <c r="B7" s="158"/>
      <c r="C7" s="159"/>
      <c r="D7" s="160">
        <v>36141</v>
      </c>
      <c r="E7" s="161"/>
      <c r="F7" s="162">
        <v>46395</v>
      </c>
      <c r="G7" s="163"/>
      <c r="H7" s="164"/>
    </row>
    <row r="8" spans="1:8" x14ac:dyDescent="0.15">
      <c r="A8" s="165"/>
      <c r="B8" s="166"/>
      <c r="C8" s="167"/>
      <c r="D8" s="168">
        <v>15539</v>
      </c>
      <c r="E8" s="169"/>
      <c r="F8" s="170">
        <v>26304</v>
      </c>
      <c r="G8" s="171"/>
      <c r="H8" s="172"/>
    </row>
    <row r="9" spans="1:8" x14ac:dyDescent="0.15">
      <c r="A9" s="153" t="s">
        <v>547</v>
      </c>
      <c r="B9" s="158"/>
      <c r="C9" s="159"/>
      <c r="D9" s="160">
        <v>34692</v>
      </c>
      <c r="E9" s="161"/>
      <c r="F9" s="162">
        <v>48088</v>
      </c>
      <c r="G9" s="163"/>
      <c r="H9" s="164"/>
    </row>
    <row r="10" spans="1:8" x14ac:dyDescent="0.15">
      <c r="A10" s="165"/>
      <c r="B10" s="166"/>
      <c r="C10" s="167"/>
      <c r="D10" s="168">
        <v>10199</v>
      </c>
      <c r="E10" s="169"/>
      <c r="F10" s="170">
        <v>25183</v>
      </c>
      <c r="G10" s="171"/>
      <c r="H10" s="172"/>
    </row>
    <row r="11" spans="1:8" x14ac:dyDescent="0.15">
      <c r="A11" s="153" t="s">
        <v>548</v>
      </c>
      <c r="B11" s="158"/>
      <c r="C11" s="159"/>
      <c r="D11" s="160">
        <v>30281</v>
      </c>
      <c r="E11" s="161"/>
      <c r="F11" s="162">
        <v>46457</v>
      </c>
      <c r="G11" s="163"/>
      <c r="H11" s="164"/>
    </row>
    <row r="12" spans="1:8" x14ac:dyDescent="0.15">
      <c r="A12" s="165"/>
      <c r="B12" s="166"/>
      <c r="C12" s="173"/>
      <c r="D12" s="168">
        <v>10811</v>
      </c>
      <c r="E12" s="169"/>
      <c r="F12" s="170">
        <v>24020</v>
      </c>
      <c r="G12" s="171"/>
      <c r="H12" s="172"/>
    </row>
    <row r="13" spans="1:8" x14ac:dyDescent="0.15">
      <c r="A13" s="153"/>
      <c r="B13" s="158"/>
      <c r="C13" s="174"/>
      <c r="D13" s="175">
        <v>37385</v>
      </c>
      <c r="E13" s="176"/>
      <c r="F13" s="177">
        <v>48687</v>
      </c>
      <c r="G13" s="178"/>
      <c r="H13" s="164"/>
    </row>
    <row r="14" spans="1:8" x14ac:dyDescent="0.15">
      <c r="A14" s="165"/>
      <c r="B14" s="166"/>
      <c r="C14" s="167"/>
      <c r="D14" s="168">
        <v>14882</v>
      </c>
      <c r="E14" s="169"/>
      <c r="F14" s="170">
        <v>25840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2.66</v>
      </c>
      <c r="C19" s="179">
        <f>ROUND(VALUE(SUBSTITUTE(実質収支比率等に係る経年分析!G$48,"▲","-")),2)</f>
        <v>2.54</v>
      </c>
      <c r="D19" s="179">
        <f>ROUND(VALUE(SUBSTITUTE(実質収支比率等に係る経年分析!H$48,"▲","-")),2)</f>
        <v>2.6</v>
      </c>
      <c r="E19" s="179">
        <f>ROUND(VALUE(SUBSTITUTE(実質収支比率等に係る経年分析!I$48,"▲","-")),2)</f>
        <v>2.85</v>
      </c>
      <c r="F19" s="179">
        <f>ROUND(VALUE(SUBSTITUTE(実質収支比率等に係る経年分析!J$48,"▲","-")),2)</f>
        <v>3.1</v>
      </c>
    </row>
    <row r="20" spans="1:11" x14ac:dyDescent="0.15">
      <c r="A20" s="179" t="s">
        <v>54</v>
      </c>
      <c r="B20" s="179">
        <f>ROUND(VALUE(SUBSTITUTE(実質収支比率等に係る経年分析!F$47,"▲","-")),2)</f>
        <v>18.48</v>
      </c>
      <c r="C20" s="179">
        <f>ROUND(VALUE(SUBSTITUTE(実質収支比率等に係る経年分析!G$47,"▲","-")),2)</f>
        <v>17.14</v>
      </c>
      <c r="D20" s="179">
        <f>ROUND(VALUE(SUBSTITUTE(実質収支比率等に係る経年分析!H$47,"▲","-")),2)</f>
        <v>16.8</v>
      </c>
      <c r="E20" s="179">
        <f>ROUND(VALUE(SUBSTITUTE(実質収支比率等に係る経年分析!I$47,"▲","-")),2)</f>
        <v>16.32</v>
      </c>
      <c r="F20" s="179">
        <f>ROUND(VALUE(SUBSTITUTE(実質収支比率等に係る経年分析!J$47,"▲","-")),2)</f>
        <v>16.7</v>
      </c>
    </row>
    <row r="21" spans="1:11" x14ac:dyDescent="0.15">
      <c r="A21" s="179" t="s">
        <v>55</v>
      </c>
      <c r="B21" s="179">
        <f>IF(ISNUMBER(VALUE(SUBSTITUTE(実質収支比率等に係る経年分析!F$49,"▲","-"))),ROUND(VALUE(SUBSTITUTE(実質収支比率等に係る経年分析!F$49,"▲","-")),2),NA())</f>
        <v>-1.73</v>
      </c>
      <c r="C21" s="179">
        <f>IF(ISNUMBER(VALUE(SUBSTITUTE(実質収支比率等に係る経年分析!G$49,"▲","-"))),ROUND(VALUE(SUBSTITUTE(実質収支比率等に係る経年分析!G$49,"▲","-")),2),NA())</f>
        <v>-2.5499999999999998</v>
      </c>
      <c r="D21" s="179">
        <f>IF(ISNUMBER(VALUE(SUBSTITUTE(実質収支比率等に係る経年分析!H$49,"▲","-"))),ROUND(VALUE(SUBSTITUTE(実質収支比率等に係る経年分析!H$49,"▲","-")),2),NA())</f>
        <v>-1.55</v>
      </c>
      <c r="E21" s="179">
        <f>IF(ISNUMBER(VALUE(SUBSTITUTE(実質収支比率等に係る経年分析!I$49,"▲","-"))),ROUND(VALUE(SUBSTITUTE(実質収支比率等に係る経年分析!I$49,"▲","-")),2),NA())</f>
        <v>-1.35</v>
      </c>
      <c r="F21" s="179">
        <f>IF(ISNUMBER(VALUE(SUBSTITUTE(実質収支比率等に係る経年分析!J$49,"▲","-"))),ROUND(VALUE(SUBSTITUTE(実質収支比率等に係る経年分析!J$49,"▲","-")),2),NA())</f>
        <v>-0.49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1.1499999999999999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1.1599999999999999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1.44</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1.3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1.18</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0.42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0.36</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0.44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0.5</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0.54</v>
      </c>
    </row>
    <row r="30" spans="1:11" x14ac:dyDescent="0.15">
      <c r="A30" s="180" t="str">
        <f>IF(連結実質赤字比率に係る赤字・黒字の構成分析!C$40="",NA(),連結実質赤字比率に係る赤字・黒字の構成分析!C$40)</f>
        <v>介護保険事業特別会計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0.41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0.68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1.03</v>
      </c>
    </row>
    <row r="31" spans="1:11" x14ac:dyDescent="0.15">
      <c r="A31" s="180" t="str">
        <f>IF(連結実質赤字比率に係る赤字・黒字の構成分析!C$39="",NA(),連結実質赤字比率に係る赤字・黒字の構成分析!C$39)</f>
        <v>松山城観光事業特別会計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1.1000000000000001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1.58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1.83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1.98</v>
      </c>
    </row>
    <row r="32" spans="1:11" x14ac:dyDescent="0.15">
      <c r="A32" s="180" t="str">
        <f>IF(連結実質赤字比率に係る赤字・黒字の構成分析!C$38="",NA(),連結実質赤字比率に係る赤字・黒字の構成分析!C$38)</f>
        <v>国民健康保険事業勘定特別会計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1.1599999999999999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1.86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2.38</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2.34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2.16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2.15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2.36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2.64</v>
      </c>
    </row>
    <row r="34" spans="1:16" x14ac:dyDescent="0.15">
      <c r="A34" s="180" t="str">
        <f>IF(連結実質赤字比率に係る赤字・黒字の構成分析!C$36="",NA(),連結実質赤字比率に係る赤字・黒字の構成分析!C$36)</f>
        <v>工業用水道事業会計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3.38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2.62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2.66</v>
      </c>
    </row>
    <row r="35" spans="1:16" x14ac:dyDescent="0.15">
      <c r="A35" s="180" t="str">
        <f>IF(連結実質赤字比率に係る赤字・黒字の構成分析!C$35="",NA(),連結実質赤字比率に係る赤字・黒字の構成分析!C$35)</f>
        <v>公共下水道事業会計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2.19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3.34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5.26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12.44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12.98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11.98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12.19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10.78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15721</v>
      </c>
      <c r="E42" s="181"/>
      <c r="F42" s="181"/>
      <c r="G42" s="181">
        <f>'実質公債費比率（分子）の構造'!L$52</f>
        <v>14915</v>
      </c>
      <c r="H42" s="181"/>
      <c r="I42" s="181"/>
      <c r="J42" s="181">
        <f>'実質公債費比率（分子）の構造'!M$52</f>
        <v>14428</v>
      </c>
      <c r="K42" s="181"/>
      <c r="L42" s="181"/>
      <c r="M42" s="181">
        <f>'実質公債費比率（分子）の構造'!N$52</f>
        <v>14465</v>
      </c>
      <c r="N42" s="181"/>
      <c r="O42" s="181"/>
      <c r="P42" s="181">
        <f>'実質公債費比率（分子）の構造'!O$52</f>
        <v>14335</v>
      </c>
    </row>
    <row r="43" spans="1:16" x14ac:dyDescent="0.15">
      <c r="A43" s="181" t="s">
        <v>63</v>
      </c>
      <c r="B43" s="181">
        <f>'実質公債費比率（分子）の構造'!K$51</f>
        <v>5</v>
      </c>
      <c r="C43" s="181"/>
      <c r="D43" s="181"/>
      <c r="E43" s="181">
        <f>'実質公債費比率（分子）の構造'!L$51</f>
        <v>5</v>
      </c>
      <c r="F43" s="181"/>
      <c r="G43" s="181"/>
      <c r="H43" s="181">
        <f>'実質公債費比率（分子）の構造'!M$51</f>
        <v>1</v>
      </c>
      <c r="I43" s="181"/>
      <c r="J43" s="181"/>
      <c r="K43" s="181">
        <f>'実質公債費比率（分子）の構造'!N$51</f>
        <v>3</v>
      </c>
      <c r="L43" s="181"/>
      <c r="M43" s="181"/>
      <c r="N43" s="181">
        <f>'実質公債費比率（分子）の構造'!O$51</f>
        <v>3</v>
      </c>
      <c r="O43" s="181"/>
      <c r="P43" s="181"/>
    </row>
    <row r="44" spans="1:16" x14ac:dyDescent="0.15">
      <c r="A44" s="181" t="s">
        <v>64</v>
      </c>
      <c r="B44" s="181">
        <f>'実質公債費比率（分子）の構造'!K$50</f>
        <v>1</v>
      </c>
      <c r="C44" s="181"/>
      <c r="D44" s="181"/>
      <c r="E44" s="181">
        <f>'実質公債費比率（分子）の構造'!L$50</f>
        <v>0</v>
      </c>
      <c r="F44" s="181"/>
      <c r="G44" s="181"/>
      <c r="H44" s="181">
        <f>'実質公債費比率（分子）の構造'!M$50</f>
        <v>0</v>
      </c>
      <c r="I44" s="181"/>
      <c r="J44" s="181"/>
      <c r="K44" s="181" t="str">
        <f>'実質公債費比率（分子）の構造'!N$50</f>
        <v>-</v>
      </c>
      <c r="L44" s="181"/>
      <c r="M44" s="181"/>
      <c r="N44" s="181" t="str">
        <f>'実質公債費比率（分子）の構造'!O$50</f>
        <v>-</v>
      </c>
      <c r="O44" s="181"/>
      <c r="P44" s="181"/>
    </row>
    <row r="45" spans="1:16" x14ac:dyDescent="0.15">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f>'実質公債費比率（分子）の構造'!O$49</f>
        <v>2</v>
      </c>
      <c r="O45" s="181"/>
      <c r="P45" s="181"/>
    </row>
    <row r="46" spans="1:16" x14ac:dyDescent="0.15">
      <c r="A46" s="181" t="s">
        <v>66</v>
      </c>
      <c r="B46" s="181">
        <f>'実質公債費比率（分子）の構造'!K$48</f>
        <v>5188</v>
      </c>
      <c r="C46" s="181"/>
      <c r="D46" s="181"/>
      <c r="E46" s="181">
        <f>'実質公債費比率（分子）の構造'!L$48</f>
        <v>5602</v>
      </c>
      <c r="F46" s="181"/>
      <c r="G46" s="181"/>
      <c r="H46" s="181">
        <f>'実質公債費比率（分子）の構造'!M$48</f>
        <v>5632</v>
      </c>
      <c r="I46" s="181"/>
      <c r="J46" s="181"/>
      <c r="K46" s="181">
        <f>'実質公債費比率（分子）の構造'!N$48</f>
        <v>5313</v>
      </c>
      <c r="L46" s="181"/>
      <c r="M46" s="181"/>
      <c r="N46" s="181">
        <f>'実質公債費比率（分子）の構造'!O$48</f>
        <v>5296</v>
      </c>
      <c r="O46" s="181"/>
      <c r="P46" s="181"/>
    </row>
    <row r="47" spans="1:16" x14ac:dyDescent="0.15">
      <c r="A47" s="181" t="s">
        <v>67</v>
      </c>
      <c r="B47" s="181">
        <f>'実質公債費比率（分子）の構造'!K$47</f>
        <v>410</v>
      </c>
      <c r="C47" s="181"/>
      <c r="D47" s="181"/>
      <c r="E47" s="181">
        <f>'実質公債費比率（分子）の構造'!L$47</f>
        <v>433</v>
      </c>
      <c r="F47" s="181"/>
      <c r="G47" s="181"/>
      <c r="H47" s="181">
        <f>'実質公債費比率（分子）の構造'!M$47</f>
        <v>433</v>
      </c>
      <c r="I47" s="181"/>
      <c r="J47" s="181"/>
      <c r="K47" s="181">
        <f>'実質公債費比率（分子）の構造'!N$47</f>
        <v>433</v>
      </c>
      <c r="L47" s="181"/>
      <c r="M47" s="181"/>
      <c r="N47" s="181">
        <f>'実質公債費比率（分子）の構造'!O$47</f>
        <v>433</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15304</v>
      </c>
      <c r="C49" s="181"/>
      <c r="D49" s="181"/>
      <c r="E49" s="181">
        <f>'実質公債費比率（分子）の構造'!L$45</f>
        <v>15333</v>
      </c>
      <c r="F49" s="181"/>
      <c r="G49" s="181"/>
      <c r="H49" s="181">
        <f>'実質公債費比率（分子）の構造'!M$45</f>
        <v>15273</v>
      </c>
      <c r="I49" s="181"/>
      <c r="J49" s="181"/>
      <c r="K49" s="181">
        <f>'実質公債費比率（分子）の構造'!N$45</f>
        <v>15805</v>
      </c>
      <c r="L49" s="181"/>
      <c r="M49" s="181"/>
      <c r="N49" s="181">
        <f>'実質公債費比率（分子）の構造'!O$45</f>
        <v>15485</v>
      </c>
      <c r="O49" s="181"/>
      <c r="P49" s="181"/>
    </row>
    <row r="50" spans="1:16" x14ac:dyDescent="0.15">
      <c r="A50" s="181" t="s">
        <v>70</v>
      </c>
      <c r="B50" s="181" t="e">
        <f>NA()</f>
        <v>#N/A</v>
      </c>
      <c r="C50" s="181">
        <f>IF(ISNUMBER('実質公債費比率（分子）の構造'!K$53),'実質公債費比率（分子）の構造'!K$53,NA())</f>
        <v>5187</v>
      </c>
      <c r="D50" s="181" t="e">
        <f>NA()</f>
        <v>#N/A</v>
      </c>
      <c r="E50" s="181" t="e">
        <f>NA()</f>
        <v>#N/A</v>
      </c>
      <c r="F50" s="181">
        <f>IF(ISNUMBER('実質公債費比率（分子）の構造'!L$53),'実質公債費比率（分子）の構造'!L$53,NA())</f>
        <v>6458</v>
      </c>
      <c r="G50" s="181" t="e">
        <f>NA()</f>
        <v>#N/A</v>
      </c>
      <c r="H50" s="181" t="e">
        <f>NA()</f>
        <v>#N/A</v>
      </c>
      <c r="I50" s="181">
        <f>IF(ISNUMBER('実質公債費比率（分子）の構造'!M$53),'実質公債費比率（分子）の構造'!M$53,NA())</f>
        <v>6911</v>
      </c>
      <c r="J50" s="181" t="e">
        <f>NA()</f>
        <v>#N/A</v>
      </c>
      <c r="K50" s="181" t="e">
        <f>NA()</f>
        <v>#N/A</v>
      </c>
      <c r="L50" s="181">
        <f>IF(ISNUMBER('実質公債費比率（分子）の構造'!N$53),'実質公債費比率（分子）の構造'!N$53,NA())</f>
        <v>7089</v>
      </c>
      <c r="M50" s="181" t="e">
        <f>NA()</f>
        <v>#N/A</v>
      </c>
      <c r="N50" s="181" t="e">
        <f>NA()</f>
        <v>#N/A</v>
      </c>
      <c r="O50" s="181">
        <f>IF(ISNUMBER('実質公債費比率（分子）の構造'!O$53),'実質公債費比率（分子）の構造'!O$53,NA())</f>
        <v>6884</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183701</v>
      </c>
      <c r="E56" s="180"/>
      <c r="F56" s="180"/>
      <c r="G56" s="180">
        <f>'将来負担比率（分子）の構造'!J$52</f>
        <v>184933</v>
      </c>
      <c r="H56" s="180"/>
      <c r="I56" s="180"/>
      <c r="J56" s="180">
        <f>'将来負担比率（分子）の構造'!K$52</f>
        <v>184495</v>
      </c>
      <c r="K56" s="180"/>
      <c r="L56" s="180"/>
      <c r="M56" s="180">
        <f>'将来負担比率（分子）の構造'!L$52</f>
        <v>183680</v>
      </c>
      <c r="N56" s="180"/>
      <c r="O56" s="180"/>
      <c r="P56" s="180">
        <f>'将来負担比率（分子）の構造'!M$52</f>
        <v>184381</v>
      </c>
    </row>
    <row r="57" spans="1:16" x14ac:dyDescent="0.15">
      <c r="A57" s="180" t="s">
        <v>41</v>
      </c>
      <c r="B57" s="180"/>
      <c r="C57" s="180"/>
      <c r="D57" s="180">
        <f>'将来負担比率（分子）の構造'!I$51</f>
        <v>1854</v>
      </c>
      <c r="E57" s="180"/>
      <c r="F57" s="180"/>
      <c r="G57" s="180">
        <f>'将来負担比率（分子）の構造'!J$51</f>
        <v>2112</v>
      </c>
      <c r="H57" s="180"/>
      <c r="I57" s="180"/>
      <c r="J57" s="180">
        <f>'将来負担比率（分子）の構造'!K$51</f>
        <v>2176</v>
      </c>
      <c r="K57" s="180"/>
      <c r="L57" s="180"/>
      <c r="M57" s="180">
        <f>'将来負担比率（分子）の構造'!L$51</f>
        <v>2393</v>
      </c>
      <c r="N57" s="180"/>
      <c r="O57" s="180"/>
      <c r="P57" s="180">
        <f>'将来負担比率（分子）の構造'!M$51</f>
        <v>3595</v>
      </c>
    </row>
    <row r="58" spans="1:16" x14ac:dyDescent="0.15">
      <c r="A58" s="180" t="s">
        <v>40</v>
      </c>
      <c r="B58" s="180"/>
      <c r="C58" s="180"/>
      <c r="D58" s="180">
        <f>'将来負担比率（分子）の構造'!I$50</f>
        <v>51692</v>
      </c>
      <c r="E58" s="180"/>
      <c r="F58" s="180"/>
      <c r="G58" s="180">
        <f>'将来負担比率（分子）の構造'!J$50</f>
        <v>49399</v>
      </c>
      <c r="H58" s="180"/>
      <c r="I58" s="180"/>
      <c r="J58" s="180">
        <f>'将来負担比率（分子）の構造'!K$50</f>
        <v>48601</v>
      </c>
      <c r="K58" s="180"/>
      <c r="L58" s="180"/>
      <c r="M58" s="180">
        <f>'将来負担比率（分子）の構造'!L$50</f>
        <v>48310</v>
      </c>
      <c r="N58" s="180"/>
      <c r="O58" s="180"/>
      <c r="P58" s="180">
        <f>'将来負担比率（分子）の構造'!M$50</f>
        <v>49541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0</v>
      </c>
      <c r="C61" s="180"/>
      <c r="D61" s="180"/>
      <c r="E61" s="180">
        <f>'将来負担比率（分子）の構造'!J$46</f>
        <v>0</v>
      </c>
      <c r="F61" s="180"/>
      <c r="G61" s="180"/>
      <c r="H61" s="180">
        <f>'将来負担比率（分子）の構造'!K$46</f>
        <v>0</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20874</v>
      </c>
      <c r="C62" s="180"/>
      <c r="D62" s="180"/>
      <c r="E62" s="180">
        <f>'将来負担比率（分子）の構造'!J$45</f>
        <v>22368</v>
      </c>
      <c r="F62" s="180"/>
      <c r="G62" s="180"/>
      <c r="H62" s="180">
        <f>'将来負担比率（分子）の構造'!K$45</f>
        <v>22131</v>
      </c>
      <c r="I62" s="180"/>
      <c r="J62" s="180"/>
      <c r="K62" s="180">
        <f>'将来負担比率（分子）の構造'!L$45</f>
        <v>21640</v>
      </c>
      <c r="L62" s="180"/>
      <c r="M62" s="180"/>
      <c r="N62" s="180">
        <f>'将来負担比率（分子）の構造'!M$45</f>
        <v>21688</v>
      </c>
      <c r="O62" s="180"/>
      <c r="P62" s="180"/>
    </row>
    <row r="63" spans="1:16" x14ac:dyDescent="0.15">
      <c r="A63" s="180" t="s">
        <v>33</v>
      </c>
      <c r="B63" s="180" t="str">
        <f>'将来負担比率（分子）の構造'!I$44</f>
        <v>-</v>
      </c>
      <c r="C63" s="180"/>
      <c r="D63" s="180"/>
      <c r="E63" s="180" t="str">
        <f>'将来負担比率（分子）の構造'!J$44</f>
        <v>-</v>
      </c>
      <c r="F63" s="180"/>
      <c r="G63" s="180"/>
      <c r="H63" s="180" t="str">
        <f>'将来負担比率（分子）の構造'!K$44</f>
        <v>-</v>
      </c>
      <c r="I63" s="180"/>
      <c r="J63" s="180"/>
      <c r="K63" s="180">
        <f>'将来負担比率（分子）の構造'!L$44</f>
        <v>1143</v>
      </c>
      <c r="L63" s="180"/>
      <c r="M63" s="180"/>
      <c r="N63" s="180">
        <f>'将来負担比率（分子）の構造'!M$44</f>
        <v>2151</v>
      </c>
      <c r="O63" s="180"/>
      <c r="P63" s="180"/>
    </row>
    <row r="64" spans="1:16" x14ac:dyDescent="0.15">
      <c r="A64" s="180" t="s">
        <v>32</v>
      </c>
      <c r="B64" s="180">
        <f>'将来負担比率（分子）の構造'!I$43</f>
        <v>89225</v>
      </c>
      <c r="C64" s="180"/>
      <c r="D64" s="180"/>
      <c r="E64" s="180">
        <f>'将来負担比率（分子）の構造'!J$43</f>
        <v>89600</v>
      </c>
      <c r="F64" s="180"/>
      <c r="G64" s="180"/>
      <c r="H64" s="180">
        <f>'将来負担比率（分子）の構造'!K$43</f>
        <v>89585</v>
      </c>
      <c r="I64" s="180"/>
      <c r="J64" s="180"/>
      <c r="K64" s="180">
        <f>'将来負担比率（分子）の構造'!L$43</f>
        <v>88919</v>
      </c>
      <c r="L64" s="180"/>
      <c r="M64" s="180"/>
      <c r="N64" s="180">
        <f>'将来負担比率（分子）の構造'!M$43</f>
        <v>85392</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177400</v>
      </c>
      <c r="C66" s="180"/>
      <c r="D66" s="180"/>
      <c r="E66" s="180">
        <f>'将来負担比率（分子）の構造'!J$41</f>
        <v>177393</v>
      </c>
      <c r="F66" s="180"/>
      <c r="G66" s="180"/>
      <c r="H66" s="180">
        <f>'将来負担比率（分子）の構造'!K$41</f>
        <v>178284</v>
      </c>
      <c r="I66" s="180"/>
      <c r="J66" s="180"/>
      <c r="K66" s="180">
        <f>'将来負担比率（分子）の構造'!L$41</f>
        <v>178970</v>
      </c>
      <c r="L66" s="180"/>
      <c r="M66" s="180"/>
      <c r="N66" s="180">
        <f>'将来負担比率（分子）の構造'!M$41</f>
        <v>182161</v>
      </c>
      <c r="O66" s="180"/>
      <c r="P66" s="180"/>
    </row>
    <row r="67" spans="1:16" x14ac:dyDescent="0.15">
      <c r="A67" s="180" t="s">
        <v>74</v>
      </c>
      <c r="B67" s="180" t="e">
        <f>NA()</f>
        <v>#N/A</v>
      </c>
      <c r="C67" s="180">
        <f>IF(ISNUMBER('将来負担比率（分子）の構造'!I$53), IF('将来負担比率（分子）の構造'!I$53 &lt; 0, 0, '将来負担比率（分子）の構造'!I$53), NA())</f>
        <v>50251</v>
      </c>
      <c r="D67" s="180" t="e">
        <f>NA()</f>
        <v>#N/A</v>
      </c>
      <c r="E67" s="180" t="e">
        <f>NA()</f>
        <v>#N/A</v>
      </c>
      <c r="F67" s="180">
        <f>IF(ISNUMBER('将来負担比率（分子）の構造'!J$53), IF('将来負担比率（分子）の構造'!J$53 &lt; 0, 0, '将来負担比率（分子）の構造'!J$53), NA())</f>
        <v>52918</v>
      </c>
      <c r="G67" s="180" t="e">
        <f>NA()</f>
        <v>#N/A</v>
      </c>
      <c r="H67" s="180" t="e">
        <f>NA()</f>
        <v>#N/A</v>
      </c>
      <c r="I67" s="180">
        <f>IF(ISNUMBER('将来負担比率（分子）の構造'!K$53), IF('将来負担比率（分子）の構造'!K$53 &lt; 0, 0, '将来負担比率（分子）の構造'!K$53), NA())</f>
        <v>54728</v>
      </c>
      <c r="J67" s="180" t="e">
        <f>NA()</f>
        <v>#N/A</v>
      </c>
      <c r="K67" s="180" t="e">
        <f>NA()</f>
        <v>#N/A</v>
      </c>
      <c r="L67" s="180">
        <f>IF(ISNUMBER('将来負担比率（分子）の構造'!L$53), IF('将来負担比率（分子）の構造'!L$53 &lt; 0, 0, '将来負担比率（分子）の構造'!L$53), NA())</f>
        <v>56288</v>
      </c>
      <c r="M67" s="180" t="e">
        <f>NA()</f>
        <v>#N/A</v>
      </c>
      <c r="N67" s="180" t="e">
        <f>NA()</f>
        <v>#N/A</v>
      </c>
      <c r="O67" s="180">
        <f>IF(ISNUMBER('将来負担比率（分子）の構造'!M$53), IF('将来負担比率（分子）の構造'!M$53 &lt; 0, 0, '将来負担比率（分子）の構造'!M$53), NA())</f>
        <v>53875</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17800</v>
      </c>
      <c r="C72" s="184">
        <f>基金残高に係る経年分析!G55</f>
        <v>17300</v>
      </c>
      <c r="D72" s="184">
        <f>基金残高に係る経年分析!H55</f>
        <v>17800</v>
      </c>
    </row>
    <row r="73" spans="1:16" x14ac:dyDescent="0.15">
      <c r="A73" s="183" t="s">
        <v>77</v>
      </c>
      <c r="B73" s="184">
        <f>基金残高に係る経年分析!F56</f>
        <v>7650</v>
      </c>
      <c r="C73" s="184">
        <f>基金残高に係る経年分析!G56</f>
        <v>7350</v>
      </c>
      <c r="D73" s="184">
        <f>基金残高に係る経年分析!H56</f>
        <v>7650</v>
      </c>
    </row>
    <row r="74" spans="1:16" x14ac:dyDescent="0.15">
      <c r="A74" s="183" t="s">
        <v>78</v>
      </c>
      <c r="B74" s="184">
        <f>基金残高に係る経年分析!F57</f>
        <v>20353</v>
      </c>
      <c r="C74" s="184">
        <f>基金残高に係る経年分析!G57</f>
        <v>20730</v>
      </c>
      <c r="D74" s="184">
        <f>基金残高に係る経年分析!H57</f>
        <v>21041</v>
      </c>
    </row>
  </sheetData>
  <sheetProtection algorithmName="SHA-512" hashValue="eLBmWurg0fIm9M4Bf4DSgQtfHQT2704QiHXQ8KA4b4V/idLW2f4Dg/RYU8ev0SeRf7pVKrokmdmRDvCEMozMKw==" saltValue="1u3phYU+6OFH7wu2RMk5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225</v>
      </c>
      <c r="C5" s="723"/>
      <c r="D5" s="723"/>
      <c r="E5" s="723"/>
      <c r="F5" s="723"/>
      <c r="G5" s="723"/>
      <c r="H5" s="723"/>
      <c r="I5" s="723"/>
      <c r="J5" s="723"/>
      <c r="K5" s="723"/>
      <c r="L5" s="723"/>
      <c r="M5" s="723"/>
      <c r="N5" s="723"/>
      <c r="O5" s="723"/>
      <c r="P5" s="723"/>
      <c r="Q5" s="724"/>
      <c r="R5" s="688">
        <v>69401998</v>
      </c>
      <c r="S5" s="689"/>
      <c r="T5" s="689"/>
      <c r="U5" s="689"/>
      <c r="V5" s="689"/>
      <c r="W5" s="689"/>
      <c r="X5" s="689"/>
      <c r="Y5" s="735"/>
      <c r="Z5" s="753">
        <v>36.4</v>
      </c>
      <c r="AA5" s="753"/>
      <c r="AB5" s="753"/>
      <c r="AC5" s="753"/>
      <c r="AD5" s="754">
        <v>69401998</v>
      </c>
      <c r="AE5" s="754"/>
      <c r="AF5" s="754"/>
      <c r="AG5" s="754"/>
      <c r="AH5" s="754"/>
      <c r="AI5" s="754"/>
      <c r="AJ5" s="754"/>
      <c r="AK5" s="754"/>
      <c r="AL5" s="736">
        <v>68.8</v>
      </c>
      <c r="AM5" s="705"/>
      <c r="AN5" s="705"/>
      <c r="AO5" s="737"/>
      <c r="AP5" s="722" t="s">
        <v>226</v>
      </c>
      <c r="AQ5" s="723"/>
      <c r="AR5" s="723"/>
      <c r="AS5" s="723"/>
      <c r="AT5" s="723"/>
      <c r="AU5" s="723"/>
      <c r="AV5" s="723"/>
      <c r="AW5" s="723"/>
      <c r="AX5" s="723"/>
      <c r="AY5" s="723"/>
      <c r="AZ5" s="723"/>
      <c r="BA5" s="723"/>
      <c r="BB5" s="723"/>
      <c r="BC5" s="723"/>
      <c r="BD5" s="723"/>
      <c r="BE5" s="723"/>
      <c r="BF5" s="724"/>
      <c r="BG5" s="629">
        <v>67290745</v>
      </c>
      <c r="BH5" s="630"/>
      <c r="BI5" s="630"/>
      <c r="BJ5" s="630"/>
      <c r="BK5" s="630"/>
      <c r="BL5" s="630"/>
      <c r="BM5" s="630"/>
      <c r="BN5" s="631"/>
      <c r="BO5" s="685">
        <v>97</v>
      </c>
      <c r="BP5" s="685"/>
      <c r="BQ5" s="685"/>
      <c r="BR5" s="685"/>
      <c r="BS5" s="686">
        <v>1316218</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x14ac:dyDescent="0.15">
      <c r="B6" s="626" t="s">
        <v>230</v>
      </c>
      <c r="C6" s="627"/>
      <c r="D6" s="627"/>
      <c r="E6" s="627"/>
      <c r="F6" s="627"/>
      <c r="G6" s="627"/>
      <c r="H6" s="627"/>
      <c r="I6" s="627"/>
      <c r="J6" s="627"/>
      <c r="K6" s="627"/>
      <c r="L6" s="627"/>
      <c r="M6" s="627"/>
      <c r="N6" s="627"/>
      <c r="O6" s="627"/>
      <c r="P6" s="627"/>
      <c r="Q6" s="628"/>
      <c r="R6" s="629">
        <v>1461102</v>
      </c>
      <c r="S6" s="630"/>
      <c r="T6" s="630"/>
      <c r="U6" s="630"/>
      <c r="V6" s="630"/>
      <c r="W6" s="630"/>
      <c r="X6" s="630"/>
      <c r="Y6" s="631"/>
      <c r="Z6" s="685">
        <v>0.8</v>
      </c>
      <c r="AA6" s="685"/>
      <c r="AB6" s="685"/>
      <c r="AC6" s="685"/>
      <c r="AD6" s="686">
        <v>1461102</v>
      </c>
      <c r="AE6" s="686"/>
      <c r="AF6" s="686"/>
      <c r="AG6" s="686"/>
      <c r="AH6" s="686"/>
      <c r="AI6" s="686"/>
      <c r="AJ6" s="686"/>
      <c r="AK6" s="686"/>
      <c r="AL6" s="632">
        <v>1.4</v>
      </c>
      <c r="AM6" s="633"/>
      <c r="AN6" s="633"/>
      <c r="AO6" s="687"/>
      <c r="AP6" s="626" t="s">
        <v>231</v>
      </c>
      <c r="AQ6" s="627"/>
      <c r="AR6" s="627"/>
      <c r="AS6" s="627"/>
      <c r="AT6" s="627"/>
      <c r="AU6" s="627"/>
      <c r="AV6" s="627"/>
      <c r="AW6" s="627"/>
      <c r="AX6" s="627"/>
      <c r="AY6" s="627"/>
      <c r="AZ6" s="627"/>
      <c r="BA6" s="627"/>
      <c r="BB6" s="627"/>
      <c r="BC6" s="627"/>
      <c r="BD6" s="627"/>
      <c r="BE6" s="627"/>
      <c r="BF6" s="628"/>
      <c r="BG6" s="629">
        <v>67290745</v>
      </c>
      <c r="BH6" s="630"/>
      <c r="BI6" s="630"/>
      <c r="BJ6" s="630"/>
      <c r="BK6" s="630"/>
      <c r="BL6" s="630"/>
      <c r="BM6" s="630"/>
      <c r="BN6" s="631"/>
      <c r="BO6" s="685">
        <v>97</v>
      </c>
      <c r="BP6" s="685"/>
      <c r="BQ6" s="685"/>
      <c r="BR6" s="685"/>
      <c r="BS6" s="686">
        <v>1316218</v>
      </c>
      <c r="BT6" s="686"/>
      <c r="BU6" s="686"/>
      <c r="BV6" s="686"/>
      <c r="BW6" s="686"/>
      <c r="BX6" s="686"/>
      <c r="BY6" s="686"/>
      <c r="BZ6" s="686"/>
      <c r="CA6" s="686"/>
      <c r="CB6" s="727"/>
      <c r="CD6" s="694" t="s">
        <v>232</v>
      </c>
      <c r="CE6" s="695"/>
      <c r="CF6" s="695"/>
      <c r="CG6" s="695"/>
      <c r="CH6" s="695"/>
      <c r="CI6" s="695"/>
      <c r="CJ6" s="695"/>
      <c r="CK6" s="695"/>
      <c r="CL6" s="695"/>
      <c r="CM6" s="695"/>
      <c r="CN6" s="695"/>
      <c r="CO6" s="695"/>
      <c r="CP6" s="695"/>
      <c r="CQ6" s="696"/>
      <c r="CR6" s="629">
        <v>797200</v>
      </c>
      <c r="CS6" s="630"/>
      <c r="CT6" s="630"/>
      <c r="CU6" s="630"/>
      <c r="CV6" s="630"/>
      <c r="CW6" s="630"/>
      <c r="CX6" s="630"/>
      <c r="CY6" s="631"/>
      <c r="CZ6" s="736">
        <v>0.4</v>
      </c>
      <c r="DA6" s="705"/>
      <c r="DB6" s="705"/>
      <c r="DC6" s="739"/>
      <c r="DD6" s="617" t="s">
        <v>233</v>
      </c>
      <c r="DE6" s="630"/>
      <c r="DF6" s="630"/>
      <c r="DG6" s="630"/>
      <c r="DH6" s="630"/>
      <c r="DI6" s="630"/>
      <c r="DJ6" s="630"/>
      <c r="DK6" s="630"/>
      <c r="DL6" s="630"/>
      <c r="DM6" s="630"/>
      <c r="DN6" s="630"/>
      <c r="DO6" s="630"/>
      <c r="DP6" s="631"/>
      <c r="DQ6" s="617">
        <v>796924</v>
      </c>
      <c r="DR6" s="630"/>
      <c r="DS6" s="630"/>
      <c r="DT6" s="630"/>
      <c r="DU6" s="630"/>
      <c r="DV6" s="630"/>
      <c r="DW6" s="630"/>
      <c r="DX6" s="630"/>
      <c r="DY6" s="630"/>
      <c r="DZ6" s="630"/>
      <c r="EA6" s="630"/>
      <c r="EB6" s="630"/>
      <c r="EC6" s="666"/>
    </row>
    <row r="7" spans="2:143" ht="11.25" customHeight="1" x14ac:dyDescent="0.15">
      <c r="B7" s="626" t="s">
        <v>234</v>
      </c>
      <c r="C7" s="627"/>
      <c r="D7" s="627"/>
      <c r="E7" s="627"/>
      <c r="F7" s="627"/>
      <c r="G7" s="627"/>
      <c r="H7" s="627"/>
      <c r="I7" s="627"/>
      <c r="J7" s="627"/>
      <c r="K7" s="627"/>
      <c r="L7" s="627"/>
      <c r="M7" s="627"/>
      <c r="N7" s="627"/>
      <c r="O7" s="627"/>
      <c r="P7" s="627"/>
      <c r="Q7" s="628"/>
      <c r="R7" s="629">
        <v>152652</v>
      </c>
      <c r="S7" s="630"/>
      <c r="T7" s="630"/>
      <c r="U7" s="630"/>
      <c r="V7" s="630"/>
      <c r="W7" s="630"/>
      <c r="X7" s="630"/>
      <c r="Y7" s="631"/>
      <c r="Z7" s="685">
        <v>0.1</v>
      </c>
      <c r="AA7" s="685"/>
      <c r="AB7" s="685"/>
      <c r="AC7" s="685"/>
      <c r="AD7" s="686">
        <v>152652</v>
      </c>
      <c r="AE7" s="686"/>
      <c r="AF7" s="686"/>
      <c r="AG7" s="686"/>
      <c r="AH7" s="686"/>
      <c r="AI7" s="686"/>
      <c r="AJ7" s="686"/>
      <c r="AK7" s="686"/>
      <c r="AL7" s="632">
        <v>0.2</v>
      </c>
      <c r="AM7" s="633"/>
      <c r="AN7" s="633"/>
      <c r="AO7" s="687"/>
      <c r="AP7" s="626" t="s">
        <v>235</v>
      </c>
      <c r="AQ7" s="627"/>
      <c r="AR7" s="627"/>
      <c r="AS7" s="627"/>
      <c r="AT7" s="627"/>
      <c r="AU7" s="627"/>
      <c r="AV7" s="627"/>
      <c r="AW7" s="627"/>
      <c r="AX7" s="627"/>
      <c r="AY7" s="627"/>
      <c r="AZ7" s="627"/>
      <c r="BA7" s="627"/>
      <c r="BB7" s="627"/>
      <c r="BC7" s="627"/>
      <c r="BD7" s="627"/>
      <c r="BE7" s="627"/>
      <c r="BF7" s="628"/>
      <c r="BG7" s="629">
        <v>31811719</v>
      </c>
      <c r="BH7" s="630"/>
      <c r="BI7" s="630"/>
      <c r="BJ7" s="630"/>
      <c r="BK7" s="630"/>
      <c r="BL7" s="630"/>
      <c r="BM7" s="630"/>
      <c r="BN7" s="631"/>
      <c r="BO7" s="685">
        <v>45.8</v>
      </c>
      <c r="BP7" s="685"/>
      <c r="BQ7" s="685"/>
      <c r="BR7" s="685"/>
      <c r="BS7" s="686">
        <v>1316218</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9">
        <v>14569627</v>
      </c>
      <c r="CS7" s="630"/>
      <c r="CT7" s="630"/>
      <c r="CU7" s="630"/>
      <c r="CV7" s="630"/>
      <c r="CW7" s="630"/>
      <c r="CX7" s="630"/>
      <c r="CY7" s="631"/>
      <c r="CZ7" s="685">
        <v>7.9</v>
      </c>
      <c r="DA7" s="685"/>
      <c r="DB7" s="685"/>
      <c r="DC7" s="685"/>
      <c r="DD7" s="617">
        <v>249377</v>
      </c>
      <c r="DE7" s="630"/>
      <c r="DF7" s="630"/>
      <c r="DG7" s="630"/>
      <c r="DH7" s="630"/>
      <c r="DI7" s="630"/>
      <c r="DJ7" s="630"/>
      <c r="DK7" s="630"/>
      <c r="DL7" s="630"/>
      <c r="DM7" s="630"/>
      <c r="DN7" s="630"/>
      <c r="DO7" s="630"/>
      <c r="DP7" s="631"/>
      <c r="DQ7" s="617">
        <v>12336058</v>
      </c>
      <c r="DR7" s="630"/>
      <c r="DS7" s="630"/>
      <c r="DT7" s="630"/>
      <c r="DU7" s="630"/>
      <c r="DV7" s="630"/>
      <c r="DW7" s="630"/>
      <c r="DX7" s="630"/>
      <c r="DY7" s="630"/>
      <c r="DZ7" s="630"/>
      <c r="EA7" s="630"/>
      <c r="EB7" s="630"/>
      <c r="EC7" s="666"/>
    </row>
    <row r="8" spans="2:143" ht="11.25" customHeight="1" x14ac:dyDescent="0.15">
      <c r="B8" s="626" t="s">
        <v>237</v>
      </c>
      <c r="C8" s="627"/>
      <c r="D8" s="627"/>
      <c r="E8" s="627"/>
      <c r="F8" s="627"/>
      <c r="G8" s="627"/>
      <c r="H8" s="627"/>
      <c r="I8" s="627"/>
      <c r="J8" s="627"/>
      <c r="K8" s="627"/>
      <c r="L8" s="627"/>
      <c r="M8" s="627"/>
      <c r="N8" s="627"/>
      <c r="O8" s="627"/>
      <c r="P8" s="627"/>
      <c r="Q8" s="628"/>
      <c r="R8" s="629">
        <v>250716</v>
      </c>
      <c r="S8" s="630"/>
      <c r="T8" s="630"/>
      <c r="U8" s="630"/>
      <c r="V8" s="630"/>
      <c r="W8" s="630"/>
      <c r="X8" s="630"/>
      <c r="Y8" s="631"/>
      <c r="Z8" s="685">
        <v>0.1</v>
      </c>
      <c r="AA8" s="685"/>
      <c r="AB8" s="685"/>
      <c r="AC8" s="685"/>
      <c r="AD8" s="686">
        <v>250716</v>
      </c>
      <c r="AE8" s="686"/>
      <c r="AF8" s="686"/>
      <c r="AG8" s="686"/>
      <c r="AH8" s="686"/>
      <c r="AI8" s="686"/>
      <c r="AJ8" s="686"/>
      <c r="AK8" s="686"/>
      <c r="AL8" s="632">
        <v>0.2</v>
      </c>
      <c r="AM8" s="633"/>
      <c r="AN8" s="633"/>
      <c r="AO8" s="687"/>
      <c r="AP8" s="626" t="s">
        <v>238</v>
      </c>
      <c r="AQ8" s="627"/>
      <c r="AR8" s="627"/>
      <c r="AS8" s="627"/>
      <c r="AT8" s="627"/>
      <c r="AU8" s="627"/>
      <c r="AV8" s="627"/>
      <c r="AW8" s="627"/>
      <c r="AX8" s="627"/>
      <c r="AY8" s="627"/>
      <c r="AZ8" s="627"/>
      <c r="BA8" s="627"/>
      <c r="BB8" s="627"/>
      <c r="BC8" s="627"/>
      <c r="BD8" s="627"/>
      <c r="BE8" s="627"/>
      <c r="BF8" s="628"/>
      <c r="BG8" s="629">
        <v>828113</v>
      </c>
      <c r="BH8" s="630"/>
      <c r="BI8" s="630"/>
      <c r="BJ8" s="630"/>
      <c r="BK8" s="630"/>
      <c r="BL8" s="630"/>
      <c r="BM8" s="630"/>
      <c r="BN8" s="631"/>
      <c r="BO8" s="685">
        <v>1.2</v>
      </c>
      <c r="BP8" s="685"/>
      <c r="BQ8" s="685"/>
      <c r="BR8" s="685"/>
      <c r="BS8" s="617" t="s">
        <v>233</v>
      </c>
      <c r="BT8" s="630"/>
      <c r="BU8" s="630"/>
      <c r="BV8" s="630"/>
      <c r="BW8" s="630"/>
      <c r="BX8" s="630"/>
      <c r="BY8" s="630"/>
      <c r="BZ8" s="630"/>
      <c r="CA8" s="630"/>
      <c r="CB8" s="666"/>
      <c r="CD8" s="667" t="s">
        <v>239</v>
      </c>
      <c r="CE8" s="664"/>
      <c r="CF8" s="664"/>
      <c r="CG8" s="664"/>
      <c r="CH8" s="664"/>
      <c r="CI8" s="664"/>
      <c r="CJ8" s="664"/>
      <c r="CK8" s="664"/>
      <c r="CL8" s="664"/>
      <c r="CM8" s="664"/>
      <c r="CN8" s="664"/>
      <c r="CO8" s="664"/>
      <c r="CP8" s="664"/>
      <c r="CQ8" s="665"/>
      <c r="CR8" s="629">
        <v>88870576</v>
      </c>
      <c r="CS8" s="630"/>
      <c r="CT8" s="630"/>
      <c r="CU8" s="630"/>
      <c r="CV8" s="630"/>
      <c r="CW8" s="630"/>
      <c r="CX8" s="630"/>
      <c r="CY8" s="631"/>
      <c r="CZ8" s="685">
        <v>48.1</v>
      </c>
      <c r="DA8" s="685"/>
      <c r="DB8" s="685"/>
      <c r="DC8" s="685"/>
      <c r="DD8" s="617">
        <v>1402083</v>
      </c>
      <c r="DE8" s="630"/>
      <c r="DF8" s="630"/>
      <c r="DG8" s="630"/>
      <c r="DH8" s="630"/>
      <c r="DI8" s="630"/>
      <c r="DJ8" s="630"/>
      <c r="DK8" s="630"/>
      <c r="DL8" s="630"/>
      <c r="DM8" s="630"/>
      <c r="DN8" s="630"/>
      <c r="DO8" s="630"/>
      <c r="DP8" s="631"/>
      <c r="DQ8" s="617">
        <v>41428448</v>
      </c>
      <c r="DR8" s="630"/>
      <c r="DS8" s="630"/>
      <c r="DT8" s="630"/>
      <c r="DU8" s="630"/>
      <c r="DV8" s="630"/>
      <c r="DW8" s="630"/>
      <c r="DX8" s="630"/>
      <c r="DY8" s="630"/>
      <c r="DZ8" s="630"/>
      <c r="EA8" s="630"/>
      <c r="EB8" s="630"/>
      <c r="EC8" s="666"/>
    </row>
    <row r="9" spans="2:143" ht="11.25" customHeight="1" x14ac:dyDescent="0.15">
      <c r="B9" s="626" t="s">
        <v>240</v>
      </c>
      <c r="C9" s="627"/>
      <c r="D9" s="627"/>
      <c r="E9" s="627"/>
      <c r="F9" s="627"/>
      <c r="G9" s="627"/>
      <c r="H9" s="627"/>
      <c r="I9" s="627"/>
      <c r="J9" s="627"/>
      <c r="K9" s="627"/>
      <c r="L9" s="627"/>
      <c r="M9" s="627"/>
      <c r="N9" s="627"/>
      <c r="O9" s="627"/>
      <c r="P9" s="627"/>
      <c r="Q9" s="628"/>
      <c r="R9" s="629">
        <v>211198</v>
      </c>
      <c r="S9" s="630"/>
      <c r="T9" s="630"/>
      <c r="U9" s="630"/>
      <c r="V9" s="630"/>
      <c r="W9" s="630"/>
      <c r="X9" s="630"/>
      <c r="Y9" s="631"/>
      <c r="Z9" s="685">
        <v>0.1</v>
      </c>
      <c r="AA9" s="685"/>
      <c r="AB9" s="685"/>
      <c r="AC9" s="685"/>
      <c r="AD9" s="686">
        <v>211198</v>
      </c>
      <c r="AE9" s="686"/>
      <c r="AF9" s="686"/>
      <c r="AG9" s="686"/>
      <c r="AH9" s="686"/>
      <c r="AI9" s="686"/>
      <c r="AJ9" s="686"/>
      <c r="AK9" s="686"/>
      <c r="AL9" s="632">
        <v>0.2</v>
      </c>
      <c r="AM9" s="633"/>
      <c r="AN9" s="633"/>
      <c r="AO9" s="687"/>
      <c r="AP9" s="626" t="s">
        <v>241</v>
      </c>
      <c r="AQ9" s="627"/>
      <c r="AR9" s="627"/>
      <c r="AS9" s="627"/>
      <c r="AT9" s="627"/>
      <c r="AU9" s="627"/>
      <c r="AV9" s="627"/>
      <c r="AW9" s="627"/>
      <c r="AX9" s="627"/>
      <c r="AY9" s="627"/>
      <c r="AZ9" s="627"/>
      <c r="BA9" s="627"/>
      <c r="BB9" s="627"/>
      <c r="BC9" s="627"/>
      <c r="BD9" s="627"/>
      <c r="BE9" s="627"/>
      <c r="BF9" s="628"/>
      <c r="BG9" s="629">
        <v>24050664</v>
      </c>
      <c r="BH9" s="630"/>
      <c r="BI9" s="630"/>
      <c r="BJ9" s="630"/>
      <c r="BK9" s="630"/>
      <c r="BL9" s="630"/>
      <c r="BM9" s="630"/>
      <c r="BN9" s="631"/>
      <c r="BO9" s="685">
        <v>34.700000000000003</v>
      </c>
      <c r="BP9" s="685"/>
      <c r="BQ9" s="685"/>
      <c r="BR9" s="685"/>
      <c r="BS9" s="617" t="s">
        <v>129</v>
      </c>
      <c r="BT9" s="630"/>
      <c r="BU9" s="630"/>
      <c r="BV9" s="630"/>
      <c r="BW9" s="630"/>
      <c r="BX9" s="630"/>
      <c r="BY9" s="630"/>
      <c r="BZ9" s="630"/>
      <c r="CA9" s="630"/>
      <c r="CB9" s="666"/>
      <c r="CD9" s="667" t="s">
        <v>242</v>
      </c>
      <c r="CE9" s="664"/>
      <c r="CF9" s="664"/>
      <c r="CG9" s="664"/>
      <c r="CH9" s="664"/>
      <c r="CI9" s="664"/>
      <c r="CJ9" s="664"/>
      <c r="CK9" s="664"/>
      <c r="CL9" s="664"/>
      <c r="CM9" s="664"/>
      <c r="CN9" s="664"/>
      <c r="CO9" s="664"/>
      <c r="CP9" s="664"/>
      <c r="CQ9" s="665"/>
      <c r="CR9" s="629">
        <v>15566590</v>
      </c>
      <c r="CS9" s="630"/>
      <c r="CT9" s="630"/>
      <c r="CU9" s="630"/>
      <c r="CV9" s="630"/>
      <c r="CW9" s="630"/>
      <c r="CX9" s="630"/>
      <c r="CY9" s="631"/>
      <c r="CZ9" s="685">
        <v>8.4</v>
      </c>
      <c r="DA9" s="685"/>
      <c r="DB9" s="685"/>
      <c r="DC9" s="685"/>
      <c r="DD9" s="617">
        <v>883866</v>
      </c>
      <c r="DE9" s="630"/>
      <c r="DF9" s="630"/>
      <c r="DG9" s="630"/>
      <c r="DH9" s="630"/>
      <c r="DI9" s="630"/>
      <c r="DJ9" s="630"/>
      <c r="DK9" s="630"/>
      <c r="DL9" s="630"/>
      <c r="DM9" s="630"/>
      <c r="DN9" s="630"/>
      <c r="DO9" s="630"/>
      <c r="DP9" s="631"/>
      <c r="DQ9" s="617">
        <v>11086647</v>
      </c>
      <c r="DR9" s="630"/>
      <c r="DS9" s="630"/>
      <c r="DT9" s="630"/>
      <c r="DU9" s="630"/>
      <c r="DV9" s="630"/>
      <c r="DW9" s="630"/>
      <c r="DX9" s="630"/>
      <c r="DY9" s="630"/>
      <c r="DZ9" s="630"/>
      <c r="EA9" s="630"/>
      <c r="EB9" s="630"/>
      <c r="EC9" s="666"/>
    </row>
    <row r="10" spans="2:143" ht="11.25" customHeight="1" x14ac:dyDescent="0.15">
      <c r="B10" s="626" t="s">
        <v>243</v>
      </c>
      <c r="C10" s="627"/>
      <c r="D10" s="627"/>
      <c r="E10" s="627"/>
      <c r="F10" s="627"/>
      <c r="G10" s="627"/>
      <c r="H10" s="627"/>
      <c r="I10" s="627"/>
      <c r="J10" s="627"/>
      <c r="K10" s="627"/>
      <c r="L10" s="627"/>
      <c r="M10" s="627"/>
      <c r="N10" s="627"/>
      <c r="O10" s="627"/>
      <c r="P10" s="627"/>
      <c r="Q10" s="628"/>
      <c r="R10" s="629" t="s">
        <v>233</v>
      </c>
      <c r="S10" s="630"/>
      <c r="T10" s="630"/>
      <c r="U10" s="630"/>
      <c r="V10" s="630"/>
      <c r="W10" s="630"/>
      <c r="X10" s="630"/>
      <c r="Y10" s="631"/>
      <c r="Z10" s="685" t="s">
        <v>233</v>
      </c>
      <c r="AA10" s="685"/>
      <c r="AB10" s="685"/>
      <c r="AC10" s="685"/>
      <c r="AD10" s="686" t="s">
        <v>129</v>
      </c>
      <c r="AE10" s="686"/>
      <c r="AF10" s="686"/>
      <c r="AG10" s="686"/>
      <c r="AH10" s="686"/>
      <c r="AI10" s="686"/>
      <c r="AJ10" s="686"/>
      <c r="AK10" s="686"/>
      <c r="AL10" s="632" t="s">
        <v>129</v>
      </c>
      <c r="AM10" s="633"/>
      <c r="AN10" s="633"/>
      <c r="AO10" s="687"/>
      <c r="AP10" s="626" t="s">
        <v>244</v>
      </c>
      <c r="AQ10" s="627"/>
      <c r="AR10" s="627"/>
      <c r="AS10" s="627"/>
      <c r="AT10" s="627"/>
      <c r="AU10" s="627"/>
      <c r="AV10" s="627"/>
      <c r="AW10" s="627"/>
      <c r="AX10" s="627"/>
      <c r="AY10" s="627"/>
      <c r="AZ10" s="627"/>
      <c r="BA10" s="627"/>
      <c r="BB10" s="627"/>
      <c r="BC10" s="627"/>
      <c r="BD10" s="627"/>
      <c r="BE10" s="627"/>
      <c r="BF10" s="628"/>
      <c r="BG10" s="629">
        <v>1758481</v>
      </c>
      <c r="BH10" s="630"/>
      <c r="BI10" s="630"/>
      <c r="BJ10" s="630"/>
      <c r="BK10" s="630"/>
      <c r="BL10" s="630"/>
      <c r="BM10" s="630"/>
      <c r="BN10" s="631"/>
      <c r="BO10" s="685">
        <v>2.5</v>
      </c>
      <c r="BP10" s="685"/>
      <c r="BQ10" s="685"/>
      <c r="BR10" s="685"/>
      <c r="BS10" s="617">
        <v>292350</v>
      </c>
      <c r="BT10" s="630"/>
      <c r="BU10" s="630"/>
      <c r="BV10" s="630"/>
      <c r="BW10" s="630"/>
      <c r="BX10" s="630"/>
      <c r="BY10" s="630"/>
      <c r="BZ10" s="630"/>
      <c r="CA10" s="630"/>
      <c r="CB10" s="666"/>
      <c r="CD10" s="667" t="s">
        <v>245</v>
      </c>
      <c r="CE10" s="664"/>
      <c r="CF10" s="664"/>
      <c r="CG10" s="664"/>
      <c r="CH10" s="664"/>
      <c r="CI10" s="664"/>
      <c r="CJ10" s="664"/>
      <c r="CK10" s="664"/>
      <c r="CL10" s="664"/>
      <c r="CM10" s="664"/>
      <c r="CN10" s="664"/>
      <c r="CO10" s="664"/>
      <c r="CP10" s="664"/>
      <c r="CQ10" s="665"/>
      <c r="CR10" s="629">
        <v>339329</v>
      </c>
      <c r="CS10" s="630"/>
      <c r="CT10" s="630"/>
      <c r="CU10" s="630"/>
      <c r="CV10" s="630"/>
      <c r="CW10" s="630"/>
      <c r="CX10" s="630"/>
      <c r="CY10" s="631"/>
      <c r="CZ10" s="685">
        <v>0.2</v>
      </c>
      <c r="DA10" s="685"/>
      <c r="DB10" s="685"/>
      <c r="DC10" s="685"/>
      <c r="DD10" s="617" t="s">
        <v>233</v>
      </c>
      <c r="DE10" s="630"/>
      <c r="DF10" s="630"/>
      <c r="DG10" s="630"/>
      <c r="DH10" s="630"/>
      <c r="DI10" s="630"/>
      <c r="DJ10" s="630"/>
      <c r="DK10" s="630"/>
      <c r="DL10" s="630"/>
      <c r="DM10" s="630"/>
      <c r="DN10" s="630"/>
      <c r="DO10" s="630"/>
      <c r="DP10" s="631"/>
      <c r="DQ10" s="617">
        <v>7937</v>
      </c>
      <c r="DR10" s="630"/>
      <c r="DS10" s="630"/>
      <c r="DT10" s="630"/>
      <c r="DU10" s="630"/>
      <c r="DV10" s="630"/>
      <c r="DW10" s="630"/>
      <c r="DX10" s="630"/>
      <c r="DY10" s="630"/>
      <c r="DZ10" s="630"/>
      <c r="EA10" s="630"/>
      <c r="EB10" s="630"/>
      <c r="EC10" s="666"/>
    </row>
    <row r="11" spans="2:143" ht="11.25" customHeight="1" x14ac:dyDescent="0.15">
      <c r="B11" s="626" t="s">
        <v>246</v>
      </c>
      <c r="C11" s="627"/>
      <c r="D11" s="627"/>
      <c r="E11" s="627"/>
      <c r="F11" s="627"/>
      <c r="G11" s="627"/>
      <c r="H11" s="627"/>
      <c r="I11" s="627"/>
      <c r="J11" s="627"/>
      <c r="K11" s="627"/>
      <c r="L11" s="627"/>
      <c r="M11" s="627"/>
      <c r="N11" s="627"/>
      <c r="O11" s="627"/>
      <c r="P11" s="627"/>
      <c r="Q11" s="628"/>
      <c r="R11" s="629" t="s">
        <v>129</v>
      </c>
      <c r="S11" s="630"/>
      <c r="T11" s="630"/>
      <c r="U11" s="630"/>
      <c r="V11" s="630"/>
      <c r="W11" s="630"/>
      <c r="X11" s="630"/>
      <c r="Y11" s="631"/>
      <c r="Z11" s="685" t="s">
        <v>129</v>
      </c>
      <c r="AA11" s="685"/>
      <c r="AB11" s="685"/>
      <c r="AC11" s="685"/>
      <c r="AD11" s="686" t="s">
        <v>129</v>
      </c>
      <c r="AE11" s="686"/>
      <c r="AF11" s="686"/>
      <c r="AG11" s="686"/>
      <c r="AH11" s="686"/>
      <c r="AI11" s="686"/>
      <c r="AJ11" s="686"/>
      <c r="AK11" s="686"/>
      <c r="AL11" s="632" t="s">
        <v>233</v>
      </c>
      <c r="AM11" s="633"/>
      <c r="AN11" s="633"/>
      <c r="AO11" s="687"/>
      <c r="AP11" s="626" t="s">
        <v>247</v>
      </c>
      <c r="AQ11" s="627"/>
      <c r="AR11" s="627"/>
      <c r="AS11" s="627"/>
      <c r="AT11" s="627"/>
      <c r="AU11" s="627"/>
      <c r="AV11" s="627"/>
      <c r="AW11" s="627"/>
      <c r="AX11" s="627"/>
      <c r="AY11" s="627"/>
      <c r="AZ11" s="627"/>
      <c r="BA11" s="627"/>
      <c r="BB11" s="627"/>
      <c r="BC11" s="627"/>
      <c r="BD11" s="627"/>
      <c r="BE11" s="627"/>
      <c r="BF11" s="628"/>
      <c r="BG11" s="629">
        <v>5174461</v>
      </c>
      <c r="BH11" s="630"/>
      <c r="BI11" s="630"/>
      <c r="BJ11" s="630"/>
      <c r="BK11" s="630"/>
      <c r="BL11" s="630"/>
      <c r="BM11" s="630"/>
      <c r="BN11" s="631"/>
      <c r="BO11" s="685">
        <v>7.5</v>
      </c>
      <c r="BP11" s="685"/>
      <c r="BQ11" s="685"/>
      <c r="BR11" s="685"/>
      <c r="BS11" s="617">
        <v>1023868</v>
      </c>
      <c r="BT11" s="630"/>
      <c r="BU11" s="630"/>
      <c r="BV11" s="630"/>
      <c r="BW11" s="630"/>
      <c r="BX11" s="630"/>
      <c r="BY11" s="630"/>
      <c r="BZ11" s="630"/>
      <c r="CA11" s="630"/>
      <c r="CB11" s="666"/>
      <c r="CD11" s="667" t="s">
        <v>248</v>
      </c>
      <c r="CE11" s="664"/>
      <c r="CF11" s="664"/>
      <c r="CG11" s="664"/>
      <c r="CH11" s="664"/>
      <c r="CI11" s="664"/>
      <c r="CJ11" s="664"/>
      <c r="CK11" s="664"/>
      <c r="CL11" s="664"/>
      <c r="CM11" s="664"/>
      <c r="CN11" s="664"/>
      <c r="CO11" s="664"/>
      <c r="CP11" s="664"/>
      <c r="CQ11" s="665"/>
      <c r="CR11" s="629">
        <v>2591146</v>
      </c>
      <c r="CS11" s="630"/>
      <c r="CT11" s="630"/>
      <c r="CU11" s="630"/>
      <c r="CV11" s="630"/>
      <c r="CW11" s="630"/>
      <c r="CX11" s="630"/>
      <c r="CY11" s="631"/>
      <c r="CZ11" s="685">
        <v>1.4</v>
      </c>
      <c r="DA11" s="685"/>
      <c r="DB11" s="685"/>
      <c r="DC11" s="685"/>
      <c r="DD11" s="617">
        <v>1435158</v>
      </c>
      <c r="DE11" s="630"/>
      <c r="DF11" s="630"/>
      <c r="DG11" s="630"/>
      <c r="DH11" s="630"/>
      <c r="DI11" s="630"/>
      <c r="DJ11" s="630"/>
      <c r="DK11" s="630"/>
      <c r="DL11" s="630"/>
      <c r="DM11" s="630"/>
      <c r="DN11" s="630"/>
      <c r="DO11" s="630"/>
      <c r="DP11" s="631"/>
      <c r="DQ11" s="617">
        <v>1491133</v>
      </c>
      <c r="DR11" s="630"/>
      <c r="DS11" s="630"/>
      <c r="DT11" s="630"/>
      <c r="DU11" s="630"/>
      <c r="DV11" s="630"/>
      <c r="DW11" s="630"/>
      <c r="DX11" s="630"/>
      <c r="DY11" s="630"/>
      <c r="DZ11" s="630"/>
      <c r="EA11" s="630"/>
      <c r="EB11" s="630"/>
      <c r="EC11" s="666"/>
    </row>
    <row r="12" spans="2:143" ht="11.25" customHeight="1" x14ac:dyDescent="0.15">
      <c r="B12" s="626" t="s">
        <v>249</v>
      </c>
      <c r="C12" s="627"/>
      <c r="D12" s="627"/>
      <c r="E12" s="627"/>
      <c r="F12" s="627"/>
      <c r="G12" s="627"/>
      <c r="H12" s="627"/>
      <c r="I12" s="627"/>
      <c r="J12" s="627"/>
      <c r="K12" s="627"/>
      <c r="L12" s="627"/>
      <c r="M12" s="627"/>
      <c r="N12" s="627"/>
      <c r="O12" s="627"/>
      <c r="P12" s="627"/>
      <c r="Q12" s="628"/>
      <c r="R12" s="629">
        <v>9631585</v>
      </c>
      <c r="S12" s="630"/>
      <c r="T12" s="630"/>
      <c r="U12" s="630"/>
      <c r="V12" s="630"/>
      <c r="W12" s="630"/>
      <c r="X12" s="630"/>
      <c r="Y12" s="631"/>
      <c r="Z12" s="685">
        <v>5.0999999999999996</v>
      </c>
      <c r="AA12" s="685"/>
      <c r="AB12" s="685"/>
      <c r="AC12" s="685"/>
      <c r="AD12" s="686">
        <v>9631585</v>
      </c>
      <c r="AE12" s="686"/>
      <c r="AF12" s="686"/>
      <c r="AG12" s="686"/>
      <c r="AH12" s="686"/>
      <c r="AI12" s="686"/>
      <c r="AJ12" s="686"/>
      <c r="AK12" s="686"/>
      <c r="AL12" s="632">
        <v>9.5</v>
      </c>
      <c r="AM12" s="633"/>
      <c r="AN12" s="633"/>
      <c r="AO12" s="687"/>
      <c r="AP12" s="626" t="s">
        <v>250</v>
      </c>
      <c r="AQ12" s="627"/>
      <c r="AR12" s="627"/>
      <c r="AS12" s="627"/>
      <c r="AT12" s="627"/>
      <c r="AU12" s="627"/>
      <c r="AV12" s="627"/>
      <c r="AW12" s="627"/>
      <c r="AX12" s="627"/>
      <c r="AY12" s="627"/>
      <c r="AZ12" s="627"/>
      <c r="BA12" s="627"/>
      <c r="BB12" s="627"/>
      <c r="BC12" s="627"/>
      <c r="BD12" s="627"/>
      <c r="BE12" s="627"/>
      <c r="BF12" s="628"/>
      <c r="BG12" s="629">
        <v>30923802</v>
      </c>
      <c r="BH12" s="630"/>
      <c r="BI12" s="630"/>
      <c r="BJ12" s="630"/>
      <c r="BK12" s="630"/>
      <c r="BL12" s="630"/>
      <c r="BM12" s="630"/>
      <c r="BN12" s="631"/>
      <c r="BO12" s="685">
        <v>44.6</v>
      </c>
      <c r="BP12" s="685"/>
      <c r="BQ12" s="685"/>
      <c r="BR12" s="685"/>
      <c r="BS12" s="617" t="s">
        <v>129</v>
      </c>
      <c r="BT12" s="630"/>
      <c r="BU12" s="630"/>
      <c r="BV12" s="630"/>
      <c r="BW12" s="630"/>
      <c r="BX12" s="630"/>
      <c r="BY12" s="630"/>
      <c r="BZ12" s="630"/>
      <c r="CA12" s="630"/>
      <c r="CB12" s="666"/>
      <c r="CD12" s="667" t="s">
        <v>251</v>
      </c>
      <c r="CE12" s="664"/>
      <c r="CF12" s="664"/>
      <c r="CG12" s="664"/>
      <c r="CH12" s="664"/>
      <c r="CI12" s="664"/>
      <c r="CJ12" s="664"/>
      <c r="CK12" s="664"/>
      <c r="CL12" s="664"/>
      <c r="CM12" s="664"/>
      <c r="CN12" s="664"/>
      <c r="CO12" s="664"/>
      <c r="CP12" s="664"/>
      <c r="CQ12" s="665"/>
      <c r="CR12" s="629">
        <v>4706445</v>
      </c>
      <c r="CS12" s="630"/>
      <c r="CT12" s="630"/>
      <c r="CU12" s="630"/>
      <c r="CV12" s="630"/>
      <c r="CW12" s="630"/>
      <c r="CX12" s="630"/>
      <c r="CY12" s="631"/>
      <c r="CZ12" s="685">
        <v>2.5</v>
      </c>
      <c r="DA12" s="685"/>
      <c r="DB12" s="685"/>
      <c r="DC12" s="685"/>
      <c r="DD12" s="617">
        <v>97328</v>
      </c>
      <c r="DE12" s="630"/>
      <c r="DF12" s="630"/>
      <c r="DG12" s="630"/>
      <c r="DH12" s="630"/>
      <c r="DI12" s="630"/>
      <c r="DJ12" s="630"/>
      <c r="DK12" s="630"/>
      <c r="DL12" s="630"/>
      <c r="DM12" s="630"/>
      <c r="DN12" s="630"/>
      <c r="DO12" s="630"/>
      <c r="DP12" s="631"/>
      <c r="DQ12" s="617">
        <v>2180772</v>
      </c>
      <c r="DR12" s="630"/>
      <c r="DS12" s="630"/>
      <c r="DT12" s="630"/>
      <c r="DU12" s="630"/>
      <c r="DV12" s="630"/>
      <c r="DW12" s="630"/>
      <c r="DX12" s="630"/>
      <c r="DY12" s="630"/>
      <c r="DZ12" s="630"/>
      <c r="EA12" s="630"/>
      <c r="EB12" s="630"/>
      <c r="EC12" s="666"/>
    </row>
    <row r="13" spans="2:143" ht="11.25" customHeight="1" x14ac:dyDescent="0.15">
      <c r="B13" s="626" t="s">
        <v>252</v>
      </c>
      <c r="C13" s="627"/>
      <c r="D13" s="627"/>
      <c r="E13" s="627"/>
      <c r="F13" s="627"/>
      <c r="G13" s="627"/>
      <c r="H13" s="627"/>
      <c r="I13" s="627"/>
      <c r="J13" s="627"/>
      <c r="K13" s="627"/>
      <c r="L13" s="627"/>
      <c r="M13" s="627"/>
      <c r="N13" s="627"/>
      <c r="O13" s="627"/>
      <c r="P13" s="627"/>
      <c r="Q13" s="628"/>
      <c r="R13" s="629">
        <v>80557</v>
      </c>
      <c r="S13" s="630"/>
      <c r="T13" s="630"/>
      <c r="U13" s="630"/>
      <c r="V13" s="630"/>
      <c r="W13" s="630"/>
      <c r="X13" s="630"/>
      <c r="Y13" s="631"/>
      <c r="Z13" s="685">
        <v>0</v>
      </c>
      <c r="AA13" s="685"/>
      <c r="AB13" s="685"/>
      <c r="AC13" s="685"/>
      <c r="AD13" s="686">
        <v>80557</v>
      </c>
      <c r="AE13" s="686"/>
      <c r="AF13" s="686"/>
      <c r="AG13" s="686"/>
      <c r="AH13" s="686"/>
      <c r="AI13" s="686"/>
      <c r="AJ13" s="686"/>
      <c r="AK13" s="686"/>
      <c r="AL13" s="632">
        <v>0.1</v>
      </c>
      <c r="AM13" s="633"/>
      <c r="AN13" s="633"/>
      <c r="AO13" s="687"/>
      <c r="AP13" s="626" t="s">
        <v>253</v>
      </c>
      <c r="AQ13" s="627"/>
      <c r="AR13" s="627"/>
      <c r="AS13" s="627"/>
      <c r="AT13" s="627"/>
      <c r="AU13" s="627"/>
      <c r="AV13" s="627"/>
      <c r="AW13" s="627"/>
      <c r="AX13" s="627"/>
      <c r="AY13" s="627"/>
      <c r="AZ13" s="627"/>
      <c r="BA13" s="627"/>
      <c r="BB13" s="627"/>
      <c r="BC13" s="627"/>
      <c r="BD13" s="627"/>
      <c r="BE13" s="627"/>
      <c r="BF13" s="628"/>
      <c r="BG13" s="629">
        <v>30753275</v>
      </c>
      <c r="BH13" s="630"/>
      <c r="BI13" s="630"/>
      <c r="BJ13" s="630"/>
      <c r="BK13" s="630"/>
      <c r="BL13" s="630"/>
      <c r="BM13" s="630"/>
      <c r="BN13" s="631"/>
      <c r="BO13" s="685">
        <v>44.3</v>
      </c>
      <c r="BP13" s="685"/>
      <c r="BQ13" s="685"/>
      <c r="BR13" s="685"/>
      <c r="BS13" s="617" t="s">
        <v>129</v>
      </c>
      <c r="BT13" s="630"/>
      <c r="BU13" s="630"/>
      <c r="BV13" s="630"/>
      <c r="BW13" s="630"/>
      <c r="BX13" s="630"/>
      <c r="BY13" s="630"/>
      <c r="BZ13" s="630"/>
      <c r="CA13" s="630"/>
      <c r="CB13" s="666"/>
      <c r="CD13" s="667" t="s">
        <v>254</v>
      </c>
      <c r="CE13" s="664"/>
      <c r="CF13" s="664"/>
      <c r="CG13" s="664"/>
      <c r="CH13" s="664"/>
      <c r="CI13" s="664"/>
      <c r="CJ13" s="664"/>
      <c r="CK13" s="664"/>
      <c r="CL13" s="664"/>
      <c r="CM13" s="664"/>
      <c r="CN13" s="664"/>
      <c r="CO13" s="664"/>
      <c r="CP13" s="664"/>
      <c r="CQ13" s="665"/>
      <c r="CR13" s="629">
        <v>18435646</v>
      </c>
      <c r="CS13" s="630"/>
      <c r="CT13" s="630"/>
      <c r="CU13" s="630"/>
      <c r="CV13" s="630"/>
      <c r="CW13" s="630"/>
      <c r="CX13" s="630"/>
      <c r="CY13" s="631"/>
      <c r="CZ13" s="685">
        <v>10</v>
      </c>
      <c r="DA13" s="685"/>
      <c r="DB13" s="685"/>
      <c r="DC13" s="685"/>
      <c r="DD13" s="617">
        <v>7382570</v>
      </c>
      <c r="DE13" s="630"/>
      <c r="DF13" s="630"/>
      <c r="DG13" s="630"/>
      <c r="DH13" s="630"/>
      <c r="DI13" s="630"/>
      <c r="DJ13" s="630"/>
      <c r="DK13" s="630"/>
      <c r="DL13" s="630"/>
      <c r="DM13" s="630"/>
      <c r="DN13" s="630"/>
      <c r="DO13" s="630"/>
      <c r="DP13" s="631"/>
      <c r="DQ13" s="617">
        <v>10901294</v>
      </c>
      <c r="DR13" s="630"/>
      <c r="DS13" s="630"/>
      <c r="DT13" s="630"/>
      <c r="DU13" s="630"/>
      <c r="DV13" s="630"/>
      <c r="DW13" s="630"/>
      <c r="DX13" s="630"/>
      <c r="DY13" s="630"/>
      <c r="DZ13" s="630"/>
      <c r="EA13" s="630"/>
      <c r="EB13" s="630"/>
      <c r="EC13" s="666"/>
    </row>
    <row r="14" spans="2:143" ht="11.25" customHeight="1" x14ac:dyDescent="0.15">
      <c r="B14" s="626" t="s">
        <v>255</v>
      </c>
      <c r="C14" s="627"/>
      <c r="D14" s="627"/>
      <c r="E14" s="627"/>
      <c r="F14" s="627"/>
      <c r="G14" s="627"/>
      <c r="H14" s="627"/>
      <c r="I14" s="627"/>
      <c r="J14" s="627"/>
      <c r="K14" s="627"/>
      <c r="L14" s="627"/>
      <c r="M14" s="627"/>
      <c r="N14" s="627"/>
      <c r="O14" s="627"/>
      <c r="P14" s="627"/>
      <c r="Q14" s="628"/>
      <c r="R14" s="629" t="s">
        <v>233</v>
      </c>
      <c r="S14" s="630"/>
      <c r="T14" s="630"/>
      <c r="U14" s="630"/>
      <c r="V14" s="630"/>
      <c r="W14" s="630"/>
      <c r="X14" s="630"/>
      <c r="Y14" s="631"/>
      <c r="Z14" s="685" t="s">
        <v>182</v>
      </c>
      <c r="AA14" s="685"/>
      <c r="AB14" s="685"/>
      <c r="AC14" s="685"/>
      <c r="AD14" s="686" t="s">
        <v>233</v>
      </c>
      <c r="AE14" s="686"/>
      <c r="AF14" s="686"/>
      <c r="AG14" s="686"/>
      <c r="AH14" s="686"/>
      <c r="AI14" s="686"/>
      <c r="AJ14" s="686"/>
      <c r="AK14" s="686"/>
      <c r="AL14" s="632" t="s">
        <v>233</v>
      </c>
      <c r="AM14" s="633"/>
      <c r="AN14" s="633"/>
      <c r="AO14" s="687"/>
      <c r="AP14" s="626" t="s">
        <v>256</v>
      </c>
      <c r="AQ14" s="627"/>
      <c r="AR14" s="627"/>
      <c r="AS14" s="627"/>
      <c r="AT14" s="627"/>
      <c r="AU14" s="627"/>
      <c r="AV14" s="627"/>
      <c r="AW14" s="627"/>
      <c r="AX14" s="627"/>
      <c r="AY14" s="627"/>
      <c r="AZ14" s="627"/>
      <c r="BA14" s="627"/>
      <c r="BB14" s="627"/>
      <c r="BC14" s="627"/>
      <c r="BD14" s="627"/>
      <c r="BE14" s="627"/>
      <c r="BF14" s="628"/>
      <c r="BG14" s="629">
        <v>1330965</v>
      </c>
      <c r="BH14" s="630"/>
      <c r="BI14" s="630"/>
      <c r="BJ14" s="630"/>
      <c r="BK14" s="630"/>
      <c r="BL14" s="630"/>
      <c r="BM14" s="630"/>
      <c r="BN14" s="631"/>
      <c r="BO14" s="685">
        <v>1.9</v>
      </c>
      <c r="BP14" s="685"/>
      <c r="BQ14" s="685"/>
      <c r="BR14" s="685"/>
      <c r="BS14" s="617" t="s">
        <v>129</v>
      </c>
      <c r="BT14" s="630"/>
      <c r="BU14" s="630"/>
      <c r="BV14" s="630"/>
      <c r="BW14" s="630"/>
      <c r="BX14" s="630"/>
      <c r="BY14" s="630"/>
      <c r="BZ14" s="630"/>
      <c r="CA14" s="630"/>
      <c r="CB14" s="666"/>
      <c r="CD14" s="667" t="s">
        <v>257</v>
      </c>
      <c r="CE14" s="664"/>
      <c r="CF14" s="664"/>
      <c r="CG14" s="664"/>
      <c r="CH14" s="664"/>
      <c r="CI14" s="664"/>
      <c r="CJ14" s="664"/>
      <c r="CK14" s="664"/>
      <c r="CL14" s="664"/>
      <c r="CM14" s="664"/>
      <c r="CN14" s="664"/>
      <c r="CO14" s="664"/>
      <c r="CP14" s="664"/>
      <c r="CQ14" s="665"/>
      <c r="CR14" s="629">
        <v>4816309</v>
      </c>
      <c r="CS14" s="630"/>
      <c r="CT14" s="630"/>
      <c r="CU14" s="630"/>
      <c r="CV14" s="630"/>
      <c r="CW14" s="630"/>
      <c r="CX14" s="630"/>
      <c r="CY14" s="631"/>
      <c r="CZ14" s="685">
        <v>2.6</v>
      </c>
      <c r="DA14" s="685"/>
      <c r="DB14" s="685"/>
      <c r="DC14" s="685"/>
      <c r="DD14" s="617">
        <v>173855</v>
      </c>
      <c r="DE14" s="630"/>
      <c r="DF14" s="630"/>
      <c r="DG14" s="630"/>
      <c r="DH14" s="630"/>
      <c r="DI14" s="630"/>
      <c r="DJ14" s="630"/>
      <c r="DK14" s="630"/>
      <c r="DL14" s="630"/>
      <c r="DM14" s="630"/>
      <c r="DN14" s="630"/>
      <c r="DO14" s="630"/>
      <c r="DP14" s="631"/>
      <c r="DQ14" s="617">
        <v>4608398</v>
      </c>
      <c r="DR14" s="630"/>
      <c r="DS14" s="630"/>
      <c r="DT14" s="630"/>
      <c r="DU14" s="630"/>
      <c r="DV14" s="630"/>
      <c r="DW14" s="630"/>
      <c r="DX14" s="630"/>
      <c r="DY14" s="630"/>
      <c r="DZ14" s="630"/>
      <c r="EA14" s="630"/>
      <c r="EB14" s="630"/>
      <c r="EC14" s="666"/>
    </row>
    <row r="15" spans="2:143" ht="11.25" customHeight="1" x14ac:dyDescent="0.15">
      <c r="B15" s="626" t="s">
        <v>258</v>
      </c>
      <c r="C15" s="627"/>
      <c r="D15" s="627"/>
      <c r="E15" s="627"/>
      <c r="F15" s="627"/>
      <c r="G15" s="627"/>
      <c r="H15" s="627"/>
      <c r="I15" s="627"/>
      <c r="J15" s="627"/>
      <c r="K15" s="627"/>
      <c r="L15" s="627"/>
      <c r="M15" s="627"/>
      <c r="N15" s="627"/>
      <c r="O15" s="627"/>
      <c r="P15" s="627"/>
      <c r="Q15" s="628"/>
      <c r="R15" s="629">
        <v>252339</v>
      </c>
      <c r="S15" s="630"/>
      <c r="T15" s="630"/>
      <c r="U15" s="630"/>
      <c r="V15" s="630"/>
      <c r="W15" s="630"/>
      <c r="X15" s="630"/>
      <c r="Y15" s="631"/>
      <c r="Z15" s="685">
        <v>0.1</v>
      </c>
      <c r="AA15" s="685"/>
      <c r="AB15" s="685"/>
      <c r="AC15" s="685"/>
      <c r="AD15" s="686">
        <v>252339</v>
      </c>
      <c r="AE15" s="686"/>
      <c r="AF15" s="686"/>
      <c r="AG15" s="686"/>
      <c r="AH15" s="686"/>
      <c r="AI15" s="686"/>
      <c r="AJ15" s="686"/>
      <c r="AK15" s="686"/>
      <c r="AL15" s="632">
        <v>0.3</v>
      </c>
      <c r="AM15" s="633"/>
      <c r="AN15" s="633"/>
      <c r="AO15" s="687"/>
      <c r="AP15" s="626" t="s">
        <v>259</v>
      </c>
      <c r="AQ15" s="627"/>
      <c r="AR15" s="627"/>
      <c r="AS15" s="627"/>
      <c r="AT15" s="627"/>
      <c r="AU15" s="627"/>
      <c r="AV15" s="627"/>
      <c r="AW15" s="627"/>
      <c r="AX15" s="627"/>
      <c r="AY15" s="627"/>
      <c r="AZ15" s="627"/>
      <c r="BA15" s="627"/>
      <c r="BB15" s="627"/>
      <c r="BC15" s="627"/>
      <c r="BD15" s="627"/>
      <c r="BE15" s="627"/>
      <c r="BF15" s="628"/>
      <c r="BG15" s="629">
        <v>3224259</v>
      </c>
      <c r="BH15" s="630"/>
      <c r="BI15" s="630"/>
      <c r="BJ15" s="630"/>
      <c r="BK15" s="630"/>
      <c r="BL15" s="630"/>
      <c r="BM15" s="630"/>
      <c r="BN15" s="631"/>
      <c r="BO15" s="685">
        <v>4.5999999999999996</v>
      </c>
      <c r="BP15" s="685"/>
      <c r="BQ15" s="685"/>
      <c r="BR15" s="685"/>
      <c r="BS15" s="617" t="s">
        <v>129</v>
      </c>
      <c r="BT15" s="630"/>
      <c r="BU15" s="630"/>
      <c r="BV15" s="630"/>
      <c r="BW15" s="630"/>
      <c r="BX15" s="630"/>
      <c r="BY15" s="630"/>
      <c r="BZ15" s="630"/>
      <c r="CA15" s="630"/>
      <c r="CB15" s="666"/>
      <c r="CD15" s="667" t="s">
        <v>260</v>
      </c>
      <c r="CE15" s="664"/>
      <c r="CF15" s="664"/>
      <c r="CG15" s="664"/>
      <c r="CH15" s="664"/>
      <c r="CI15" s="664"/>
      <c r="CJ15" s="664"/>
      <c r="CK15" s="664"/>
      <c r="CL15" s="664"/>
      <c r="CM15" s="664"/>
      <c r="CN15" s="664"/>
      <c r="CO15" s="664"/>
      <c r="CP15" s="664"/>
      <c r="CQ15" s="665"/>
      <c r="CR15" s="629">
        <v>16139802</v>
      </c>
      <c r="CS15" s="630"/>
      <c r="CT15" s="630"/>
      <c r="CU15" s="630"/>
      <c r="CV15" s="630"/>
      <c r="CW15" s="630"/>
      <c r="CX15" s="630"/>
      <c r="CY15" s="631"/>
      <c r="CZ15" s="685">
        <v>8.6999999999999993</v>
      </c>
      <c r="DA15" s="685"/>
      <c r="DB15" s="685"/>
      <c r="DC15" s="685"/>
      <c r="DD15" s="617">
        <v>3916808</v>
      </c>
      <c r="DE15" s="630"/>
      <c r="DF15" s="630"/>
      <c r="DG15" s="630"/>
      <c r="DH15" s="630"/>
      <c r="DI15" s="630"/>
      <c r="DJ15" s="630"/>
      <c r="DK15" s="630"/>
      <c r="DL15" s="630"/>
      <c r="DM15" s="630"/>
      <c r="DN15" s="630"/>
      <c r="DO15" s="630"/>
      <c r="DP15" s="631"/>
      <c r="DQ15" s="617">
        <v>10350217</v>
      </c>
      <c r="DR15" s="630"/>
      <c r="DS15" s="630"/>
      <c r="DT15" s="630"/>
      <c r="DU15" s="630"/>
      <c r="DV15" s="630"/>
      <c r="DW15" s="630"/>
      <c r="DX15" s="630"/>
      <c r="DY15" s="630"/>
      <c r="DZ15" s="630"/>
      <c r="EA15" s="630"/>
      <c r="EB15" s="630"/>
      <c r="EC15" s="666"/>
    </row>
    <row r="16" spans="2:143" ht="11.25" customHeight="1" x14ac:dyDescent="0.15">
      <c r="B16" s="626" t="s">
        <v>261</v>
      </c>
      <c r="C16" s="627"/>
      <c r="D16" s="627"/>
      <c r="E16" s="627"/>
      <c r="F16" s="627"/>
      <c r="G16" s="627"/>
      <c r="H16" s="627"/>
      <c r="I16" s="627"/>
      <c r="J16" s="627"/>
      <c r="K16" s="627"/>
      <c r="L16" s="627"/>
      <c r="M16" s="627"/>
      <c r="N16" s="627"/>
      <c r="O16" s="627"/>
      <c r="P16" s="627"/>
      <c r="Q16" s="628"/>
      <c r="R16" s="629" t="s">
        <v>233</v>
      </c>
      <c r="S16" s="630"/>
      <c r="T16" s="630"/>
      <c r="U16" s="630"/>
      <c r="V16" s="630"/>
      <c r="W16" s="630"/>
      <c r="X16" s="630"/>
      <c r="Y16" s="631"/>
      <c r="Z16" s="685" t="s">
        <v>233</v>
      </c>
      <c r="AA16" s="685"/>
      <c r="AB16" s="685"/>
      <c r="AC16" s="685"/>
      <c r="AD16" s="686" t="s">
        <v>129</v>
      </c>
      <c r="AE16" s="686"/>
      <c r="AF16" s="686"/>
      <c r="AG16" s="686"/>
      <c r="AH16" s="686"/>
      <c r="AI16" s="686"/>
      <c r="AJ16" s="686"/>
      <c r="AK16" s="686"/>
      <c r="AL16" s="632" t="s">
        <v>182</v>
      </c>
      <c r="AM16" s="633"/>
      <c r="AN16" s="633"/>
      <c r="AO16" s="687"/>
      <c r="AP16" s="626" t="s">
        <v>262</v>
      </c>
      <c r="AQ16" s="627"/>
      <c r="AR16" s="627"/>
      <c r="AS16" s="627"/>
      <c r="AT16" s="627"/>
      <c r="AU16" s="627"/>
      <c r="AV16" s="627"/>
      <c r="AW16" s="627"/>
      <c r="AX16" s="627"/>
      <c r="AY16" s="627"/>
      <c r="AZ16" s="627"/>
      <c r="BA16" s="627"/>
      <c r="BB16" s="627"/>
      <c r="BC16" s="627"/>
      <c r="BD16" s="627"/>
      <c r="BE16" s="627"/>
      <c r="BF16" s="628"/>
      <c r="BG16" s="629" t="s">
        <v>129</v>
      </c>
      <c r="BH16" s="630"/>
      <c r="BI16" s="630"/>
      <c r="BJ16" s="630"/>
      <c r="BK16" s="630"/>
      <c r="BL16" s="630"/>
      <c r="BM16" s="630"/>
      <c r="BN16" s="631"/>
      <c r="BO16" s="685" t="s">
        <v>233</v>
      </c>
      <c r="BP16" s="685"/>
      <c r="BQ16" s="685"/>
      <c r="BR16" s="685"/>
      <c r="BS16" s="617" t="s">
        <v>129</v>
      </c>
      <c r="BT16" s="630"/>
      <c r="BU16" s="630"/>
      <c r="BV16" s="630"/>
      <c r="BW16" s="630"/>
      <c r="BX16" s="630"/>
      <c r="BY16" s="630"/>
      <c r="BZ16" s="630"/>
      <c r="CA16" s="630"/>
      <c r="CB16" s="666"/>
      <c r="CD16" s="667" t="s">
        <v>263</v>
      </c>
      <c r="CE16" s="664"/>
      <c r="CF16" s="664"/>
      <c r="CG16" s="664"/>
      <c r="CH16" s="664"/>
      <c r="CI16" s="664"/>
      <c r="CJ16" s="664"/>
      <c r="CK16" s="664"/>
      <c r="CL16" s="664"/>
      <c r="CM16" s="664"/>
      <c r="CN16" s="664"/>
      <c r="CO16" s="664"/>
      <c r="CP16" s="664"/>
      <c r="CQ16" s="665"/>
      <c r="CR16" s="629">
        <v>1809063</v>
      </c>
      <c r="CS16" s="630"/>
      <c r="CT16" s="630"/>
      <c r="CU16" s="630"/>
      <c r="CV16" s="630"/>
      <c r="CW16" s="630"/>
      <c r="CX16" s="630"/>
      <c r="CY16" s="631"/>
      <c r="CZ16" s="685">
        <v>1</v>
      </c>
      <c r="DA16" s="685"/>
      <c r="DB16" s="685"/>
      <c r="DC16" s="685"/>
      <c r="DD16" s="617" t="s">
        <v>233</v>
      </c>
      <c r="DE16" s="630"/>
      <c r="DF16" s="630"/>
      <c r="DG16" s="630"/>
      <c r="DH16" s="630"/>
      <c r="DI16" s="630"/>
      <c r="DJ16" s="630"/>
      <c r="DK16" s="630"/>
      <c r="DL16" s="630"/>
      <c r="DM16" s="630"/>
      <c r="DN16" s="630"/>
      <c r="DO16" s="630"/>
      <c r="DP16" s="631"/>
      <c r="DQ16" s="617">
        <v>393334</v>
      </c>
      <c r="DR16" s="630"/>
      <c r="DS16" s="630"/>
      <c r="DT16" s="630"/>
      <c r="DU16" s="630"/>
      <c r="DV16" s="630"/>
      <c r="DW16" s="630"/>
      <c r="DX16" s="630"/>
      <c r="DY16" s="630"/>
      <c r="DZ16" s="630"/>
      <c r="EA16" s="630"/>
      <c r="EB16" s="630"/>
      <c r="EC16" s="666"/>
    </row>
    <row r="17" spans="2:133" ht="11.25" customHeight="1" x14ac:dyDescent="0.15">
      <c r="B17" s="626" t="s">
        <v>264</v>
      </c>
      <c r="C17" s="627"/>
      <c r="D17" s="627"/>
      <c r="E17" s="627"/>
      <c r="F17" s="627"/>
      <c r="G17" s="627"/>
      <c r="H17" s="627"/>
      <c r="I17" s="627"/>
      <c r="J17" s="627"/>
      <c r="K17" s="627"/>
      <c r="L17" s="627"/>
      <c r="M17" s="627"/>
      <c r="N17" s="627"/>
      <c r="O17" s="627"/>
      <c r="P17" s="627"/>
      <c r="Q17" s="628"/>
      <c r="R17" s="629">
        <v>371187</v>
      </c>
      <c r="S17" s="630"/>
      <c r="T17" s="630"/>
      <c r="U17" s="630"/>
      <c r="V17" s="630"/>
      <c r="W17" s="630"/>
      <c r="X17" s="630"/>
      <c r="Y17" s="631"/>
      <c r="Z17" s="685">
        <v>0.2</v>
      </c>
      <c r="AA17" s="685"/>
      <c r="AB17" s="685"/>
      <c r="AC17" s="685"/>
      <c r="AD17" s="686">
        <v>371187</v>
      </c>
      <c r="AE17" s="686"/>
      <c r="AF17" s="686"/>
      <c r="AG17" s="686"/>
      <c r="AH17" s="686"/>
      <c r="AI17" s="686"/>
      <c r="AJ17" s="686"/>
      <c r="AK17" s="686"/>
      <c r="AL17" s="632">
        <v>0.4</v>
      </c>
      <c r="AM17" s="633"/>
      <c r="AN17" s="633"/>
      <c r="AO17" s="687"/>
      <c r="AP17" s="626" t="s">
        <v>265</v>
      </c>
      <c r="AQ17" s="627"/>
      <c r="AR17" s="627"/>
      <c r="AS17" s="627"/>
      <c r="AT17" s="627"/>
      <c r="AU17" s="627"/>
      <c r="AV17" s="627"/>
      <c r="AW17" s="627"/>
      <c r="AX17" s="627"/>
      <c r="AY17" s="627"/>
      <c r="AZ17" s="627"/>
      <c r="BA17" s="627"/>
      <c r="BB17" s="627"/>
      <c r="BC17" s="627"/>
      <c r="BD17" s="627"/>
      <c r="BE17" s="627"/>
      <c r="BF17" s="628"/>
      <c r="BG17" s="629" t="s">
        <v>129</v>
      </c>
      <c r="BH17" s="630"/>
      <c r="BI17" s="630"/>
      <c r="BJ17" s="630"/>
      <c r="BK17" s="630"/>
      <c r="BL17" s="630"/>
      <c r="BM17" s="630"/>
      <c r="BN17" s="631"/>
      <c r="BO17" s="685" t="s">
        <v>129</v>
      </c>
      <c r="BP17" s="685"/>
      <c r="BQ17" s="685"/>
      <c r="BR17" s="685"/>
      <c r="BS17" s="617" t="s">
        <v>233</v>
      </c>
      <c r="BT17" s="630"/>
      <c r="BU17" s="630"/>
      <c r="BV17" s="630"/>
      <c r="BW17" s="630"/>
      <c r="BX17" s="630"/>
      <c r="BY17" s="630"/>
      <c r="BZ17" s="630"/>
      <c r="CA17" s="630"/>
      <c r="CB17" s="666"/>
      <c r="CD17" s="667" t="s">
        <v>266</v>
      </c>
      <c r="CE17" s="664"/>
      <c r="CF17" s="664"/>
      <c r="CG17" s="664"/>
      <c r="CH17" s="664"/>
      <c r="CI17" s="664"/>
      <c r="CJ17" s="664"/>
      <c r="CK17" s="664"/>
      <c r="CL17" s="664"/>
      <c r="CM17" s="664"/>
      <c r="CN17" s="664"/>
      <c r="CO17" s="664"/>
      <c r="CP17" s="664"/>
      <c r="CQ17" s="665"/>
      <c r="CR17" s="629">
        <v>15930623</v>
      </c>
      <c r="CS17" s="630"/>
      <c r="CT17" s="630"/>
      <c r="CU17" s="630"/>
      <c r="CV17" s="630"/>
      <c r="CW17" s="630"/>
      <c r="CX17" s="630"/>
      <c r="CY17" s="631"/>
      <c r="CZ17" s="685">
        <v>8.6</v>
      </c>
      <c r="DA17" s="685"/>
      <c r="DB17" s="685"/>
      <c r="DC17" s="685"/>
      <c r="DD17" s="617" t="s">
        <v>233</v>
      </c>
      <c r="DE17" s="630"/>
      <c r="DF17" s="630"/>
      <c r="DG17" s="630"/>
      <c r="DH17" s="630"/>
      <c r="DI17" s="630"/>
      <c r="DJ17" s="630"/>
      <c r="DK17" s="630"/>
      <c r="DL17" s="630"/>
      <c r="DM17" s="630"/>
      <c r="DN17" s="630"/>
      <c r="DO17" s="630"/>
      <c r="DP17" s="631"/>
      <c r="DQ17" s="617">
        <v>15721445</v>
      </c>
      <c r="DR17" s="630"/>
      <c r="DS17" s="630"/>
      <c r="DT17" s="630"/>
      <c r="DU17" s="630"/>
      <c r="DV17" s="630"/>
      <c r="DW17" s="630"/>
      <c r="DX17" s="630"/>
      <c r="DY17" s="630"/>
      <c r="DZ17" s="630"/>
      <c r="EA17" s="630"/>
      <c r="EB17" s="630"/>
      <c r="EC17" s="666"/>
    </row>
    <row r="18" spans="2:133" ht="11.25" customHeight="1" x14ac:dyDescent="0.15">
      <c r="B18" s="626" t="s">
        <v>267</v>
      </c>
      <c r="C18" s="627"/>
      <c r="D18" s="627"/>
      <c r="E18" s="627"/>
      <c r="F18" s="627"/>
      <c r="G18" s="627"/>
      <c r="H18" s="627"/>
      <c r="I18" s="627"/>
      <c r="J18" s="627"/>
      <c r="K18" s="627"/>
      <c r="L18" s="627"/>
      <c r="M18" s="627"/>
      <c r="N18" s="627"/>
      <c r="O18" s="627"/>
      <c r="P18" s="627"/>
      <c r="Q18" s="628"/>
      <c r="R18" s="629">
        <v>21372292</v>
      </c>
      <c r="S18" s="630"/>
      <c r="T18" s="630"/>
      <c r="U18" s="630"/>
      <c r="V18" s="630"/>
      <c r="W18" s="630"/>
      <c r="X18" s="630"/>
      <c r="Y18" s="631"/>
      <c r="Z18" s="685">
        <v>11.2</v>
      </c>
      <c r="AA18" s="685"/>
      <c r="AB18" s="685"/>
      <c r="AC18" s="685"/>
      <c r="AD18" s="686">
        <v>18828558</v>
      </c>
      <c r="AE18" s="686"/>
      <c r="AF18" s="686"/>
      <c r="AG18" s="686"/>
      <c r="AH18" s="686"/>
      <c r="AI18" s="686"/>
      <c r="AJ18" s="686"/>
      <c r="AK18" s="686"/>
      <c r="AL18" s="632">
        <v>18.7</v>
      </c>
      <c r="AM18" s="633"/>
      <c r="AN18" s="633"/>
      <c r="AO18" s="687"/>
      <c r="AP18" s="626" t="s">
        <v>268</v>
      </c>
      <c r="AQ18" s="627"/>
      <c r="AR18" s="627"/>
      <c r="AS18" s="627"/>
      <c r="AT18" s="627"/>
      <c r="AU18" s="627"/>
      <c r="AV18" s="627"/>
      <c r="AW18" s="627"/>
      <c r="AX18" s="627"/>
      <c r="AY18" s="627"/>
      <c r="AZ18" s="627"/>
      <c r="BA18" s="627"/>
      <c r="BB18" s="627"/>
      <c r="BC18" s="627"/>
      <c r="BD18" s="627"/>
      <c r="BE18" s="627"/>
      <c r="BF18" s="628"/>
      <c r="BG18" s="629" t="s">
        <v>129</v>
      </c>
      <c r="BH18" s="630"/>
      <c r="BI18" s="630"/>
      <c r="BJ18" s="630"/>
      <c r="BK18" s="630"/>
      <c r="BL18" s="630"/>
      <c r="BM18" s="630"/>
      <c r="BN18" s="631"/>
      <c r="BO18" s="685" t="s">
        <v>233</v>
      </c>
      <c r="BP18" s="685"/>
      <c r="BQ18" s="685"/>
      <c r="BR18" s="685"/>
      <c r="BS18" s="617" t="s">
        <v>233</v>
      </c>
      <c r="BT18" s="630"/>
      <c r="BU18" s="630"/>
      <c r="BV18" s="630"/>
      <c r="BW18" s="630"/>
      <c r="BX18" s="630"/>
      <c r="BY18" s="630"/>
      <c r="BZ18" s="630"/>
      <c r="CA18" s="630"/>
      <c r="CB18" s="666"/>
      <c r="CD18" s="667" t="s">
        <v>269</v>
      </c>
      <c r="CE18" s="664"/>
      <c r="CF18" s="664"/>
      <c r="CG18" s="664"/>
      <c r="CH18" s="664"/>
      <c r="CI18" s="664"/>
      <c r="CJ18" s="664"/>
      <c r="CK18" s="664"/>
      <c r="CL18" s="664"/>
      <c r="CM18" s="664"/>
      <c r="CN18" s="664"/>
      <c r="CO18" s="664"/>
      <c r="CP18" s="664"/>
      <c r="CQ18" s="665"/>
      <c r="CR18" s="629">
        <v>17853</v>
      </c>
      <c r="CS18" s="630"/>
      <c r="CT18" s="630"/>
      <c r="CU18" s="630"/>
      <c r="CV18" s="630"/>
      <c r="CW18" s="630"/>
      <c r="CX18" s="630"/>
      <c r="CY18" s="631"/>
      <c r="CZ18" s="685">
        <v>0</v>
      </c>
      <c r="DA18" s="685"/>
      <c r="DB18" s="685"/>
      <c r="DC18" s="685"/>
      <c r="DD18" s="617" t="s">
        <v>233</v>
      </c>
      <c r="DE18" s="630"/>
      <c r="DF18" s="630"/>
      <c r="DG18" s="630"/>
      <c r="DH18" s="630"/>
      <c r="DI18" s="630"/>
      <c r="DJ18" s="630"/>
      <c r="DK18" s="630"/>
      <c r="DL18" s="630"/>
      <c r="DM18" s="630"/>
      <c r="DN18" s="630"/>
      <c r="DO18" s="630"/>
      <c r="DP18" s="631"/>
      <c r="DQ18" s="617">
        <v>17853</v>
      </c>
      <c r="DR18" s="630"/>
      <c r="DS18" s="630"/>
      <c r="DT18" s="630"/>
      <c r="DU18" s="630"/>
      <c r="DV18" s="630"/>
      <c r="DW18" s="630"/>
      <c r="DX18" s="630"/>
      <c r="DY18" s="630"/>
      <c r="DZ18" s="630"/>
      <c r="EA18" s="630"/>
      <c r="EB18" s="630"/>
      <c r="EC18" s="666"/>
    </row>
    <row r="19" spans="2:133" ht="11.25" customHeight="1" x14ac:dyDescent="0.15">
      <c r="B19" s="626" t="s">
        <v>270</v>
      </c>
      <c r="C19" s="627"/>
      <c r="D19" s="627"/>
      <c r="E19" s="627"/>
      <c r="F19" s="627"/>
      <c r="G19" s="627"/>
      <c r="H19" s="627"/>
      <c r="I19" s="627"/>
      <c r="J19" s="627"/>
      <c r="K19" s="627"/>
      <c r="L19" s="627"/>
      <c r="M19" s="627"/>
      <c r="N19" s="627"/>
      <c r="O19" s="627"/>
      <c r="P19" s="627"/>
      <c r="Q19" s="628"/>
      <c r="R19" s="629">
        <v>18828558</v>
      </c>
      <c r="S19" s="630"/>
      <c r="T19" s="630"/>
      <c r="U19" s="630"/>
      <c r="V19" s="630"/>
      <c r="W19" s="630"/>
      <c r="X19" s="630"/>
      <c r="Y19" s="631"/>
      <c r="Z19" s="685">
        <v>9.9</v>
      </c>
      <c r="AA19" s="685"/>
      <c r="AB19" s="685"/>
      <c r="AC19" s="685"/>
      <c r="AD19" s="686">
        <v>18828558</v>
      </c>
      <c r="AE19" s="686"/>
      <c r="AF19" s="686"/>
      <c r="AG19" s="686"/>
      <c r="AH19" s="686"/>
      <c r="AI19" s="686"/>
      <c r="AJ19" s="686"/>
      <c r="AK19" s="686"/>
      <c r="AL19" s="632">
        <v>18.7</v>
      </c>
      <c r="AM19" s="633"/>
      <c r="AN19" s="633"/>
      <c r="AO19" s="687"/>
      <c r="AP19" s="626" t="s">
        <v>271</v>
      </c>
      <c r="AQ19" s="627"/>
      <c r="AR19" s="627"/>
      <c r="AS19" s="627"/>
      <c r="AT19" s="627"/>
      <c r="AU19" s="627"/>
      <c r="AV19" s="627"/>
      <c r="AW19" s="627"/>
      <c r="AX19" s="627"/>
      <c r="AY19" s="627"/>
      <c r="AZ19" s="627"/>
      <c r="BA19" s="627"/>
      <c r="BB19" s="627"/>
      <c r="BC19" s="627"/>
      <c r="BD19" s="627"/>
      <c r="BE19" s="627"/>
      <c r="BF19" s="628"/>
      <c r="BG19" s="629">
        <v>2111253</v>
      </c>
      <c r="BH19" s="630"/>
      <c r="BI19" s="630"/>
      <c r="BJ19" s="630"/>
      <c r="BK19" s="630"/>
      <c r="BL19" s="630"/>
      <c r="BM19" s="630"/>
      <c r="BN19" s="631"/>
      <c r="BO19" s="685">
        <v>3</v>
      </c>
      <c r="BP19" s="685"/>
      <c r="BQ19" s="685"/>
      <c r="BR19" s="685"/>
      <c r="BS19" s="617" t="s">
        <v>129</v>
      </c>
      <c r="BT19" s="630"/>
      <c r="BU19" s="630"/>
      <c r="BV19" s="630"/>
      <c r="BW19" s="630"/>
      <c r="BX19" s="630"/>
      <c r="BY19" s="630"/>
      <c r="BZ19" s="630"/>
      <c r="CA19" s="630"/>
      <c r="CB19" s="666"/>
      <c r="CD19" s="667" t="s">
        <v>272</v>
      </c>
      <c r="CE19" s="664"/>
      <c r="CF19" s="664"/>
      <c r="CG19" s="664"/>
      <c r="CH19" s="664"/>
      <c r="CI19" s="664"/>
      <c r="CJ19" s="664"/>
      <c r="CK19" s="664"/>
      <c r="CL19" s="664"/>
      <c r="CM19" s="664"/>
      <c r="CN19" s="664"/>
      <c r="CO19" s="664"/>
      <c r="CP19" s="664"/>
      <c r="CQ19" s="665"/>
      <c r="CR19" s="629" t="s">
        <v>233</v>
      </c>
      <c r="CS19" s="630"/>
      <c r="CT19" s="630"/>
      <c r="CU19" s="630"/>
      <c r="CV19" s="630"/>
      <c r="CW19" s="630"/>
      <c r="CX19" s="630"/>
      <c r="CY19" s="631"/>
      <c r="CZ19" s="685" t="s">
        <v>182</v>
      </c>
      <c r="DA19" s="685"/>
      <c r="DB19" s="685"/>
      <c r="DC19" s="685"/>
      <c r="DD19" s="617" t="s">
        <v>129</v>
      </c>
      <c r="DE19" s="630"/>
      <c r="DF19" s="630"/>
      <c r="DG19" s="630"/>
      <c r="DH19" s="630"/>
      <c r="DI19" s="630"/>
      <c r="DJ19" s="630"/>
      <c r="DK19" s="630"/>
      <c r="DL19" s="630"/>
      <c r="DM19" s="630"/>
      <c r="DN19" s="630"/>
      <c r="DO19" s="630"/>
      <c r="DP19" s="631"/>
      <c r="DQ19" s="617" t="s">
        <v>233</v>
      </c>
      <c r="DR19" s="630"/>
      <c r="DS19" s="630"/>
      <c r="DT19" s="630"/>
      <c r="DU19" s="630"/>
      <c r="DV19" s="630"/>
      <c r="DW19" s="630"/>
      <c r="DX19" s="630"/>
      <c r="DY19" s="630"/>
      <c r="DZ19" s="630"/>
      <c r="EA19" s="630"/>
      <c r="EB19" s="630"/>
      <c r="EC19" s="666"/>
    </row>
    <row r="20" spans="2:133" ht="11.25" customHeight="1" x14ac:dyDescent="0.15">
      <c r="B20" s="626" t="s">
        <v>273</v>
      </c>
      <c r="C20" s="627"/>
      <c r="D20" s="627"/>
      <c r="E20" s="627"/>
      <c r="F20" s="627"/>
      <c r="G20" s="627"/>
      <c r="H20" s="627"/>
      <c r="I20" s="627"/>
      <c r="J20" s="627"/>
      <c r="K20" s="627"/>
      <c r="L20" s="627"/>
      <c r="M20" s="627"/>
      <c r="N20" s="627"/>
      <c r="O20" s="627"/>
      <c r="P20" s="627"/>
      <c r="Q20" s="628"/>
      <c r="R20" s="629">
        <v>2543734</v>
      </c>
      <c r="S20" s="630"/>
      <c r="T20" s="630"/>
      <c r="U20" s="630"/>
      <c r="V20" s="630"/>
      <c r="W20" s="630"/>
      <c r="X20" s="630"/>
      <c r="Y20" s="631"/>
      <c r="Z20" s="685">
        <v>1.3</v>
      </c>
      <c r="AA20" s="685"/>
      <c r="AB20" s="685"/>
      <c r="AC20" s="685"/>
      <c r="AD20" s="686" t="s">
        <v>233</v>
      </c>
      <c r="AE20" s="686"/>
      <c r="AF20" s="686"/>
      <c r="AG20" s="686"/>
      <c r="AH20" s="686"/>
      <c r="AI20" s="686"/>
      <c r="AJ20" s="686"/>
      <c r="AK20" s="686"/>
      <c r="AL20" s="632" t="s">
        <v>233</v>
      </c>
      <c r="AM20" s="633"/>
      <c r="AN20" s="633"/>
      <c r="AO20" s="687"/>
      <c r="AP20" s="626" t="s">
        <v>274</v>
      </c>
      <c r="AQ20" s="627"/>
      <c r="AR20" s="627"/>
      <c r="AS20" s="627"/>
      <c r="AT20" s="627"/>
      <c r="AU20" s="627"/>
      <c r="AV20" s="627"/>
      <c r="AW20" s="627"/>
      <c r="AX20" s="627"/>
      <c r="AY20" s="627"/>
      <c r="AZ20" s="627"/>
      <c r="BA20" s="627"/>
      <c r="BB20" s="627"/>
      <c r="BC20" s="627"/>
      <c r="BD20" s="627"/>
      <c r="BE20" s="627"/>
      <c r="BF20" s="628"/>
      <c r="BG20" s="629">
        <v>2111253</v>
      </c>
      <c r="BH20" s="630"/>
      <c r="BI20" s="630"/>
      <c r="BJ20" s="630"/>
      <c r="BK20" s="630"/>
      <c r="BL20" s="630"/>
      <c r="BM20" s="630"/>
      <c r="BN20" s="631"/>
      <c r="BO20" s="685">
        <v>3</v>
      </c>
      <c r="BP20" s="685"/>
      <c r="BQ20" s="685"/>
      <c r="BR20" s="685"/>
      <c r="BS20" s="617" t="s">
        <v>182</v>
      </c>
      <c r="BT20" s="630"/>
      <c r="BU20" s="630"/>
      <c r="BV20" s="630"/>
      <c r="BW20" s="630"/>
      <c r="BX20" s="630"/>
      <c r="BY20" s="630"/>
      <c r="BZ20" s="630"/>
      <c r="CA20" s="630"/>
      <c r="CB20" s="666"/>
      <c r="CD20" s="667" t="s">
        <v>275</v>
      </c>
      <c r="CE20" s="664"/>
      <c r="CF20" s="664"/>
      <c r="CG20" s="664"/>
      <c r="CH20" s="664"/>
      <c r="CI20" s="664"/>
      <c r="CJ20" s="664"/>
      <c r="CK20" s="664"/>
      <c r="CL20" s="664"/>
      <c r="CM20" s="664"/>
      <c r="CN20" s="664"/>
      <c r="CO20" s="664"/>
      <c r="CP20" s="664"/>
      <c r="CQ20" s="665"/>
      <c r="CR20" s="629">
        <v>184590209</v>
      </c>
      <c r="CS20" s="630"/>
      <c r="CT20" s="630"/>
      <c r="CU20" s="630"/>
      <c r="CV20" s="630"/>
      <c r="CW20" s="630"/>
      <c r="CX20" s="630"/>
      <c r="CY20" s="631"/>
      <c r="CZ20" s="685">
        <v>100</v>
      </c>
      <c r="DA20" s="685"/>
      <c r="DB20" s="685"/>
      <c r="DC20" s="685"/>
      <c r="DD20" s="617">
        <v>15541045</v>
      </c>
      <c r="DE20" s="630"/>
      <c r="DF20" s="630"/>
      <c r="DG20" s="630"/>
      <c r="DH20" s="630"/>
      <c r="DI20" s="630"/>
      <c r="DJ20" s="630"/>
      <c r="DK20" s="630"/>
      <c r="DL20" s="630"/>
      <c r="DM20" s="630"/>
      <c r="DN20" s="630"/>
      <c r="DO20" s="630"/>
      <c r="DP20" s="631"/>
      <c r="DQ20" s="617">
        <v>111320460</v>
      </c>
      <c r="DR20" s="630"/>
      <c r="DS20" s="630"/>
      <c r="DT20" s="630"/>
      <c r="DU20" s="630"/>
      <c r="DV20" s="630"/>
      <c r="DW20" s="630"/>
      <c r="DX20" s="630"/>
      <c r="DY20" s="630"/>
      <c r="DZ20" s="630"/>
      <c r="EA20" s="630"/>
      <c r="EB20" s="630"/>
      <c r="EC20" s="666"/>
    </row>
    <row r="21" spans="2:133" ht="11.25" customHeight="1" x14ac:dyDescent="0.15">
      <c r="B21" s="626" t="s">
        <v>276</v>
      </c>
      <c r="C21" s="627"/>
      <c r="D21" s="627"/>
      <c r="E21" s="627"/>
      <c r="F21" s="627"/>
      <c r="G21" s="627"/>
      <c r="H21" s="627"/>
      <c r="I21" s="627"/>
      <c r="J21" s="627"/>
      <c r="K21" s="627"/>
      <c r="L21" s="627"/>
      <c r="M21" s="627"/>
      <c r="N21" s="627"/>
      <c r="O21" s="627"/>
      <c r="P21" s="627"/>
      <c r="Q21" s="628"/>
      <c r="R21" s="629" t="s">
        <v>233</v>
      </c>
      <c r="S21" s="630"/>
      <c r="T21" s="630"/>
      <c r="U21" s="630"/>
      <c r="V21" s="630"/>
      <c r="W21" s="630"/>
      <c r="X21" s="630"/>
      <c r="Y21" s="631"/>
      <c r="Z21" s="685" t="s">
        <v>129</v>
      </c>
      <c r="AA21" s="685"/>
      <c r="AB21" s="685"/>
      <c r="AC21" s="685"/>
      <c r="AD21" s="686" t="s">
        <v>129</v>
      </c>
      <c r="AE21" s="686"/>
      <c r="AF21" s="686"/>
      <c r="AG21" s="686"/>
      <c r="AH21" s="686"/>
      <c r="AI21" s="686"/>
      <c r="AJ21" s="686"/>
      <c r="AK21" s="686"/>
      <c r="AL21" s="632" t="s">
        <v>233</v>
      </c>
      <c r="AM21" s="633"/>
      <c r="AN21" s="633"/>
      <c r="AO21" s="687"/>
      <c r="AP21" s="731" t="s">
        <v>277</v>
      </c>
      <c r="AQ21" s="738"/>
      <c r="AR21" s="738"/>
      <c r="AS21" s="738"/>
      <c r="AT21" s="738"/>
      <c r="AU21" s="738"/>
      <c r="AV21" s="738"/>
      <c r="AW21" s="738"/>
      <c r="AX21" s="738"/>
      <c r="AY21" s="738"/>
      <c r="AZ21" s="738"/>
      <c r="BA21" s="738"/>
      <c r="BB21" s="738"/>
      <c r="BC21" s="738"/>
      <c r="BD21" s="738"/>
      <c r="BE21" s="738"/>
      <c r="BF21" s="733"/>
      <c r="BG21" s="629">
        <v>169810</v>
      </c>
      <c r="BH21" s="630"/>
      <c r="BI21" s="630"/>
      <c r="BJ21" s="630"/>
      <c r="BK21" s="630"/>
      <c r="BL21" s="630"/>
      <c r="BM21" s="630"/>
      <c r="BN21" s="631"/>
      <c r="BO21" s="685">
        <v>0.2</v>
      </c>
      <c r="BP21" s="685"/>
      <c r="BQ21" s="685"/>
      <c r="BR21" s="685"/>
      <c r="BS21" s="617" t="s">
        <v>129</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6" t="s">
        <v>278</v>
      </c>
      <c r="C22" s="627"/>
      <c r="D22" s="627"/>
      <c r="E22" s="627"/>
      <c r="F22" s="627"/>
      <c r="G22" s="627"/>
      <c r="H22" s="627"/>
      <c r="I22" s="627"/>
      <c r="J22" s="627"/>
      <c r="K22" s="627"/>
      <c r="L22" s="627"/>
      <c r="M22" s="627"/>
      <c r="N22" s="627"/>
      <c r="O22" s="627"/>
      <c r="P22" s="627"/>
      <c r="Q22" s="628"/>
      <c r="R22" s="629">
        <v>103185626</v>
      </c>
      <c r="S22" s="630"/>
      <c r="T22" s="630"/>
      <c r="U22" s="630"/>
      <c r="V22" s="630"/>
      <c r="W22" s="630"/>
      <c r="X22" s="630"/>
      <c r="Y22" s="631"/>
      <c r="Z22" s="685">
        <v>54.2</v>
      </c>
      <c r="AA22" s="685"/>
      <c r="AB22" s="685"/>
      <c r="AC22" s="685"/>
      <c r="AD22" s="686">
        <v>100641892</v>
      </c>
      <c r="AE22" s="686"/>
      <c r="AF22" s="686"/>
      <c r="AG22" s="686"/>
      <c r="AH22" s="686"/>
      <c r="AI22" s="686"/>
      <c r="AJ22" s="686"/>
      <c r="AK22" s="686"/>
      <c r="AL22" s="632">
        <v>99.8</v>
      </c>
      <c r="AM22" s="633"/>
      <c r="AN22" s="633"/>
      <c r="AO22" s="687"/>
      <c r="AP22" s="731" t="s">
        <v>279</v>
      </c>
      <c r="AQ22" s="738"/>
      <c r="AR22" s="738"/>
      <c r="AS22" s="738"/>
      <c r="AT22" s="738"/>
      <c r="AU22" s="738"/>
      <c r="AV22" s="738"/>
      <c r="AW22" s="738"/>
      <c r="AX22" s="738"/>
      <c r="AY22" s="738"/>
      <c r="AZ22" s="738"/>
      <c r="BA22" s="738"/>
      <c r="BB22" s="738"/>
      <c r="BC22" s="738"/>
      <c r="BD22" s="738"/>
      <c r="BE22" s="738"/>
      <c r="BF22" s="733"/>
      <c r="BG22" s="629">
        <v>1941443</v>
      </c>
      <c r="BH22" s="630"/>
      <c r="BI22" s="630"/>
      <c r="BJ22" s="630"/>
      <c r="BK22" s="630"/>
      <c r="BL22" s="630"/>
      <c r="BM22" s="630"/>
      <c r="BN22" s="631"/>
      <c r="BO22" s="685">
        <v>2.8</v>
      </c>
      <c r="BP22" s="685"/>
      <c r="BQ22" s="685"/>
      <c r="BR22" s="685"/>
      <c r="BS22" s="617" t="s">
        <v>182</v>
      </c>
      <c r="BT22" s="630"/>
      <c r="BU22" s="630"/>
      <c r="BV22" s="630"/>
      <c r="BW22" s="630"/>
      <c r="BX22" s="630"/>
      <c r="BY22" s="630"/>
      <c r="BZ22" s="630"/>
      <c r="CA22" s="630"/>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6" t="s">
        <v>281</v>
      </c>
      <c r="C23" s="627"/>
      <c r="D23" s="627"/>
      <c r="E23" s="627"/>
      <c r="F23" s="627"/>
      <c r="G23" s="627"/>
      <c r="H23" s="627"/>
      <c r="I23" s="627"/>
      <c r="J23" s="627"/>
      <c r="K23" s="627"/>
      <c r="L23" s="627"/>
      <c r="M23" s="627"/>
      <c r="N23" s="627"/>
      <c r="O23" s="627"/>
      <c r="P23" s="627"/>
      <c r="Q23" s="628"/>
      <c r="R23" s="629">
        <v>68920</v>
      </c>
      <c r="S23" s="630"/>
      <c r="T23" s="630"/>
      <c r="U23" s="630"/>
      <c r="V23" s="630"/>
      <c r="W23" s="630"/>
      <c r="X23" s="630"/>
      <c r="Y23" s="631"/>
      <c r="Z23" s="685">
        <v>0</v>
      </c>
      <c r="AA23" s="685"/>
      <c r="AB23" s="685"/>
      <c r="AC23" s="685"/>
      <c r="AD23" s="686">
        <v>68920</v>
      </c>
      <c r="AE23" s="686"/>
      <c r="AF23" s="686"/>
      <c r="AG23" s="686"/>
      <c r="AH23" s="686"/>
      <c r="AI23" s="686"/>
      <c r="AJ23" s="686"/>
      <c r="AK23" s="686"/>
      <c r="AL23" s="632">
        <v>0.1</v>
      </c>
      <c r="AM23" s="633"/>
      <c r="AN23" s="633"/>
      <c r="AO23" s="687"/>
      <c r="AP23" s="731" t="s">
        <v>282</v>
      </c>
      <c r="AQ23" s="738"/>
      <c r="AR23" s="738"/>
      <c r="AS23" s="738"/>
      <c r="AT23" s="738"/>
      <c r="AU23" s="738"/>
      <c r="AV23" s="738"/>
      <c r="AW23" s="738"/>
      <c r="AX23" s="738"/>
      <c r="AY23" s="738"/>
      <c r="AZ23" s="738"/>
      <c r="BA23" s="738"/>
      <c r="BB23" s="738"/>
      <c r="BC23" s="738"/>
      <c r="BD23" s="738"/>
      <c r="BE23" s="738"/>
      <c r="BF23" s="733"/>
      <c r="BG23" s="629" t="s">
        <v>129</v>
      </c>
      <c r="BH23" s="630"/>
      <c r="BI23" s="630"/>
      <c r="BJ23" s="630"/>
      <c r="BK23" s="630"/>
      <c r="BL23" s="630"/>
      <c r="BM23" s="630"/>
      <c r="BN23" s="631"/>
      <c r="BO23" s="685" t="s">
        <v>182</v>
      </c>
      <c r="BP23" s="685"/>
      <c r="BQ23" s="685"/>
      <c r="BR23" s="685"/>
      <c r="BS23" s="617" t="s">
        <v>233</v>
      </c>
      <c r="BT23" s="630"/>
      <c r="BU23" s="630"/>
      <c r="BV23" s="630"/>
      <c r="BW23" s="630"/>
      <c r="BX23" s="630"/>
      <c r="BY23" s="630"/>
      <c r="BZ23" s="630"/>
      <c r="CA23" s="630"/>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6" t="s">
        <v>288</v>
      </c>
      <c r="C24" s="627"/>
      <c r="D24" s="627"/>
      <c r="E24" s="627"/>
      <c r="F24" s="627"/>
      <c r="G24" s="627"/>
      <c r="H24" s="627"/>
      <c r="I24" s="627"/>
      <c r="J24" s="627"/>
      <c r="K24" s="627"/>
      <c r="L24" s="627"/>
      <c r="M24" s="627"/>
      <c r="N24" s="627"/>
      <c r="O24" s="627"/>
      <c r="P24" s="627"/>
      <c r="Q24" s="628"/>
      <c r="R24" s="629">
        <v>806552</v>
      </c>
      <c r="S24" s="630"/>
      <c r="T24" s="630"/>
      <c r="U24" s="630"/>
      <c r="V24" s="630"/>
      <c r="W24" s="630"/>
      <c r="X24" s="630"/>
      <c r="Y24" s="631"/>
      <c r="Z24" s="685">
        <v>0.4</v>
      </c>
      <c r="AA24" s="685"/>
      <c r="AB24" s="685"/>
      <c r="AC24" s="685"/>
      <c r="AD24" s="686" t="s">
        <v>129</v>
      </c>
      <c r="AE24" s="686"/>
      <c r="AF24" s="686"/>
      <c r="AG24" s="686"/>
      <c r="AH24" s="686"/>
      <c r="AI24" s="686"/>
      <c r="AJ24" s="686"/>
      <c r="AK24" s="686"/>
      <c r="AL24" s="632" t="s">
        <v>233</v>
      </c>
      <c r="AM24" s="633"/>
      <c r="AN24" s="633"/>
      <c r="AO24" s="687"/>
      <c r="AP24" s="731" t="s">
        <v>289</v>
      </c>
      <c r="AQ24" s="738"/>
      <c r="AR24" s="738"/>
      <c r="AS24" s="738"/>
      <c r="AT24" s="738"/>
      <c r="AU24" s="738"/>
      <c r="AV24" s="738"/>
      <c r="AW24" s="738"/>
      <c r="AX24" s="738"/>
      <c r="AY24" s="738"/>
      <c r="AZ24" s="738"/>
      <c r="BA24" s="738"/>
      <c r="BB24" s="738"/>
      <c r="BC24" s="738"/>
      <c r="BD24" s="738"/>
      <c r="BE24" s="738"/>
      <c r="BF24" s="733"/>
      <c r="BG24" s="629" t="s">
        <v>129</v>
      </c>
      <c r="BH24" s="630"/>
      <c r="BI24" s="630"/>
      <c r="BJ24" s="630"/>
      <c r="BK24" s="630"/>
      <c r="BL24" s="630"/>
      <c r="BM24" s="630"/>
      <c r="BN24" s="631"/>
      <c r="BO24" s="685" t="s">
        <v>129</v>
      </c>
      <c r="BP24" s="685"/>
      <c r="BQ24" s="685"/>
      <c r="BR24" s="685"/>
      <c r="BS24" s="617" t="s">
        <v>233</v>
      </c>
      <c r="BT24" s="630"/>
      <c r="BU24" s="630"/>
      <c r="BV24" s="630"/>
      <c r="BW24" s="630"/>
      <c r="BX24" s="630"/>
      <c r="BY24" s="630"/>
      <c r="BZ24" s="630"/>
      <c r="CA24" s="630"/>
      <c r="CB24" s="666"/>
      <c r="CD24" s="694" t="s">
        <v>290</v>
      </c>
      <c r="CE24" s="695"/>
      <c r="CF24" s="695"/>
      <c r="CG24" s="695"/>
      <c r="CH24" s="695"/>
      <c r="CI24" s="695"/>
      <c r="CJ24" s="695"/>
      <c r="CK24" s="695"/>
      <c r="CL24" s="695"/>
      <c r="CM24" s="695"/>
      <c r="CN24" s="695"/>
      <c r="CO24" s="695"/>
      <c r="CP24" s="695"/>
      <c r="CQ24" s="696"/>
      <c r="CR24" s="688">
        <v>102124696</v>
      </c>
      <c r="CS24" s="689"/>
      <c r="CT24" s="689"/>
      <c r="CU24" s="689"/>
      <c r="CV24" s="689"/>
      <c r="CW24" s="689"/>
      <c r="CX24" s="689"/>
      <c r="CY24" s="735"/>
      <c r="CZ24" s="736">
        <v>55.3</v>
      </c>
      <c r="DA24" s="705"/>
      <c r="DB24" s="705"/>
      <c r="DC24" s="739"/>
      <c r="DD24" s="734">
        <v>57594522</v>
      </c>
      <c r="DE24" s="689"/>
      <c r="DF24" s="689"/>
      <c r="DG24" s="689"/>
      <c r="DH24" s="689"/>
      <c r="DI24" s="689"/>
      <c r="DJ24" s="689"/>
      <c r="DK24" s="735"/>
      <c r="DL24" s="734">
        <v>56967910</v>
      </c>
      <c r="DM24" s="689"/>
      <c r="DN24" s="689"/>
      <c r="DO24" s="689"/>
      <c r="DP24" s="689"/>
      <c r="DQ24" s="689"/>
      <c r="DR24" s="689"/>
      <c r="DS24" s="689"/>
      <c r="DT24" s="689"/>
      <c r="DU24" s="689"/>
      <c r="DV24" s="735"/>
      <c r="DW24" s="736">
        <v>52.2</v>
      </c>
      <c r="DX24" s="705"/>
      <c r="DY24" s="705"/>
      <c r="DZ24" s="705"/>
      <c r="EA24" s="705"/>
      <c r="EB24" s="705"/>
      <c r="EC24" s="737"/>
    </row>
    <row r="25" spans="2:133" ht="11.25" customHeight="1" x14ac:dyDescent="0.15">
      <c r="B25" s="626" t="s">
        <v>291</v>
      </c>
      <c r="C25" s="627"/>
      <c r="D25" s="627"/>
      <c r="E25" s="627"/>
      <c r="F25" s="627"/>
      <c r="G25" s="627"/>
      <c r="H25" s="627"/>
      <c r="I25" s="627"/>
      <c r="J25" s="627"/>
      <c r="K25" s="627"/>
      <c r="L25" s="627"/>
      <c r="M25" s="627"/>
      <c r="N25" s="627"/>
      <c r="O25" s="627"/>
      <c r="P25" s="627"/>
      <c r="Q25" s="628"/>
      <c r="R25" s="629">
        <v>2463761</v>
      </c>
      <c r="S25" s="630"/>
      <c r="T25" s="630"/>
      <c r="U25" s="630"/>
      <c r="V25" s="630"/>
      <c r="W25" s="630"/>
      <c r="X25" s="630"/>
      <c r="Y25" s="631"/>
      <c r="Z25" s="685">
        <v>1.3</v>
      </c>
      <c r="AA25" s="685"/>
      <c r="AB25" s="685"/>
      <c r="AC25" s="685"/>
      <c r="AD25" s="686">
        <v>113050</v>
      </c>
      <c r="AE25" s="686"/>
      <c r="AF25" s="686"/>
      <c r="AG25" s="686"/>
      <c r="AH25" s="686"/>
      <c r="AI25" s="686"/>
      <c r="AJ25" s="686"/>
      <c r="AK25" s="686"/>
      <c r="AL25" s="632">
        <v>0.1</v>
      </c>
      <c r="AM25" s="633"/>
      <c r="AN25" s="633"/>
      <c r="AO25" s="687"/>
      <c r="AP25" s="731" t="s">
        <v>292</v>
      </c>
      <c r="AQ25" s="738"/>
      <c r="AR25" s="738"/>
      <c r="AS25" s="738"/>
      <c r="AT25" s="738"/>
      <c r="AU25" s="738"/>
      <c r="AV25" s="738"/>
      <c r="AW25" s="738"/>
      <c r="AX25" s="738"/>
      <c r="AY25" s="738"/>
      <c r="AZ25" s="738"/>
      <c r="BA25" s="738"/>
      <c r="BB25" s="738"/>
      <c r="BC25" s="738"/>
      <c r="BD25" s="738"/>
      <c r="BE25" s="738"/>
      <c r="BF25" s="733"/>
      <c r="BG25" s="629" t="s">
        <v>233</v>
      </c>
      <c r="BH25" s="630"/>
      <c r="BI25" s="630"/>
      <c r="BJ25" s="630"/>
      <c r="BK25" s="630"/>
      <c r="BL25" s="630"/>
      <c r="BM25" s="630"/>
      <c r="BN25" s="631"/>
      <c r="BO25" s="685" t="s">
        <v>233</v>
      </c>
      <c r="BP25" s="685"/>
      <c r="BQ25" s="685"/>
      <c r="BR25" s="685"/>
      <c r="BS25" s="617" t="s">
        <v>182</v>
      </c>
      <c r="BT25" s="630"/>
      <c r="BU25" s="630"/>
      <c r="BV25" s="630"/>
      <c r="BW25" s="630"/>
      <c r="BX25" s="630"/>
      <c r="BY25" s="630"/>
      <c r="BZ25" s="630"/>
      <c r="CA25" s="630"/>
      <c r="CB25" s="666"/>
      <c r="CD25" s="667" t="s">
        <v>293</v>
      </c>
      <c r="CE25" s="664"/>
      <c r="CF25" s="664"/>
      <c r="CG25" s="664"/>
      <c r="CH25" s="664"/>
      <c r="CI25" s="664"/>
      <c r="CJ25" s="664"/>
      <c r="CK25" s="664"/>
      <c r="CL25" s="664"/>
      <c r="CM25" s="664"/>
      <c r="CN25" s="664"/>
      <c r="CO25" s="664"/>
      <c r="CP25" s="664"/>
      <c r="CQ25" s="665"/>
      <c r="CR25" s="629">
        <v>25427921</v>
      </c>
      <c r="CS25" s="618"/>
      <c r="CT25" s="618"/>
      <c r="CU25" s="618"/>
      <c r="CV25" s="618"/>
      <c r="CW25" s="618"/>
      <c r="CX25" s="618"/>
      <c r="CY25" s="619"/>
      <c r="CZ25" s="632">
        <v>13.8</v>
      </c>
      <c r="DA25" s="657"/>
      <c r="DB25" s="657"/>
      <c r="DC25" s="658"/>
      <c r="DD25" s="617">
        <v>23127448</v>
      </c>
      <c r="DE25" s="618"/>
      <c r="DF25" s="618"/>
      <c r="DG25" s="618"/>
      <c r="DH25" s="618"/>
      <c r="DI25" s="618"/>
      <c r="DJ25" s="618"/>
      <c r="DK25" s="619"/>
      <c r="DL25" s="617">
        <v>22657160</v>
      </c>
      <c r="DM25" s="618"/>
      <c r="DN25" s="618"/>
      <c r="DO25" s="618"/>
      <c r="DP25" s="618"/>
      <c r="DQ25" s="618"/>
      <c r="DR25" s="618"/>
      <c r="DS25" s="618"/>
      <c r="DT25" s="618"/>
      <c r="DU25" s="618"/>
      <c r="DV25" s="619"/>
      <c r="DW25" s="632">
        <v>20.8</v>
      </c>
      <c r="DX25" s="657"/>
      <c r="DY25" s="657"/>
      <c r="DZ25" s="657"/>
      <c r="EA25" s="657"/>
      <c r="EB25" s="657"/>
      <c r="EC25" s="659"/>
    </row>
    <row r="26" spans="2:133" ht="11.25" customHeight="1" x14ac:dyDescent="0.15">
      <c r="B26" s="626" t="s">
        <v>294</v>
      </c>
      <c r="C26" s="627"/>
      <c r="D26" s="627"/>
      <c r="E26" s="627"/>
      <c r="F26" s="627"/>
      <c r="G26" s="627"/>
      <c r="H26" s="627"/>
      <c r="I26" s="627"/>
      <c r="J26" s="627"/>
      <c r="K26" s="627"/>
      <c r="L26" s="627"/>
      <c r="M26" s="627"/>
      <c r="N26" s="627"/>
      <c r="O26" s="627"/>
      <c r="P26" s="627"/>
      <c r="Q26" s="628"/>
      <c r="R26" s="629">
        <v>1002356</v>
      </c>
      <c r="S26" s="630"/>
      <c r="T26" s="630"/>
      <c r="U26" s="630"/>
      <c r="V26" s="630"/>
      <c r="W26" s="630"/>
      <c r="X26" s="630"/>
      <c r="Y26" s="631"/>
      <c r="Z26" s="685">
        <v>0.5</v>
      </c>
      <c r="AA26" s="685"/>
      <c r="AB26" s="685"/>
      <c r="AC26" s="685"/>
      <c r="AD26" s="686" t="s">
        <v>233</v>
      </c>
      <c r="AE26" s="686"/>
      <c r="AF26" s="686"/>
      <c r="AG26" s="686"/>
      <c r="AH26" s="686"/>
      <c r="AI26" s="686"/>
      <c r="AJ26" s="686"/>
      <c r="AK26" s="686"/>
      <c r="AL26" s="632" t="s">
        <v>233</v>
      </c>
      <c r="AM26" s="633"/>
      <c r="AN26" s="633"/>
      <c r="AO26" s="687"/>
      <c r="AP26" s="731" t="s">
        <v>295</v>
      </c>
      <c r="AQ26" s="732"/>
      <c r="AR26" s="732"/>
      <c r="AS26" s="732"/>
      <c r="AT26" s="732"/>
      <c r="AU26" s="732"/>
      <c r="AV26" s="732"/>
      <c r="AW26" s="732"/>
      <c r="AX26" s="732"/>
      <c r="AY26" s="732"/>
      <c r="AZ26" s="732"/>
      <c r="BA26" s="732"/>
      <c r="BB26" s="732"/>
      <c r="BC26" s="732"/>
      <c r="BD26" s="732"/>
      <c r="BE26" s="732"/>
      <c r="BF26" s="733"/>
      <c r="BG26" s="629" t="s">
        <v>129</v>
      </c>
      <c r="BH26" s="630"/>
      <c r="BI26" s="630"/>
      <c r="BJ26" s="630"/>
      <c r="BK26" s="630"/>
      <c r="BL26" s="630"/>
      <c r="BM26" s="630"/>
      <c r="BN26" s="631"/>
      <c r="BO26" s="685" t="s">
        <v>129</v>
      </c>
      <c r="BP26" s="685"/>
      <c r="BQ26" s="685"/>
      <c r="BR26" s="685"/>
      <c r="BS26" s="617" t="s">
        <v>233</v>
      </c>
      <c r="BT26" s="630"/>
      <c r="BU26" s="630"/>
      <c r="BV26" s="630"/>
      <c r="BW26" s="630"/>
      <c r="BX26" s="630"/>
      <c r="BY26" s="630"/>
      <c r="BZ26" s="630"/>
      <c r="CA26" s="630"/>
      <c r="CB26" s="666"/>
      <c r="CD26" s="667" t="s">
        <v>296</v>
      </c>
      <c r="CE26" s="664"/>
      <c r="CF26" s="664"/>
      <c r="CG26" s="664"/>
      <c r="CH26" s="664"/>
      <c r="CI26" s="664"/>
      <c r="CJ26" s="664"/>
      <c r="CK26" s="664"/>
      <c r="CL26" s="664"/>
      <c r="CM26" s="664"/>
      <c r="CN26" s="664"/>
      <c r="CO26" s="664"/>
      <c r="CP26" s="664"/>
      <c r="CQ26" s="665"/>
      <c r="CR26" s="629">
        <v>17845318</v>
      </c>
      <c r="CS26" s="630"/>
      <c r="CT26" s="630"/>
      <c r="CU26" s="630"/>
      <c r="CV26" s="630"/>
      <c r="CW26" s="630"/>
      <c r="CX26" s="630"/>
      <c r="CY26" s="631"/>
      <c r="CZ26" s="632">
        <v>9.6999999999999993</v>
      </c>
      <c r="DA26" s="657"/>
      <c r="DB26" s="657"/>
      <c r="DC26" s="658"/>
      <c r="DD26" s="617">
        <v>16055501</v>
      </c>
      <c r="DE26" s="630"/>
      <c r="DF26" s="630"/>
      <c r="DG26" s="630"/>
      <c r="DH26" s="630"/>
      <c r="DI26" s="630"/>
      <c r="DJ26" s="630"/>
      <c r="DK26" s="631"/>
      <c r="DL26" s="617" t="s">
        <v>233</v>
      </c>
      <c r="DM26" s="630"/>
      <c r="DN26" s="630"/>
      <c r="DO26" s="630"/>
      <c r="DP26" s="630"/>
      <c r="DQ26" s="630"/>
      <c r="DR26" s="630"/>
      <c r="DS26" s="630"/>
      <c r="DT26" s="630"/>
      <c r="DU26" s="630"/>
      <c r="DV26" s="631"/>
      <c r="DW26" s="632" t="s">
        <v>182</v>
      </c>
      <c r="DX26" s="657"/>
      <c r="DY26" s="657"/>
      <c r="DZ26" s="657"/>
      <c r="EA26" s="657"/>
      <c r="EB26" s="657"/>
      <c r="EC26" s="659"/>
    </row>
    <row r="27" spans="2:133" ht="11.25" customHeight="1" x14ac:dyDescent="0.15">
      <c r="B27" s="626" t="s">
        <v>297</v>
      </c>
      <c r="C27" s="627"/>
      <c r="D27" s="627"/>
      <c r="E27" s="627"/>
      <c r="F27" s="627"/>
      <c r="G27" s="627"/>
      <c r="H27" s="627"/>
      <c r="I27" s="627"/>
      <c r="J27" s="627"/>
      <c r="K27" s="627"/>
      <c r="L27" s="627"/>
      <c r="M27" s="627"/>
      <c r="N27" s="627"/>
      <c r="O27" s="627"/>
      <c r="P27" s="627"/>
      <c r="Q27" s="628"/>
      <c r="R27" s="629">
        <v>39938371</v>
      </c>
      <c r="S27" s="630"/>
      <c r="T27" s="630"/>
      <c r="U27" s="630"/>
      <c r="V27" s="630"/>
      <c r="W27" s="630"/>
      <c r="X27" s="630"/>
      <c r="Y27" s="631"/>
      <c r="Z27" s="685">
        <v>21</v>
      </c>
      <c r="AA27" s="685"/>
      <c r="AB27" s="685"/>
      <c r="AC27" s="685"/>
      <c r="AD27" s="686" t="s">
        <v>182</v>
      </c>
      <c r="AE27" s="686"/>
      <c r="AF27" s="686"/>
      <c r="AG27" s="686"/>
      <c r="AH27" s="686"/>
      <c r="AI27" s="686"/>
      <c r="AJ27" s="686"/>
      <c r="AK27" s="686"/>
      <c r="AL27" s="632" t="s">
        <v>233</v>
      </c>
      <c r="AM27" s="633"/>
      <c r="AN27" s="633"/>
      <c r="AO27" s="687"/>
      <c r="AP27" s="626" t="s">
        <v>298</v>
      </c>
      <c r="AQ27" s="627"/>
      <c r="AR27" s="627"/>
      <c r="AS27" s="627"/>
      <c r="AT27" s="627"/>
      <c r="AU27" s="627"/>
      <c r="AV27" s="627"/>
      <c r="AW27" s="627"/>
      <c r="AX27" s="627"/>
      <c r="AY27" s="627"/>
      <c r="AZ27" s="627"/>
      <c r="BA27" s="627"/>
      <c r="BB27" s="627"/>
      <c r="BC27" s="627"/>
      <c r="BD27" s="627"/>
      <c r="BE27" s="627"/>
      <c r="BF27" s="628"/>
      <c r="BG27" s="629">
        <v>69401998</v>
      </c>
      <c r="BH27" s="630"/>
      <c r="BI27" s="630"/>
      <c r="BJ27" s="630"/>
      <c r="BK27" s="630"/>
      <c r="BL27" s="630"/>
      <c r="BM27" s="630"/>
      <c r="BN27" s="631"/>
      <c r="BO27" s="685">
        <v>100</v>
      </c>
      <c r="BP27" s="685"/>
      <c r="BQ27" s="685"/>
      <c r="BR27" s="685"/>
      <c r="BS27" s="617">
        <v>1316218</v>
      </c>
      <c r="BT27" s="630"/>
      <c r="BU27" s="630"/>
      <c r="BV27" s="630"/>
      <c r="BW27" s="630"/>
      <c r="BX27" s="630"/>
      <c r="BY27" s="630"/>
      <c r="BZ27" s="630"/>
      <c r="CA27" s="630"/>
      <c r="CB27" s="666"/>
      <c r="CD27" s="667" t="s">
        <v>299</v>
      </c>
      <c r="CE27" s="664"/>
      <c r="CF27" s="664"/>
      <c r="CG27" s="664"/>
      <c r="CH27" s="664"/>
      <c r="CI27" s="664"/>
      <c r="CJ27" s="664"/>
      <c r="CK27" s="664"/>
      <c r="CL27" s="664"/>
      <c r="CM27" s="664"/>
      <c r="CN27" s="664"/>
      <c r="CO27" s="664"/>
      <c r="CP27" s="664"/>
      <c r="CQ27" s="665"/>
      <c r="CR27" s="629">
        <v>60767128</v>
      </c>
      <c r="CS27" s="618"/>
      <c r="CT27" s="618"/>
      <c r="CU27" s="618"/>
      <c r="CV27" s="618"/>
      <c r="CW27" s="618"/>
      <c r="CX27" s="618"/>
      <c r="CY27" s="619"/>
      <c r="CZ27" s="632">
        <v>32.9</v>
      </c>
      <c r="DA27" s="657"/>
      <c r="DB27" s="657"/>
      <c r="DC27" s="658"/>
      <c r="DD27" s="617">
        <v>18746605</v>
      </c>
      <c r="DE27" s="618"/>
      <c r="DF27" s="618"/>
      <c r="DG27" s="618"/>
      <c r="DH27" s="618"/>
      <c r="DI27" s="618"/>
      <c r="DJ27" s="618"/>
      <c r="DK27" s="619"/>
      <c r="DL27" s="617">
        <v>18590281</v>
      </c>
      <c r="DM27" s="618"/>
      <c r="DN27" s="618"/>
      <c r="DO27" s="618"/>
      <c r="DP27" s="618"/>
      <c r="DQ27" s="618"/>
      <c r="DR27" s="618"/>
      <c r="DS27" s="618"/>
      <c r="DT27" s="618"/>
      <c r="DU27" s="618"/>
      <c r="DV27" s="619"/>
      <c r="DW27" s="632">
        <v>17</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9">
        <v>3075</v>
      </c>
      <c r="S28" s="630"/>
      <c r="T28" s="630"/>
      <c r="U28" s="630"/>
      <c r="V28" s="630"/>
      <c r="W28" s="630"/>
      <c r="X28" s="630"/>
      <c r="Y28" s="631"/>
      <c r="Z28" s="685">
        <v>0</v>
      </c>
      <c r="AA28" s="685"/>
      <c r="AB28" s="685"/>
      <c r="AC28" s="685"/>
      <c r="AD28" s="686">
        <v>3075</v>
      </c>
      <c r="AE28" s="686"/>
      <c r="AF28" s="686"/>
      <c r="AG28" s="686"/>
      <c r="AH28" s="686"/>
      <c r="AI28" s="686"/>
      <c r="AJ28" s="686"/>
      <c r="AK28" s="686"/>
      <c r="AL28" s="632">
        <v>0</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9">
        <v>15929647</v>
      </c>
      <c r="CS28" s="630"/>
      <c r="CT28" s="630"/>
      <c r="CU28" s="630"/>
      <c r="CV28" s="630"/>
      <c r="CW28" s="630"/>
      <c r="CX28" s="630"/>
      <c r="CY28" s="631"/>
      <c r="CZ28" s="632">
        <v>8.6</v>
      </c>
      <c r="DA28" s="657"/>
      <c r="DB28" s="657"/>
      <c r="DC28" s="658"/>
      <c r="DD28" s="617">
        <v>15720469</v>
      </c>
      <c r="DE28" s="630"/>
      <c r="DF28" s="630"/>
      <c r="DG28" s="630"/>
      <c r="DH28" s="630"/>
      <c r="DI28" s="630"/>
      <c r="DJ28" s="630"/>
      <c r="DK28" s="631"/>
      <c r="DL28" s="617">
        <v>15720469</v>
      </c>
      <c r="DM28" s="630"/>
      <c r="DN28" s="630"/>
      <c r="DO28" s="630"/>
      <c r="DP28" s="630"/>
      <c r="DQ28" s="630"/>
      <c r="DR28" s="630"/>
      <c r="DS28" s="630"/>
      <c r="DT28" s="630"/>
      <c r="DU28" s="630"/>
      <c r="DV28" s="631"/>
      <c r="DW28" s="632">
        <v>14.4</v>
      </c>
      <c r="DX28" s="657"/>
      <c r="DY28" s="657"/>
      <c r="DZ28" s="657"/>
      <c r="EA28" s="657"/>
      <c r="EB28" s="657"/>
      <c r="EC28" s="659"/>
    </row>
    <row r="29" spans="2:133" ht="11.25" customHeight="1" x14ac:dyDescent="0.15">
      <c r="B29" s="626" t="s">
        <v>302</v>
      </c>
      <c r="C29" s="627"/>
      <c r="D29" s="627"/>
      <c r="E29" s="627"/>
      <c r="F29" s="627"/>
      <c r="G29" s="627"/>
      <c r="H29" s="627"/>
      <c r="I29" s="627"/>
      <c r="J29" s="627"/>
      <c r="K29" s="627"/>
      <c r="L29" s="627"/>
      <c r="M29" s="627"/>
      <c r="N29" s="627"/>
      <c r="O29" s="627"/>
      <c r="P29" s="627"/>
      <c r="Q29" s="628"/>
      <c r="R29" s="629">
        <v>13652861</v>
      </c>
      <c r="S29" s="630"/>
      <c r="T29" s="630"/>
      <c r="U29" s="630"/>
      <c r="V29" s="630"/>
      <c r="W29" s="630"/>
      <c r="X29" s="630"/>
      <c r="Y29" s="631"/>
      <c r="Z29" s="685">
        <v>7.2</v>
      </c>
      <c r="AA29" s="685"/>
      <c r="AB29" s="685"/>
      <c r="AC29" s="685"/>
      <c r="AD29" s="686" t="s">
        <v>233</v>
      </c>
      <c r="AE29" s="686"/>
      <c r="AF29" s="686"/>
      <c r="AG29" s="686"/>
      <c r="AH29" s="686"/>
      <c r="AI29" s="686"/>
      <c r="AJ29" s="686"/>
      <c r="AK29" s="686"/>
      <c r="AL29" s="632" t="s">
        <v>129</v>
      </c>
      <c r="AM29" s="633"/>
      <c r="AN29" s="633"/>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9">
        <v>15929647</v>
      </c>
      <c r="CS29" s="618"/>
      <c r="CT29" s="618"/>
      <c r="CU29" s="618"/>
      <c r="CV29" s="618"/>
      <c r="CW29" s="618"/>
      <c r="CX29" s="618"/>
      <c r="CY29" s="619"/>
      <c r="CZ29" s="632">
        <v>8.6</v>
      </c>
      <c r="DA29" s="657"/>
      <c r="DB29" s="657"/>
      <c r="DC29" s="658"/>
      <c r="DD29" s="617">
        <v>15720469</v>
      </c>
      <c r="DE29" s="618"/>
      <c r="DF29" s="618"/>
      <c r="DG29" s="618"/>
      <c r="DH29" s="618"/>
      <c r="DI29" s="618"/>
      <c r="DJ29" s="618"/>
      <c r="DK29" s="619"/>
      <c r="DL29" s="617">
        <v>15720469</v>
      </c>
      <c r="DM29" s="618"/>
      <c r="DN29" s="618"/>
      <c r="DO29" s="618"/>
      <c r="DP29" s="618"/>
      <c r="DQ29" s="618"/>
      <c r="DR29" s="618"/>
      <c r="DS29" s="618"/>
      <c r="DT29" s="618"/>
      <c r="DU29" s="618"/>
      <c r="DV29" s="619"/>
      <c r="DW29" s="632">
        <v>14.4</v>
      </c>
      <c r="DX29" s="657"/>
      <c r="DY29" s="657"/>
      <c r="DZ29" s="657"/>
      <c r="EA29" s="657"/>
      <c r="EB29" s="657"/>
      <c r="EC29" s="659"/>
    </row>
    <row r="30" spans="2:133" ht="11.25" customHeight="1" x14ac:dyDescent="0.15">
      <c r="B30" s="626" t="s">
        <v>307</v>
      </c>
      <c r="C30" s="627"/>
      <c r="D30" s="627"/>
      <c r="E30" s="627"/>
      <c r="F30" s="627"/>
      <c r="G30" s="627"/>
      <c r="H30" s="627"/>
      <c r="I30" s="627"/>
      <c r="J30" s="627"/>
      <c r="K30" s="627"/>
      <c r="L30" s="627"/>
      <c r="M30" s="627"/>
      <c r="N30" s="627"/>
      <c r="O30" s="627"/>
      <c r="P30" s="627"/>
      <c r="Q30" s="628"/>
      <c r="R30" s="629">
        <v>778852</v>
      </c>
      <c r="S30" s="630"/>
      <c r="T30" s="630"/>
      <c r="U30" s="630"/>
      <c r="V30" s="630"/>
      <c r="W30" s="630"/>
      <c r="X30" s="630"/>
      <c r="Y30" s="631"/>
      <c r="Z30" s="685">
        <v>0.4</v>
      </c>
      <c r="AA30" s="685"/>
      <c r="AB30" s="685"/>
      <c r="AC30" s="685"/>
      <c r="AD30" s="686">
        <v>30447</v>
      </c>
      <c r="AE30" s="686"/>
      <c r="AF30" s="686"/>
      <c r="AG30" s="686"/>
      <c r="AH30" s="686"/>
      <c r="AI30" s="686"/>
      <c r="AJ30" s="686"/>
      <c r="AK30" s="686"/>
      <c r="AL30" s="632">
        <v>0</v>
      </c>
      <c r="AM30" s="633"/>
      <c r="AN30" s="633"/>
      <c r="AO30" s="687"/>
      <c r="AP30" s="713" t="s">
        <v>308</v>
      </c>
      <c r="AQ30" s="714"/>
      <c r="AR30" s="714"/>
      <c r="AS30" s="714"/>
      <c r="AT30" s="719" t="s">
        <v>309</v>
      </c>
      <c r="AU30" s="230"/>
      <c r="AV30" s="230"/>
      <c r="AW30" s="230"/>
      <c r="AX30" s="722" t="s">
        <v>185</v>
      </c>
      <c r="AY30" s="723"/>
      <c r="AZ30" s="723"/>
      <c r="BA30" s="723"/>
      <c r="BB30" s="723"/>
      <c r="BC30" s="723"/>
      <c r="BD30" s="723"/>
      <c r="BE30" s="723"/>
      <c r="BF30" s="724"/>
      <c r="BG30" s="703">
        <v>99.5</v>
      </c>
      <c r="BH30" s="704"/>
      <c r="BI30" s="704"/>
      <c r="BJ30" s="704"/>
      <c r="BK30" s="704"/>
      <c r="BL30" s="704"/>
      <c r="BM30" s="705">
        <v>98.2</v>
      </c>
      <c r="BN30" s="704"/>
      <c r="BO30" s="704"/>
      <c r="BP30" s="704"/>
      <c r="BQ30" s="706"/>
      <c r="BR30" s="703">
        <v>99.4</v>
      </c>
      <c r="BS30" s="704"/>
      <c r="BT30" s="704"/>
      <c r="BU30" s="704"/>
      <c r="BV30" s="704"/>
      <c r="BW30" s="704"/>
      <c r="BX30" s="705">
        <v>97.7</v>
      </c>
      <c r="BY30" s="704"/>
      <c r="BZ30" s="704"/>
      <c r="CA30" s="704"/>
      <c r="CB30" s="706"/>
      <c r="CD30" s="709"/>
      <c r="CE30" s="710"/>
      <c r="CF30" s="667" t="s">
        <v>310</v>
      </c>
      <c r="CG30" s="664"/>
      <c r="CH30" s="664"/>
      <c r="CI30" s="664"/>
      <c r="CJ30" s="664"/>
      <c r="CK30" s="664"/>
      <c r="CL30" s="664"/>
      <c r="CM30" s="664"/>
      <c r="CN30" s="664"/>
      <c r="CO30" s="664"/>
      <c r="CP30" s="664"/>
      <c r="CQ30" s="665"/>
      <c r="CR30" s="629">
        <v>14664825</v>
      </c>
      <c r="CS30" s="630"/>
      <c r="CT30" s="630"/>
      <c r="CU30" s="630"/>
      <c r="CV30" s="630"/>
      <c r="CW30" s="630"/>
      <c r="CX30" s="630"/>
      <c r="CY30" s="631"/>
      <c r="CZ30" s="632">
        <v>7.9</v>
      </c>
      <c r="DA30" s="657"/>
      <c r="DB30" s="657"/>
      <c r="DC30" s="658"/>
      <c r="DD30" s="617">
        <v>14589593</v>
      </c>
      <c r="DE30" s="630"/>
      <c r="DF30" s="630"/>
      <c r="DG30" s="630"/>
      <c r="DH30" s="630"/>
      <c r="DI30" s="630"/>
      <c r="DJ30" s="630"/>
      <c r="DK30" s="631"/>
      <c r="DL30" s="617">
        <v>14589593</v>
      </c>
      <c r="DM30" s="630"/>
      <c r="DN30" s="630"/>
      <c r="DO30" s="630"/>
      <c r="DP30" s="630"/>
      <c r="DQ30" s="630"/>
      <c r="DR30" s="630"/>
      <c r="DS30" s="630"/>
      <c r="DT30" s="630"/>
      <c r="DU30" s="630"/>
      <c r="DV30" s="631"/>
      <c r="DW30" s="632">
        <v>13.4</v>
      </c>
      <c r="DX30" s="657"/>
      <c r="DY30" s="657"/>
      <c r="DZ30" s="657"/>
      <c r="EA30" s="657"/>
      <c r="EB30" s="657"/>
      <c r="EC30" s="659"/>
    </row>
    <row r="31" spans="2:133" ht="11.25" customHeight="1" x14ac:dyDescent="0.15">
      <c r="B31" s="626" t="s">
        <v>311</v>
      </c>
      <c r="C31" s="627"/>
      <c r="D31" s="627"/>
      <c r="E31" s="627"/>
      <c r="F31" s="627"/>
      <c r="G31" s="627"/>
      <c r="H31" s="627"/>
      <c r="I31" s="627"/>
      <c r="J31" s="627"/>
      <c r="K31" s="627"/>
      <c r="L31" s="627"/>
      <c r="M31" s="627"/>
      <c r="N31" s="627"/>
      <c r="O31" s="627"/>
      <c r="P31" s="627"/>
      <c r="Q31" s="628"/>
      <c r="R31" s="629">
        <v>205843</v>
      </c>
      <c r="S31" s="630"/>
      <c r="T31" s="630"/>
      <c r="U31" s="630"/>
      <c r="V31" s="630"/>
      <c r="W31" s="630"/>
      <c r="X31" s="630"/>
      <c r="Y31" s="631"/>
      <c r="Z31" s="685">
        <v>0.1</v>
      </c>
      <c r="AA31" s="685"/>
      <c r="AB31" s="685"/>
      <c r="AC31" s="685"/>
      <c r="AD31" s="686" t="s">
        <v>182</v>
      </c>
      <c r="AE31" s="686"/>
      <c r="AF31" s="686"/>
      <c r="AG31" s="686"/>
      <c r="AH31" s="686"/>
      <c r="AI31" s="686"/>
      <c r="AJ31" s="686"/>
      <c r="AK31" s="686"/>
      <c r="AL31" s="632" t="s">
        <v>233</v>
      </c>
      <c r="AM31" s="633"/>
      <c r="AN31" s="633"/>
      <c r="AO31" s="687"/>
      <c r="AP31" s="715"/>
      <c r="AQ31" s="716"/>
      <c r="AR31" s="716"/>
      <c r="AS31" s="716"/>
      <c r="AT31" s="720"/>
      <c r="AU31" s="229" t="s">
        <v>312</v>
      </c>
      <c r="AV31" s="229"/>
      <c r="AW31" s="229"/>
      <c r="AX31" s="626" t="s">
        <v>313</v>
      </c>
      <c r="AY31" s="627"/>
      <c r="AZ31" s="627"/>
      <c r="BA31" s="627"/>
      <c r="BB31" s="627"/>
      <c r="BC31" s="627"/>
      <c r="BD31" s="627"/>
      <c r="BE31" s="627"/>
      <c r="BF31" s="628"/>
      <c r="BG31" s="701">
        <v>99.4</v>
      </c>
      <c r="BH31" s="618"/>
      <c r="BI31" s="618"/>
      <c r="BJ31" s="618"/>
      <c r="BK31" s="618"/>
      <c r="BL31" s="618"/>
      <c r="BM31" s="633">
        <v>98.1</v>
      </c>
      <c r="BN31" s="702"/>
      <c r="BO31" s="702"/>
      <c r="BP31" s="702"/>
      <c r="BQ31" s="663"/>
      <c r="BR31" s="701">
        <v>99.3</v>
      </c>
      <c r="BS31" s="618"/>
      <c r="BT31" s="618"/>
      <c r="BU31" s="618"/>
      <c r="BV31" s="618"/>
      <c r="BW31" s="618"/>
      <c r="BX31" s="633">
        <v>97.4</v>
      </c>
      <c r="BY31" s="702"/>
      <c r="BZ31" s="702"/>
      <c r="CA31" s="702"/>
      <c r="CB31" s="663"/>
      <c r="CD31" s="709"/>
      <c r="CE31" s="710"/>
      <c r="CF31" s="667" t="s">
        <v>314</v>
      </c>
      <c r="CG31" s="664"/>
      <c r="CH31" s="664"/>
      <c r="CI31" s="664"/>
      <c r="CJ31" s="664"/>
      <c r="CK31" s="664"/>
      <c r="CL31" s="664"/>
      <c r="CM31" s="664"/>
      <c r="CN31" s="664"/>
      <c r="CO31" s="664"/>
      <c r="CP31" s="664"/>
      <c r="CQ31" s="665"/>
      <c r="CR31" s="629">
        <v>1264822</v>
      </c>
      <c r="CS31" s="618"/>
      <c r="CT31" s="618"/>
      <c r="CU31" s="618"/>
      <c r="CV31" s="618"/>
      <c r="CW31" s="618"/>
      <c r="CX31" s="618"/>
      <c r="CY31" s="619"/>
      <c r="CZ31" s="632">
        <v>0.7</v>
      </c>
      <c r="DA31" s="657"/>
      <c r="DB31" s="657"/>
      <c r="DC31" s="658"/>
      <c r="DD31" s="617">
        <v>1130876</v>
      </c>
      <c r="DE31" s="618"/>
      <c r="DF31" s="618"/>
      <c r="DG31" s="618"/>
      <c r="DH31" s="618"/>
      <c r="DI31" s="618"/>
      <c r="DJ31" s="618"/>
      <c r="DK31" s="619"/>
      <c r="DL31" s="617">
        <v>1130876</v>
      </c>
      <c r="DM31" s="618"/>
      <c r="DN31" s="618"/>
      <c r="DO31" s="618"/>
      <c r="DP31" s="618"/>
      <c r="DQ31" s="618"/>
      <c r="DR31" s="618"/>
      <c r="DS31" s="618"/>
      <c r="DT31" s="618"/>
      <c r="DU31" s="618"/>
      <c r="DV31" s="619"/>
      <c r="DW31" s="632">
        <v>1</v>
      </c>
      <c r="DX31" s="657"/>
      <c r="DY31" s="657"/>
      <c r="DZ31" s="657"/>
      <c r="EA31" s="657"/>
      <c r="EB31" s="657"/>
      <c r="EC31" s="659"/>
    </row>
    <row r="32" spans="2:133" ht="11.25" customHeight="1" x14ac:dyDescent="0.15">
      <c r="B32" s="626" t="s">
        <v>315</v>
      </c>
      <c r="C32" s="627"/>
      <c r="D32" s="627"/>
      <c r="E32" s="627"/>
      <c r="F32" s="627"/>
      <c r="G32" s="627"/>
      <c r="H32" s="627"/>
      <c r="I32" s="627"/>
      <c r="J32" s="627"/>
      <c r="K32" s="627"/>
      <c r="L32" s="627"/>
      <c r="M32" s="627"/>
      <c r="N32" s="627"/>
      <c r="O32" s="627"/>
      <c r="P32" s="627"/>
      <c r="Q32" s="628"/>
      <c r="R32" s="629">
        <v>1730203</v>
      </c>
      <c r="S32" s="630"/>
      <c r="T32" s="630"/>
      <c r="U32" s="630"/>
      <c r="V32" s="630"/>
      <c r="W32" s="630"/>
      <c r="X32" s="630"/>
      <c r="Y32" s="631"/>
      <c r="Z32" s="685">
        <v>0.9</v>
      </c>
      <c r="AA32" s="685"/>
      <c r="AB32" s="685"/>
      <c r="AC32" s="685"/>
      <c r="AD32" s="686" t="s">
        <v>129</v>
      </c>
      <c r="AE32" s="686"/>
      <c r="AF32" s="686"/>
      <c r="AG32" s="686"/>
      <c r="AH32" s="686"/>
      <c r="AI32" s="686"/>
      <c r="AJ32" s="686"/>
      <c r="AK32" s="686"/>
      <c r="AL32" s="632" t="s">
        <v>129</v>
      </c>
      <c r="AM32" s="633"/>
      <c r="AN32" s="633"/>
      <c r="AO32" s="687"/>
      <c r="AP32" s="717"/>
      <c r="AQ32" s="718"/>
      <c r="AR32" s="718"/>
      <c r="AS32" s="718"/>
      <c r="AT32" s="721"/>
      <c r="AU32" s="231"/>
      <c r="AV32" s="231"/>
      <c r="AW32" s="231"/>
      <c r="AX32" s="635" t="s">
        <v>316</v>
      </c>
      <c r="AY32" s="636"/>
      <c r="AZ32" s="636"/>
      <c r="BA32" s="636"/>
      <c r="BB32" s="636"/>
      <c r="BC32" s="636"/>
      <c r="BD32" s="636"/>
      <c r="BE32" s="636"/>
      <c r="BF32" s="637"/>
      <c r="BG32" s="700">
        <v>99.6</v>
      </c>
      <c r="BH32" s="639"/>
      <c r="BI32" s="639"/>
      <c r="BJ32" s="639"/>
      <c r="BK32" s="639"/>
      <c r="BL32" s="639"/>
      <c r="BM32" s="683">
        <v>98.2</v>
      </c>
      <c r="BN32" s="639"/>
      <c r="BO32" s="639"/>
      <c r="BP32" s="639"/>
      <c r="BQ32" s="676"/>
      <c r="BR32" s="700">
        <v>99.4</v>
      </c>
      <c r="BS32" s="639"/>
      <c r="BT32" s="639"/>
      <c r="BU32" s="639"/>
      <c r="BV32" s="639"/>
      <c r="BW32" s="639"/>
      <c r="BX32" s="683">
        <v>97.7</v>
      </c>
      <c r="BY32" s="639"/>
      <c r="BZ32" s="639"/>
      <c r="CA32" s="639"/>
      <c r="CB32" s="676"/>
      <c r="CD32" s="711"/>
      <c r="CE32" s="712"/>
      <c r="CF32" s="667" t="s">
        <v>317</v>
      </c>
      <c r="CG32" s="664"/>
      <c r="CH32" s="664"/>
      <c r="CI32" s="664"/>
      <c r="CJ32" s="664"/>
      <c r="CK32" s="664"/>
      <c r="CL32" s="664"/>
      <c r="CM32" s="664"/>
      <c r="CN32" s="664"/>
      <c r="CO32" s="664"/>
      <c r="CP32" s="664"/>
      <c r="CQ32" s="665"/>
      <c r="CR32" s="629" t="s">
        <v>233</v>
      </c>
      <c r="CS32" s="630"/>
      <c r="CT32" s="630"/>
      <c r="CU32" s="630"/>
      <c r="CV32" s="630"/>
      <c r="CW32" s="630"/>
      <c r="CX32" s="630"/>
      <c r="CY32" s="631"/>
      <c r="CZ32" s="632" t="s">
        <v>182</v>
      </c>
      <c r="DA32" s="657"/>
      <c r="DB32" s="657"/>
      <c r="DC32" s="658"/>
      <c r="DD32" s="617" t="s">
        <v>182</v>
      </c>
      <c r="DE32" s="630"/>
      <c r="DF32" s="630"/>
      <c r="DG32" s="630"/>
      <c r="DH32" s="630"/>
      <c r="DI32" s="630"/>
      <c r="DJ32" s="630"/>
      <c r="DK32" s="631"/>
      <c r="DL32" s="617" t="s">
        <v>129</v>
      </c>
      <c r="DM32" s="630"/>
      <c r="DN32" s="630"/>
      <c r="DO32" s="630"/>
      <c r="DP32" s="630"/>
      <c r="DQ32" s="630"/>
      <c r="DR32" s="630"/>
      <c r="DS32" s="630"/>
      <c r="DT32" s="630"/>
      <c r="DU32" s="630"/>
      <c r="DV32" s="631"/>
      <c r="DW32" s="632" t="s">
        <v>233</v>
      </c>
      <c r="DX32" s="657"/>
      <c r="DY32" s="657"/>
      <c r="DZ32" s="657"/>
      <c r="EA32" s="657"/>
      <c r="EB32" s="657"/>
      <c r="EC32" s="659"/>
    </row>
    <row r="33" spans="2:133" ht="11.25" customHeight="1" x14ac:dyDescent="0.15">
      <c r="B33" s="626" t="s">
        <v>318</v>
      </c>
      <c r="C33" s="627"/>
      <c r="D33" s="627"/>
      <c r="E33" s="627"/>
      <c r="F33" s="627"/>
      <c r="G33" s="627"/>
      <c r="H33" s="627"/>
      <c r="I33" s="627"/>
      <c r="J33" s="627"/>
      <c r="K33" s="627"/>
      <c r="L33" s="627"/>
      <c r="M33" s="627"/>
      <c r="N33" s="627"/>
      <c r="O33" s="627"/>
      <c r="P33" s="627"/>
      <c r="Q33" s="628"/>
      <c r="R33" s="629">
        <v>3200532</v>
      </c>
      <c r="S33" s="630"/>
      <c r="T33" s="630"/>
      <c r="U33" s="630"/>
      <c r="V33" s="630"/>
      <c r="W33" s="630"/>
      <c r="X33" s="630"/>
      <c r="Y33" s="631"/>
      <c r="Z33" s="685">
        <v>1.7</v>
      </c>
      <c r="AA33" s="685"/>
      <c r="AB33" s="685"/>
      <c r="AC33" s="685"/>
      <c r="AD33" s="686" t="s">
        <v>129</v>
      </c>
      <c r="AE33" s="686"/>
      <c r="AF33" s="686"/>
      <c r="AG33" s="686"/>
      <c r="AH33" s="686"/>
      <c r="AI33" s="686"/>
      <c r="AJ33" s="686"/>
      <c r="AK33" s="686"/>
      <c r="AL33" s="632" t="s">
        <v>233</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9">
        <v>65115405</v>
      </c>
      <c r="CS33" s="618"/>
      <c r="CT33" s="618"/>
      <c r="CU33" s="618"/>
      <c r="CV33" s="618"/>
      <c r="CW33" s="618"/>
      <c r="CX33" s="618"/>
      <c r="CY33" s="619"/>
      <c r="CZ33" s="632">
        <v>35.299999999999997</v>
      </c>
      <c r="DA33" s="657"/>
      <c r="DB33" s="657"/>
      <c r="DC33" s="658"/>
      <c r="DD33" s="617">
        <v>50247753</v>
      </c>
      <c r="DE33" s="618"/>
      <c r="DF33" s="618"/>
      <c r="DG33" s="618"/>
      <c r="DH33" s="618"/>
      <c r="DI33" s="618"/>
      <c r="DJ33" s="618"/>
      <c r="DK33" s="619"/>
      <c r="DL33" s="617">
        <v>38753253</v>
      </c>
      <c r="DM33" s="618"/>
      <c r="DN33" s="618"/>
      <c r="DO33" s="618"/>
      <c r="DP33" s="618"/>
      <c r="DQ33" s="618"/>
      <c r="DR33" s="618"/>
      <c r="DS33" s="618"/>
      <c r="DT33" s="618"/>
      <c r="DU33" s="618"/>
      <c r="DV33" s="619"/>
      <c r="DW33" s="632">
        <v>35.5</v>
      </c>
      <c r="DX33" s="657"/>
      <c r="DY33" s="657"/>
      <c r="DZ33" s="657"/>
      <c r="EA33" s="657"/>
      <c r="EB33" s="657"/>
      <c r="EC33" s="659"/>
    </row>
    <row r="34" spans="2:133" ht="11.25" customHeight="1" x14ac:dyDescent="0.15">
      <c r="B34" s="626" t="s">
        <v>320</v>
      </c>
      <c r="C34" s="627"/>
      <c r="D34" s="627"/>
      <c r="E34" s="627"/>
      <c r="F34" s="627"/>
      <c r="G34" s="627"/>
      <c r="H34" s="627"/>
      <c r="I34" s="627"/>
      <c r="J34" s="627"/>
      <c r="K34" s="627"/>
      <c r="L34" s="627"/>
      <c r="M34" s="627"/>
      <c r="N34" s="627"/>
      <c r="O34" s="627"/>
      <c r="P34" s="627"/>
      <c r="Q34" s="628"/>
      <c r="R34" s="629">
        <v>5232424</v>
      </c>
      <c r="S34" s="630"/>
      <c r="T34" s="630"/>
      <c r="U34" s="630"/>
      <c r="V34" s="630"/>
      <c r="W34" s="630"/>
      <c r="X34" s="630"/>
      <c r="Y34" s="631"/>
      <c r="Z34" s="685">
        <v>2.7</v>
      </c>
      <c r="AA34" s="685"/>
      <c r="AB34" s="685"/>
      <c r="AC34" s="685"/>
      <c r="AD34" s="686">
        <v>13196</v>
      </c>
      <c r="AE34" s="686"/>
      <c r="AF34" s="686"/>
      <c r="AG34" s="686"/>
      <c r="AH34" s="686"/>
      <c r="AI34" s="686"/>
      <c r="AJ34" s="686"/>
      <c r="AK34" s="686"/>
      <c r="AL34" s="632">
        <v>0</v>
      </c>
      <c r="AM34" s="633"/>
      <c r="AN34" s="633"/>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9">
        <v>24712267</v>
      </c>
      <c r="CS34" s="630"/>
      <c r="CT34" s="630"/>
      <c r="CU34" s="630"/>
      <c r="CV34" s="630"/>
      <c r="CW34" s="630"/>
      <c r="CX34" s="630"/>
      <c r="CY34" s="631"/>
      <c r="CZ34" s="632">
        <v>13.4</v>
      </c>
      <c r="DA34" s="657"/>
      <c r="DB34" s="657"/>
      <c r="DC34" s="658"/>
      <c r="DD34" s="617">
        <v>18826618</v>
      </c>
      <c r="DE34" s="630"/>
      <c r="DF34" s="630"/>
      <c r="DG34" s="630"/>
      <c r="DH34" s="630"/>
      <c r="DI34" s="630"/>
      <c r="DJ34" s="630"/>
      <c r="DK34" s="631"/>
      <c r="DL34" s="617">
        <v>16708386</v>
      </c>
      <c r="DM34" s="630"/>
      <c r="DN34" s="630"/>
      <c r="DO34" s="630"/>
      <c r="DP34" s="630"/>
      <c r="DQ34" s="630"/>
      <c r="DR34" s="630"/>
      <c r="DS34" s="630"/>
      <c r="DT34" s="630"/>
      <c r="DU34" s="630"/>
      <c r="DV34" s="631"/>
      <c r="DW34" s="632">
        <v>15.3</v>
      </c>
      <c r="DX34" s="657"/>
      <c r="DY34" s="657"/>
      <c r="DZ34" s="657"/>
      <c r="EA34" s="657"/>
      <c r="EB34" s="657"/>
      <c r="EC34" s="659"/>
    </row>
    <row r="35" spans="2:133" ht="11.25" customHeight="1" x14ac:dyDescent="0.15">
      <c r="B35" s="626" t="s">
        <v>324</v>
      </c>
      <c r="C35" s="627"/>
      <c r="D35" s="627"/>
      <c r="E35" s="627"/>
      <c r="F35" s="627"/>
      <c r="G35" s="627"/>
      <c r="H35" s="627"/>
      <c r="I35" s="627"/>
      <c r="J35" s="627"/>
      <c r="K35" s="627"/>
      <c r="L35" s="627"/>
      <c r="M35" s="627"/>
      <c r="N35" s="627"/>
      <c r="O35" s="627"/>
      <c r="P35" s="627"/>
      <c r="Q35" s="628"/>
      <c r="R35" s="629">
        <v>18227300</v>
      </c>
      <c r="S35" s="630"/>
      <c r="T35" s="630"/>
      <c r="U35" s="630"/>
      <c r="V35" s="630"/>
      <c r="W35" s="630"/>
      <c r="X35" s="630"/>
      <c r="Y35" s="631"/>
      <c r="Z35" s="685">
        <v>9.6</v>
      </c>
      <c r="AA35" s="685"/>
      <c r="AB35" s="685"/>
      <c r="AC35" s="685"/>
      <c r="AD35" s="686" t="s">
        <v>182</v>
      </c>
      <c r="AE35" s="686"/>
      <c r="AF35" s="686"/>
      <c r="AG35" s="686"/>
      <c r="AH35" s="686"/>
      <c r="AI35" s="686"/>
      <c r="AJ35" s="686"/>
      <c r="AK35" s="686"/>
      <c r="AL35" s="632" t="s">
        <v>129</v>
      </c>
      <c r="AM35" s="633"/>
      <c r="AN35" s="633"/>
      <c r="AO35" s="687"/>
      <c r="AP35" s="234"/>
      <c r="AQ35" s="691" t="s">
        <v>325</v>
      </c>
      <c r="AR35" s="692"/>
      <c r="AS35" s="692"/>
      <c r="AT35" s="692"/>
      <c r="AU35" s="692"/>
      <c r="AV35" s="692"/>
      <c r="AW35" s="692"/>
      <c r="AX35" s="692"/>
      <c r="AY35" s="693"/>
      <c r="AZ35" s="688">
        <v>26595914</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2536642</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9">
        <v>1437109</v>
      </c>
      <c r="CS35" s="618"/>
      <c r="CT35" s="618"/>
      <c r="CU35" s="618"/>
      <c r="CV35" s="618"/>
      <c r="CW35" s="618"/>
      <c r="CX35" s="618"/>
      <c r="CY35" s="619"/>
      <c r="CZ35" s="632">
        <v>0.8</v>
      </c>
      <c r="DA35" s="657"/>
      <c r="DB35" s="657"/>
      <c r="DC35" s="658"/>
      <c r="DD35" s="617">
        <v>1140259</v>
      </c>
      <c r="DE35" s="618"/>
      <c r="DF35" s="618"/>
      <c r="DG35" s="618"/>
      <c r="DH35" s="618"/>
      <c r="DI35" s="618"/>
      <c r="DJ35" s="618"/>
      <c r="DK35" s="619"/>
      <c r="DL35" s="617">
        <v>1140259</v>
      </c>
      <c r="DM35" s="618"/>
      <c r="DN35" s="618"/>
      <c r="DO35" s="618"/>
      <c r="DP35" s="618"/>
      <c r="DQ35" s="618"/>
      <c r="DR35" s="618"/>
      <c r="DS35" s="618"/>
      <c r="DT35" s="618"/>
      <c r="DU35" s="618"/>
      <c r="DV35" s="619"/>
      <c r="DW35" s="632">
        <v>1</v>
      </c>
      <c r="DX35" s="657"/>
      <c r="DY35" s="657"/>
      <c r="DZ35" s="657"/>
      <c r="EA35" s="657"/>
      <c r="EB35" s="657"/>
      <c r="EC35" s="659"/>
    </row>
    <row r="36" spans="2:133" ht="11.25" customHeight="1" x14ac:dyDescent="0.15">
      <c r="B36" s="626" t="s">
        <v>328</v>
      </c>
      <c r="C36" s="627"/>
      <c r="D36" s="627"/>
      <c r="E36" s="627"/>
      <c r="F36" s="627"/>
      <c r="G36" s="627"/>
      <c r="H36" s="627"/>
      <c r="I36" s="627"/>
      <c r="J36" s="627"/>
      <c r="K36" s="627"/>
      <c r="L36" s="627"/>
      <c r="M36" s="627"/>
      <c r="N36" s="627"/>
      <c r="O36" s="627"/>
      <c r="P36" s="627"/>
      <c r="Q36" s="628"/>
      <c r="R36" s="629" t="s">
        <v>233</v>
      </c>
      <c r="S36" s="630"/>
      <c r="T36" s="630"/>
      <c r="U36" s="630"/>
      <c r="V36" s="630"/>
      <c r="W36" s="630"/>
      <c r="X36" s="630"/>
      <c r="Y36" s="631"/>
      <c r="Z36" s="685" t="s">
        <v>182</v>
      </c>
      <c r="AA36" s="685"/>
      <c r="AB36" s="685"/>
      <c r="AC36" s="685"/>
      <c r="AD36" s="686" t="s">
        <v>233</v>
      </c>
      <c r="AE36" s="686"/>
      <c r="AF36" s="686"/>
      <c r="AG36" s="686"/>
      <c r="AH36" s="686"/>
      <c r="AI36" s="686"/>
      <c r="AJ36" s="686"/>
      <c r="AK36" s="686"/>
      <c r="AL36" s="632" t="s">
        <v>129</v>
      </c>
      <c r="AM36" s="633"/>
      <c r="AN36" s="633"/>
      <c r="AO36" s="687"/>
      <c r="AQ36" s="660" t="s">
        <v>329</v>
      </c>
      <c r="AR36" s="661"/>
      <c r="AS36" s="661"/>
      <c r="AT36" s="661"/>
      <c r="AU36" s="661"/>
      <c r="AV36" s="661"/>
      <c r="AW36" s="661"/>
      <c r="AX36" s="661"/>
      <c r="AY36" s="662"/>
      <c r="AZ36" s="629">
        <v>6295312</v>
      </c>
      <c r="BA36" s="630"/>
      <c r="BB36" s="630"/>
      <c r="BC36" s="630"/>
      <c r="BD36" s="618"/>
      <c r="BE36" s="618"/>
      <c r="BF36" s="663"/>
      <c r="BG36" s="667" t="s">
        <v>330</v>
      </c>
      <c r="BH36" s="664"/>
      <c r="BI36" s="664"/>
      <c r="BJ36" s="664"/>
      <c r="BK36" s="664"/>
      <c r="BL36" s="664"/>
      <c r="BM36" s="664"/>
      <c r="BN36" s="664"/>
      <c r="BO36" s="664"/>
      <c r="BP36" s="664"/>
      <c r="BQ36" s="664"/>
      <c r="BR36" s="664"/>
      <c r="BS36" s="664"/>
      <c r="BT36" s="664"/>
      <c r="BU36" s="665"/>
      <c r="BV36" s="629">
        <v>1015232</v>
      </c>
      <c r="BW36" s="630"/>
      <c r="BX36" s="630"/>
      <c r="BY36" s="630"/>
      <c r="BZ36" s="630"/>
      <c r="CA36" s="630"/>
      <c r="CB36" s="666"/>
      <c r="CD36" s="667" t="s">
        <v>331</v>
      </c>
      <c r="CE36" s="664"/>
      <c r="CF36" s="664"/>
      <c r="CG36" s="664"/>
      <c r="CH36" s="664"/>
      <c r="CI36" s="664"/>
      <c r="CJ36" s="664"/>
      <c r="CK36" s="664"/>
      <c r="CL36" s="664"/>
      <c r="CM36" s="664"/>
      <c r="CN36" s="664"/>
      <c r="CO36" s="664"/>
      <c r="CP36" s="664"/>
      <c r="CQ36" s="665"/>
      <c r="CR36" s="629">
        <v>12926060</v>
      </c>
      <c r="CS36" s="630"/>
      <c r="CT36" s="630"/>
      <c r="CU36" s="630"/>
      <c r="CV36" s="630"/>
      <c r="CW36" s="630"/>
      <c r="CX36" s="630"/>
      <c r="CY36" s="631"/>
      <c r="CZ36" s="632">
        <v>7</v>
      </c>
      <c r="DA36" s="657"/>
      <c r="DB36" s="657"/>
      <c r="DC36" s="658"/>
      <c r="DD36" s="617">
        <v>11306515</v>
      </c>
      <c r="DE36" s="630"/>
      <c r="DF36" s="630"/>
      <c r="DG36" s="630"/>
      <c r="DH36" s="630"/>
      <c r="DI36" s="630"/>
      <c r="DJ36" s="630"/>
      <c r="DK36" s="631"/>
      <c r="DL36" s="617">
        <v>6978190</v>
      </c>
      <c r="DM36" s="630"/>
      <c r="DN36" s="630"/>
      <c r="DO36" s="630"/>
      <c r="DP36" s="630"/>
      <c r="DQ36" s="630"/>
      <c r="DR36" s="630"/>
      <c r="DS36" s="630"/>
      <c r="DT36" s="630"/>
      <c r="DU36" s="630"/>
      <c r="DV36" s="631"/>
      <c r="DW36" s="632">
        <v>6.4</v>
      </c>
      <c r="DX36" s="657"/>
      <c r="DY36" s="657"/>
      <c r="DZ36" s="657"/>
      <c r="EA36" s="657"/>
      <c r="EB36" s="657"/>
      <c r="EC36" s="659"/>
    </row>
    <row r="37" spans="2:133" ht="11.25" customHeight="1" x14ac:dyDescent="0.15">
      <c r="B37" s="626" t="s">
        <v>332</v>
      </c>
      <c r="C37" s="627"/>
      <c r="D37" s="627"/>
      <c r="E37" s="627"/>
      <c r="F37" s="627"/>
      <c r="G37" s="627"/>
      <c r="H37" s="627"/>
      <c r="I37" s="627"/>
      <c r="J37" s="627"/>
      <c r="K37" s="627"/>
      <c r="L37" s="627"/>
      <c r="M37" s="627"/>
      <c r="N37" s="627"/>
      <c r="O37" s="627"/>
      <c r="P37" s="627"/>
      <c r="Q37" s="628"/>
      <c r="R37" s="629">
        <v>8264600</v>
      </c>
      <c r="S37" s="630"/>
      <c r="T37" s="630"/>
      <c r="U37" s="630"/>
      <c r="V37" s="630"/>
      <c r="W37" s="630"/>
      <c r="X37" s="630"/>
      <c r="Y37" s="631"/>
      <c r="Z37" s="685">
        <v>4.3</v>
      </c>
      <c r="AA37" s="685"/>
      <c r="AB37" s="685"/>
      <c r="AC37" s="685"/>
      <c r="AD37" s="686" t="s">
        <v>233</v>
      </c>
      <c r="AE37" s="686"/>
      <c r="AF37" s="686"/>
      <c r="AG37" s="686"/>
      <c r="AH37" s="686"/>
      <c r="AI37" s="686"/>
      <c r="AJ37" s="686"/>
      <c r="AK37" s="686"/>
      <c r="AL37" s="632" t="s">
        <v>129</v>
      </c>
      <c r="AM37" s="633"/>
      <c r="AN37" s="633"/>
      <c r="AO37" s="687"/>
      <c r="AQ37" s="660" t="s">
        <v>333</v>
      </c>
      <c r="AR37" s="661"/>
      <c r="AS37" s="661"/>
      <c r="AT37" s="661"/>
      <c r="AU37" s="661"/>
      <c r="AV37" s="661"/>
      <c r="AW37" s="661"/>
      <c r="AX37" s="661"/>
      <c r="AY37" s="662"/>
      <c r="AZ37" s="629">
        <v>786604</v>
      </c>
      <c r="BA37" s="630"/>
      <c r="BB37" s="630"/>
      <c r="BC37" s="630"/>
      <c r="BD37" s="618"/>
      <c r="BE37" s="618"/>
      <c r="BF37" s="663"/>
      <c r="BG37" s="667" t="s">
        <v>334</v>
      </c>
      <c r="BH37" s="664"/>
      <c r="BI37" s="664"/>
      <c r="BJ37" s="664"/>
      <c r="BK37" s="664"/>
      <c r="BL37" s="664"/>
      <c r="BM37" s="664"/>
      <c r="BN37" s="664"/>
      <c r="BO37" s="664"/>
      <c r="BP37" s="664"/>
      <c r="BQ37" s="664"/>
      <c r="BR37" s="664"/>
      <c r="BS37" s="664"/>
      <c r="BT37" s="664"/>
      <c r="BU37" s="665"/>
      <c r="BV37" s="629">
        <v>69559</v>
      </c>
      <c r="BW37" s="630"/>
      <c r="BX37" s="630"/>
      <c r="BY37" s="630"/>
      <c r="BZ37" s="630"/>
      <c r="CA37" s="630"/>
      <c r="CB37" s="666"/>
      <c r="CD37" s="667" t="s">
        <v>335</v>
      </c>
      <c r="CE37" s="664"/>
      <c r="CF37" s="664"/>
      <c r="CG37" s="664"/>
      <c r="CH37" s="664"/>
      <c r="CI37" s="664"/>
      <c r="CJ37" s="664"/>
      <c r="CK37" s="664"/>
      <c r="CL37" s="664"/>
      <c r="CM37" s="664"/>
      <c r="CN37" s="664"/>
      <c r="CO37" s="664"/>
      <c r="CP37" s="664"/>
      <c r="CQ37" s="665"/>
      <c r="CR37" s="629">
        <v>1075609</v>
      </c>
      <c r="CS37" s="618"/>
      <c r="CT37" s="618"/>
      <c r="CU37" s="618"/>
      <c r="CV37" s="618"/>
      <c r="CW37" s="618"/>
      <c r="CX37" s="618"/>
      <c r="CY37" s="619"/>
      <c r="CZ37" s="632">
        <v>0.6</v>
      </c>
      <c r="DA37" s="657"/>
      <c r="DB37" s="657"/>
      <c r="DC37" s="658"/>
      <c r="DD37" s="617">
        <v>1025529</v>
      </c>
      <c r="DE37" s="618"/>
      <c r="DF37" s="618"/>
      <c r="DG37" s="618"/>
      <c r="DH37" s="618"/>
      <c r="DI37" s="618"/>
      <c r="DJ37" s="618"/>
      <c r="DK37" s="619"/>
      <c r="DL37" s="617">
        <v>1025529</v>
      </c>
      <c r="DM37" s="618"/>
      <c r="DN37" s="618"/>
      <c r="DO37" s="618"/>
      <c r="DP37" s="618"/>
      <c r="DQ37" s="618"/>
      <c r="DR37" s="618"/>
      <c r="DS37" s="618"/>
      <c r="DT37" s="618"/>
      <c r="DU37" s="618"/>
      <c r="DV37" s="619"/>
      <c r="DW37" s="632">
        <v>0.9</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190496676</v>
      </c>
      <c r="S38" s="675"/>
      <c r="T38" s="675"/>
      <c r="U38" s="675"/>
      <c r="V38" s="675"/>
      <c r="W38" s="675"/>
      <c r="X38" s="675"/>
      <c r="Y38" s="680"/>
      <c r="Z38" s="681">
        <v>100</v>
      </c>
      <c r="AA38" s="681"/>
      <c r="AB38" s="681"/>
      <c r="AC38" s="681"/>
      <c r="AD38" s="682">
        <v>100870580</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9">
        <v>260395</v>
      </c>
      <c r="BA38" s="630"/>
      <c r="BB38" s="630"/>
      <c r="BC38" s="630"/>
      <c r="BD38" s="618"/>
      <c r="BE38" s="618"/>
      <c r="BF38" s="663"/>
      <c r="BG38" s="667" t="s">
        <v>338</v>
      </c>
      <c r="BH38" s="664"/>
      <c r="BI38" s="664"/>
      <c r="BJ38" s="664"/>
      <c r="BK38" s="664"/>
      <c r="BL38" s="664"/>
      <c r="BM38" s="664"/>
      <c r="BN38" s="664"/>
      <c r="BO38" s="664"/>
      <c r="BP38" s="664"/>
      <c r="BQ38" s="664"/>
      <c r="BR38" s="664"/>
      <c r="BS38" s="664"/>
      <c r="BT38" s="664"/>
      <c r="BU38" s="665"/>
      <c r="BV38" s="629">
        <v>106427</v>
      </c>
      <c r="BW38" s="630"/>
      <c r="BX38" s="630"/>
      <c r="BY38" s="630"/>
      <c r="BZ38" s="630"/>
      <c r="CA38" s="630"/>
      <c r="CB38" s="666"/>
      <c r="CD38" s="667" t="s">
        <v>339</v>
      </c>
      <c r="CE38" s="664"/>
      <c r="CF38" s="664"/>
      <c r="CG38" s="664"/>
      <c r="CH38" s="664"/>
      <c r="CI38" s="664"/>
      <c r="CJ38" s="664"/>
      <c r="CK38" s="664"/>
      <c r="CL38" s="664"/>
      <c r="CM38" s="664"/>
      <c r="CN38" s="664"/>
      <c r="CO38" s="664"/>
      <c r="CP38" s="664"/>
      <c r="CQ38" s="665"/>
      <c r="CR38" s="629">
        <v>19252998</v>
      </c>
      <c r="CS38" s="630"/>
      <c r="CT38" s="630"/>
      <c r="CU38" s="630"/>
      <c r="CV38" s="630"/>
      <c r="CW38" s="630"/>
      <c r="CX38" s="630"/>
      <c r="CY38" s="631"/>
      <c r="CZ38" s="632">
        <v>10.4</v>
      </c>
      <c r="DA38" s="657"/>
      <c r="DB38" s="657"/>
      <c r="DC38" s="658"/>
      <c r="DD38" s="617">
        <v>15728895</v>
      </c>
      <c r="DE38" s="630"/>
      <c r="DF38" s="630"/>
      <c r="DG38" s="630"/>
      <c r="DH38" s="630"/>
      <c r="DI38" s="630"/>
      <c r="DJ38" s="630"/>
      <c r="DK38" s="631"/>
      <c r="DL38" s="617">
        <v>13898258</v>
      </c>
      <c r="DM38" s="630"/>
      <c r="DN38" s="630"/>
      <c r="DO38" s="630"/>
      <c r="DP38" s="630"/>
      <c r="DQ38" s="630"/>
      <c r="DR38" s="630"/>
      <c r="DS38" s="630"/>
      <c r="DT38" s="630"/>
      <c r="DU38" s="630"/>
      <c r="DV38" s="631"/>
      <c r="DW38" s="632">
        <v>12.7</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9">
        <v>163500</v>
      </c>
      <c r="BA39" s="630"/>
      <c r="BB39" s="630"/>
      <c r="BC39" s="630"/>
      <c r="BD39" s="618"/>
      <c r="BE39" s="618"/>
      <c r="BF39" s="663"/>
      <c r="BG39" s="668" t="s">
        <v>341</v>
      </c>
      <c r="BH39" s="669"/>
      <c r="BI39" s="669"/>
      <c r="BJ39" s="669"/>
      <c r="BK39" s="669"/>
      <c r="BL39" s="235"/>
      <c r="BM39" s="664" t="s">
        <v>342</v>
      </c>
      <c r="BN39" s="664"/>
      <c r="BO39" s="664"/>
      <c r="BP39" s="664"/>
      <c r="BQ39" s="664"/>
      <c r="BR39" s="664"/>
      <c r="BS39" s="664"/>
      <c r="BT39" s="664"/>
      <c r="BU39" s="665"/>
      <c r="BV39" s="629">
        <v>84</v>
      </c>
      <c r="BW39" s="630"/>
      <c r="BX39" s="630"/>
      <c r="BY39" s="630"/>
      <c r="BZ39" s="630"/>
      <c r="CA39" s="630"/>
      <c r="CB39" s="666"/>
      <c r="CD39" s="667" t="s">
        <v>343</v>
      </c>
      <c r="CE39" s="664"/>
      <c r="CF39" s="664"/>
      <c r="CG39" s="664"/>
      <c r="CH39" s="664"/>
      <c r="CI39" s="664"/>
      <c r="CJ39" s="664"/>
      <c r="CK39" s="664"/>
      <c r="CL39" s="664"/>
      <c r="CM39" s="664"/>
      <c r="CN39" s="664"/>
      <c r="CO39" s="664"/>
      <c r="CP39" s="664"/>
      <c r="CQ39" s="665"/>
      <c r="CR39" s="629">
        <v>1386523</v>
      </c>
      <c r="CS39" s="618"/>
      <c r="CT39" s="618"/>
      <c r="CU39" s="618"/>
      <c r="CV39" s="618"/>
      <c r="CW39" s="618"/>
      <c r="CX39" s="618"/>
      <c r="CY39" s="619"/>
      <c r="CZ39" s="632">
        <v>0.8</v>
      </c>
      <c r="DA39" s="657"/>
      <c r="DB39" s="657"/>
      <c r="DC39" s="658"/>
      <c r="DD39" s="617">
        <v>1342465</v>
      </c>
      <c r="DE39" s="618"/>
      <c r="DF39" s="618"/>
      <c r="DG39" s="618"/>
      <c r="DH39" s="618"/>
      <c r="DI39" s="618"/>
      <c r="DJ39" s="618"/>
      <c r="DK39" s="619"/>
      <c r="DL39" s="617" t="s">
        <v>129</v>
      </c>
      <c r="DM39" s="618"/>
      <c r="DN39" s="618"/>
      <c r="DO39" s="618"/>
      <c r="DP39" s="618"/>
      <c r="DQ39" s="618"/>
      <c r="DR39" s="618"/>
      <c r="DS39" s="618"/>
      <c r="DT39" s="618"/>
      <c r="DU39" s="618"/>
      <c r="DV39" s="619"/>
      <c r="DW39" s="632" t="s">
        <v>233</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9">
        <v>5590903</v>
      </c>
      <c r="BA40" s="630"/>
      <c r="BB40" s="630"/>
      <c r="BC40" s="630"/>
      <c r="BD40" s="618"/>
      <c r="BE40" s="618"/>
      <c r="BF40" s="663"/>
      <c r="BG40" s="668"/>
      <c r="BH40" s="669"/>
      <c r="BI40" s="669"/>
      <c r="BJ40" s="669"/>
      <c r="BK40" s="669"/>
      <c r="BL40" s="235"/>
      <c r="BM40" s="664" t="s">
        <v>345</v>
      </c>
      <c r="BN40" s="664"/>
      <c r="BO40" s="664"/>
      <c r="BP40" s="664"/>
      <c r="BQ40" s="664"/>
      <c r="BR40" s="664"/>
      <c r="BS40" s="664"/>
      <c r="BT40" s="664"/>
      <c r="BU40" s="665"/>
      <c r="BV40" s="629" t="s">
        <v>233</v>
      </c>
      <c r="BW40" s="630"/>
      <c r="BX40" s="630"/>
      <c r="BY40" s="630"/>
      <c r="BZ40" s="630"/>
      <c r="CA40" s="630"/>
      <c r="CB40" s="666"/>
      <c r="CD40" s="667" t="s">
        <v>346</v>
      </c>
      <c r="CE40" s="664"/>
      <c r="CF40" s="664"/>
      <c r="CG40" s="664"/>
      <c r="CH40" s="664"/>
      <c r="CI40" s="664"/>
      <c r="CJ40" s="664"/>
      <c r="CK40" s="664"/>
      <c r="CL40" s="664"/>
      <c r="CM40" s="664"/>
      <c r="CN40" s="664"/>
      <c r="CO40" s="664"/>
      <c r="CP40" s="664"/>
      <c r="CQ40" s="665"/>
      <c r="CR40" s="629">
        <v>5400448</v>
      </c>
      <c r="CS40" s="630"/>
      <c r="CT40" s="630"/>
      <c r="CU40" s="630"/>
      <c r="CV40" s="630"/>
      <c r="CW40" s="630"/>
      <c r="CX40" s="630"/>
      <c r="CY40" s="631"/>
      <c r="CZ40" s="632">
        <v>2.9</v>
      </c>
      <c r="DA40" s="657"/>
      <c r="DB40" s="657"/>
      <c r="DC40" s="658"/>
      <c r="DD40" s="617">
        <v>1903001</v>
      </c>
      <c r="DE40" s="630"/>
      <c r="DF40" s="630"/>
      <c r="DG40" s="630"/>
      <c r="DH40" s="630"/>
      <c r="DI40" s="630"/>
      <c r="DJ40" s="630"/>
      <c r="DK40" s="631"/>
      <c r="DL40" s="617">
        <v>28160</v>
      </c>
      <c r="DM40" s="630"/>
      <c r="DN40" s="630"/>
      <c r="DO40" s="630"/>
      <c r="DP40" s="630"/>
      <c r="DQ40" s="630"/>
      <c r="DR40" s="630"/>
      <c r="DS40" s="630"/>
      <c r="DT40" s="630"/>
      <c r="DU40" s="630"/>
      <c r="DV40" s="631"/>
      <c r="DW40" s="632">
        <v>0</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13499200</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349</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9" t="s">
        <v>233</v>
      </c>
      <c r="CS41" s="618"/>
      <c r="CT41" s="618"/>
      <c r="CU41" s="618"/>
      <c r="CV41" s="618"/>
      <c r="CW41" s="618"/>
      <c r="CX41" s="618"/>
      <c r="CY41" s="619"/>
      <c r="CZ41" s="632" t="s">
        <v>129</v>
      </c>
      <c r="DA41" s="657"/>
      <c r="DB41" s="657"/>
      <c r="DC41" s="658"/>
      <c r="DD41" s="617" t="s">
        <v>129</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351</v>
      </c>
      <c r="CE42" s="627"/>
      <c r="CF42" s="627"/>
      <c r="CG42" s="627"/>
      <c r="CH42" s="627"/>
      <c r="CI42" s="627"/>
      <c r="CJ42" s="627"/>
      <c r="CK42" s="627"/>
      <c r="CL42" s="627"/>
      <c r="CM42" s="627"/>
      <c r="CN42" s="627"/>
      <c r="CO42" s="627"/>
      <c r="CP42" s="627"/>
      <c r="CQ42" s="628"/>
      <c r="CR42" s="629">
        <v>17350108</v>
      </c>
      <c r="CS42" s="630"/>
      <c r="CT42" s="630"/>
      <c r="CU42" s="630"/>
      <c r="CV42" s="630"/>
      <c r="CW42" s="630"/>
      <c r="CX42" s="630"/>
      <c r="CY42" s="631"/>
      <c r="CZ42" s="632">
        <v>9.4</v>
      </c>
      <c r="DA42" s="633"/>
      <c r="DB42" s="633"/>
      <c r="DC42" s="634"/>
      <c r="DD42" s="617">
        <v>3478185</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353</v>
      </c>
      <c r="CE43" s="627"/>
      <c r="CF43" s="627"/>
      <c r="CG43" s="627"/>
      <c r="CH43" s="627"/>
      <c r="CI43" s="627"/>
      <c r="CJ43" s="627"/>
      <c r="CK43" s="627"/>
      <c r="CL43" s="627"/>
      <c r="CM43" s="627"/>
      <c r="CN43" s="627"/>
      <c r="CO43" s="627"/>
      <c r="CP43" s="627"/>
      <c r="CQ43" s="628"/>
      <c r="CR43" s="629">
        <v>189307</v>
      </c>
      <c r="CS43" s="618"/>
      <c r="CT43" s="618"/>
      <c r="CU43" s="618"/>
      <c r="CV43" s="618"/>
      <c r="CW43" s="618"/>
      <c r="CX43" s="618"/>
      <c r="CY43" s="619"/>
      <c r="CZ43" s="632">
        <v>0.1</v>
      </c>
      <c r="DA43" s="657"/>
      <c r="DB43" s="657"/>
      <c r="DC43" s="658"/>
      <c r="DD43" s="617">
        <v>173083</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x14ac:dyDescent="0.15">
      <c r="B44" s="240" t="s">
        <v>354</v>
      </c>
      <c r="CD44" s="651" t="s">
        <v>305</v>
      </c>
      <c r="CE44" s="652"/>
      <c r="CF44" s="626" t="s">
        <v>355</v>
      </c>
      <c r="CG44" s="627"/>
      <c r="CH44" s="627"/>
      <c r="CI44" s="627"/>
      <c r="CJ44" s="627"/>
      <c r="CK44" s="627"/>
      <c r="CL44" s="627"/>
      <c r="CM44" s="627"/>
      <c r="CN44" s="627"/>
      <c r="CO44" s="627"/>
      <c r="CP44" s="627"/>
      <c r="CQ44" s="628"/>
      <c r="CR44" s="629">
        <v>15541045</v>
      </c>
      <c r="CS44" s="630"/>
      <c r="CT44" s="630"/>
      <c r="CU44" s="630"/>
      <c r="CV44" s="630"/>
      <c r="CW44" s="630"/>
      <c r="CX44" s="630"/>
      <c r="CY44" s="631"/>
      <c r="CZ44" s="632">
        <v>8.4</v>
      </c>
      <c r="DA44" s="633"/>
      <c r="DB44" s="633"/>
      <c r="DC44" s="634"/>
      <c r="DD44" s="617">
        <v>3084851</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x14ac:dyDescent="0.15">
      <c r="CD45" s="653"/>
      <c r="CE45" s="654"/>
      <c r="CF45" s="626" t="s">
        <v>356</v>
      </c>
      <c r="CG45" s="627"/>
      <c r="CH45" s="627"/>
      <c r="CI45" s="627"/>
      <c r="CJ45" s="627"/>
      <c r="CK45" s="627"/>
      <c r="CL45" s="627"/>
      <c r="CM45" s="627"/>
      <c r="CN45" s="627"/>
      <c r="CO45" s="627"/>
      <c r="CP45" s="627"/>
      <c r="CQ45" s="628"/>
      <c r="CR45" s="629">
        <v>9144895</v>
      </c>
      <c r="CS45" s="618"/>
      <c r="CT45" s="618"/>
      <c r="CU45" s="618"/>
      <c r="CV45" s="618"/>
      <c r="CW45" s="618"/>
      <c r="CX45" s="618"/>
      <c r="CY45" s="619"/>
      <c r="CZ45" s="632">
        <v>5</v>
      </c>
      <c r="DA45" s="657"/>
      <c r="DB45" s="657"/>
      <c r="DC45" s="658"/>
      <c r="DD45" s="617">
        <v>277541</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x14ac:dyDescent="0.15">
      <c r="CD46" s="653"/>
      <c r="CE46" s="654"/>
      <c r="CF46" s="626" t="s">
        <v>357</v>
      </c>
      <c r="CG46" s="627"/>
      <c r="CH46" s="627"/>
      <c r="CI46" s="627"/>
      <c r="CJ46" s="627"/>
      <c r="CK46" s="627"/>
      <c r="CL46" s="627"/>
      <c r="CM46" s="627"/>
      <c r="CN46" s="627"/>
      <c r="CO46" s="627"/>
      <c r="CP46" s="627"/>
      <c r="CQ46" s="628"/>
      <c r="CR46" s="629">
        <v>5548661</v>
      </c>
      <c r="CS46" s="630"/>
      <c r="CT46" s="630"/>
      <c r="CU46" s="630"/>
      <c r="CV46" s="630"/>
      <c r="CW46" s="630"/>
      <c r="CX46" s="630"/>
      <c r="CY46" s="631"/>
      <c r="CZ46" s="632">
        <v>3</v>
      </c>
      <c r="DA46" s="633"/>
      <c r="DB46" s="633"/>
      <c r="DC46" s="634"/>
      <c r="DD46" s="617">
        <v>2541467</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x14ac:dyDescent="0.15">
      <c r="CD47" s="653"/>
      <c r="CE47" s="654"/>
      <c r="CF47" s="626" t="s">
        <v>358</v>
      </c>
      <c r="CG47" s="627"/>
      <c r="CH47" s="627"/>
      <c r="CI47" s="627"/>
      <c r="CJ47" s="627"/>
      <c r="CK47" s="627"/>
      <c r="CL47" s="627"/>
      <c r="CM47" s="627"/>
      <c r="CN47" s="627"/>
      <c r="CO47" s="627"/>
      <c r="CP47" s="627"/>
      <c r="CQ47" s="628"/>
      <c r="CR47" s="629">
        <v>1809063</v>
      </c>
      <c r="CS47" s="618"/>
      <c r="CT47" s="618"/>
      <c r="CU47" s="618"/>
      <c r="CV47" s="618"/>
      <c r="CW47" s="618"/>
      <c r="CX47" s="618"/>
      <c r="CY47" s="619"/>
      <c r="CZ47" s="632">
        <v>1</v>
      </c>
      <c r="DA47" s="657"/>
      <c r="DB47" s="657"/>
      <c r="DC47" s="658"/>
      <c r="DD47" s="617">
        <v>393334</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x14ac:dyDescent="0.15">
      <c r="CD48" s="655"/>
      <c r="CE48" s="656"/>
      <c r="CF48" s="626" t="s">
        <v>359</v>
      </c>
      <c r="CG48" s="627"/>
      <c r="CH48" s="627"/>
      <c r="CI48" s="627"/>
      <c r="CJ48" s="627"/>
      <c r="CK48" s="627"/>
      <c r="CL48" s="627"/>
      <c r="CM48" s="627"/>
      <c r="CN48" s="627"/>
      <c r="CO48" s="627"/>
      <c r="CP48" s="627"/>
      <c r="CQ48" s="628"/>
      <c r="CR48" s="629" t="s">
        <v>129</v>
      </c>
      <c r="CS48" s="630"/>
      <c r="CT48" s="630"/>
      <c r="CU48" s="630"/>
      <c r="CV48" s="630"/>
      <c r="CW48" s="630"/>
      <c r="CX48" s="630"/>
      <c r="CY48" s="631"/>
      <c r="CZ48" s="632" t="s">
        <v>129</v>
      </c>
      <c r="DA48" s="633"/>
      <c r="DB48" s="633"/>
      <c r="DC48" s="634"/>
      <c r="DD48" s="617" t="s">
        <v>233</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x14ac:dyDescent="0.15">
      <c r="CD49" s="635" t="s">
        <v>360</v>
      </c>
      <c r="CE49" s="636"/>
      <c r="CF49" s="636"/>
      <c r="CG49" s="636"/>
      <c r="CH49" s="636"/>
      <c r="CI49" s="636"/>
      <c r="CJ49" s="636"/>
      <c r="CK49" s="636"/>
      <c r="CL49" s="636"/>
      <c r="CM49" s="636"/>
      <c r="CN49" s="636"/>
      <c r="CO49" s="636"/>
      <c r="CP49" s="636"/>
      <c r="CQ49" s="637"/>
      <c r="CR49" s="638">
        <v>184590209</v>
      </c>
      <c r="CS49" s="639"/>
      <c r="CT49" s="639"/>
      <c r="CU49" s="639"/>
      <c r="CV49" s="639"/>
      <c r="CW49" s="639"/>
      <c r="CX49" s="639"/>
      <c r="CY49" s="640"/>
      <c r="CZ49" s="641">
        <v>100</v>
      </c>
      <c r="DA49" s="642"/>
      <c r="DB49" s="642"/>
      <c r="DC49" s="643"/>
      <c r="DD49" s="644">
        <v>111320460</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REWSSR47+aVHmKYFCb0E1hgyC0fxG/fEc8hbt0v0KjvtoR5GPA4EBlKJVM0XiNoXC0881RhK+wdiJ3aB1/cvRQ==" saltValue="OK6q1j1i3EbT47YOdx8/b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383</v>
      </c>
      <c r="C7" s="1102"/>
      <c r="D7" s="1102"/>
      <c r="E7" s="1102"/>
      <c r="F7" s="1102"/>
      <c r="G7" s="1102"/>
      <c r="H7" s="1102"/>
      <c r="I7" s="1102"/>
      <c r="J7" s="1102"/>
      <c r="K7" s="1102"/>
      <c r="L7" s="1102"/>
      <c r="M7" s="1102"/>
      <c r="N7" s="1102"/>
      <c r="O7" s="1102"/>
      <c r="P7" s="1103"/>
      <c r="Q7" s="1155">
        <v>189752</v>
      </c>
      <c r="R7" s="1156"/>
      <c r="S7" s="1156"/>
      <c r="T7" s="1156"/>
      <c r="U7" s="1156"/>
      <c r="V7" s="1156">
        <v>184330</v>
      </c>
      <c r="W7" s="1156"/>
      <c r="X7" s="1156"/>
      <c r="Y7" s="1156"/>
      <c r="Z7" s="1156"/>
      <c r="AA7" s="1156">
        <v>5422</v>
      </c>
      <c r="AB7" s="1156"/>
      <c r="AC7" s="1156"/>
      <c r="AD7" s="1156"/>
      <c r="AE7" s="1157"/>
      <c r="AF7" s="1158">
        <v>2814</v>
      </c>
      <c r="AG7" s="1159"/>
      <c r="AH7" s="1159"/>
      <c r="AI7" s="1159"/>
      <c r="AJ7" s="1160"/>
      <c r="AK7" s="1142">
        <v>1610</v>
      </c>
      <c r="AL7" s="1143"/>
      <c r="AM7" s="1143"/>
      <c r="AN7" s="1143"/>
      <c r="AO7" s="1143"/>
      <c r="AP7" s="1143">
        <v>180355</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589</v>
      </c>
      <c r="BT7" s="1147"/>
      <c r="BU7" s="1147"/>
      <c r="BV7" s="1147"/>
      <c r="BW7" s="1147"/>
      <c r="BX7" s="1147"/>
      <c r="BY7" s="1147"/>
      <c r="BZ7" s="1147"/>
      <c r="CA7" s="1147"/>
      <c r="CB7" s="1147"/>
      <c r="CC7" s="1147"/>
      <c r="CD7" s="1147"/>
      <c r="CE7" s="1147"/>
      <c r="CF7" s="1147"/>
      <c r="CG7" s="1148"/>
      <c r="CH7" s="1139">
        <v>0</v>
      </c>
      <c r="CI7" s="1140"/>
      <c r="CJ7" s="1140"/>
      <c r="CK7" s="1140"/>
      <c r="CL7" s="1141"/>
      <c r="CM7" s="1139">
        <v>698</v>
      </c>
      <c r="CN7" s="1140"/>
      <c r="CO7" s="1140"/>
      <c r="CP7" s="1140"/>
      <c r="CQ7" s="1141"/>
      <c r="CR7" s="1139">
        <v>10</v>
      </c>
      <c r="CS7" s="1140"/>
      <c r="CT7" s="1140"/>
      <c r="CU7" s="1140"/>
      <c r="CV7" s="1141"/>
      <c r="CW7" s="1139" t="s">
        <v>512</v>
      </c>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2" t="s">
        <v>384</v>
      </c>
      <c r="C8" s="1083"/>
      <c r="D8" s="1083"/>
      <c r="E8" s="1083"/>
      <c r="F8" s="1083"/>
      <c r="G8" s="1083"/>
      <c r="H8" s="1083"/>
      <c r="I8" s="1083"/>
      <c r="J8" s="1083"/>
      <c r="K8" s="1083"/>
      <c r="L8" s="1083"/>
      <c r="M8" s="1083"/>
      <c r="N8" s="1083"/>
      <c r="O8" s="1083"/>
      <c r="P8" s="1084"/>
      <c r="Q8" s="1094">
        <v>736</v>
      </c>
      <c r="R8" s="1095"/>
      <c r="S8" s="1095"/>
      <c r="T8" s="1095"/>
      <c r="U8" s="1095"/>
      <c r="V8" s="1095">
        <v>280</v>
      </c>
      <c r="W8" s="1095"/>
      <c r="X8" s="1095"/>
      <c r="Y8" s="1095"/>
      <c r="Z8" s="1095"/>
      <c r="AA8" s="1095">
        <v>456</v>
      </c>
      <c r="AB8" s="1095"/>
      <c r="AC8" s="1095"/>
      <c r="AD8" s="1095"/>
      <c r="AE8" s="1096"/>
      <c r="AF8" s="1088" t="s">
        <v>512</v>
      </c>
      <c r="AG8" s="1089"/>
      <c r="AH8" s="1089"/>
      <c r="AI8" s="1089"/>
      <c r="AJ8" s="1090"/>
      <c r="AK8" s="1137">
        <v>12</v>
      </c>
      <c r="AL8" s="1138"/>
      <c r="AM8" s="1138"/>
      <c r="AN8" s="1138"/>
      <c r="AO8" s="1138"/>
      <c r="AP8" s="1138">
        <v>1807</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590</v>
      </c>
      <c r="BT8" s="1066"/>
      <c r="BU8" s="1066"/>
      <c r="BV8" s="1066"/>
      <c r="BW8" s="1066"/>
      <c r="BX8" s="1066"/>
      <c r="BY8" s="1066"/>
      <c r="BZ8" s="1066"/>
      <c r="CA8" s="1066"/>
      <c r="CB8" s="1066"/>
      <c r="CC8" s="1066"/>
      <c r="CD8" s="1066"/>
      <c r="CE8" s="1066"/>
      <c r="CF8" s="1066"/>
      <c r="CG8" s="1067"/>
      <c r="CH8" s="1040">
        <v>3</v>
      </c>
      <c r="CI8" s="1041"/>
      <c r="CJ8" s="1041"/>
      <c r="CK8" s="1041"/>
      <c r="CL8" s="1042"/>
      <c r="CM8" s="1040">
        <v>546</v>
      </c>
      <c r="CN8" s="1041"/>
      <c r="CO8" s="1041"/>
      <c r="CP8" s="1041"/>
      <c r="CQ8" s="1042"/>
      <c r="CR8" s="1040">
        <v>535</v>
      </c>
      <c r="CS8" s="1041"/>
      <c r="CT8" s="1041"/>
      <c r="CU8" s="1041"/>
      <c r="CV8" s="1042"/>
      <c r="CW8" s="1040">
        <v>49</v>
      </c>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t="s">
        <v>385</v>
      </c>
      <c r="C9" s="1083"/>
      <c r="D9" s="1083"/>
      <c r="E9" s="1083"/>
      <c r="F9" s="1083"/>
      <c r="G9" s="1083"/>
      <c r="H9" s="1083"/>
      <c r="I9" s="1083"/>
      <c r="J9" s="1083"/>
      <c r="K9" s="1083"/>
      <c r="L9" s="1083"/>
      <c r="M9" s="1083"/>
      <c r="N9" s="1083"/>
      <c r="O9" s="1083"/>
      <c r="P9" s="1084"/>
      <c r="Q9" s="1094">
        <v>100</v>
      </c>
      <c r="R9" s="1095"/>
      <c r="S9" s="1095"/>
      <c r="T9" s="1095"/>
      <c r="U9" s="1095"/>
      <c r="V9" s="1095">
        <v>72</v>
      </c>
      <c r="W9" s="1095"/>
      <c r="X9" s="1095"/>
      <c r="Y9" s="1095"/>
      <c r="Z9" s="1095"/>
      <c r="AA9" s="1095">
        <v>28</v>
      </c>
      <c r="AB9" s="1095"/>
      <c r="AC9" s="1095"/>
      <c r="AD9" s="1095"/>
      <c r="AE9" s="1096"/>
      <c r="AF9" s="1088">
        <v>28</v>
      </c>
      <c r="AG9" s="1089"/>
      <c r="AH9" s="1089"/>
      <c r="AI9" s="1089"/>
      <c r="AJ9" s="1090"/>
      <c r="AK9" s="1137">
        <v>6</v>
      </c>
      <c r="AL9" s="1138"/>
      <c r="AM9" s="1138"/>
      <c r="AN9" s="1138"/>
      <c r="AO9" s="1138"/>
      <c r="AP9" s="1138" t="s">
        <v>512</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591</v>
      </c>
      <c r="BT9" s="1066"/>
      <c r="BU9" s="1066"/>
      <c r="BV9" s="1066"/>
      <c r="BW9" s="1066"/>
      <c r="BX9" s="1066"/>
      <c r="BY9" s="1066"/>
      <c r="BZ9" s="1066"/>
      <c r="CA9" s="1066"/>
      <c r="CB9" s="1066"/>
      <c r="CC9" s="1066"/>
      <c r="CD9" s="1066"/>
      <c r="CE9" s="1066"/>
      <c r="CF9" s="1066"/>
      <c r="CG9" s="1067"/>
      <c r="CH9" s="1040" t="s">
        <v>512</v>
      </c>
      <c r="CI9" s="1041"/>
      <c r="CJ9" s="1041"/>
      <c r="CK9" s="1041"/>
      <c r="CL9" s="1042"/>
      <c r="CM9" s="1040">
        <v>1000</v>
      </c>
      <c r="CN9" s="1041"/>
      <c r="CO9" s="1041"/>
      <c r="CP9" s="1041"/>
      <c r="CQ9" s="1042"/>
      <c r="CR9" s="1040">
        <v>1000</v>
      </c>
      <c r="CS9" s="1041"/>
      <c r="CT9" s="1041"/>
      <c r="CU9" s="1041"/>
      <c r="CV9" s="1042"/>
      <c r="CW9" s="1040">
        <v>67</v>
      </c>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t="s">
        <v>386</v>
      </c>
      <c r="C10" s="1083"/>
      <c r="D10" s="1083"/>
      <c r="E10" s="1083"/>
      <c r="F10" s="1083"/>
      <c r="G10" s="1083"/>
      <c r="H10" s="1083"/>
      <c r="I10" s="1083"/>
      <c r="J10" s="1083"/>
      <c r="K10" s="1083"/>
      <c r="L10" s="1083"/>
      <c r="M10" s="1083"/>
      <c r="N10" s="1083"/>
      <c r="O10" s="1083"/>
      <c r="P10" s="1084"/>
      <c r="Q10" s="1094">
        <v>20352</v>
      </c>
      <c r="R10" s="1095"/>
      <c r="S10" s="1095"/>
      <c r="T10" s="1095"/>
      <c r="U10" s="1095"/>
      <c r="V10" s="1095">
        <v>20352</v>
      </c>
      <c r="W10" s="1095"/>
      <c r="X10" s="1095"/>
      <c r="Y10" s="1095"/>
      <c r="Z10" s="1095"/>
      <c r="AA10" s="1095" t="s">
        <v>512</v>
      </c>
      <c r="AB10" s="1095"/>
      <c r="AC10" s="1095"/>
      <c r="AD10" s="1095"/>
      <c r="AE10" s="1096"/>
      <c r="AF10" s="1088" t="s">
        <v>512</v>
      </c>
      <c r="AG10" s="1089"/>
      <c r="AH10" s="1089"/>
      <c r="AI10" s="1089"/>
      <c r="AJ10" s="1090"/>
      <c r="AK10" s="1137">
        <v>16490</v>
      </c>
      <c r="AL10" s="1138"/>
      <c r="AM10" s="1138"/>
      <c r="AN10" s="1138"/>
      <c r="AO10" s="1138"/>
      <c r="AP10" s="1138" t="s">
        <v>512</v>
      </c>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592</v>
      </c>
      <c r="BT10" s="1066"/>
      <c r="BU10" s="1066"/>
      <c r="BV10" s="1066"/>
      <c r="BW10" s="1066"/>
      <c r="BX10" s="1066"/>
      <c r="BY10" s="1066"/>
      <c r="BZ10" s="1066"/>
      <c r="CA10" s="1066"/>
      <c r="CB10" s="1066"/>
      <c r="CC10" s="1066"/>
      <c r="CD10" s="1066"/>
      <c r="CE10" s="1066"/>
      <c r="CF10" s="1066"/>
      <c r="CG10" s="1067"/>
      <c r="CH10" s="1040" t="s">
        <v>595</v>
      </c>
      <c r="CI10" s="1041"/>
      <c r="CJ10" s="1041"/>
      <c r="CK10" s="1041"/>
      <c r="CL10" s="1042"/>
      <c r="CM10" s="1040">
        <v>488</v>
      </c>
      <c r="CN10" s="1041"/>
      <c r="CO10" s="1041"/>
      <c r="CP10" s="1041"/>
      <c r="CQ10" s="1042"/>
      <c r="CR10" s="1040">
        <v>500</v>
      </c>
      <c r="CS10" s="1041"/>
      <c r="CT10" s="1041"/>
      <c r="CU10" s="1041"/>
      <c r="CV10" s="1042"/>
      <c r="CW10" s="1040">
        <v>2</v>
      </c>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t="s">
        <v>593</v>
      </c>
      <c r="BT11" s="1066"/>
      <c r="BU11" s="1066"/>
      <c r="BV11" s="1066"/>
      <c r="BW11" s="1066"/>
      <c r="BX11" s="1066"/>
      <c r="BY11" s="1066"/>
      <c r="BZ11" s="1066"/>
      <c r="CA11" s="1066"/>
      <c r="CB11" s="1066"/>
      <c r="CC11" s="1066"/>
      <c r="CD11" s="1066"/>
      <c r="CE11" s="1066"/>
      <c r="CF11" s="1066"/>
      <c r="CG11" s="1067"/>
      <c r="CH11" s="1040" t="s">
        <v>596</v>
      </c>
      <c r="CI11" s="1041"/>
      <c r="CJ11" s="1041"/>
      <c r="CK11" s="1041"/>
      <c r="CL11" s="1042"/>
      <c r="CM11" s="1040">
        <v>503</v>
      </c>
      <c r="CN11" s="1041"/>
      <c r="CO11" s="1041"/>
      <c r="CP11" s="1041"/>
      <c r="CQ11" s="1042"/>
      <c r="CR11" s="1040">
        <v>250</v>
      </c>
      <c r="CS11" s="1041"/>
      <c r="CT11" s="1041"/>
      <c r="CU11" s="1041"/>
      <c r="CV11" s="1042"/>
      <c r="CW11" s="1040">
        <v>180</v>
      </c>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t="s">
        <v>594</v>
      </c>
      <c r="BT12" s="1066"/>
      <c r="BU12" s="1066"/>
      <c r="BV12" s="1066"/>
      <c r="BW12" s="1066"/>
      <c r="BX12" s="1066"/>
      <c r="BY12" s="1066"/>
      <c r="BZ12" s="1066"/>
      <c r="CA12" s="1066"/>
      <c r="CB12" s="1066"/>
      <c r="CC12" s="1066"/>
      <c r="CD12" s="1066"/>
      <c r="CE12" s="1066"/>
      <c r="CF12" s="1066"/>
      <c r="CG12" s="1067"/>
      <c r="CH12" s="1040" t="s">
        <v>595</v>
      </c>
      <c r="CI12" s="1041"/>
      <c r="CJ12" s="1041"/>
      <c r="CK12" s="1041"/>
      <c r="CL12" s="1042"/>
      <c r="CM12" s="1040">
        <v>874</v>
      </c>
      <c r="CN12" s="1041"/>
      <c r="CO12" s="1041"/>
      <c r="CP12" s="1041"/>
      <c r="CQ12" s="1042"/>
      <c r="CR12" s="1040">
        <v>1150</v>
      </c>
      <c r="CS12" s="1041"/>
      <c r="CT12" s="1041"/>
      <c r="CU12" s="1041"/>
      <c r="CV12" s="1042"/>
      <c r="CW12" s="1040">
        <v>66</v>
      </c>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387</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388</v>
      </c>
      <c r="B23" s="995" t="s">
        <v>389</v>
      </c>
      <c r="C23" s="996"/>
      <c r="D23" s="996"/>
      <c r="E23" s="996"/>
      <c r="F23" s="996"/>
      <c r="G23" s="996"/>
      <c r="H23" s="996"/>
      <c r="I23" s="996"/>
      <c r="J23" s="996"/>
      <c r="K23" s="996"/>
      <c r="L23" s="996"/>
      <c r="M23" s="996"/>
      <c r="N23" s="996"/>
      <c r="O23" s="996"/>
      <c r="P23" s="997"/>
      <c r="Q23" s="1119">
        <v>194958</v>
      </c>
      <c r="R23" s="1120"/>
      <c r="S23" s="1120"/>
      <c r="T23" s="1120"/>
      <c r="U23" s="1120"/>
      <c r="V23" s="1120">
        <v>189052</v>
      </c>
      <c r="W23" s="1120"/>
      <c r="X23" s="1120"/>
      <c r="Y23" s="1120"/>
      <c r="Z23" s="1120"/>
      <c r="AA23" s="1120">
        <v>5906</v>
      </c>
      <c r="AB23" s="1120"/>
      <c r="AC23" s="1120"/>
      <c r="AD23" s="1120"/>
      <c r="AE23" s="1121"/>
      <c r="AF23" s="1122">
        <v>2842</v>
      </c>
      <c r="AG23" s="1120"/>
      <c r="AH23" s="1120"/>
      <c r="AI23" s="1120"/>
      <c r="AJ23" s="1123"/>
      <c r="AK23" s="1124"/>
      <c r="AL23" s="1125"/>
      <c r="AM23" s="1125"/>
      <c r="AN23" s="1125"/>
      <c r="AO23" s="1125"/>
      <c r="AP23" s="1120">
        <v>182161</v>
      </c>
      <c r="AQ23" s="1120"/>
      <c r="AR23" s="1120"/>
      <c r="AS23" s="1120"/>
      <c r="AT23" s="1120"/>
      <c r="AU23" s="1126"/>
      <c r="AV23" s="1126"/>
      <c r="AW23" s="1126"/>
      <c r="AX23" s="1126"/>
      <c r="AY23" s="1127"/>
      <c r="AZ23" s="1116" t="s">
        <v>129</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390</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391</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10" t="s">
        <v>395</v>
      </c>
      <c r="AG26" s="1059"/>
      <c r="AH26" s="1059"/>
      <c r="AI26" s="1059"/>
      <c r="AJ26" s="1111"/>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400</v>
      </c>
      <c r="C28" s="1102"/>
      <c r="D28" s="1102"/>
      <c r="E28" s="1102"/>
      <c r="F28" s="1102"/>
      <c r="G28" s="1102"/>
      <c r="H28" s="1102"/>
      <c r="I28" s="1102"/>
      <c r="J28" s="1102"/>
      <c r="K28" s="1102"/>
      <c r="L28" s="1102"/>
      <c r="M28" s="1102"/>
      <c r="N28" s="1102"/>
      <c r="O28" s="1102"/>
      <c r="P28" s="1103"/>
      <c r="Q28" s="1104">
        <v>54068</v>
      </c>
      <c r="R28" s="1105"/>
      <c r="S28" s="1105"/>
      <c r="T28" s="1105"/>
      <c r="U28" s="1105"/>
      <c r="V28" s="1105">
        <v>51532</v>
      </c>
      <c r="W28" s="1105"/>
      <c r="X28" s="1105"/>
      <c r="Y28" s="1105"/>
      <c r="Z28" s="1105"/>
      <c r="AA28" s="1105">
        <v>2537</v>
      </c>
      <c r="AB28" s="1105"/>
      <c r="AC28" s="1105"/>
      <c r="AD28" s="1105"/>
      <c r="AE28" s="1106"/>
      <c r="AF28" s="1107">
        <v>2537</v>
      </c>
      <c r="AG28" s="1105"/>
      <c r="AH28" s="1105"/>
      <c r="AI28" s="1105"/>
      <c r="AJ28" s="1108"/>
      <c r="AK28" s="1109">
        <v>5591</v>
      </c>
      <c r="AL28" s="1097"/>
      <c r="AM28" s="1097"/>
      <c r="AN28" s="1097"/>
      <c r="AO28" s="1097"/>
      <c r="AP28" s="1097" t="s">
        <v>512</v>
      </c>
      <c r="AQ28" s="1097"/>
      <c r="AR28" s="1097"/>
      <c r="AS28" s="1097"/>
      <c r="AT28" s="1097"/>
      <c r="AU28" s="1097" t="s">
        <v>512</v>
      </c>
      <c r="AV28" s="1097"/>
      <c r="AW28" s="1097"/>
      <c r="AX28" s="1097"/>
      <c r="AY28" s="1097"/>
      <c r="AZ28" s="1098" t="s">
        <v>512</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401</v>
      </c>
      <c r="C29" s="1083"/>
      <c r="D29" s="1083"/>
      <c r="E29" s="1083"/>
      <c r="F29" s="1083"/>
      <c r="G29" s="1083"/>
      <c r="H29" s="1083"/>
      <c r="I29" s="1083"/>
      <c r="J29" s="1083"/>
      <c r="K29" s="1083"/>
      <c r="L29" s="1083"/>
      <c r="M29" s="1083"/>
      <c r="N29" s="1083"/>
      <c r="O29" s="1083"/>
      <c r="P29" s="1084"/>
      <c r="Q29" s="1094">
        <v>48699</v>
      </c>
      <c r="R29" s="1095"/>
      <c r="S29" s="1095"/>
      <c r="T29" s="1095"/>
      <c r="U29" s="1095"/>
      <c r="V29" s="1095">
        <v>47593</v>
      </c>
      <c r="W29" s="1095"/>
      <c r="X29" s="1095"/>
      <c r="Y29" s="1095"/>
      <c r="Z29" s="1095"/>
      <c r="AA29" s="1095">
        <v>1107</v>
      </c>
      <c r="AB29" s="1095"/>
      <c r="AC29" s="1095"/>
      <c r="AD29" s="1095"/>
      <c r="AE29" s="1096"/>
      <c r="AF29" s="1088">
        <v>1107</v>
      </c>
      <c r="AG29" s="1089"/>
      <c r="AH29" s="1089"/>
      <c r="AI29" s="1089"/>
      <c r="AJ29" s="1090"/>
      <c r="AK29" s="1031">
        <v>6782</v>
      </c>
      <c r="AL29" s="1022"/>
      <c r="AM29" s="1022"/>
      <c r="AN29" s="1022"/>
      <c r="AO29" s="1022"/>
      <c r="AP29" s="1022" t="s">
        <v>512</v>
      </c>
      <c r="AQ29" s="1022"/>
      <c r="AR29" s="1022"/>
      <c r="AS29" s="1022"/>
      <c r="AT29" s="1022"/>
      <c r="AU29" s="1022" t="s">
        <v>512</v>
      </c>
      <c r="AV29" s="1022"/>
      <c r="AW29" s="1022"/>
      <c r="AX29" s="1022"/>
      <c r="AY29" s="1022"/>
      <c r="AZ29" s="1093" t="s">
        <v>512</v>
      </c>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402</v>
      </c>
      <c r="C30" s="1083"/>
      <c r="D30" s="1083"/>
      <c r="E30" s="1083"/>
      <c r="F30" s="1083"/>
      <c r="G30" s="1083"/>
      <c r="H30" s="1083"/>
      <c r="I30" s="1083"/>
      <c r="J30" s="1083"/>
      <c r="K30" s="1083"/>
      <c r="L30" s="1083"/>
      <c r="M30" s="1083"/>
      <c r="N30" s="1083"/>
      <c r="O30" s="1083"/>
      <c r="P30" s="1084"/>
      <c r="Q30" s="1094">
        <v>6559</v>
      </c>
      <c r="R30" s="1095"/>
      <c r="S30" s="1095"/>
      <c r="T30" s="1095"/>
      <c r="U30" s="1095"/>
      <c r="V30" s="1095">
        <v>6040</v>
      </c>
      <c r="W30" s="1095"/>
      <c r="X30" s="1095"/>
      <c r="Y30" s="1095"/>
      <c r="Z30" s="1095"/>
      <c r="AA30" s="1095">
        <v>519</v>
      </c>
      <c r="AB30" s="1095"/>
      <c r="AC30" s="1095"/>
      <c r="AD30" s="1095"/>
      <c r="AE30" s="1096"/>
      <c r="AF30" s="1088">
        <v>519</v>
      </c>
      <c r="AG30" s="1089"/>
      <c r="AH30" s="1089"/>
      <c r="AI30" s="1089"/>
      <c r="AJ30" s="1090"/>
      <c r="AK30" s="1031">
        <v>1414</v>
      </c>
      <c r="AL30" s="1022"/>
      <c r="AM30" s="1022"/>
      <c r="AN30" s="1022"/>
      <c r="AO30" s="1022"/>
      <c r="AP30" s="1022" t="s">
        <v>512</v>
      </c>
      <c r="AQ30" s="1022"/>
      <c r="AR30" s="1022"/>
      <c r="AS30" s="1022"/>
      <c r="AT30" s="1022"/>
      <c r="AU30" s="1022" t="s">
        <v>512</v>
      </c>
      <c r="AV30" s="1022"/>
      <c r="AW30" s="1022"/>
      <c r="AX30" s="1022"/>
      <c r="AY30" s="1022"/>
      <c r="AZ30" s="1093" t="s">
        <v>512</v>
      </c>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403</v>
      </c>
      <c r="C31" s="1083"/>
      <c r="D31" s="1083"/>
      <c r="E31" s="1083"/>
      <c r="F31" s="1083"/>
      <c r="G31" s="1083"/>
      <c r="H31" s="1083"/>
      <c r="I31" s="1083"/>
      <c r="J31" s="1083"/>
      <c r="K31" s="1083"/>
      <c r="L31" s="1083"/>
      <c r="M31" s="1083"/>
      <c r="N31" s="1083"/>
      <c r="O31" s="1083"/>
      <c r="P31" s="1084"/>
      <c r="Q31" s="1094">
        <v>320</v>
      </c>
      <c r="R31" s="1095"/>
      <c r="S31" s="1095"/>
      <c r="T31" s="1095"/>
      <c r="U31" s="1095"/>
      <c r="V31" s="1095">
        <v>320</v>
      </c>
      <c r="W31" s="1095"/>
      <c r="X31" s="1095"/>
      <c r="Y31" s="1095"/>
      <c r="Z31" s="1095"/>
      <c r="AA31" s="1095" t="s">
        <v>512</v>
      </c>
      <c r="AB31" s="1095"/>
      <c r="AC31" s="1095"/>
      <c r="AD31" s="1095"/>
      <c r="AE31" s="1096"/>
      <c r="AF31" s="1088" t="s">
        <v>512</v>
      </c>
      <c r="AG31" s="1089"/>
      <c r="AH31" s="1089"/>
      <c r="AI31" s="1089"/>
      <c r="AJ31" s="1090"/>
      <c r="AK31" s="1031">
        <v>40</v>
      </c>
      <c r="AL31" s="1022"/>
      <c r="AM31" s="1022"/>
      <c r="AN31" s="1022"/>
      <c r="AO31" s="1022"/>
      <c r="AP31" s="1022">
        <v>159</v>
      </c>
      <c r="AQ31" s="1022"/>
      <c r="AR31" s="1022"/>
      <c r="AS31" s="1022"/>
      <c r="AT31" s="1022"/>
      <c r="AU31" s="1022">
        <v>49</v>
      </c>
      <c r="AV31" s="1022"/>
      <c r="AW31" s="1022"/>
      <c r="AX31" s="1022"/>
      <c r="AY31" s="1022"/>
      <c r="AZ31" s="1093" t="s">
        <v>512</v>
      </c>
      <c r="BA31" s="1093"/>
      <c r="BB31" s="1093"/>
      <c r="BC31" s="1093"/>
      <c r="BD31" s="1093"/>
      <c r="BE31" s="1077"/>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404</v>
      </c>
      <c r="C32" s="1083"/>
      <c r="D32" s="1083"/>
      <c r="E32" s="1083"/>
      <c r="F32" s="1083"/>
      <c r="G32" s="1083"/>
      <c r="H32" s="1083"/>
      <c r="I32" s="1083"/>
      <c r="J32" s="1083"/>
      <c r="K32" s="1083"/>
      <c r="L32" s="1083"/>
      <c r="M32" s="1083"/>
      <c r="N32" s="1083"/>
      <c r="O32" s="1083"/>
      <c r="P32" s="1084"/>
      <c r="Q32" s="1094">
        <v>16204</v>
      </c>
      <c r="R32" s="1095"/>
      <c r="S32" s="1095"/>
      <c r="T32" s="1095"/>
      <c r="U32" s="1095"/>
      <c r="V32" s="1095">
        <v>15744</v>
      </c>
      <c r="W32" s="1095"/>
      <c r="X32" s="1095"/>
      <c r="Y32" s="1095"/>
      <c r="Z32" s="1095"/>
      <c r="AA32" s="1095">
        <v>460</v>
      </c>
      <c r="AB32" s="1095"/>
      <c r="AC32" s="1095"/>
      <c r="AD32" s="1095"/>
      <c r="AE32" s="1096"/>
      <c r="AF32" s="1088">
        <v>460</v>
      </c>
      <c r="AG32" s="1089"/>
      <c r="AH32" s="1089"/>
      <c r="AI32" s="1089"/>
      <c r="AJ32" s="1090"/>
      <c r="AK32" s="1031" t="s">
        <v>512</v>
      </c>
      <c r="AL32" s="1022"/>
      <c r="AM32" s="1022"/>
      <c r="AN32" s="1022"/>
      <c r="AO32" s="1022"/>
      <c r="AP32" s="1022">
        <v>1049</v>
      </c>
      <c r="AQ32" s="1022"/>
      <c r="AR32" s="1022"/>
      <c r="AS32" s="1022"/>
      <c r="AT32" s="1022"/>
      <c r="AU32" s="1022" t="s">
        <v>512</v>
      </c>
      <c r="AV32" s="1022"/>
      <c r="AW32" s="1022"/>
      <c r="AX32" s="1022"/>
      <c r="AY32" s="1022"/>
      <c r="AZ32" s="1093" t="s">
        <v>512</v>
      </c>
      <c r="BA32" s="1093"/>
      <c r="BB32" s="1093"/>
      <c r="BC32" s="1093"/>
      <c r="BD32" s="1093"/>
      <c r="BE32" s="1077"/>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t="s">
        <v>405</v>
      </c>
      <c r="C33" s="1083"/>
      <c r="D33" s="1083"/>
      <c r="E33" s="1083"/>
      <c r="F33" s="1083"/>
      <c r="G33" s="1083"/>
      <c r="H33" s="1083"/>
      <c r="I33" s="1083"/>
      <c r="J33" s="1083"/>
      <c r="K33" s="1083"/>
      <c r="L33" s="1083"/>
      <c r="M33" s="1083"/>
      <c r="N33" s="1083"/>
      <c r="O33" s="1083"/>
      <c r="P33" s="1084"/>
      <c r="Q33" s="1094">
        <v>8479</v>
      </c>
      <c r="R33" s="1095"/>
      <c r="S33" s="1095"/>
      <c r="T33" s="1095"/>
      <c r="U33" s="1095"/>
      <c r="V33" s="1095">
        <v>6784</v>
      </c>
      <c r="W33" s="1095"/>
      <c r="X33" s="1095"/>
      <c r="Y33" s="1095"/>
      <c r="Z33" s="1095"/>
      <c r="AA33" s="1095">
        <v>1695</v>
      </c>
      <c r="AB33" s="1095"/>
      <c r="AC33" s="1095"/>
      <c r="AD33" s="1095"/>
      <c r="AE33" s="1096"/>
      <c r="AF33" s="1088">
        <v>11499</v>
      </c>
      <c r="AG33" s="1089"/>
      <c r="AH33" s="1089"/>
      <c r="AI33" s="1089"/>
      <c r="AJ33" s="1090"/>
      <c r="AK33" s="1031">
        <v>787</v>
      </c>
      <c r="AL33" s="1022"/>
      <c r="AM33" s="1022"/>
      <c r="AN33" s="1022"/>
      <c r="AO33" s="1022"/>
      <c r="AP33" s="1022">
        <v>10283</v>
      </c>
      <c r="AQ33" s="1022"/>
      <c r="AR33" s="1022"/>
      <c r="AS33" s="1022"/>
      <c r="AT33" s="1022"/>
      <c r="AU33" s="1022">
        <v>254</v>
      </c>
      <c r="AV33" s="1022"/>
      <c r="AW33" s="1022"/>
      <c r="AX33" s="1022"/>
      <c r="AY33" s="1022"/>
      <c r="AZ33" s="1093" t="s">
        <v>512</v>
      </c>
      <c r="BA33" s="1093"/>
      <c r="BB33" s="1093"/>
      <c r="BC33" s="1093"/>
      <c r="BD33" s="1093"/>
      <c r="BE33" s="1077" t="s">
        <v>578</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t="s">
        <v>406</v>
      </c>
      <c r="C34" s="1083"/>
      <c r="D34" s="1083"/>
      <c r="E34" s="1083"/>
      <c r="F34" s="1083"/>
      <c r="G34" s="1083"/>
      <c r="H34" s="1083"/>
      <c r="I34" s="1083"/>
      <c r="J34" s="1083"/>
      <c r="K34" s="1083"/>
      <c r="L34" s="1083"/>
      <c r="M34" s="1083"/>
      <c r="N34" s="1083"/>
      <c r="O34" s="1083"/>
      <c r="P34" s="1084"/>
      <c r="Q34" s="1094">
        <v>316</v>
      </c>
      <c r="R34" s="1095"/>
      <c r="S34" s="1095"/>
      <c r="T34" s="1095"/>
      <c r="U34" s="1095"/>
      <c r="V34" s="1095">
        <v>292</v>
      </c>
      <c r="W34" s="1095"/>
      <c r="X34" s="1095"/>
      <c r="Y34" s="1095"/>
      <c r="Z34" s="1095"/>
      <c r="AA34" s="1095">
        <v>24</v>
      </c>
      <c r="AB34" s="1095"/>
      <c r="AC34" s="1095"/>
      <c r="AD34" s="1095"/>
      <c r="AE34" s="1096"/>
      <c r="AF34" s="1088">
        <v>579</v>
      </c>
      <c r="AG34" s="1089"/>
      <c r="AH34" s="1089"/>
      <c r="AI34" s="1089"/>
      <c r="AJ34" s="1090"/>
      <c r="AK34" s="1031">
        <v>260</v>
      </c>
      <c r="AL34" s="1022"/>
      <c r="AM34" s="1022"/>
      <c r="AN34" s="1022"/>
      <c r="AO34" s="1022"/>
      <c r="AP34" s="1022">
        <v>525</v>
      </c>
      <c r="AQ34" s="1022"/>
      <c r="AR34" s="1022"/>
      <c r="AS34" s="1022"/>
      <c r="AT34" s="1022"/>
      <c r="AU34" s="1022">
        <v>525</v>
      </c>
      <c r="AV34" s="1022"/>
      <c r="AW34" s="1022"/>
      <c r="AX34" s="1022"/>
      <c r="AY34" s="1022"/>
      <c r="AZ34" s="1093" t="s">
        <v>512</v>
      </c>
      <c r="BA34" s="1093"/>
      <c r="BB34" s="1093"/>
      <c r="BC34" s="1093"/>
      <c r="BD34" s="1093"/>
      <c r="BE34" s="1077" t="s">
        <v>578</v>
      </c>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t="s">
        <v>407</v>
      </c>
      <c r="C35" s="1083"/>
      <c r="D35" s="1083"/>
      <c r="E35" s="1083"/>
      <c r="F35" s="1083"/>
      <c r="G35" s="1083"/>
      <c r="H35" s="1083"/>
      <c r="I35" s="1083"/>
      <c r="J35" s="1083"/>
      <c r="K35" s="1083"/>
      <c r="L35" s="1083"/>
      <c r="M35" s="1083"/>
      <c r="N35" s="1083"/>
      <c r="O35" s="1083"/>
      <c r="P35" s="1084"/>
      <c r="Q35" s="1094">
        <v>584</v>
      </c>
      <c r="R35" s="1095"/>
      <c r="S35" s="1095"/>
      <c r="T35" s="1095"/>
      <c r="U35" s="1095"/>
      <c r="V35" s="1095">
        <v>405</v>
      </c>
      <c r="W35" s="1095"/>
      <c r="X35" s="1095"/>
      <c r="Y35" s="1095"/>
      <c r="Z35" s="1095"/>
      <c r="AA35" s="1095">
        <v>179</v>
      </c>
      <c r="AB35" s="1095"/>
      <c r="AC35" s="1095"/>
      <c r="AD35" s="1095"/>
      <c r="AE35" s="1096"/>
      <c r="AF35" s="1088">
        <v>2843</v>
      </c>
      <c r="AG35" s="1089"/>
      <c r="AH35" s="1089"/>
      <c r="AI35" s="1089"/>
      <c r="AJ35" s="1090"/>
      <c r="AK35" s="1031">
        <v>1</v>
      </c>
      <c r="AL35" s="1022"/>
      <c r="AM35" s="1022"/>
      <c r="AN35" s="1022"/>
      <c r="AO35" s="1022"/>
      <c r="AP35" s="1022">
        <v>424</v>
      </c>
      <c r="AQ35" s="1022"/>
      <c r="AR35" s="1022"/>
      <c r="AS35" s="1022"/>
      <c r="AT35" s="1022"/>
      <c r="AU35" s="1022" t="s">
        <v>512</v>
      </c>
      <c r="AV35" s="1022"/>
      <c r="AW35" s="1022"/>
      <c r="AX35" s="1022"/>
      <c r="AY35" s="1022"/>
      <c r="AZ35" s="1093" t="s">
        <v>512</v>
      </c>
      <c r="BA35" s="1093"/>
      <c r="BB35" s="1093"/>
      <c r="BC35" s="1093"/>
      <c r="BD35" s="1093"/>
      <c r="BE35" s="1077" t="s">
        <v>578</v>
      </c>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t="s">
        <v>408</v>
      </c>
      <c r="C36" s="1083"/>
      <c r="D36" s="1083"/>
      <c r="E36" s="1083"/>
      <c r="F36" s="1083"/>
      <c r="G36" s="1083"/>
      <c r="H36" s="1083"/>
      <c r="I36" s="1083"/>
      <c r="J36" s="1083"/>
      <c r="K36" s="1083"/>
      <c r="L36" s="1083"/>
      <c r="M36" s="1083"/>
      <c r="N36" s="1083"/>
      <c r="O36" s="1083"/>
      <c r="P36" s="1084"/>
      <c r="Q36" s="1094">
        <v>14018</v>
      </c>
      <c r="R36" s="1095"/>
      <c r="S36" s="1095"/>
      <c r="T36" s="1095"/>
      <c r="U36" s="1095"/>
      <c r="V36" s="1095">
        <v>12550</v>
      </c>
      <c r="W36" s="1095"/>
      <c r="X36" s="1095"/>
      <c r="Y36" s="1095"/>
      <c r="Z36" s="1095"/>
      <c r="AA36" s="1095">
        <v>1468</v>
      </c>
      <c r="AB36" s="1095"/>
      <c r="AC36" s="1095"/>
      <c r="AD36" s="1095"/>
      <c r="AE36" s="1096"/>
      <c r="AF36" s="1088">
        <v>5610</v>
      </c>
      <c r="AG36" s="1089"/>
      <c r="AH36" s="1089"/>
      <c r="AI36" s="1089"/>
      <c r="AJ36" s="1090"/>
      <c r="AK36" s="1031">
        <v>6295</v>
      </c>
      <c r="AL36" s="1022"/>
      <c r="AM36" s="1022"/>
      <c r="AN36" s="1022"/>
      <c r="AO36" s="1022"/>
      <c r="AP36" s="1022">
        <v>125137</v>
      </c>
      <c r="AQ36" s="1022"/>
      <c r="AR36" s="1022"/>
      <c r="AS36" s="1022"/>
      <c r="AT36" s="1022"/>
      <c r="AU36" s="1022">
        <v>83967</v>
      </c>
      <c r="AV36" s="1022"/>
      <c r="AW36" s="1022"/>
      <c r="AX36" s="1022"/>
      <c r="AY36" s="1022"/>
      <c r="AZ36" s="1093" t="s">
        <v>512</v>
      </c>
      <c r="BA36" s="1093"/>
      <c r="BB36" s="1093"/>
      <c r="BC36" s="1093"/>
      <c r="BD36" s="1093"/>
      <c r="BE36" s="1077" t="s">
        <v>578</v>
      </c>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t="s">
        <v>409</v>
      </c>
      <c r="C37" s="1083"/>
      <c r="D37" s="1083"/>
      <c r="E37" s="1083"/>
      <c r="F37" s="1083"/>
      <c r="G37" s="1083"/>
      <c r="H37" s="1083"/>
      <c r="I37" s="1083"/>
      <c r="J37" s="1083"/>
      <c r="K37" s="1083"/>
      <c r="L37" s="1083"/>
      <c r="M37" s="1083"/>
      <c r="N37" s="1083"/>
      <c r="O37" s="1083"/>
      <c r="P37" s="1084"/>
      <c r="Q37" s="1094">
        <v>29</v>
      </c>
      <c r="R37" s="1095"/>
      <c r="S37" s="1095"/>
      <c r="T37" s="1095"/>
      <c r="U37" s="1095"/>
      <c r="V37" s="1095">
        <v>29</v>
      </c>
      <c r="W37" s="1095"/>
      <c r="X37" s="1095"/>
      <c r="Y37" s="1095"/>
      <c r="Z37" s="1095"/>
      <c r="AA37" s="1095" t="s">
        <v>512</v>
      </c>
      <c r="AB37" s="1095"/>
      <c r="AC37" s="1095"/>
      <c r="AD37" s="1095"/>
      <c r="AE37" s="1096"/>
      <c r="AF37" s="1088" t="s">
        <v>512</v>
      </c>
      <c r="AG37" s="1089"/>
      <c r="AH37" s="1089"/>
      <c r="AI37" s="1089"/>
      <c r="AJ37" s="1090"/>
      <c r="AK37" s="1031">
        <v>18</v>
      </c>
      <c r="AL37" s="1022"/>
      <c r="AM37" s="1022"/>
      <c r="AN37" s="1022"/>
      <c r="AO37" s="1022"/>
      <c r="AP37" s="1022" t="s">
        <v>512</v>
      </c>
      <c r="AQ37" s="1022"/>
      <c r="AR37" s="1022"/>
      <c r="AS37" s="1022"/>
      <c r="AT37" s="1022"/>
      <c r="AU37" s="1022" t="s">
        <v>512</v>
      </c>
      <c r="AV37" s="1022"/>
      <c r="AW37" s="1022"/>
      <c r="AX37" s="1022"/>
      <c r="AY37" s="1022"/>
      <c r="AZ37" s="1093" t="s">
        <v>512</v>
      </c>
      <c r="BA37" s="1093"/>
      <c r="BB37" s="1093"/>
      <c r="BC37" s="1093"/>
      <c r="BD37" s="1093"/>
      <c r="BE37" s="1077" t="s">
        <v>579</v>
      </c>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t="s">
        <v>410</v>
      </c>
      <c r="C38" s="1083"/>
      <c r="D38" s="1083"/>
      <c r="E38" s="1083"/>
      <c r="F38" s="1083"/>
      <c r="G38" s="1083"/>
      <c r="H38" s="1083"/>
      <c r="I38" s="1083"/>
      <c r="J38" s="1083"/>
      <c r="K38" s="1083"/>
      <c r="L38" s="1083"/>
      <c r="M38" s="1083"/>
      <c r="N38" s="1083"/>
      <c r="O38" s="1083"/>
      <c r="P38" s="1084"/>
      <c r="Q38" s="1094">
        <v>600</v>
      </c>
      <c r="R38" s="1095"/>
      <c r="S38" s="1095"/>
      <c r="T38" s="1095"/>
      <c r="U38" s="1095"/>
      <c r="V38" s="1095">
        <v>600</v>
      </c>
      <c r="W38" s="1095"/>
      <c r="X38" s="1095"/>
      <c r="Y38" s="1095"/>
      <c r="Z38" s="1095"/>
      <c r="AA38" s="1095" t="s">
        <v>512</v>
      </c>
      <c r="AB38" s="1095"/>
      <c r="AC38" s="1095"/>
      <c r="AD38" s="1095"/>
      <c r="AE38" s="1096"/>
      <c r="AF38" s="1088" t="s">
        <v>512</v>
      </c>
      <c r="AG38" s="1089"/>
      <c r="AH38" s="1089"/>
      <c r="AI38" s="1089"/>
      <c r="AJ38" s="1090"/>
      <c r="AK38" s="1031">
        <v>163</v>
      </c>
      <c r="AL38" s="1022"/>
      <c r="AM38" s="1022"/>
      <c r="AN38" s="1022"/>
      <c r="AO38" s="1022"/>
      <c r="AP38" s="1022">
        <v>81</v>
      </c>
      <c r="AQ38" s="1022"/>
      <c r="AR38" s="1022"/>
      <c r="AS38" s="1022"/>
      <c r="AT38" s="1022"/>
      <c r="AU38" s="1022">
        <v>41</v>
      </c>
      <c r="AV38" s="1022"/>
      <c r="AW38" s="1022"/>
      <c r="AX38" s="1022"/>
      <c r="AY38" s="1022"/>
      <c r="AZ38" s="1093" t="s">
        <v>512</v>
      </c>
      <c r="BA38" s="1093"/>
      <c r="BB38" s="1093"/>
      <c r="BC38" s="1093"/>
      <c r="BD38" s="1093"/>
      <c r="BE38" s="1077" t="s">
        <v>579</v>
      </c>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t="s">
        <v>411</v>
      </c>
      <c r="C39" s="1083"/>
      <c r="D39" s="1083"/>
      <c r="E39" s="1083"/>
      <c r="F39" s="1083"/>
      <c r="G39" s="1083"/>
      <c r="H39" s="1083"/>
      <c r="I39" s="1083"/>
      <c r="J39" s="1083"/>
      <c r="K39" s="1083"/>
      <c r="L39" s="1083"/>
      <c r="M39" s="1083"/>
      <c r="N39" s="1083"/>
      <c r="O39" s="1083"/>
      <c r="P39" s="1084"/>
      <c r="Q39" s="1094">
        <v>3</v>
      </c>
      <c r="R39" s="1095"/>
      <c r="S39" s="1095"/>
      <c r="T39" s="1095"/>
      <c r="U39" s="1095"/>
      <c r="V39" s="1095">
        <v>3</v>
      </c>
      <c r="W39" s="1095"/>
      <c r="X39" s="1095"/>
      <c r="Y39" s="1095"/>
      <c r="Z39" s="1095"/>
      <c r="AA39" s="1095" t="s">
        <v>512</v>
      </c>
      <c r="AB39" s="1095"/>
      <c r="AC39" s="1095"/>
      <c r="AD39" s="1095"/>
      <c r="AE39" s="1096"/>
      <c r="AF39" s="1088" t="s">
        <v>512</v>
      </c>
      <c r="AG39" s="1089"/>
      <c r="AH39" s="1089"/>
      <c r="AI39" s="1089"/>
      <c r="AJ39" s="1090"/>
      <c r="AK39" s="1031">
        <v>0</v>
      </c>
      <c r="AL39" s="1022"/>
      <c r="AM39" s="1022"/>
      <c r="AN39" s="1022"/>
      <c r="AO39" s="1022"/>
      <c r="AP39" s="1022" t="s">
        <v>512</v>
      </c>
      <c r="AQ39" s="1022"/>
      <c r="AR39" s="1022"/>
      <c r="AS39" s="1022"/>
      <c r="AT39" s="1022"/>
      <c r="AU39" s="1022" t="s">
        <v>512</v>
      </c>
      <c r="AV39" s="1022"/>
      <c r="AW39" s="1022"/>
      <c r="AX39" s="1022"/>
      <c r="AY39" s="1022"/>
      <c r="AZ39" s="1093" t="s">
        <v>512</v>
      </c>
      <c r="BA39" s="1093"/>
      <c r="BB39" s="1093"/>
      <c r="BC39" s="1093"/>
      <c r="BD39" s="1093"/>
      <c r="BE39" s="1077" t="s">
        <v>579</v>
      </c>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t="s">
        <v>412</v>
      </c>
      <c r="C40" s="1083"/>
      <c r="D40" s="1083"/>
      <c r="E40" s="1083"/>
      <c r="F40" s="1083"/>
      <c r="G40" s="1083"/>
      <c r="H40" s="1083"/>
      <c r="I40" s="1083"/>
      <c r="J40" s="1083"/>
      <c r="K40" s="1083"/>
      <c r="L40" s="1083"/>
      <c r="M40" s="1083"/>
      <c r="N40" s="1083"/>
      <c r="O40" s="1083"/>
      <c r="P40" s="1084"/>
      <c r="Q40" s="1094">
        <v>2487</v>
      </c>
      <c r="R40" s="1095"/>
      <c r="S40" s="1095"/>
      <c r="T40" s="1095"/>
      <c r="U40" s="1095"/>
      <c r="V40" s="1095">
        <v>371</v>
      </c>
      <c r="W40" s="1095"/>
      <c r="X40" s="1095"/>
      <c r="Y40" s="1095"/>
      <c r="Z40" s="1095"/>
      <c r="AA40" s="1095">
        <v>2116</v>
      </c>
      <c r="AB40" s="1095"/>
      <c r="AC40" s="1095"/>
      <c r="AD40" s="1095"/>
      <c r="AE40" s="1096"/>
      <c r="AF40" s="1088">
        <v>2116</v>
      </c>
      <c r="AG40" s="1089"/>
      <c r="AH40" s="1089"/>
      <c r="AI40" s="1089"/>
      <c r="AJ40" s="1090"/>
      <c r="AK40" s="1031" t="s">
        <v>512</v>
      </c>
      <c r="AL40" s="1022"/>
      <c r="AM40" s="1022"/>
      <c r="AN40" s="1022"/>
      <c r="AO40" s="1022"/>
      <c r="AP40" s="1022" t="s">
        <v>512</v>
      </c>
      <c r="AQ40" s="1022"/>
      <c r="AR40" s="1022"/>
      <c r="AS40" s="1022"/>
      <c r="AT40" s="1022"/>
      <c r="AU40" s="1022" t="s">
        <v>512</v>
      </c>
      <c r="AV40" s="1022"/>
      <c r="AW40" s="1022"/>
      <c r="AX40" s="1022"/>
      <c r="AY40" s="1022"/>
      <c r="AZ40" s="1093" t="s">
        <v>512</v>
      </c>
      <c r="BA40" s="1093"/>
      <c r="BB40" s="1093"/>
      <c r="BC40" s="1093"/>
      <c r="BD40" s="1093"/>
      <c r="BE40" s="1077" t="s">
        <v>579</v>
      </c>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t="s">
        <v>413</v>
      </c>
      <c r="C41" s="1083"/>
      <c r="D41" s="1083"/>
      <c r="E41" s="1083"/>
      <c r="F41" s="1083"/>
      <c r="G41" s="1083"/>
      <c r="H41" s="1083"/>
      <c r="I41" s="1083"/>
      <c r="J41" s="1083"/>
      <c r="K41" s="1083"/>
      <c r="L41" s="1083"/>
      <c r="M41" s="1083"/>
      <c r="N41" s="1083"/>
      <c r="O41" s="1083"/>
      <c r="P41" s="1084"/>
      <c r="Q41" s="1094">
        <v>1351</v>
      </c>
      <c r="R41" s="1095"/>
      <c r="S41" s="1095"/>
      <c r="T41" s="1095"/>
      <c r="U41" s="1095"/>
      <c r="V41" s="1095">
        <v>1005</v>
      </c>
      <c r="W41" s="1095"/>
      <c r="X41" s="1095"/>
      <c r="Y41" s="1095"/>
      <c r="Z41" s="1095"/>
      <c r="AA41" s="1095">
        <v>346</v>
      </c>
      <c r="AB41" s="1095"/>
      <c r="AC41" s="1095"/>
      <c r="AD41" s="1095"/>
      <c r="AE41" s="1096"/>
      <c r="AF41" s="1088">
        <v>258</v>
      </c>
      <c r="AG41" s="1089"/>
      <c r="AH41" s="1089"/>
      <c r="AI41" s="1089"/>
      <c r="AJ41" s="1090"/>
      <c r="AK41" s="1031">
        <v>180</v>
      </c>
      <c r="AL41" s="1022"/>
      <c r="AM41" s="1022"/>
      <c r="AN41" s="1022"/>
      <c r="AO41" s="1022"/>
      <c r="AP41" s="1022">
        <v>987</v>
      </c>
      <c r="AQ41" s="1022"/>
      <c r="AR41" s="1022"/>
      <c r="AS41" s="1022"/>
      <c r="AT41" s="1022"/>
      <c r="AU41" s="1022">
        <v>556</v>
      </c>
      <c r="AV41" s="1022"/>
      <c r="AW41" s="1022"/>
      <c r="AX41" s="1022"/>
      <c r="AY41" s="1022"/>
      <c r="AZ41" s="1093" t="s">
        <v>512</v>
      </c>
      <c r="BA41" s="1093"/>
      <c r="BB41" s="1093"/>
      <c r="BC41" s="1093"/>
      <c r="BD41" s="1093"/>
      <c r="BE41" s="1077" t="s">
        <v>579</v>
      </c>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414</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388</v>
      </c>
      <c r="B63" s="995" t="s">
        <v>415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27528</v>
      </c>
      <c r="AG63" s="1010"/>
      <c r="AH63" s="1010"/>
      <c r="AI63" s="1010"/>
      <c r="AJ63" s="1075"/>
      <c r="AK63" s="1076"/>
      <c r="AL63" s="1014"/>
      <c r="AM63" s="1014"/>
      <c r="AN63" s="1014"/>
      <c r="AO63" s="1014"/>
      <c r="AP63" s="1010">
        <v>138645</v>
      </c>
      <c r="AQ63" s="1010"/>
      <c r="AR63" s="1010"/>
      <c r="AS63" s="1010"/>
      <c r="AT63" s="1010"/>
      <c r="AU63" s="1010">
        <v>85392</v>
      </c>
      <c r="AV63" s="1010"/>
      <c r="AW63" s="1010"/>
      <c r="AX63" s="1010"/>
      <c r="AY63" s="1010"/>
      <c r="AZ63" s="1070"/>
      <c r="BA63" s="1070"/>
      <c r="BB63" s="1070"/>
      <c r="BC63" s="1070"/>
      <c r="BD63" s="1070"/>
      <c r="BE63" s="1011"/>
      <c r="BF63" s="1011"/>
      <c r="BG63" s="1011"/>
      <c r="BH63" s="1011"/>
      <c r="BI63" s="1012"/>
      <c r="BJ63" s="1071" t="s">
        <v>416</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418</v>
      </c>
      <c r="B66" s="1047"/>
      <c r="C66" s="1047"/>
      <c r="D66" s="1047"/>
      <c r="E66" s="1047"/>
      <c r="F66" s="1047"/>
      <c r="G66" s="1047"/>
      <c r="H66" s="1047"/>
      <c r="I66" s="1047"/>
      <c r="J66" s="1047"/>
      <c r="K66" s="1047"/>
      <c r="L66" s="1047"/>
      <c r="M66" s="1047"/>
      <c r="N66" s="1047"/>
      <c r="O66" s="1047"/>
      <c r="P66" s="1048"/>
      <c r="Q66" s="1052" t="s">
        <v>392</v>
      </c>
      <c r="R66" s="1053"/>
      <c r="S66" s="1053"/>
      <c r="T66" s="1053"/>
      <c r="U66" s="1054"/>
      <c r="V66" s="1052" t="s">
        <v>419</v>
      </c>
      <c r="W66" s="1053"/>
      <c r="X66" s="1053"/>
      <c r="Y66" s="1053"/>
      <c r="Z66" s="1054"/>
      <c r="AA66" s="1052" t="s">
        <v>420</v>
      </c>
      <c r="AB66" s="1053"/>
      <c r="AC66" s="1053"/>
      <c r="AD66" s="1053"/>
      <c r="AE66" s="1054"/>
      <c r="AF66" s="1058" t="s">
        <v>395</v>
      </c>
      <c r="AG66" s="1059"/>
      <c r="AH66" s="1059"/>
      <c r="AI66" s="1059"/>
      <c r="AJ66" s="1060"/>
      <c r="AK66" s="1052" t="s">
        <v>396</v>
      </c>
      <c r="AL66" s="1047"/>
      <c r="AM66" s="1047"/>
      <c r="AN66" s="1047"/>
      <c r="AO66" s="1048"/>
      <c r="AP66" s="1052" t="s">
        <v>397</v>
      </c>
      <c r="AQ66" s="1053"/>
      <c r="AR66" s="1053"/>
      <c r="AS66" s="1053"/>
      <c r="AT66" s="1054"/>
      <c r="AU66" s="1052" t="s">
        <v>421</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580</v>
      </c>
      <c r="C68" s="1037"/>
      <c r="D68" s="1037"/>
      <c r="E68" s="1037"/>
      <c r="F68" s="1037"/>
      <c r="G68" s="1037"/>
      <c r="H68" s="1037"/>
      <c r="I68" s="1037"/>
      <c r="J68" s="1037"/>
      <c r="K68" s="1037"/>
      <c r="L68" s="1037"/>
      <c r="M68" s="1037"/>
      <c r="N68" s="1037"/>
      <c r="O68" s="1037"/>
      <c r="P68" s="1038"/>
      <c r="Q68" s="1039">
        <v>488</v>
      </c>
      <c r="R68" s="1033"/>
      <c r="S68" s="1033"/>
      <c r="T68" s="1033"/>
      <c r="U68" s="1033"/>
      <c r="V68" s="1033">
        <v>414</v>
      </c>
      <c r="W68" s="1033"/>
      <c r="X68" s="1033"/>
      <c r="Y68" s="1033"/>
      <c r="Z68" s="1033"/>
      <c r="AA68" s="1033">
        <v>74</v>
      </c>
      <c r="AB68" s="1033"/>
      <c r="AC68" s="1033"/>
      <c r="AD68" s="1033"/>
      <c r="AE68" s="1033"/>
      <c r="AF68" s="1033">
        <v>74</v>
      </c>
      <c r="AG68" s="1033"/>
      <c r="AH68" s="1033"/>
      <c r="AI68" s="1033"/>
      <c r="AJ68" s="1033"/>
      <c r="AK68" s="1033" t="s">
        <v>512</v>
      </c>
      <c r="AL68" s="1033"/>
      <c r="AM68" s="1033"/>
      <c r="AN68" s="1033"/>
      <c r="AO68" s="1033"/>
      <c r="AP68" s="1033" t="s">
        <v>512</v>
      </c>
      <c r="AQ68" s="1033"/>
      <c r="AR68" s="1033"/>
      <c r="AS68" s="1033"/>
      <c r="AT68" s="1033"/>
      <c r="AU68" s="1033" t="s">
        <v>512</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581</v>
      </c>
      <c r="C69" s="1026"/>
      <c r="D69" s="1026"/>
      <c r="E69" s="1026"/>
      <c r="F69" s="1026"/>
      <c r="G69" s="1026"/>
      <c r="H69" s="1026"/>
      <c r="I69" s="1026"/>
      <c r="J69" s="1026"/>
      <c r="K69" s="1026"/>
      <c r="L69" s="1026"/>
      <c r="M69" s="1026"/>
      <c r="N69" s="1026"/>
      <c r="O69" s="1026"/>
      <c r="P69" s="1027"/>
      <c r="Q69" s="1028">
        <v>78</v>
      </c>
      <c r="R69" s="1022"/>
      <c r="S69" s="1022"/>
      <c r="T69" s="1022"/>
      <c r="U69" s="1022"/>
      <c r="V69" s="1022">
        <v>46</v>
      </c>
      <c r="W69" s="1022"/>
      <c r="X69" s="1022"/>
      <c r="Y69" s="1022"/>
      <c r="Z69" s="1022"/>
      <c r="AA69" s="1022">
        <v>33</v>
      </c>
      <c r="AB69" s="1022"/>
      <c r="AC69" s="1022"/>
      <c r="AD69" s="1022"/>
      <c r="AE69" s="1022"/>
      <c r="AF69" s="1022">
        <v>33</v>
      </c>
      <c r="AG69" s="1022"/>
      <c r="AH69" s="1022"/>
      <c r="AI69" s="1022"/>
      <c r="AJ69" s="1022"/>
      <c r="AK69" s="1022" t="s">
        <v>512</v>
      </c>
      <c r="AL69" s="1022"/>
      <c r="AM69" s="1022"/>
      <c r="AN69" s="1022"/>
      <c r="AO69" s="1022"/>
      <c r="AP69" s="1022" t="s">
        <v>512</v>
      </c>
      <c r="AQ69" s="1022"/>
      <c r="AR69" s="1022"/>
      <c r="AS69" s="1022"/>
      <c r="AT69" s="1022"/>
      <c r="AU69" s="1022" t="s">
        <v>512</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582</v>
      </c>
      <c r="C70" s="1026"/>
      <c r="D70" s="1026"/>
      <c r="E70" s="1026"/>
      <c r="F70" s="1026"/>
      <c r="G70" s="1026"/>
      <c r="H70" s="1026"/>
      <c r="I70" s="1026"/>
      <c r="J70" s="1026"/>
      <c r="K70" s="1026"/>
      <c r="L70" s="1026"/>
      <c r="M70" s="1026"/>
      <c r="N70" s="1026"/>
      <c r="O70" s="1026"/>
      <c r="P70" s="1027"/>
      <c r="Q70" s="1028">
        <v>493</v>
      </c>
      <c r="R70" s="1022"/>
      <c r="S70" s="1022"/>
      <c r="T70" s="1022"/>
      <c r="U70" s="1022"/>
      <c r="V70" s="1022">
        <v>417</v>
      </c>
      <c r="W70" s="1022"/>
      <c r="X70" s="1022"/>
      <c r="Y70" s="1022"/>
      <c r="Z70" s="1022"/>
      <c r="AA70" s="1022">
        <v>77</v>
      </c>
      <c r="AB70" s="1022"/>
      <c r="AC70" s="1022"/>
      <c r="AD70" s="1022"/>
      <c r="AE70" s="1022"/>
      <c r="AF70" s="1022">
        <v>77</v>
      </c>
      <c r="AG70" s="1022"/>
      <c r="AH70" s="1022"/>
      <c r="AI70" s="1022"/>
      <c r="AJ70" s="1022"/>
      <c r="AK70" s="1022" t="s">
        <v>512</v>
      </c>
      <c r="AL70" s="1022"/>
      <c r="AM70" s="1022"/>
      <c r="AN70" s="1022"/>
      <c r="AO70" s="1022"/>
      <c r="AP70" s="1022" t="s">
        <v>512</v>
      </c>
      <c r="AQ70" s="1022"/>
      <c r="AR70" s="1022"/>
      <c r="AS70" s="1022"/>
      <c r="AT70" s="1022"/>
      <c r="AU70" s="1022" t="s">
        <v>512</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583</v>
      </c>
      <c r="C71" s="1026"/>
      <c r="D71" s="1026"/>
      <c r="E71" s="1026"/>
      <c r="F71" s="1026"/>
      <c r="G71" s="1026"/>
      <c r="H71" s="1026"/>
      <c r="I71" s="1026"/>
      <c r="J71" s="1026"/>
      <c r="K71" s="1026"/>
      <c r="L71" s="1026"/>
      <c r="M71" s="1026"/>
      <c r="N71" s="1026"/>
      <c r="O71" s="1026"/>
      <c r="P71" s="1027"/>
      <c r="Q71" s="1028">
        <v>630</v>
      </c>
      <c r="R71" s="1022"/>
      <c r="S71" s="1022"/>
      <c r="T71" s="1022"/>
      <c r="U71" s="1022"/>
      <c r="V71" s="1022">
        <v>572</v>
      </c>
      <c r="W71" s="1022"/>
      <c r="X71" s="1022"/>
      <c r="Y71" s="1022"/>
      <c r="Z71" s="1022"/>
      <c r="AA71" s="1022">
        <v>59</v>
      </c>
      <c r="AB71" s="1022"/>
      <c r="AC71" s="1022"/>
      <c r="AD71" s="1022"/>
      <c r="AE71" s="1022"/>
      <c r="AF71" s="1022">
        <v>59</v>
      </c>
      <c r="AG71" s="1022"/>
      <c r="AH71" s="1022"/>
      <c r="AI71" s="1022"/>
      <c r="AJ71" s="1022"/>
      <c r="AK71" s="1022" t="s">
        <v>512</v>
      </c>
      <c r="AL71" s="1022"/>
      <c r="AM71" s="1022"/>
      <c r="AN71" s="1022"/>
      <c r="AO71" s="1022"/>
      <c r="AP71" s="1022" t="s">
        <v>512</v>
      </c>
      <c r="AQ71" s="1022"/>
      <c r="AR71" s="1022"/>
      <c r="AS71" s="1022"/>
      <c r="AT71" s="1022"/>
      <c r="AU71" s="1022" t="s">
        <v>512</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584</v>
      </c>
      <c r="C72" s="1026"/>
      <c r="D72" s="1026"/>
      <c r="E72" s="1026"/>
      <c r="F72" s="1026"/>
      <c r="G72" s="1026"/>
      <c r="H72" s="1026"/>
      <c r="I72" s="1026"/>
      <c r="J72" s="1026"/>
      <c r="K72" s="1026"/>
      <c r="L72" s="1026"/>
      <c r="M72" s="1026"/>
      <c r="N72" s="1026"/>
      <c r="O72" s="1026"/>
      <c r="P72" s="1027"/>
      <c r="Q72" s="1028">
        <v>2322</v>
      </c>
      <c r="R72" s="1022"/>
      <c r="S72" s="1022"/>
      <c r="T72" s="1022"/>
      <c r="U72" s="1022"/>
      <c r="V72" s="1022">
        <v>2241</v>
      </c>
      <c r="W72" s="1022"/>
      <c r="X72" s="1022"/>
      <c r="Y72" s="1022"/>
      <c r="Z72" s="1022"/>
      <c r="AA72" s="1022">
        <v>81</v>
      </c>
      <c r="AB72" s="1022"/>
      <c r="AC72" s="1022"/>
      <c r="AD72" s="1022"/>
      <c r="AE72" s="1022"/>
      <c r="AF72" s="1022">
        <v>81</v>
      </c>
      <c r="AG72" s="1022"/>
      <c r="AH72" s="1022"/>
      <c r="AI72" s="1022"/>
      <c r="AJ72" s="1022"/>
      <c r="AK72" s="1022" t="s">
        <v>512</v>
      </c>
      <c r="AL72" s="1022"/>
      <c r="AM72" s="1022"/>
      <c r="AN72" s="1022"/>
      <c r="AO72" s="1022"/>
      <c r="AP72" s="1022">
        <v>2560</v>
      </c>
      <c r="AQ72" s="1022"/>
      <c r="AR72" s="1022"/>
      <c r="AS72" s="1022"/>
      <c r="AT72" s="1022"/>
      <c r="AU72" s="1022" t="s">
        <v>512</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585</v>
      </c>
      <c r="C73" s="1026"/>
      <c r="D73" s="1026"/>
      <c r="E73" s="1026"/>
      <c r="F73" s="1026"/>
      <c r="G73" s="1026"/>
      <c r="H73" s="1026"/>
      <c r="I73" s="1026"/>
      <c r="J73" s="1026"/>
      <c r="K73" s="1026"/>
      <c r="L73" s="1026"/>
      <c r="M73" s="1026"/>
      <c r="N73" s="1026"/>
      <c r="O73" s="1026"/>
      <c r="P73" s="1027"/>
      <c r="Q73" s="1028">
        <v>61</v>
      </c>
      <c r="R73" s="1022"/>
      <c r="S73" s="1022"/>
      <c r="T73" s="1022"/>
      <c r="U73" s="1022"/>
      <c r="V73" s="1022">
        <v>7</v>
      </c>
      <c r="W73" s="1022"/>
      <c r="X73" s="1022"/>
      <c r="Y73" s="1022"/>
      <c r="Z73" s="1022"/>
      <c r="AA73" s="1022">
        <v>54</v>
      </c>
      <c r="AB73" s="1022"/>
      <c r="AC73" s="1022"/>
      <c r="AD73" s="1022"/>
      <c r="AE73" s="1022"/>
      <c r="AF73" s="1022">
        <v>54</v>
      </c>
      <c r="AG73" s="1022"/>
      <c r="AH73" s="1022"/>
      <c r="AI73" s="1022"/>
      <c r="AJ73" s="1022"/>
      <c r="AK73" s="1022" t="s">
        <v>512</v>
      </c>
      <c r="AL73" s="1022"/>
      <c r="AM73" s="1022"/>
      <c r="AN73" s="1022"/>
      <c r="AO73" s="1022"/>
      <c r="AP73" s="1022" t="s">
        <v>512</v>
      </c>
      <c r="AQ73" s="1022"/>
      <c r="AR73" s="1022"/>
      <c r="AS73" s="1022"/>
      <c r="AT73" s="1022"/>
      <c r="AU73" s="1022" t="s">
        <v>512</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586</v>
      </c>
      <c r="C74" s="1026"/>
      <c r="D74" s="1026"/>
      <c r="E74" s="1026"/>
      <c r="F74" s="1026"/>
      <c r="G74" s="1026"/>
      <c r="H74" s="1026"/>
      <c r="I74" s="1026"/>
      <c r="J74" s="1026"/>
      <c r="K74" s="1026"/>
      <c r="L74" s="1026"/>
      <c r="M74" s="1026"/>
      <c r="N74" s="1026"/>
      <c r="O74" s="1026"/>
      <c r="P74" s="1027"/>
      <c r="Q74" s="1028">
        <v>149</v>
      </c>
      <c r="R74" s="1022"/>
      <c r="S74" s="1022"/>
      <c r="T74" s="1022"/>
      <c r="U74" s="1022"/>
      <c r="V74" s="1022">
        <v>95</v>
      </c>
      <c r="W74" s="1022"/>
      <c r="X74" s="1022"/>
      <c r="Y74" s="1022"/>
      <c r="Z74" s="1022"/>
      <c r="AA74" s="1022">
        <v>54</v>
      </c>
      <c r="AB74" s="1022"/>
      <c r="AC74" s="1022"/>
      <c r="AD74" s="1022"/>
      <c r="AE74" s="1022"/>
      <c r="AF74" s="1022">
        <v>54</v>
      </c>
      <c r="AG74" s="1022"/>
      <c r="AH74" s="1022"/>
      <c r="AI74" s="1022"/>
      <c r="AJ74" s="1022"/>
      <c r="AK74" s="1022" t="s">
        <v>512</v>
      </c>
      <c r="AL74" s="1022"/>
      <c r="AM74" s="1022"/>
      <c r="AN74" s="1022"/>
      <c r="AO74" s="1022"/>
      <c r="AP74" s="1022" t="s">
        <v>512</v>
      </c>
      <c r="AQ74" s="1022"/>
      <c r="AR74" s="1022"/>
      <c r="AS74" s="1022"/>
      <c r="AT74" s="1022"/>
      <c r="AU74" s="1022" t="s">
        <v>512</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587</v>
      </c>
      <c r="C75" s="1026"/>
      <c r="D75" s="1026"/>
      <c r="E75" s="1026"/>
      <c r="F75" s="1026"/>
      <c r="G75" s="1026"/>
      <c r="H75" s="1026"/>
      <c r="I75" s="1026"/>
      <c r="J75" s="1026"/>
      <c r="K75" s="1026"/>
      <c r="L75" s="1026"/>
      <c r="M75" s="1026"/>
      <c r="N75" s="1026"/>
      <c r="O75" s="1026"/>
      <c r="P75" s="1027"/>
      <c r="Q75" s="1029">
        <v>205</v>
      </c>
      <c r="R75" s="1030"/>
      <c r="S75" s="1030"/>
      <c r="T75" s="1030"/>
      <c r="U75" s="1031"/>
      <c r="V75" s="1032">
        <v>193</v>
      </c>
      <c r="W75" s="1030"/>
      <c r="X75" s="1030"/>
      <c r="Y75" s="1030"/>
      <c r="Z75" s="1031"/>
      <c r="AA75" s="1032">
        <v>11</v>
      </c>
      <c r="AB75" s="1030"/>
      <c r="AC75" s="1030"/>
      <c r="AD75" s="1030"/>
      <c r="AE75" s="1031"/>
      <c r="AF75" s="1032">
        <v>11</v>
      </c>
      <c r="AG75" s="1030"/>
      <c r="AH75" s="1030"/>
      <c r="AI75" s="1030"/>
      <c r="AJ75" s="1031"/>
      <c r="AK75" s="1032" t="s">
        <v>512</v>
      </c>
      <c r="AL75" s="1030"/>
      <c r="AM75" s="1030"/>
      <c r="AN75" s="1030"/>
      <c r="AO75" s="1031"/>
      <c r="AP75" s="1032" t="s">
        <v>512</v>
      </c>
      <c r="AQ75" s="1030"/>
      <c r="AR75" s="1030"/>
      <c r="AS75" s="1030"/>
      <c r="AT75" s="1031"/>
      <c r="AU75" s="1032" t="s">
        <v>512</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588</v>
      </c>
      <c r="C76" s="1026"/>
      <c r="D76" s="1026"/>
      <c r="E76" s="1026"/>
      <c r="F76" s="1026"/>
      <c r="G76" s="1026"/>
      <c r="H76" s="1026"/>
      <c r="I76" s="1026"/>
      <c r="J76" s="1026"/>
      <c r="K76" s="1026"/>
      <c r="L76" s="1026"/>
      <c r="M76" s="1026"/>
      <c r="N76" s="1026"/>
      <c r="O76" s="1026"/>
      <c r="P76" s="1027"/>
      <c r="Q76" s="1029">
        <v>215476</v>
      </c>
      <c r="R76" s="1030"/>
      <c r="S76" s="1030"/>
      <c r="T76" s="1030"/>
      <c r="U76" s="1031"/>
      <c r="V76" s="1032">
        <v>206290</v>
      </c>
      <c r="W76" s="1030"/>
      <c r="X76" s="1030"/>
      <c r="Y76" s="1030"/>
      <c r="Z76" s="1031"/>
      <c r="AA76" s="1032">
        <v>9186</v>
      </c>
      <c r="AB76" s="1030"/>
      <c r="AC76" s="1030"/>
      <c r="AD76" s="1030"/>
      <c r="AE76" s="1031"/>
      <c r="AF76" s="1032">
        <v>9186</v>
      </c>
      <c r="AG76" s="1030"/>
      <c r="AH76" s="1030"/>
      <c r="AI76" s="1030"/>
      <c r="AJ76" s="1031"/>
      <c r="AK76" s="1032" t="s">
        <v>512</v>
      </c>
      <c r="AL76" s="1030"/>
      <c r="AM76" s="1030"/>
      <c r="AN76" s="1030"/>
      <c r="AO76" s="1031"/>
      <c r="AP76" s="1032" t="s">
        <v>512</v>
      </c>
      <c r="AQ76" s="1030"/>
      <c r="AR76" s="1030"/>
      <c r="AS76" s="1030"/>
      <c r="AT76" s="1031"/>
      <c r="AU76" s="1032" t="s">
        <v>512</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388</v>
      </c>
      <c r="B88" s="995" t="s">
        <v>422</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9629</v>
      </c>
      <c r="AG88" s="1010"/>
      <c r="AH88" s="1010"/>
      <c r="AI88" s="1010"/>
      <c r="AJ88" s="1010"/>
      <c r="AK88" s="1014"/>
      <c r="AL88" s="1014"/>
      <c r="AM88" s="1014"/>
      <c r="AN88" s="1014"/>
      <c r="AO88" s="1014"/>
      <c r="AP88" s="1010">
        <v>2560</v>
      </c>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995" t="s">
        <v>423</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3445</v>
      </c>
      <c r="CS102" s="1002"/>
      <c r="CT102" s="1002"/>
      <c r="CU102" s="1002"/>
      <c r="CV102" s="1003"/>
      <c r="CW102" s="1001">
        <v>364</v>
      </c>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424</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425</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428</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429</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430</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431</v>
      </c>
      <c r="AB109" s="945"/>
      <c r="AC109" s="945"/>
      <c r="AD109" s="945"/>
      <c r="AE109" s="946"/>
      <c r="AF109" s="947" t="s">
        <v>304</v>
      </c>
      <c r="AG109" s="945"/>
      <c r="AH109" s="945"/>
      <c r="AI109" s="945"/>
      <c r="AJ109" s="946"/>
      <c r="AK109" s="947" t="s">
        <v>303</v>
      </c>
      <c r="AL109" s="945"/>
      <c r="AM109" s="945"/>
      <c r="AN109" s="945"/>
      <c r="AO109" s="946"/>
      <c r="AP109" s="947" t="s">
        <v>432</v>
      </c>
      <c r="AQ109" s="945"/>
      <c r="AR109" s="945"/>
      <c r="AS109" s="945"/>
      <c r="AT109" s="976"/>
      <c r="AU109" s="944" t="s">
        <v>430</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431</v>
      </c>
      <c r="BR109" s="945"/>
      <c r="BS109" s="945"/>
      <c r="BT109" s="945"/>
      <c r="BU109" s="946"/>
      <c r="BV109" s="947" t="s">
        <v>304</v>
      </c>
      <c r="BW109" s="945"/>
      <c r="BX109" s="945"/>
      <c r="BY109" s="945"/>
      <c r="BZ109" s="946"/>
      <c r="CA109" s="947" t="s">
        <v>303</v>
      </c>
      <c r="CB109" s="945"/>
      <c r="CC109" s="945"/>
      <c r="CD109" s="945"/>
      <c r="CE109" s="946"/>
      <c r="CF109" s="983" t="s">
        <v>432</v>
      </c>
      <c r="CG109" s="983"/>
      <c r="CH109" s="983"/>
      <c r="CI109" s="983"/>
      <c r="CJ109" s="983"/>
      <c r="CK109" s="947" t="s">
        <v>433</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431</v>
      </c>
      <c r="DH109" s="945"/>
      <c r="DI109" s="945"/>
      <c r="DJ109" s="945"/>
      <c r="DK109" s="946"/>
      <c r="DL109" s="947" t="s">
        <v>304</v>
      </c>
      <c r="DM109" s="945"/>
      <c r="DN109" s="945"/>
      <c r="DO109" s="945"/>
      <c r="DP109" s="946"/>
      <c r="DQ109" s="947" t="s">
        <v>303</v>
      </c>
      <c r="DR109" s="945"/>
      <c r="DS109" s="945"/>
      <c r="DT109" s="945"/>
      <c r="DU109" s="946"/>
      <c r="DV109" s="947" t="s">
        <v>432</v>
      </c>
      <c r="DW109" s="945"/>
      <c r="DX109" s="945"/>
      <c r="DY109" s="945"/>
      <c r="DZ109" s="976"/>
    </row>
    <row r="110" spans="1:131" s="246" customFormat="1" ht="26.25" customHeight="1" x14ac:dyDescent="0.15">
      <c r="A110" s="847" t="s">
        <v>434</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15273017</v>
      </c>
      <c r="AB110" s="938"/>
      <c r="AC110" s="938"/>
      <c r="AD110" s="938"/>
      <c r="AE110" s="939"/>
      <c r="AF110" s="940">
        <v>15805130</v>
      </c>
      <c r="AG110" s="938"/>
      <c r="AH110" s="938"/>
      <c r="AI110" s="938"/>
      <c r="AJ110" s="939"/>
      <c r="AK110" s="940">
        <v>15485414</v>
      </c>
      <c r="AL110" s="938"/>
      <c r="AM110" s="938"/>
      <c r="AN110" s="938"/>
      <c r="AO110" s="939"/>
      <c r="AP110" s="941">
        <v>16.8</v>
      </c>
      <c r="AQ110" s="942"/>
      <c r="AR110" s="942"/>
      <c r="AS110" s="942"/>
      <c r="AT110" s="943"/>
      <c r="AU110" s="977" t="s">
        <v>72</v>
      </c>
      <c r="AV110" s="978"/>
      <c r="AW110" s="978"/>
      <c r="AX110" s="978"/>
      <c r="AY110" s="978"/>
      <c r="AZ110" s="903" t="s">
        <v>435</v>
      </c>
      <c r="BA110" s="848"/>
      <c r="BB110" s="848"/>
      <c r="BC110" s="848"/>
      <c r="BD110" s="848"/>
      <c r="BE110" s="848"/>
      <c r="BF110" s="848"/>
      <c r="BG110" s="848"/>
      <c r="BH110" s="848"/>
      <c r="BI110" s="848"/>
      <c r="BJ110" s="848"/>
      <c r="BK110" s="848"/>
      <c r="BL110" s="848"/>
      <c r="BM110" s="848"/>
      <c r="BN110" s="848"/>
      <c r="BO110" s="848"/>
      <c r="BP110" s="849"/>
      <c r="BQ110" s="904">
        <v>178284233</v>
      </c>
      <c r="BR110" s="885"/>
      <c r="BS110" s="885"/>
      <c r="BT110" s="885"/>
      <c r="BU110" s="885"/>
      <c r="BV110" s="885">
        <v>178970047</v>
      </c>
      <c r="BW110" s="885"/>
      <c r="BX110" s="885"/>
      <c r="BY110" s="885"/>
      <c r="BZ110" s="885"/>
      <c r="CA110" s="885">
        <v>182161348</v>
      </c>
      <c r="CB110" s="885"/>
      <c r="CC110" s="885"/>
      <c r="CD110" s="885"/>
      <c r="CE110" s="885"/>
      <c r="CF110" s="909">
        <v>197</v>
      </c>
      <c r="CG110" s="910"/>
      <c r="CH110" s="910"/>
      <c r="CI110" s="910"/>
      <c r="CJ110" s="910"/>
      <c r="CK110" s="973" t="s">
        <v>436</v>
      </c>
      <c r="CL110" s="859"/>
      <c r="CM110" s="934" t="s">
        <v>437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129</v>
      </c>
      <c r="DH110" s="885"/>
      <c r="DI110" s="885"/>
      <c r="DJ110" s="885"/>
      <c r="DK110" s="885"/>
      <c r="DL110" s="885" t="s">
        <v>129</v>
      </c>
      <c r="DM110" s="885"/>
      <c r="DN110" s="885"/>
      <c r="DO110" s="885"/>
      <c r="DP110" s="885"/>
      <c r="DQ110" s="885" t="s">
        <v>129</v>
      </c>
      <c r="DR110" s="885"/>
      <c r="DS110" s="885"/>
      <c r="DT110" s="885"/>
      <c r="DU110" s="885"/>
      <c r="DV110" s="886" t="s">
        <v>416</v>
      </c>
      <c r="DW110" s="886"/>
      <c r="DX110" s="886"/>
      <c r="DY110" s="886"/>
      <c r="DZ110" s="887"/>
    </row>
    <row r="111" spans="1:131" s="246" customFormat="1" ht="26.25" customHeight="1" x14ac:dyDescent="0.15">
      <c r="A111" s="814" t="s">
        <v>438</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439</v>
      </c>
      <c r="AB111" s="966"/>
      <c r="AC111" s="966"/>
      <c r="AD111" s="966"/>
      <c r="AE111" s="967"/>
      <c r="AF111" s="968" t="s">
        <v>129</v>
      </c>
      <c r="AG111" s="966"/>
      <c r="AH111" s="966"/>
      <c r="AI111" s="966"/>
      <c r="AJ111" s="967"/>
      <c r="AK111" s="968" t="s">
        <v>129</v>
      </c>
      <c r="AL111" s="966"/>
      <c r="AM111" s="966"/>
      <c r="AN111" s="966"/>
      <c r="AO111" s="967"/>
      <c r="AP111" s="969" t="s">
        <v>129</v>
      </c>
      <c r="AQ111" s="970"/>
      <c r="AR111" s="970"/>
      <c r="AS111" s="970"/>
      <c r="AT111" s="971"/>
      <c r="AU111" s="979"/>
      <c r="AV111" s="980"/>
      <c r="AW111" s="980"/>
      <c r="AX111" s="980"/>
      <c r="AY111" s="980"/>
      <c r="AZ111" s="855" t="s">
        <v>440</v>
      </c>
      <c r="BA111" s="790"/>
      <c r="BB111" s="790"/>
      <c r="BC111" s="790"/>
      <c r="BD111" s="790"/>
      <c r="BE111" s="790"/>
      <c r="BF111" s="790"/>
      <c r="BG111" s="790"/>
      <c r="BH111" s="790"/>
      <c r="BI111" s="790"/>
      <c r="BJ111" s="790"/>
      <c r="BK111" s="790"/>
      <c r="BL111" s="790"/>
      <c r="BM111" s="790"/>
      <c r="BN111" s="790"/>
      <c r="BO111" s="790"/>
      <c r="BP111" s="791"/>
      <c r="BQ111" s="856" t="s">
        <v>416</v>
      </c>
      <c r="BR111" s="857"/>
      <c r="BS111" s="857"/>
      <c r="BT111" s="857"/>
      <c r="BU111" s="857"/>
      <c r="BV111" s="857" t="s">
        <v>129</v>
      </c>
      <c r="BW111" s="857"/>
      <c r="BX111" s="857"/>
      <c r="BY111" s="857"/>
      <c r="BZ111" s="857"/>
      <c r="CA111" s="857" t="s">
        <v>129</v>
      </c>
      <c r="CB111" s="857"/>
      <c r="CC111" s="857"/>
      <c r="CD111" s="857"/>
      <c r="CE111" s="857"/>
      <c r="CF111" s="918" t="s">
        <v>416</v>
      </c>
      <c r="CG111" s="919"/>
      <c r="CH111" s="919"/>
      <c r="CI111" s="919"/>
      <c r="CJ111" s="919"/>
      <c r="CK111" s="974"/>
      <c r="CL111" s="861"/>
      <c r="CM111" s="864" t="s">
        <v>441</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129</v>
      </c>
      <c r="DH111" s="857"/>
      <c r="DI111" s="857"/>
      <c r="DJ111" s="857"/>
      <c r="DK111" s="857"/>
      <c r="DL111" s="857" t="s">
        <v>129</v>
      </c>
      <c r="DM111" s="857"/>
      <c r="DN111" s="857"/>
      <c r="DO111" s="857"/>
      <c r="DP111" s="857"/>
      <c r="DQ111" s="857" t="s">
        <v>129</v>
      </c>
      <c r="DR111" s="857"/>
      <c r="DS111" s="857"/>
      <c r="DT111" s="857"/>
      <c r="DU111" s="857"/>
      <c r="DV111" s="834" t="s">
        <v>129</v>
      </c>
      <c r="DW111" s="834"/>
      <c r="DX111" s="834"/>
      <c r="DY111" s="834"/>
      <c r="DZ111" s="835"/>
    </row>
    <row r="112" spans="1:131" s="246" customFormat="1" ht="26.25" customHeight="1" x14ac:dyDescent="0.15">
      <c r="A112" s="959" t="s">
        <v>442</v>
      </c>
      <c r="B112" s="960"/>
      <c r="C112" s="790" t="s">
        <v>443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v>433333</v>
      </c>
      <c r="AB112" s="820"/>
      <c r="AC112" s="820"/>
      <c r="AD112" s="820"/>
      <c r="AE112" s="821"/>
      <c r="AF112" s="822">
        <v>433333</v>
      </c>
      <c r="AG112" s="820"/>
      <c r="AH112" s="820"/>
      <c r="AI112" s="820"/>
      <c r="AJ112" s="821"/>
      <c r="AK112" s="822">
        <v>433333</v>
      </c>
      <c r="AL112" s="820"/>
      <c r="AM112" s="820"/>
      <c r="AN112" s="820"/>
      <c r="AO112" s="821"/>
      <c r="AP112" s="867">
        <v>0.5</v>
      </c>
      <c r="AQ112" s="868"/>
      <c r="AR112" s="868"/>
      <c r="AS112" s="868"/>
      <c r="AT112" s="869"/>
      <c r="AU112" s="979"/>
      <c r="AV112" s="980"/>
      <c r="AW112" s="980"/>
      <c r="AX112" s="980"/>
      <c r="AY112" s="980"/>
      <c r="AZ112" s="855" t="s">
        <v>444</v>
      </c>
      <c r="BA112" s="790"/>
      <c r="BB112" s="790"/>
      <c r="BC112" s="790"/>
      <c r="BD112" s="790"/>
      <c r="BE112" s="790"/>
      <c r="BF112" s="790"/>
      <c r="BG112" s="790"/>
      <c r="BH112" s="790"/>
      <c r="BI112" s="790"/>
      <c r="BJ112" s="790"/>
      <c r="BK112" s="790"/>
      <c r="BL112" s="790"/>
      <c r="BM112" s="790"/>
      <c r="BN112" s="790"/>
      <c r="BO112" s="790"/>
      <c r="BP112" s="791"/>
      <c r="BQ112" s="856">
        <v>89585387</v>
      </c>
      <c r="BR112" s="857"/>
      <c r="BS112" s="857"/>
      <c r="BT112" s="857"/>
      <c r="BU112" s="857"/>
      <c r="BV112" s="857">
        <v>88918685</v>
      </c>
      <c r="BW112" s="857"/>
      <c r="BX112" s="857"/>
      <c r="BY112" s="857"/>
      <c r="BZ112" s="857"/>
      <c r="CA112" s="857">
        <v>85392262</v>
      </c>
      <c r="CB112" s="857"/>
      <c r="CC112" s="857"/>
      <c r="CD112" s="857"/>
      <c r="CE112" s="857"/>
      <c r="CF112" s="918">
        <v>92.4</v>
      </c>
      <c r="CG112" s="919"/>
      <c r="CH112" s="919"/>
      <c r="CI112" s="919"/>
      <c r="CJ112" s="919"/>
      <c r="CK112" s="974"/>
      <c r="CL112" s="861"/>
      <c r="CM112" s="864" t="s">
        <v>445</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129</v>
      </c>
      <c r="DH112" s="857"/>
      <c r="DI112" s="857"/>
      <c r="DJ112" s="857"/>
      <c r="DK112" s="857"/>
      <c r="DL112" s="857" t="s">
        <v>129</v>
      </c>
      <c r="DM112" s="857"/>
      <c r="DN112" s="857"/>
      <c r="DO112" s="857"/>
      <c r="DP112" s="857"/>
      <c r="DQ112" s="857" t="s">
        <v>129</v>
      </c>
      <c r="DR112" s="857"/>
      <c r="DS112" s="857"/>
      <c r="DT112" s="857"/>
      <c r="DU112" s="857"/>
      <c r="DV112" s="834" t="s">
        <v>129</v>
      </c>
      <c r="DW112" s="834"/>
      <c r="DX112" s="834"/>
      <c r="DY112" s="834"/>
      <c r="DZ112" s="835"/>
    </row>
    <row r="113" spans="1:130" s="246" customFormat="1" ht="26.25" customHeight="1" x14ac:dyDescent="0.15">
      <c r="A113" s="961"/>
      <c r="B113" s="962"/>
      <c r="C113" s="790" t="s">
        <v>446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5631574</v>
      </c>
      <c r="AB113" s="966"/>
      <c r="AC113" s="966"/>
      <c r="AD113" s="966"/>
      <c r="AE113" s="967"/>
      <c r="AF113" s="968">
        <v>5312910</v>
      </c>
      <c r="AG113" s="966"/>
      <c r="AH113" s="966"/>
      <c r="AI113" s="966"/>
      <c r="AJ113" s="967"/>
      <c r="AK113" s="968">
        <v>5296117</v>
      </c>
      <c r="AL113" s="966"/>
      <c r="AM113" s="966"/>
      <c r="AN113" s="966"/>
      <c r="AO113" s="967"/>
      <c r="AP113" s="969">
        <v>5.7</v>
      </c>
      <c r="AQ113" s="970"/>
      <c r="AR113" s="970"/>
      <c r="AS113" s="970"/>
      <c r="AT113" s="971"/>
      <c r="AU113" s="979"/>
      <c r="AV113" s="980"/>
      <c r="AW113" s="980"/>
      <c r="AX113" s="980"/>
      <c r="AY113" s="980"/>
      <c r="AZ113" s="855" t="s">
        <v>447</v>
      </c>
      <c r="BA113" s="790"/>
      <c r="BB113" s="790"/>
      <c r="BC113" s="790"/>
      <c r="BD113" s="790"/>
      <c r="BE113" s="790"/>
      <c r="BF113" s="790"/>
      <c r="BG113" s="790"/>
      <c r="BH113" s="790"/>
      <c r="BI113" s="790"/>
      <c r="BJ113" s="790"/>
      <c r="BK113" s="790"/>
      <c r="BL113" s="790"/>
      <c r="BM113" s="790"/>
      <c r="BN113" s="790"/>
      <c r="BO113" s="790"/>
      <c r="BP113" s="791"/>
      <c r="BQ113" s="856" t="s">
        <v>129</v>
      </c>
      <c r="BR113" s="857"/>
      <c r="BS113" s="857"/>
      <c r="BT113" s="857"/>
      <c r="BU113" s="857"/>
      <c r="BV113" s="857">
        <v>1142672</v>
      </c>
      <c r="BW113" s="857"/>
      <c r="BX113" s="857"/>
      <c r="BY113" s="857"/>
      <c r="BZ113" s="857"/>
      <c r="CA113" s="857">
        <v>2150912</v>
      </c>
      <c r="CB113" s="857"/>
      <c r="CC113" s="857"/>
      <c r="CD113" s="857"/>
      <c r="CE113" s="857"/>
      <c r="CF113" s="918">
        <v>2.2999999999999998</v>
      </c>
      <c r="CG113" s="919"/>
      <c r="CH113" s="919"/>
      <c r="CI113" s="919"/>
      <c r="CJ113" s="919"/>
      <c r="CK113" s="974"/>
      <c r="CL113" s="861"/>
      <c r="CM113" s="864" t="s">
        <v>448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439</v>
      </c>
      <c r="DH113" s="820"/>
      <c r="DI113" s="820"/>
      <c r="DJ113" s="820"/>
      <c r="DK113" s="821"/>
      <c r="DL113" s="822" t="s">
        <v>129</v>
      </c>
      <c r="DM113" s="820"/>
      <c r="DN113" s="820"/>
      <c r="DO113" s="820"/>
      <c r="DP113" s="821"/>
      <c r="DQ113" s="822" t="s">
        <v>129</v>
      </c>
      <c r="DR113" s="820"/>
      <c r="DS113" s="820"/>
      <c r="DT113" s="820"/>
      <c r="DU113" s="821"/>
      <c r="DV113" s="867" t="s">
        <v>416</v>
      </c>
      <c r="DW113" s="868"/>
      <c r="DX113" s="868"/>
      <c r="DY113" s="868"/>
      <c r="DZ113" s="869"/>
    </row>
    <row r="114" spans="1:130" s="246" customFormat="1" ht="26.25" customHeight="1" x14ac:dyDescent="0.15">
      <c r="A114" s="961"/>
      <c r="B114" s="962"/>
      <c r="C114" s="790" t="s">
        <v>449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129</v>
      </c>
      <c r="AB114" s="820"/>
      <c r="AC114" s="820"/>
      <c r="AD114" s="820"/>
      <c r="AE114" s="821"/>
      <c r="AF114" s="822" t="s">
        <v>416</v>
      </c>
      <c r="AG114" s="820"/>
      <c r="AH114" s="820"/>
      <c r="AI114" s="820"/>
      <c r="AJ114" s="821"/>
      <c r="AK114" s="822">
        <v>2138</v>
      </c>
      <c r="AL114" s="820"/>
      <c r="AM114" s="820"/>
      <c r="AN114" s="820"/>
      <c r="AO114" s="821"/>
      <c r="AP114" s="867">
        <v>0</v>
      </c>
      <c r="AQ114" s="868"/>
      <c r="AR114" s="868"/>
      <c r="AS114" s="868"/>
      <c r="AT114" s="869"/>
      <c r="AU114" s="979"/>
      <c r="AV114" s="980"/>
      <c r="AW114" s="980"/>
      <c r="AX114" s="980"/>
      <c r="AY114" s="980"/>
      <c r="AZ114" s="855" t="s">
        <v>450</v>
      </c>
      <c r="BA114" s="790"/>
      <c r="BB114" s="790"/>
      <c r="BC114" s="790"/>
      <c r="BD114" s="790"/>
      <c r="BE114" s="790"/>
      <c r="BF114" s="790"/>
      <c r="BG114" s="790"/>
      <c r="BH114" s="790"/>
      <c r="BI114" s="790"/>
      <c r="BJ114" s="790"/>
      <c r="BK114" s="790"/>
      <c r="BL114" s="790"/>
      <c r="BM114" s="790"/>
      <c r="BN114" s="790"/>
      <c r="BO114" s="790"/>
      <c r="BP114" s="791"/>
      <c r="BQ114" s="856">
        <v>22130587</v>
      </c>
      <c r="BR114" s="857"/>
      <c r="BS114" s="857"/>
      <c r="BT114" s="857"/>
      <c r="BU114" s="857"/>
      <c r="BV114" s="857">
        <v>21639795</v>
      </c>
      <c r="BW114" s="857"/>
      <c r="BX114" s="857"/>
      <c r="BY114" s="857"/>
      <c r="BZ114" s="857"/>
      <c r="CA114" s="857">
        <v>21687870</v>
      </c>
      <c r="CB114" s="857"/>
      <c r="CC114" s="857"/>
      <c r="CD114" s="857"/>
      <c r="CE114" s="857"/>
      <c r="CF114" s="918">
        <v>23.5</v>
      </c>
      <c r="CG114" s="919"/>
      <c r="CH114" s="919"/>
      <c r="CI114" s="919"/>
      <c r="CJ114" s="919"/>
      <c r="CK114" s="974"/>
      <c r="CL114" s="861"/>
      <c r="CM114" s="864" t="s">
        <v>451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129</v>
      </c>
      <c r="DH114" s="820"/>
      <c r="DI114" s="820"/>
      <c r="DJ114" s="820"/>
      <c r="DK114" s="821"/>
      <c r="DL114" s="822" t="s">
        <v>416</v>
      </c>
      <c r="DM114" s="820"/>
      <c r="DN114" s="820"/>
      <c r="DO114" s="820"/>
      <c r="DP114" s="821"/>
      <c r="DQ114" s="822" t="s">
        <v>129</v>
      </c>
      <c r="DR114" s="820"/>
      <c r="DS114" s="820"/>
      <c r="DT114" s="820"/>
      <c r="DU114" s="821"/>
      <c r="DV114" s="867" t="s">
        <v>129</v>
      </c>
      <c r="DW114" s="868"/>
      <c r="DX114" s="868"/>
      <c r="DY114" s="868"/>
      <c r="DZ114" s="869"/>
    </row>
    <row r="115" spans="1:130" s="246" customFormat="1" ht="26.25" customHeight="1" x14ac:dyDescent="0.15">
      <c r="A115" s="961"/>
      <c r="B115" s="962"/>
      <c r="C115" s="790" t="s">
        <v>452</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172</v>
      </c>
      <c r="AB115" s="966"/>
      <c r="AC115" s="966"/>
      <c r="AD115" s="966"/>
      <c r="AE115" s="967"/>
      <c r="AF115" s="968" t="s">
        <v>439</v>
      </c>
      <c r="AG115" s="966"/>
      <c r="AH115" s="966"/>
      <c r="AI115" s="966"/>
      <c r="AJ115" s="967"/>
      <c r="AK115" s="968" t="s">
        <v>416</v>
      </c>
      <c r="AL115" s="966"/>
      <c r="AM115" s="966"/>
      <c r="AN115" s="966"/>
      <c r="AO115" s="967"/>
      <c r="AP115" s="969" t="s">
        <v>129</v>
      </c>
      <c r="AQ115" s="970"/>
      <c r="AR115" s="970"/>
      <c r="AS115" s="970"/>
      <c r="AT115" s="971"/>
      <c r="AU115" s="979"/>
      <c r="AV115" s="980"/>
      <c r="AW115" s="980"/>
      <c r="AX115" s="980"/>
      <c r="AY115" s="980"/>
      <c r="AZ115" s="855" t="s">
        <v>453</v>
      </c>
      <c r="BA115" s="790"/>
      <c r="BB115" s="790"/>
      <c r="BC115" s="790"/>
      <c r="BD115" s="790"/>
      <c r="BE115" s="790"/>
      <c r="BF115" s="790"/>
      <c r="BG115" s="790"/>
      <c r="BH115" s="790"/>
      <c r="BI115" s="790"/>
      <c r="BJ115" s="790"/>
      <c r="BK115" s="790"/>
      <c r="BL115" s="790"/>
      <c r="BM115" s="790"/>
      <c r="BN115" s="790"/>
      <c r="BO115" s="790"/>
      <c r="BP115" s="791"/>
      <c r="BQ115" s="856">
        <v>4</v>
      </c>
      <c r="BR115" s="857"/>
      <c r="BS115" s="857"/>
      <c r="BT115" s="857"/>
      <c r="BU115" s="857"/>
      <c r="BV115" s="857" t="s">
        <v>129</v>
      </c>
      <c r="BW115" s="857"/>
      <c r="BX115" s="857"/>
      <c r="BY115" s="857"/>
      <c r="BZ115" s="857"/>
      <c r="CA115" s="857" t="s">
        <v>416</v>
      </c>
      <c r="CB115" s="857"/>
      <c r="CC115" s="857"/>
      <c r="CD115" s="857"/>
      <c r="CE115" s="857"/>
      <c r="CF115" s="918" t="s">
        <v>129</v>
      </c>
      <c r="CG115" s="919"/>
      <c r="CH115" s="919"/>
      <c r="CI115" s="919"/>
      <c r="CJ115" s="919"/>
      <c r="CK115" s="974"/>
      <c r="CL115" s="861"/>
      <c r="CM115" s="855" t="s">
        <v>454</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416</v>
      </c>
      <c r="DH115" s="820"/>
      <c r="DI115" s="820"/>
      <c r="DJ115" s="820"/>
      <c r="DK115" s="821"/>
      <c r="DL115" s="822" t="s">
        <v>416</v>
      </c>
      <c r="DM115" s="820"/>
      <c r="DN115" s="820"/>
      <c r="DO115" s="820"/>
      <c r="DP115" s="821"/>
      <c r="DQ115" s="822" t="s">
        <v>129</v>
      </c>
      <c r="DR115" s="820"/>
      <c r="DS115" s="820"/>
      <c r="DT115" s="820"/>
      <c r="DU115" s="821"/>
      <c r="DV115" s="867" t="s">
        <v>129</v>
      </c>
      <c r="DW115" s="868"/>
      <c r="DX115" s="868"/>
      <c r="DY115" s="868"/>
      <c r="DZ115" s="869"/>
    </row>
    <row r="116" spans="1:130" s="246" customFormat="1" ht="26.25" customHeight="1" x14ac:dyDescent="0.15">
      <c r="A116" s="963"/>
      <c r="B116" s="964"/>
      <c r="C116" s="923" t="s">
        <v>455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847</v>
      </c>
      <c r="AB116" s="820"/>
      <c r="AC116" s="820"/>
      <c r="AD116" s="820"/>
      <c r="AE116" s="821"/>
      <c r="AF116" s="822">
        <v>2734</v>
      </c>
      <c r="AG116" s="820"/>
      <c r="AH116" s="820"/>
      <c r="AI116" s="820"/>
      <c r="AJ116" s="821"/>
      <c r="AK116" s="822">
        <v>3175</v>
      </c>
      <c r="AL116" s="820"/>
      <c r="AM116" s="820"/>
      <c r="AN116" s="820"/>
      <c r="AO116" s="821"/>
      <c r="AP116" s="867">
        <v>0</v>
      </c>
      <c r="AQ116" s="868"/>
      <c r="AR116" s="868"/>
      <c r="AS116" s="868"/>
      <c r="AT116" s="869"/>
      <c r="AU116" s="979"/>
      <c r="AV116" s="980"/>
      <c r="AW116" s="980"/>
      <c r="AX116" s="980"/>
      <c r="AY116" s="980"/>
      <c r="AZ116" s="906" t="s">
        <v>456</v>
      </c>
      <c r="BA116" s="907"/>
      <c r="BB116" s="907"/>
      <c r="BC116" s="907"/>
      <c r="BD116" s="907"/>
      <c r="BE116" s="907"/>
      <c r="BF116" s="907"/>
      <c r="BG116" s="907"/>
      <c r="BH116" s="907"/>
      <c r="BI116" s="907"/>
      <c r="BJ116" s="907"/>
      <c r="BK116" s="907"/>
      <c r="BL116" s="907"/>
      <c r="BM116" s="907"/>
      <c r="BN116" s="907"/>
      <c r="BO116" s="907"/>
      <c r="BP116" s="908"/>
      <c r="BQ116" s="856" t="s">
        <v>129</v>
      </c>
      <c r="BR116" s="857"/>
      <c r="BS116" s="857"/>
      <c r="BT116" s="857"/>
      <c r="BU116" s="857"/>
      <c r="BV116" s="857" t="s">
        <v>129</v>
      </c>
      <c r="BW116" s="857"/>
      <c r="BX116" s="857"/>
      <c r="BY116" s="857"/>
      <c r="BZ116" s="857"/>
      <c r="CA116" s="857" t="s">
        <v>416</v>
      </c>
      <c r="CB116" s="857"/>
      <c r="CC116" s="857"/>
      <c r="CD116" s="857"/>
      <c r="CE116" s="857"/>
      <c r="CF116" s="918" t="s">
        <v>439</v>
      </c>
      <c r="CG116" s="919"/>
      <c r="CH116" s="919"/>
      <c r="CI116" s="919"/>
      <c r="CJ116" s="919"/>
      <c r="CK116" s="974"/>
      <c r="CL116" s="861"/>
      <c r="CM116" s="864" t="s">
        <v>457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416</v>
      </c>
      <c r="DH116" s="820"/>
      <c r="DI116" s="820"/>
      <c r="DJ116" s="820"/>
      <c r="DK116" s="821"/>
      <c r="DL116" s="822" t="s">
        <v>416</v>
      </c>
      <c r="DM116" s="820"/>
      <c r="DN116" s="820"/>
      <c r="DO116" s="820"/>
      <c r="DP116" s="821"/>
      <c r="DQ116" s="822" t="s">
        <v>129</v>
      </c>
      <c r="DR116" s="820"/>
      <c r="DS116" s="820"/>
      <c r="DT116" s="820"/>
      <c r="DU116" s="821"/>
      <c r="DV116" s="867" t="s">
        <v>129</v>
      </c>
      <c r="DW116" s="868"/>
      <c r="DX116" s="868"/>
      <c r="DY116" s="868"/>
      <c r="DZ116" s="869"/>
    </row>
    <row r="117" spans="1:130" s="246" customFormat="1" ht="26.25" customHeight="1" x14ac:dyDescent="0.15">
      <c r="A117" s="944" t="s">
        <v>185</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458</v>
      </c>
      <c r="Z117" s="946"/>
      <c r="AA117" s="951">
        <v>21338943</v>
      </c>
      <c r="AB117" s="952"/>
      <c r="AC117" s="952"/>
      <c r="AD117" s="952"/>
      <c r="AE117" s="953"/>
      <c r="AF117" s="954">
        <v>21554107</v>
      </c>
      <c r="AG117" s="952"/>
      <c r="AH117" s="952"/>
      <c r="AI117" s="952"/>
      <c r="AJ117" s="953"/>
      <c r="AK117" s="954">
        <v>21220177</v>
      </c>
      <c r="AL117" s="952"/>
      <c r="AM117" s="952"/>
      <c r="AN117" s="952"/>
      <c r="AO117" s="953"/>
      <c r="AP117" s="955"/>
      <c r="AQ117" s="956"/>
      <c r="AR117" s="956"/>
      <c r="AS117" s="956"/>
      <c r="AT117" s="957"/>
      <c r="AU117" s="979"/>
      <c r="AV117" s="980"/>
      <c r="AW117" s="980"/>
      <c r="AX117" s="980"/>
      <c r="AY117" s="980"/>
      <c r="AZ117" s="906" t="s">
        <v>459</v>
      </c>
      <c r="BA117" s="907"/>
      <c r="BB117" s="907"/>
      <c r="BC117" s="907"/>
      <c r="BD117" s="907"/>
      <c r="BE117" s="907"/>
      <c r="BF117" s="907"/>
      <c r="BG117" s="907"/>
      <c r="BH117" s="907"/>
      <c r="BI117" s="907"/>
      <c r="BJ117" s="907"/>
      <c r="BK117" s="907"/>
      <c r="BL117" s="907"/>
      <c r="BM117" s="907"/>
      <c r="BN117" s="907"/>
      <c r="BO117" s="907"/>
      <c r="BP117" s="908"/>
      <c r="BQ117" s="856" t="s">
        <v>416</v>
      </c>
      <c r="BR117" s="857"/>
      <c r="BS117" s="857"/>
      <c r="BT117" s="857"/>
      <c r="BU117" s="857"/>
      <c r="BV117" s="857" t="s">
        <v>129</v>
      </c>
      <c r="BW117" s="857"/>
      <c r="BX117" s="857"/>
      <c r="BY117" s="857"/>
      <c r="BZ117" s="857"/>
      <c r="CA117" s="857" t="s">
        <v>129</v>
      </c>
      <c r="CB117" s="857"/>
      <c r="CC117" s="857"/>
      <c r="CD117" s="857"/>
      <c r="CE117" s="857"/>
      <c r="CF117" s="918" t="s">
        <v>129</v>
      </c>
      <c r="CG117" s="919"/>
      <c r="CH117" s="919"/>
      <c r="CI117" s="919"/>
      <c r="CJ117" s="919"/>
      <c r="CK117" s="974"/>
      <c r="CL117" s="861"/>
      <c r="CM117" s="864" t="s">
        <v>460</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129</v>
      </c>
      <c r="DH117" s="820"/>
      <c r="DI117" s="820"/>
      <c r="DJ117" s="820"/>
      <c r="DK117" s="821"/>
      <c r="DL117" s="822" t="s">
        <v>129</v>
      </c>
      <c r="DM117" s="820"/>
      <c r="DN117" s="820"/>
      <c r="DO117" s="820"/>
      <c r="DP117" s="821"/>
      <c r="DQ117" s="822" t="s">
        <v>416</v>
      </c>
      <c r="DR117" s="820"/>
      <c r="DS117" s="820"/>
      <c r="DT117" s="820"/>
      <c r="DU117" s="821"/>
      <c r="DV117" s="867" t="s">
        <v>129</v>
      </c>
      <c r="DW117" s="868"/>
      <c r="DX117" s="868"/>
      <c r="DY117" s="868"/>
      <c r="DZ117" s="869"/>
    </row>
    <row r="118" spans="1:130" s="246" customFormat="1" ht="26.25" customHeight="1" x14ac:dyDescent="0.15">
      <c r="A118" s="944" t="s">
        <v>433</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431</v>
      </c>
      <c r="AB118" s="945"/>
      <c r="AC118" s="945"/>
      <c r="AD118" s="945"/>
      <c r="AE118" s="946"/>
      <c r="AF118" s="947" t="s">
        <v>304</v>
      </c>
      <c r="AG118" s="945"/>
      <c r="AH118" s="945"/>
      <c r="AI118" s="945"/>
      <c r="AJ118" s="946"/>
      <c r="AK118" s="947" t="s">
        <v>303</v>
      </c>
      <c r="AL118" s="945"/>
      <c r="AM118" s="945"/>
      <c r="AN118" s="945"/>
      <c r="AO118" s="946"/>
      <c r="AP118" s="948" t="s">
        <v>432</v>
      </c>
      <c r="AQ118" s="949"/>
      <c r="AR118" s="949"/>
      <c r="AS118" s="949"/>
      <c r="AT118" s="950"/>
      <c r="AU118" s="979"/>
      <c r="AV118" s="980"/>
      <c r="AW118" s="980"/>
      <c r="AX118" s="980"/>
      <c r="AY118" s="980"/>
      <c r="AZ118" s="922" t="s">
        <v>461</v>
      </c>
      <c r="BA118" s="923"/>
      <c r="BB118" s="923"/>
      <c r="BC118" s="923"/>
      <c r="BD118" s="923"/>
      <c r="BE118" s="923"/>
      <c r="BF118" s="923"/>
      <c r="BG118" s="923"/>
      <c r="BH118" s="923"/>
      <c r="BI118" s="923"/>
      <c r="BJ118" s="923"/>
      <c r="BK118" s="923"/>
      <c r="BL118" s="923"/>
      <c r="BM118" s="923"/>
      <c r="BN118" s="923"/>
      <c r="BO118" s="923"/>
      <c r="BP118" s="924"/>
      <c r="BQ118" s="925" t="s">
        <v>129</v>
      </c>
      <c r="BR118" s="888"/>
      <c r="BS118" s="888"/>
      <c r="BT118" s="888"/>
      <c r="BU118" s="888"/>
      <c r="BV118" s="888" t="s">
        <v>129</v>
      </c>
      <c r="BW118" s="888"/>
      <c r="BX118" s="888"/>
      <c r="BY118" s="888"/>
      <c r="BZ118" s="888"/>
      <c r="CA118" s="888" t="s">
        <v>129</v>
      </c>
      <c r="CB118" s="888"/>
      <c r="CC118" s="888"/>
      <c r="CD118" s="888"/>
      <c r="CE118" s="888"/>
      <c r="CF118" s="918" t="s">
        <v>416</v>
      </c>
      <c r="CG118" s="919"/>
      <c r="CH118" s="919"/>
      <c r="CI118" s="919"/>
      <c r="CJ118" s="919"/>
      <c r="CK118" s="974"/>
      <c r="CL118" s="861"/>
      <c r="CM118" s="864" t="s">
        <v>462</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129</v>
      </c>
      <c r="DH118" s="820"/>
      <c r="DI118" s="820"/>
      <c r="DJ118" s="820"/>
      <c r="DK118" s="821"/>
      <c r="DL118" s="822" t="s">
        <v>129</v>
      </c>
      <c r="DM118" s="820"/>
      <c r="DN118" s="820"/>
      <c r="DO118" s="820"/>
      <c r="DP118" s="821"/>
      <c r="DQ118" s="822" t="s">
        <v>129</v>
      </c>
      <c r="DR118" s="820"/>
      <c r="DS118" s="820"/>
      <c r="DT118" s="820"/>
      <c r="DU118" s="821"/>
      <c r="DV118" s="867" t="s">
        <v>129</v>
      </c>
      <c r="DW118" s="868"/>
      <c r="DX118" s="868"/>
      <c r="DY118" s="868"/>
      <c r="DZ118" s="869"/>
    </row>
    <row r="119" spans="1:130" s="246" customFormat="1" ht="26.25" customHeight="1" x14ac:dyDescent="0.15">
      <c r="A119" s="858" t="s">
        <v>436</v>
      </c>
      <c r="B119" s="859"/>
      <c r="C119" s="934" t="s">
        <v>437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129</v>
      </c>
      <c r="AB119" s="938"/>
      <c r="AC119" s="938"/>
      <c r="AD119" s="938"/>
      <c r="AE119" s="939"/>
      <c r="AF119" s="940" t="s">
        <v>129</v>
      </c>
      <c r="AG119" s="938"/>
      <c r="AH119" s="938"/>
      <c r="AI119" s="938"/>
      <c r="AJ119" s="939"/>
      <c r="AK119" s="940" t="s">
        <v>129</v>
      </c>
      <c r="AL119" s="938"/>
      <c r="AM119" s="938"/>
      <c r="AN119" s="938"/>
      <c r="AO119" s="939"/>
      <c r="AP119" s="941" t="s">
        <v>416</v>
      </c>
      <c r="AQ119" s="942"/>
      <c r="AR119" s="942"/>
      <c r="AS119" s="942"/>
      <c r="AT119" s="943"/>
      <c r="AU119" s="981"/>
      <c r="AV119" s="982"/>
      <c r="AW119" s="982"/>
      <c r="AX119" s="982"/>
      <c r="AY119" s="982"/>
      <c r="AZ119" s="277" t="s">
        <v>185</v>
      </c>
      <c r="BA119" s="277"/>
      <c r="BB119" s="277"/>
      <c r="BC119" s="277"/>
      <c r="BD119" s="277"/>
      <c r="BE119" s="277"/>
      <c r="BF119" s="277"/>
      <c r="BG119" s="277"/>
      <c r="BH119" s="277"/>
      <c r="BI119" s="277"/>
      <c r="BJ119" s="277"/>
      <c r="BK119" s="277"/>
      <c r="BL119" s="277"/>
      <c r="BM119" s="277"/>
      <c r="BN119" s="277"/>
      <c r="BO119" s="920" t="s">
        <v>463</v>
      </c>
      <c r="BP119" s="921"/>
      <c r="BQ119" s="925">
        <v>290000211</v>
      </c>
      <c r="BR119" s="888"/>
      <c r="BS119" s="888"/>
      <c r="BT119" s="888"/>
      <c r="BU119" s="888"/>
      <c r="BV119" s="888">
        <v>290671199</v>
      </c>
      <c r="BW119" s="888"/>
      <c r="BX119" s="888"/>
      <c r="BY119" s="888"/>
      <c r="BZ119" s="888"/>
      <c r="CA119" s="888">
        <v>291392392</v>
      </c>
      <c r="CB119" s="888"/>
      <c r="CC119" s="888"/>
      <c r="CD119" s="888"/>
      <c r="CE119" s="888"/>
      <c r="CF119" s="786"/>
      <c r="CG119" s="787"/>
      <c r="CH119" s="787"/>
      <c r="CI119" s="787"/>
      <c r="CJ119" s="877"/>
      <c r="CK119" s="975"/>
      <c r="CL119" s="863"/>
      <c r="CM119" s="881" t="s">
        <v>464</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129</v>
      </c>
      <c r="DH119" s="803"/>
      <c r="DI119" s="803"/>
      <c r="DJ119" s="803"/>
      <c r="DK119" s="804"/>
      <c r="DL119" s="805" t="s">
        <v>416</v>
      </c>
      <c r="DM119" s="803"/>
      <c r="DN119" s="803"/>
      <c r="DO119" s="803"/>
      <c r="DP119" s="804"/>
      <c r="DQ119" s="805" t="s">
        <v>129</v>
      </c>
      <c r="DR119" s="803"/>
      <c r="DS119" s="803"/>
      <c r="DT119" s="803"/>
      <c r="DU119" s="804"/>
      <c r="DV119" s="891" t="s">
        <v>129</v>
      </c>
      <c r="DW119" s="892"/>
      <c r="DX119" s="892"/>
      <c r="DY119" s="892"/>
      <c r="DZ119" s="893"/>
    </row>
    <row r="120" spans="1:130" s="246" customFormat="1" ht="26.25" customHeight="1" x14ac:dyDescent="0.15">
      <c r="A120" s="860"/>
      <c r="B120" s="861"/>
      <c r="C120" s="864" t="s">
        <v>441</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129</v>
      </c>
      <c r="AB120" s="820"/>
      <c r="AC120" s="820"/>
      <c r="AD120" s="820"/>
      <c r="AE120" s="821"/>
      <c r="AF120" s="822" t="s">
        <v>129</v>
      </c>
      <c r="AG120" s="820"/>
      <c r="AH120" s="820"/>
      <c r="AI120" s="820"/>
      <c r="AJ120" s="821"/>
      <c r="AK120" s="822" t="s">
        <v>129</v>
      </c>
      <c r="AL120" s="820"/>
      <c r="AM120" s="820"/>
      <c r="AN120" s="820"/>
      <c r="AO120" s="821"/>
      <c r="AP120" s="867" t="s">
        <v>129</v>
      </c>
      <c r="AQ120" s="868"/>
      <c r="AR120" s="868"/>
      <c r="AS120" s="868"/>
      <c r="AT120" s="869"/>
      <c r="AU120" s="926" t="s">
        <v>465</v>
      </c>
      <c r="AV120" s="927"/>
      <c r="AW120" s="927"/>
      <c r="AX120" s="927"/>
      <c r="AY120" s="928"/>
      <c r="AZ120" s="903" t="s">
        <v>466</v>
      </c>
      <c r="BA120" s="848"/>
      <c r="BB120" s="848"/>
      <c r="BC120" s="848"/>
      <c r="BD120" s="848"/>
      <c r="BE120" s="848"/>
      <c r="BF120" s="848"/>
      <c r="BG120" s="848"/>
      <c r="BH120" s="848"/>
      <c r="BI120" s="848"/>
      <c r="BJ120" s="848"/>
      <c r="BK120" s="848"/>
      <c r="BL120" s="848"/>
      <c r="BM120" s="848"/>
      <c r="BN120" s="848"/>
      <c r="BO120" s="848"/>
      <c r="BP120" s="849"/>
      <c r="BQ120" s="904">
        <v>48600603</v>
      </c>
      <c r="BR120" s="885"/>
      <c r="BS120" s="885"/>
      <c r="BT120" s="885"/>
      <c r="BU120" s="885"/>
      <c r="BV120" s="885">
        <v>48310368</v>
      </c>
      <c r="BW120" s="885"/>
      <c r="BX120" s="885"/>
      <c r="BY120" s="885"/>
      <c r="BZ120" s="885"/>
      <c r="CA120" s="885">
        <v>49541265</v>
      </c>
      <c r="CB120" s="885"/>
      <c r="CC120" s="885"/>
      <c r="CD120" s="885"/>
      <c r="CE120" s="885"/>
      <c r="CF120" s="909">
        <v>53.6</v>
      </c>
      <c r="CG120" s="910"/>
      <c r="CH120" s="910"/>
      <c r="CI120" s="910"/>
      <c r="CJ120" s="910"/>
      <c r="CK120" s="911" t="s">
        <v>467</v>
      </c>
      <c r="CL120" s="895"/>
      <c r="CM120" s="895"/>
      <c r="CN120" s="895"/>
      <c r="CO120" s="896"/>
      <c r="CP120" s="915" t="s">
        <v>408</v>
      </c>
      <c r="CQ120" s="916"/>
      <c r="CR120" s="916"/>
      <c r="CS120" s="916"/>
      <c r="CT120" s="916"/>
      <c r="CU120" s="916"/>
      <c r="CV120" s="916"/>
      <c r="CW120" s="916"/>
      <c r="CX120" s="916"/>
      <c r="CY120" s="916"/>
      <c r="CZ120" s="916"/>
      <c r="DA120" s="916"/>
      <c r="DB120" s="916"/>
      <c r="DC120" s="916"/>
      <c r="DD120" s="916"/>
      <c r="DE120" s="916"/>
      <c r="DF120" s="917"/>
      <c r="DG120" s="904">
        <v>88429602</v>
      </c>
      <c r="DH120" s="885"/>
      <c r="DI120" s="885"/>
      <c r="DJ120" s="885"/>
      <c r="DK120" s="885"/>
      <c r="DL120" s="885">
        <v>87590181</v>
      </c>
      <c r="DM120" s="885"/>
      <c r="DN120" s="885"/>
      <c r="DO120" s="885"/>
      <c r="DP120" s="885"/>
      <c r="DQ120" s="885">
        <v>83966625</v>
      </c>
      <c r="DR120" s="885"/>
      <c r="DS120" s="885"/>
      <c r="DT120" s="885"/>
      <c r="DU120" s="885"/>
      <c r="DV120" s="886">
        <v>90.8</v>
      </c>
      <c r="DW120" s="886"/>
      <c r="DX120" s="886"/>
      <c r="DY120" s="886"/>
      <c r="DZ120" s="887"/>
    </row>
    <row r="121" spans="1:130" s="246" customFormat="1" ht="26.25" customHeight="1" x14ac:dyDescent="0.15">
      <c r="A121" s="860"/>
      <c r="B121" s="861"/>
      <c r="C121" s="906" t="s">
        <v>468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129</v>
      </c>
      <c r="AB121" s="820"/>
      <c r="AC121" s="820"/>
      <c r="AD121" s="820"/>
      <c r="AE121" s="821"/>
      <c r="AF121" s="822" t="s">
        <v>129</v>
      </c>
      <c r="AG121" s="820"/>
      <c r="AH121" s="820"/>
      <c r="AI121" s="820"/>
      <c r="AJ121" s="821"/>
      <c r="AK121" s="822" t="s">
        <v>129</v>
      </c>
      <c r="AL121" s="820"/>
      <c r="AM121" s="820"/>
      <c r="AN121" s="820"/>
      <c r="AO121" s="821"/>
      <c r="AP121" s="867" t="s">
        <v>129</v>
      </c>
      <c r="AQ121" s="868"/>
      <c r="AR121" s="868"/>
      <c r="AS121" s="868"/>
      <c r="AT121" s="869"/>
      <c r="AU121" s="929"/>
      <c r="AV121" s="930"/>
      <c r="AW121" s="930"/>
      <c r="AX121" s="930"/>
      <c r="AY121" s="931"/>
      <c r="AZ121" s="855" t="s">
        <v>469</v>
      </c>
      <c r="BA121" s="790"/>
      <c r="BB121" s="790"/>
      <c r="BC121" s="790"/>
      <c r="BD121" s="790"/>
      <c r="BE121" s="790"/>
      <c r="BF121" s="790"/>
      <c r="BG121" s="790"/>
      <c r="BH121" s="790"/>
      <c r="BI121" s="790"/>
      <c r="BJ121" s="790"/>
      <c r="BK121" s="790"/>
      <c r="BL121" s="790"/>
      <c r="BM121" s="790"/>
      <c r="BN121" s="790"/>
      <c r="BO121" s="790"/>
      <c r="BP121" s="791"/>
      <c r="BQ121" s="856">
        <v>2176309</v>
      </c>
      <c r="BR121" s="857"/>
      <c r="BS121" s="857"/>
      <c r="BT121" s="857"/>
      <c r="BU121" s="857"/>
      <c r="BV121" s="857">
        <v>2392844</v>
      </c>
      <c r="BW121" s="857"/>
      <c r="BX121" s="857"/>
      <c r="BY121" s="857"/>
      <c r="BZ121" s="857"/>
      <c r="CA121" s="857">
        <v>3595035</v>
      </c>
      <c r="CB121" s="857"/>
      <c r="CC121" s="857"/>
      <c r="CD121" s="857"/>
      <c r="CE121" s="857"/>
      <c r="CF121" s="918">
        <v>3.9</v>
      </c>
      <c r="CG121" s="919"/>
      <c r="CH121" s="919"/>
      <c r="CI121" s="919"/>
      <c r="CJ121" s="919"/>
      <c r="CK121" s="912"/>
      <c r="CL121" s="898"/>
      <c r="CM121" s="898"/>
      <c r="CN121" s="898"/>
      <c r="CO121" s="899"/>
      <c r="CP121" s="878" t="s">
        <v>470</v>
      </c>
      <c r="CQ121" s="879"/>
      <c r="CR121" s="879"/>
      <c r="CS121" s="879"/>
      <c r="CT121" s="879"/>
      <c r="CU121" s="879"/>
      <c r="CV121" s="879"/>
      <c r="CW121" s="879"/>
      <c r="CX121" s="879"/>
      <c r="CY121" s="879"/>
      <c r="CZ121" s="879"/>
      <c r="DA121" s="879"/>
      <c r="DB121" s="879"/>
      <c r="DC121" s="879"/>
      <c r="DD121" s="879"/>
      <c r="DE121" s="879"/>
      <c r="DF121" s="880"/>
      <c r="DG121" s="856">
        <v>275450</v>
      </c>
      <c r="DH121" s="857"/>
      <c r="DI121" s="857"/>
      <c r="DJ121" s="857"/>
      <c r="DK121" s="857"/>
      <c r="DL121" s="857">
        <v>495650</v>
      </c>
      <c r="DM121" s="857"/>
      <c r="DN121" s="857"/>
      <c r="DO121" s="857"/>
      <c r="DP121" s="857"/>
      <c r="DQ121" s="857">
        <v>556493</v>
      </c>
      <c r="DR121" s="857"/>
      <c r="DS121" s="857"/>
      <c r="DT121" s="857"/>
      <c r="DU121" s="857"/>
      <c r="DV121" s="834">
        <v>0.6</v>
      </c>
      <c r="DW121" s="834"/>
      <c r="DX121" s="834"/>
      <c r="DY121" s="834"/>
      <c r="DZ121" s="835"/>
    </row>
    <row r="122" spans="1:130" s="246" customFormat="1" ht="26.25" customHeight="1" x14ac:dyDescent="0.15">
      <c r="A122" s="860"/>
      <c r="B122" s="861"/>
      <c r="C122" s="864" t="s">
        <v>451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129</v>
      </c>
      <c r="AB122" s="820"/>
      <c r="AC122" s="820"/>
      <c r="AD122" s="820"/>
      <c r="AE122" s="821"/>
      <c r="AF122" s="822" t="s">
        <v>416</v>
      </c>
      <c r="AG122" s="820"/>
      <c r="AH122" s="820"/>
      <c r="AI122" s="820"/>
      <c r="AJ122" s="821"/>
      <c r="AK122" s="822" t="s">
        <v>129</v>
      </c>
      <c r="AL122" s="820"/>
      <c r="AM122" s="820"/>
      <c r="AN122" s="820"/>
      <c r="AO122" s="821"/>
      <c r="AP122" s="867" t="s">
        <v>416</v>
      </c>
      <c r="AQ122" s="868"/>
      <c r="AR122" s="868"/>
      <c r="AS122" s="868"/>
      <c r="AT122" s="869"/>
      <c r="AU122" s="929"/>
      <c r="AV122" s="930"/>
      <c r="AW122" s="930"/>
      <c r="AX122" s="930"/>
      <c r="AY122" s="931"/>
      <c r="AZ122" s="922" t="s">
        <v>471</v>
      </c>
      <c r="BA122" s="923"/>
      <c r="BB122" s="923"/>
      <c r="BC122" s="923"/>
      <c r="BD122" s="923"/>
      <c r="BE122" s="923"/>
      <c r="BF122" s="923"/>
      <c r="BG122" s="923"/>
      <c r="BH122" s="923"/>
      <c r="BI122" s="923"/>
      <c r="BJ122" s="923"/>
      <c r="BK122" s="923"/>
      <c r="BL122" s="923"/>
      <c r="BM122" s="923"/>
      <c r="BN122" s="923"/>
      <c r="BO122" s="923"/>
      <c r="BP122" s="924"/>
      <c r="BQ122" s="925">
        <v>184494842</v>
      </c>
      <c r="BR122" s="888"/>
      <c r="BS122" s="888"/>
      <c r="BT122" s="888"/>
      <c r="BU122" s="888"/>
      <c r="BV122" s="888">
        <v>183680422</v>
      </c>
      <c r="BW122" s="888"/>
      <c r="BX122" s="888"/>
      <c r="BY122" s="888"/>
      <c r="BZ122" s="888"/>
      <c r="CA122" s="888">
        <v>184381378</v>
      </c>
      <c r="CB122" s="888"/>
      <c r="CC122" s="888"/>
      <c r="CD122" s="888"/>
      <c r="CE122" s="888"/>
      <c r="CF122" s="889">
        <v>199.4</v>
      </c>
      <c r="CG122" s="890"/>
      <c r="CH122" s="890"/>
      <c r="CI122" s="890"/>
      <c r="CJ122" s="890"/>
      <c r="CK122" s="912"/>
      <c r="CL122" s="898"/>
      <c r="CM122" s="898"/>
      <c r="CN122" s="898"/>
      <c r="CO122" s="899"/>
      <c r="CP122" s="878" t="s">
        <v>406</v>
      </c>
      <c r="CQ122" s="879"/>
      <c r="CR122" s="879"/>
      <c r="CS122" s="879"/>
      <c r="CT122" s="879"/>
      <c r="CU122" s="879"/>
      <c r="CV122" s="879"/>
      <c r="CW122" s="879"/>
      <c r="CX122" s="879"/>
      <c r="CY122" s="879"/>
      <c r="CZ122" s="879"/>
      <c r="DA122" s="879"/>
      <c r="DB122" s="879"/>
      <c r="DC122" s="879"/>
      <c r="DD122" s="879"/>
      <c r="DE122" s="879"/>
      <c r="DF122" s="880"/>
      <c r="DG122" s="856">
        <v>552164</v>
      </c>
      <c r="DH122" s="857"/>
      <c r="DI122" s="857"/>
      <c r="DJ122" s="857"/>
      <c r="DK122" s="857"/>
      <c r="DL122" s="857">
        <v>524895</v>
      </c>
      <c r="DM122" s="857"/>
      <c r="DN122" s="857"/>
      <c r="DO122" s="857"/>
      <c r="DP122" s="857"/>
      <c r="DQ122" s="857">
        <v>525287</v>
      </c>
      <c r="DR122" s="857"/>
      <c r="DS122" s="857"/>
      <c r="DT122" s="857"/>
      <c r="DU122" s="857"/>
      <c r="DV122" s="834">
        <v>0.6</v>
      </c>
      <c r="DW122" s="834"/>
      <c r="DX122" s="834"/>
      <c r="DY122" s="834"/>
      <c r="DZ122" s="835"/>
    </row>
    <row r="123" spans="1:130" s="246" customFormat="1" ht="26.25" customHeight="1" x14ac:dyDescent="0.15">
      <c r="A123" s="860"/>
      <c r="B123" s="861"/>
      <c r="C123" s="864" t="s">
        <v>457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129</v>
      </c>
      <c r="AB123" s="820"/>
      <c r="AC123" s="820"/>
      <c r="AD123" s="820"/>
      <c r="AE123" s="821"/>
      <c r="AF123" s="822" t="s">
        <v>129</v>
      </c>
      <c r="AG123" s="820"/>
      <c r="AH123" s="820"/>
      <c r="AI123" s="820"/>
      <c r="AJ123" s="821"/>
      <c r="AK123" s="822" t="s">
        <v>129</v>
      </c>
      <c r="AL123" s="820"/>
      <c r="AM123" s="820"/>
      <c r="AN123" s="820"/>
      <c r="AO123" s="821"/>
      <c r="AP123" s="867" t="s">
        <v>129</v>
      </c>
      <c r="AQ123" s="868"/>
      <c r="AR123" s="868"/>
      <c r="AS123" s="868"/>
      <c r="AT123" s="869"/>
      <c r="AU123" s="932"/>
      <c r="AV123" s="933"/>
      <c r="AW123" s="933"/>
      <c r="AX123" s="933"/>
      <c r="AY123" s="933"/>
      <c r="AZ123" s="277" t="s">
        <v>185</v>
      </c>
      <c r="BA123" s="277"/>
      <c r="BB123" s="277"/>
      <c r="BC123" s="277"/>
      <c r="BD123" s="277"/>
      <c r="BE123" s="277"/>
      <c r="BF123" s="277"/>
      <c r="BG123" s="277"/>
      <c r="BH123" s="277"/>
      <c r="BI123" s="277"/>
      <c r="BJ123" s="277"/>
      <c r="BK123" s="277"/>
      <c r="BL123" s="277"/>
      <c r="BM123" s="277"/>
      <c r="BN123" s="277"/>
      <c r="BO123" s="920" t="s">
        <v>472</v>
      </c>
      <c r="BP123" s="921"/>
      <c r="BQ123" s="875">
        <v>235271754</v>
      </c>
      <c r="BR123" s="876"/>
      <c r="BS123" s="876"/>
      <c r="BT123" s="876"/>
      <c r="BU123" s="876"/>
      <c r="BV123" s="876">
        <v>234383634</v>
      </c>
      <c r="BW123" s="876"/>
      <c r="BX123" s="876"/>
      <c r="BY123" s="876"/>
      <c r="BZ123" s="876"/>
      <c r="CA123" s="876">
        <v>237517678</v>
      </c>
      <c r="CB123" s="876"/>
      <c r="CC123" s="876"/>
      <c r="CD123" s="876"/>
      <c r="CE123" s="876"/>
      <c r="CF123" s="786"/>
      <c r="CG123" s="787"/>
      <c r="CH123" s="787"/>
      <c r="CI123" s="787"/>
      <c r="CJ123" s="877"/>
      <c r="CK123" s="912"/>
      <c r="CL123" s="898"/>
      <c r="CM123" s="898"/>
      <c r="CN123" s="898"/>
      <c r="CO123" s="899"/>
      <c r="CP123" s="878" t="s">
        <v>473</v>
      </c>
      <c r="CQ123" s="879"/>
      <c r="CR123" s="879"/>
      <c r="CS123" s="879"/>
      <c r="CT123" s="879"/>
      <c r="CU123" s="879"/>
      <c r="CV123" s="879"/>
      <c r="CW123" s="879"/>
      <c r="CX123" s="879"/>
      <c r="CY123" s="879"/>
      <c r="CZ123" s="879"/>
      <c r="DA123" s="879"/>
      <c r="DB123" s="879"/>
      <c r="DC123" s="879"/>
      <c r="DD123" s="879"/>
      <c r="DE123" s="879"/>
      <c r="DF123" s="880"/>
      <c r="DG123" s="819">
        <v>288408</v>
      </c>
      <c r="DH123" s="820"/>
      <c r="DI123" s="820"/>
      <c r="DJ123" s="820"/>
      <c r="DK123" s="821"/>
      <c r="DL123" s="822">
        <v>226471</v>
      </c>
      <c r="DM123" s="820"/>
      <c r="DN123" s="820"/>
      <c r="DO123" s="820"/>
      <c r="DP123" s="821"/>
      <c r="DQ123" s="822">
        <v>254412</v>
      </c>
      <c r="DR123" s="820"/>
      <c r="DS123" s="820"/>
      <c r="DT123" s="820"/>
      <c r="DU123" s="821"/>
      <c r="DV123" s="867">
        <v>0.3</v>
      </c>
      <c r="DW123" s="868"/>
      <c r="DX123" s="868"/>
      <c r="DY123" s="868"/>
      <c r="DZ123" s="869"/>
    </row>
    <row r="124" spans="1:130" s="246" customFormat="1" ht="26.25" customHeight="1" thickBot="1" x14ac:dyDescent="0.2">
      <c r="A124" s="860"/>
      <c r="B124" s="861"/>
      <c r="C124" s="864" t="s">
        <v>460</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v>172</v>
      </c>
      <c r="AB124" s="820"/>
      <c r="AC124" s="820"/>
      <c r="AD124" s="820"/>
      <c r="AE124" s="821"/>
      <c r="AF124" s="822" t="s">
        <v>416</v>
      </c>
      <c r="AG124" s="820"/>
      <c r="AH124" s="820"/>
      <c r="AI124" s="820"/>
      <c r="AJ124" s="821"/>
      <c r="AK124" s="822" t="s">
        <v>129</v>
      </c>
      <c r="AL124" s="820"/>
      <c r="AM124" s="820"/>
      <c r="AN124" s="820"/>
      <c r="AO124" s="821"/>
      <c r="AP124" s="867" t="s">
        <v>129</v>
      </c>
      <c r="AQ124" s="868"/>
      <c r="AR124" s="868"/>
      <c r="AS124" s="868"/>
      <c r="AT124" s="869"/>
      <c r="AU124" s="870" t="s">
        <v>474</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59.5</v>
      </c>
      <c r="BR124" s="874"/>
      <c r="BS124" s="874"/>
      <c r="BT124" s="874"/>
      <c r="BU124" s="874"/>
      <c r="BV124" s="874">
        <v>61.2</v>
      </c>
      <c r="BW124" s="874"/>
      <c r="BX124" s="874"/>
      <c r="BY124" s="874"/>
      <c r="BZ124" s="874"/>
      <c r="CA124" s="874">
        <v>58.2</v>
      </c>
      <c r="CB124" s="874"/>
      <c r="CC124" s="874"/>
      <c r="CD124" s="874"/>
      <c r="CE124" s="874"/>
      <c r="CF124" s="764"/>
      <c r="CG124" s="765"/>
      <c r="CH124" s="765"/>
      <c r="CI124" s="765"/>
      <c r="CJ124" s="905"/>
      <c r="CK124" s="913"/>
      <c r="CL124" s="913"/>
      <c r="CM124" s="913"/>
      <c r="CN124" s="913"/>
      <c r="CO124" s="914"/>
      <c r="CP124" s="878" t="s">
        <v>475</v>
      </c>
      <c r="CQ124" s="879"/>
      <c r="CR124" s="879"/>
      <c r="CS124" s="879"/>
      <c r="CT124" s="879"/>
      <c r="CU124" s="879"/>
      <c r="CV124" s="879"/>
      <c r="CW124" s="879"/>
      <c r="CX124" s="879"/>
      <c r="CY124" s="879"/>
      <c r="CZ124" s="879"/>
      <c r="DA124" s="879"/>
      <c r="DB124" s="879"/>
      <c r="DC124" s="879"/>
      <c r="DD124" s="879"/>
      <c r="DE124" s="879"/>
      <c r="DF124" s="880"/>
      <c r="DG124" s="802">
        <v>39763</v>
      </c>
      <c r="DH124" s="803"/>
      <c r="DI124" s="803"/>
      <c r="DJ124" s="803"/>
      <c r="DK124" s="804"/>
      <c r="DL124" s="805">
        <v>81488</v>
      </c>
      <c r="DM124" s="803"/>
      <c r="DN124" s="803"/>
      <c r="DO124" s="803"/>
      <c r="DP124" s="804"/>
      <c r="DQ124" s="805">
        <v>89445</v>
      </c>
      <c r="DR124" s="803"/>
      <c r="DS124" s="803"/>
      <c r="DT124" s="803"/>
      <c r="DU124" s="804"/>
      <c r="DV124" s="891">
        <v>0.1</v>
      </c>
      <c r="DW124" s="892"/>
      <c r="DX124" s="892"/>
      <c r="DY124" s="892"/>
      <c r="DZ124" s="893"/>
    </row>
    <row r="125" spans="1:130" s="246" customFormat="1" ht="26.25" customHeight="1" x14ac:dyDescent="0.15">
      <c r="A125" s="860"/>
      <c r="B125" s="861"/>
      <c r="C125" s="864" t="s">
        <v>462</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129</v>
      </c>
      <c r="AB125" s="820"/>
      <c r="AC125" s="820"/>
      <c r="AD125" s="820"/>
      <c r="AE125" s="821"/>
      <c r="AF125" s="822" t="s">
        <v>129</v>
      </c>
      <c r="AG125" s="820"/>
      <c r="AH125" s="820"/>
      <c r="AI125" s="820"/>
      <c r="AJ125" s="821"/>
      <c r="AK125" s="822" t="s">
        <v>129</v>
      </c>
      <c r="AL125" s="820"/>
      <c r="AM125" s="820"/>
      <c r="AN125" s="820"/>
      <c r="AO125" s="821"/>
      <c r="AP125" s="867" t="s">
        <v>129</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476</v>
      </c>
      <c r="CL125" s="895"/>
      <c r="CM125" s="895"/>
      <c r="CN125" s="895"/>
      <c r="CO125" s="896"/>
      <c r="CP125" s="903" t="s">
        <v>477</v>
      </c>
      <c r="CQ125" s="848"/>
      <c r="CR125" s="848"/>
      <c r="CS125" s="848"/>
      <c r="CT125" s="848"/>
      <c r="CU125" s="848"/>
      <c r="CV125" s="848"/>
      <c r="CW125" s="848"/>
      <c r="CX125" s="848"/>
      <c r="CY125" s="848"/>
      <c r="CZ125" s="848"/>
      <c r="DA125" s="848"/>
      <c r="DB125" s="848"/>
      <c r="DC125" s="848"/>
      <c r="DD125" s="848"/>
      <c r="DE125" s="848"/>
      <c r="DF125" s="849"/>
      <c r="DG125" s="904" t="s">
        <v>129</v>
      </c>
      <c r="DH125" s="885"/>
      <c r="DI125" s="885"/>
      <c r="DJ125" s="885"/>
      <c r="DK125" s="885"/>
      <c r="DL125" s="885" t="s">
        <v>129</v>
      </c>
      <c r="DM125" s="885"/>
      <c r="DN125" s="885"/>
      <c r="DO125" s="885"/>
      <c r="DP125" s="885"/>
      <c r="DQ125" s="885" t="s">
        <v>129</v>
      </c>
      <c r="DR125" s="885"/>
      <c r="DS125" s="885"/>
      <c r="DT125" s="885"/>
      <c r="DU125" s="885"/>
      <c r="DV125" s="886" t="s">
        <v>129</v>
      </c>
      <c r="DW125" s="886"/>
      <c r="DX125" s="886"/>
      <c r="DY125" s="886"/>
      <c r="DZ125" s="887"/>
    </row>
    <row r="126" spans="1:130" s="246" customFormat="1" ht="26.25" customHeight="1" thickBot="1" x14ac:dyDescent="0.2">
      <c r="A126" s="860"/>
      <c r="B126" s="861"/>
      <c r="C126" s="864" t="s">
        <v>464</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129</v>
      </c>
      <c r="AB126" s="820"/>
      <c r="AC126" s="820"/>
      <c r="AD126" s="820"/>
      <c r="AE126" s="821"/>
      <c r="AF126" s="822" t="s">
        <v>129</v>
      </c>
      <c r="AG126" s="820"/>
      <c r="AH126" s="820"/>
      <c r="AI126" s="820"/>
      <c r="AJ126" s="821"/>
      <c r="AK126" s="822" t="s">
        <v>129</v>
      </c>
      <c r="AL126" s="820"/>
      <c r="AM126" s="820"/>
      <c r="AN126" s="820"/>
      <c r="AO126" s="821"/>
      <c r="AP126" s="867" t="s">
        <v>129</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478</v>
      </c>
      <c r="CQ126" s="790"/>
      <c r="CR126" s="790"/>
      <c r="CS126" s="790"/>
      <c r="CT126" s="790"/>
      <c r="CU126" s="790"/>
      <c r="CV126" s="790"/>
      <c r="CW126" s="790"/>
      <c r="CX126" s="790"/>
      <c r="CY126" s="790"/>
      <c r="CZ126" s="790"/>
      <c r="DA126" s="790"/>
      <c r="DB126" s="790"/>
      <c r="DC126" s="790"/>
      <c r="DD126" s="790"/>
      <c r="DE126" s="790"/>
      <c r="DF126" s="791"/>
      <c r="DG126" s="856" t="s">
        <v>129</v>
      </c>
      <c r="DH126" s="857"/>
      <c r="DI126" s="857"/>
      <c r="DJ126" s="857"/>
      <c r="DK126" s="857"/>
      <c r="DL126" s="857" t="s">
        <v>129</v>
      </c>
      <c r="DM126" s="857"/>
      <c r="DN126" s="857"/>
      <c r="DO126" s="857"/>
      <c r="DP126" s="857"/>
      <c r="DQ126" s="857" t="s">
        <v>129</v>
      </c>
      <c r="DR126" s="857"/>
      <c r="DS126" s="857"/>
      <c r="DT126" s="857"/>
      <c r="DU126" s="857"/>
      <c r="DV126" s="834" t="s">
        <v>129</v>
      </c>
      <c r="DW126" s="834"/>
      <c r="DX126" s="834"/>
      <c r="DY126" s="834"/>
      <c r="DZ126" s="835"/>
    </row>
    <row r="127" spans="1:130" s="246" customFormat="1" ht="26.25" customHeight="1" x14ac:dyDescent="0.15">
      <c r="A127" s="862"/>
      <c r="B127" s="863"/>
      <c r="C127" s="881" t="s">
        <v>479</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129</v>
      </c>
      <c r="AB127" s="820"/>
      <c r="AC127" s="820"/>
      <c r="AD127" s="820"/>
      <c r="AE127" s="821"/>
      <c r="AF127" s="822" t="s">
        <v>129</v>
      </c>
      <c r="AG127" s="820"/>
      <c r="AH127" s="820"/>
      <c r="AI127" s="820"/>
      <c r="AJ127" s="821"/>
      <c r="AK127" s="822" t="s">
        <v>129</v>
      </c>
      <c r="AL127" s="820"/>
      <c r="AM127" s="820"/>
      <c r="AN127" s="820"/>
      <c r="AO127" s="821"/>
      <c r="AP127" s="867" t="s">
        <v>129</v>
      </c>
      <c r="AQ127" s="868"/>
      <c r="AR127" s="868"/>
      <c r="AS127" s="868"/>
      <c r="AT127" s="869"/>
      <c r="AU127" s="282"/>
      <c r="AV127" s="282"/>
      <c r="AW127" s="282"/>
      <c r="AX127" s="884" t="s">
        <v>480</v>
      </c>
      <c r="AY127" s="852"/>
      <c r="AZ127" s="852"/>
      <c r="BA127" s="852"/>
      <c r="BB127" s="852"/>
      <c r="BC127" s="852"/>
      <c r="BD127" s="852"/>
      <c r="BE127" s="853"/>
      <c r="BF127" s="851" t="s">
        <v>481</v>
      </c>
      <c r="BG127" s="852"/>
      <c r="BH127" s="852"/>
      <c r="BI127" s="852"/>
      <c r="BJ127" s="852"/>
      <c r="BK127" s="852"/>
      <c r="BL127" s="853"/>
      <c r="BM127" s="851" t="s">
        <v>482</v>
      </c>
      <c r="BN127" s="852"/>
      <c r="BO127" s="852"/>
      <c r="BP127" s="852"/>
      <c r="BQ127" s="852"/>
      <c r="BR127" s="852"/>
      <c r="BS127" s="853"/>
      <c r="BT127" s="851" t="s">
        <v>483</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484</v>
      </c>
      <c r="CQ127" s="790"/>
      <c r="CR127" s="790"/>
      <c r="CS127" s="790"/>
      <c r="CT127" s="790"/>
      <c r="CU127" s="790"/>
      <c r="CV127" s="790"/>
      <c r="CW127" s="790"/>
      <c r="CX127" s="790"/>
      <c r="CY127" s="790"/>
      <c r="CZ127" s="790"/>
      <c r="DA127" s="790"/>
      <c r="DB127" s="790"/>
      <c r="DC127" s="790"/>
      <c r="DD127" s="790"/>
      <c r="DE127" s="790"/>
      <c r="DF127" s="791"/>
      <c r="DG127" s="856" t="s">
        <v>129</v>
      </c>
      <c r="DH127" s="857"/>
      <c r="DI127" s="857"/>
      <c r="DJ127" s="857"/>
      <c r="DK127" s="857"/>
      <c r="DL127" s="857" t="s">
        <v>129</v>
      </c>
      <c r="DM127" s="857"/>
      <c r="DN127" s="857"/>
      <c r="DO127" s="857"/>
      <c r="DP127" s="857"/>
      <c r="DQ127" s="857" t="s">
        <v>129</v>
      </c>
      <c r="DR127" s="857"/>
      <c r="DS127" s="857"/>
      <c r="DT127" s="857"/>
      <c r="DU127" s="857"/>
      <c r="DV127" s="834" t="s">
        <v>129</v>
      </c>
      <c r="DW127" s="834"/>
      <c r="DX127" s="834"/>
      <c r="DY127" s="834"/>
      <c r="DZ127" s="835"/>
    </row>
    <row r="128" spans="1:130" s="246" customFormat="1" ht="26.25" customHeight="1" thickBot="1" x14ac:dyDescent="0.2">
      <c r="A128" s="836" t="s">
        <v>485</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486</v>
      </c>
      <c r="X128" s="838"/>
      <c r="Y128" s="838"/>
      <c r="Z128" s="839"/>
      <c r="AA128" s="840">
        <v>350715</v>
      </c>
      <c r="AB128" s="841"/>
      <c r="AC128" s="841"/>
      <c r="AD128" s="841"/>
      <c r="AE128" s="842"/>
      <c r="AF128" s="843">
        <v>293042</v>
      </c>
      <c r="AG128" s="841"/>
      <c r="AH128" s="841"/>
      <c r="AI128" s="841"/>
      <c r="AJ128" s="842"/>
      <c r="AK128" s="843">
        <v>209178</v>
      </c>
      <c r="AL128" s="841"/>
      <c r="AM128" s="841"/>
      <c r="AN128" s="841"/>
      <c r="AO128" s="842"/>
      <c r="AP128" s="844"/>
      <c r="AQ128" s="845"/>
      <c r="AR128" s="845"/>
      <c r="AS128" s="845"/>
      <c r="AT128" s="846"/>
      <c r="AU128" s="282"/>
      <c r="AV128" s="282"/>
      <c r="AW128" s="282"/>
      <c r="AX128" s="847" t="s">
        <v>487</v>
      </c>
      <c r="AY128" s="848"/>
      <c r="AZ128" s="848"/>
      <c r="BA128" s="848"/>
      <c r="BB128" s="848"/>
      <c r="BC128" s="848"/>
      <c r="BD128" s="848"/>
      <c r="BE128" s="849"/>
      <c r="BF128" s="826" t="s">
        <v>129</v>
      </c>
      <c r="BG128" s="827"/>
      <c r="BH128" s="827"/>
      <c r="BI128" s="827"/>
      <c r="BJ128" s="827"/>
      <c r="BK128" s="827"/>
      <c r="BL128" s="850"/>
      <c r="BM128" s="826">
        <v>11.25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488</v>
      </c>
      <c r="CQ128" s="768"/>
      <c r="CR128" s="768"/>
      <c r="CS128" s="768"/>
      <c r="CT128" s="768"/>
      <c r="CU128" s="768"/>
      <c r="CV128" s="768"/>
      <c r="CW128" s="768"/>
      <c r="CX128" s="768"/>
      <c r="CY128" s="768"/>
      <c r="CZ128" s="768"/>
      <c r="DA128" s="768"/>
      <c r="DB128" s="768"/>
      <c r="DC128" s="768"/>
      <c r="DD128" s="768"/>
      <c r="DE128" s="768"/>
      <c r="DF128" s="769"/>
      <c r="DG128" s="830">
        <v>4</v>
      </c>
      <c r="DH128" s="831"/>
      <c r="DI128" s="831"/>
      <c r="DJ128" s="831"/>
      <c r="DK128" s="831"/>
      <c r="DL128" s="831" t="s">
        <v>129</v>
      </c>
      <c r="DM128" s="831"/>
      <c r="DN128" s="831"/>
      <c r="DO128" s="831"/>
      <c r="DP128" s="831"/>
      <c r="DQ128" s="831" t="s">
        <v>439</v>
      </c>
      <c r="DR128" s="831"/>
      <c r="DS128" s="831"/>
      <c r="DT128" s="831"/>
      <c r="DU128" s="831"/>
      <c r="DV128" s="832" t="s">
        <v>439</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489</v>
      </c>
      <c r="X129" s="817"/>
      <c r="Y129" s="817"/>
      <c r="Z129" s="818"/>
      <c r="AA129" s="819">
        <v>105975296</v>
      </c>
      <c r="AB129" s="820"/>
      <c r="AC129" s="820"/>
      <c r="AD129" s="820"/>
      <c r="AE129" s="821"/>
      <c r="AF129" s="822">
        <v>106013534</v>
      </c>
      <c r="AG129" s="820"/>
      <c r="AH129" s="820"/>
      <c r="AI129" s="820"/>
      <c r="AJ129" s="821"/>
      <c r="AK129" s="822">
        <v>106573940</v>
      </c>
      <c r="AL129" s="820"/>
      <c r="AM129" s="820"/>
      <c r="AN129" s="820"/>
      <c r="AO129" s="821"/>
      <c r="AP129" s="823"/>
      <c r="AQ129" s="824"/>
      <c r="AR129" s="824"/>
      <c r="AS129" s="824"/>
      <c r="AT129" s="825"/>
      <c r="AU129" s="284"/>
      <c r="AV129" s="284"/>
      <c r="AW129" s="284"/>
      <c r="AX129" s="789" t="s">
        <v>490</v>
      </c>
      <c r="AY129" s="790"/>
      <c r="AZ129" s="790"/>
      <c r="BA129" s="790"/>
      <c r="BB129" s="790"/>
      <c r="BC129" s="790"/>
      <c r="BD129" s="790"/>
      <c r="BE129" s="791"/>
      <c r="BF129" s="809" t="s">
        <v>439</v>
      </c>
      <c r="BG129" s="810"/>
      <c r="BH129" s="810"/>
      <c r="BI129" s="810"/>
      <c r="BJ129" s="810"/>
      <c r="BK129" s="810"/>
      <c r="BL129" s="811"/>
      <c r="BM129" s="809">
        <v>16.25</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492</v>
      </c>
      <c r="X130" s="817"/>
      <c r="Y130" s="817"/>
      <c r="Z130" s="818"/>
      <c r="AA130" s="819">
        <v>14077149</v>
      </c>
      <c r="AB130" s="820"/>
      <c r="AC130" s="820"/>
      <c r="AD130" s="820"/>
      <c r="AE130" s="821"/>
      <c r="AF130" s="822">
        <v>14171907</v>
      </c>
      <c r="AG130" s="820"/>
      <c r="AH130" s="820"/>
      <c r="AI130" s="820"/>
      <c r="AJ130" s="821"/>
      <c r="AK130" s="822">
        <v>14125565</v>
      </c>
      <c r="AL130" s="820"/>
      <c r="AM130" s="820"/>
      <c r="AN130" s="820"/>
      <c r="AO130" s="821"/>
      <c r="AP130" s="823"/>
      <c r="AQ130" s="824"/>
      <c r="AR130" s="824"/>
      <c r="AS130" s="824"/>
      <c r="AT130" s="825"/>
      <c r="AU130" s="284"/>
      <c r="AV130" s="284"/>
      <c r="AW130" s="284"/>
      <c r="AX130" s="789" t="s">
        <v>493</v>
      </c>
      <c r="AY130" s="790"/>
      <c r="AZ130" s="790"/>
      <c r="BA130" s="790"/>
      <c r="BB130" s="790"/>
      <c r="BC130" s="790"/>
      <c r="BD130" s="790"/>
      <c r="BE130" s="791"/>
      <c r="BF130" s="792">
        <v>7.5</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494</v>
      </c>
      <c r="X131" s="800"/>
      <c r="Y131" s="800"/>
      <c r="Z131" s="801"/>
      <c r="AA131" s="802">
        <v>91898147</v>
      </c>
      <c r="AB131" s="803"/>
      <c r="AC131" s="803"/>
      <c r="AD131" s="803"/>
      <c r="AE131" s="804"/>
      <c r="AF131" s="805">
        <v>91841627</v>
      </c>
      <c r="AG131" s="803"/>
      <c r="AH131" s="803"/>
      <c r="AI131" s="803"/>
      <c r="AJ131" s="804"/>
      <c r="AK131" s="805">
        <v>92448375</v>
      </c>
      <c r="AL131" s="803"/>
      <c r="AM131" s="803"/>
      <c r="AN131" s="803"/>
      <c r="AO131" s="804"/>
      <c r="AP131" s="806"/>
      <c r="AQ131" s="807"/>
      <c r="AR131" s="807"/>
      <c r="AS131" s="807"/>
      <c r="AT131" s="808"/>
      <c r="AU131" s="284"/>
      <c r="AV131" s="284"/>
      <c r="AW131" s="284"/>
      <c r="AX131" s="767" t="s">
        <v>495</v>
      </c>
      <c r="AY131" s="768"/>
      <c r="AZ131" s="768"/>
      <c r="BA131" s="768"/>
      <c r="BB131" s="768"/>
      <c r="BC131" s="768"/>
      <c r="BD131" s="768"/>
      <c r="BE131" s="769"/>
      <c r="BF131" s="770">
        <v>58.2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497</v>
      </c>
      <c r="W132" s="780"/>
      <c r="X132" s="780"/>
      <c r="Y132" s="780"/>
      <c r="Z132" s="781"/>
      <c r="AA132" s="782">
        <v>7.5203681749999998</v>
      </c>
      <c r="AB132" s="783"/>
      <c r="AC132" s="783"/>
      <c r="AD132" s="783"/>
      <c r="AE132" s="784"/>
      <c r="AF132" s="785">
        <v>7.7188941790000003</v>
      </c>
      <c r="AG132" s="783"/>
      <c r="AH132" s="783"/>
      <c r="AI132" s="783"/>
      <c r="AJ132" s="784"/>
      <c r="AK132" s="785">
        <v>7.4478691489999997</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498</v>
      </c>
      <c r="W133" s="759"/>
      <c r="X133" s="759"/>
      <c r="Y133" s="759"/>
      <c r="Z133" s="760"/>
      <c r="AA133" s="761">
        <v>6.7</v>
      </c>
      <c r="AB133" s="762"/>
      <c r="AC133" s="762"/>
      <c r="AD133" s="762"/>
      <c r="AE133" s="763"/>
      <c r="AF133" s="761">
        <v>7.4</v>
      </c>
      <c r="AG133" s="762"/>
      <c r="AH133" s="762"/>
      <c r="AI133" s="762"/>
      <c r="AJ133" s="763"/>
      <c r="AK133" s="761">
        <v>7.5</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K1+WpnMmoMnfHtEaBTkyHnFTlGJR+GS4wZbIsS7gqa4DeZHTbbXnA7Ve/oQ6xcUxcQx2KD1HSpaJ/uEtWnQA==" saltValue="3PC/Yhx2gadeQA6DGAyiL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YfbyzPNCJbP03fhHc92ldWC8G31ECTMwRm5xahnGBKgJWa47kr4IkJamflvnvUyEv7YZfT9Lqt/9heT0jb9JA==" saltValue="jh+33wSUjg6mubrNgCuE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7w9wgzglGHHMZxKWA4xyEGdRZbkh9Vx0bz9uZerB6Jx52JLQHgnPC7k7fYHsm7oZL+AM7xiI5QJtTODnssb7dg==" saltValue="zNaRgru/h77/K7V8Bc4U5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507</v>
      </c>
      <c r="AL9" s="1189"/>
      <c r="AM9" s="1189"/>
      <c r="AN9" s="1190"/>
      <c r="AO9" s="312">
        <v>25427921</v>
      </c>
      <c r="AP9" s="312">
        <v>49545</v>
      </c>
      <c r="AQ9" s="313">
        <v>57923</v>
      </c>
      <c r="AR9" s="314">
        <v>-14.5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508</v>
      </c>
      <c r="AL10" s="1189"/>
      <c r="AM10" s="1189"/>
      <c r="AN10" s="1190"/>
      <c r="AO10" s="315">
        <v>1187462</v>
      </c>
      <c r="AP10" s="315">
        <v>2314</v>
      </c>
      <c r="AQ10" s="316">
        <v>2689</v>
      </c>
      <c r="AR10" s="317">
        <v>-13.9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509</v>
      </c>
      <c r="AL11" s="1189"/>
      <c r="AM11" s="1189"/>
      <c r="AN11" s="1190"/>
      <c r="AO11" s="315">
        <v>272933</v>
      </c>
      <c r="AP11" s="315">
        <v>532</v>
      </c>
      <c r="AQ11" s="316">
        <v>1561</v>
      </c>
      <c r="AR11" s="317">
        <v>-65.900000000000006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510</v>
      </c>
      <c r="AL12" s="1189"/>
      <c r="AM12" s="1189"/>
      <c r="AN12" s="1190"/>
      <c r="AO12" s="315">
        <v>64492</v>
      </c>
      <c r="AP12" s="315">
        <v>126</v>
      </c>
      <c r="AQ12" s="316">
        <v>539</v>
      </c>
      <c r="AR12" s="317">
        <v>-76.599999999999994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511</v>
      </c>
      <c r="AL13" s="1189"/>
      <c r="AM13" s="1189"/>
      <c r="AN13" s="1190"/>
      <c r="AO13" s="315" t="s">
        <v>512</v>
      </c>
      <c r="AP13" s="315" t="s">
        <v>512</v>
      </c>
      <c r="AQ13" s="316">
        <v>13</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513</v>
      </c>
      <c r="AL14" s="1189"/>
      <c r="AM14" s="1189"/>
      <c r="AN14" s="1190"/>
      <c r="AO14" s="315">
        <v>943411</v>
      </c>
      <c r="AP14" s="315">
        <v>1838</v>
      </c>
      <c r="AQ14" s="316">
        <v>1886</v>
      </c>
      <c r="AR14" s="317">
        <v>-2.5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514</v>
      </c>
      <c r="AL15" s="1189"/>
      <c r="AM15" s="1189"/>
      <c r="AN15" s="1190"/>
      <c r="AO15" s="315">
        <v>189307</v>
      </c>
      <c r="AP15" s="315">
        <v>369</v>
      </c>
      <c r="AQ15" s="316">
        <v>1251</v>
      </c>
      <c r="AR15" s="317">
        <v>-70.5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515</v>
      </c>
      <c r="AL16" s="1192"/>
      <c r="AM16" s="1192"/>
      <c r="AN16" s="1193"/>
      <c r="AO16" s="315">
        <v>-1717954</v>
      </c>
      <c r="AP16" s="315">
        <v>-3347</v>
      </c>
      <c r="AQ16" s="316">
        <v>-4255</v>
      </c>
      <c r="AR16" s="317">
        <v>-21.3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185</v>
      </c>
      <c r="AL17" s="1192"/>
      <c r="AM17" s="1192"/>
      <c r="AN17" s="1193"/>
      <c r="AO17" s="315">
        <v>26367572</v>
      </c>
      <c r="AP17" s="315">
        <v>51376</v>
      </c>
      <c r="AQ17" s="316">
        <v>61607</v>
      </c>
      <c r="AR17" s="317">
        <v>-16.600000000000001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520</v>
      </c>
      <c r="AL21" s="1186"/>
      <c r="AM21" s="1186"/>
      <c r="AN21" s="1187"/>
      <c r="AO21" s="327">
        <v>5.59</v>
      </c>
      <c r="AP21" s="328">
        <v>6.25</v>
      </c>
      <c r="AQ21" s="329">
        <v>-0.66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521</v>
      </c>
      <c r="AL22" s="1186"/>
      <c r="AM22" s="1186"/>
      <c r="AN22" s="1187"/>
      <c r="AO22" s="332">
        <v>99.8</v>
      </c>
      <c r="AP22" s="333">
        <v>100</v>
      </c>
      <c r="AQ22" s="334">
        <v>-0.2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525</v>
      </c>
      <c r="AL32" s="1177"/>
      <c r="AM32" s="1177"/>
      <c r="AN32" s="1178"/>
      <c r="AO32" s="342">
        <v>15485414</v>
      </c>
      <c r="AP32" s="342">
        <v>30173</v>
      </c>
      <c r="AQ32" s="343">
        <v>37305</v>
      </c>
      <c r="AR32" s="344">
        <v>-19.100000000000001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526</v>
      </c>
      <c r="AL33" s="1177"/>
      <c r="AM33" s="1177"/>
      <c r="AN33" s="1178"/>
      <c r="AO33" s="342" t="s">
        <v>512</v>
      </c>
      <c r="AP33" s="342" t="s">
        <v>512</v>
      </c>
      <c r="AQ33" s="343">
        <v>4</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527</v>
      </c>
      <c r="AL34" s="1177"/>
      <c r="AM34" s="1177"/>
      <c r="AN34" s="1178"/>
      <c r="AO34" s="342">
        <v>433333</v>
      </c>
      <c r="AP34" s="342">
        <v>844</v>
      </c>
      <c r="AQ34" s="343">
        <v>89</v>
      </c>
      <c r="AR34" s="344">
        <v>848.3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528</v>
      </c>
      <c r="AL35" s="1177"/>
      <c r="AM35" s="1177"/>
      <c r="AN35" s="1178"/>
      <c r="AO35" s="342">
        <v>5296117</v>
      </c>
      <c r="AP35" s="342">
        <v>10319</v>
      </c>
      <c r="AQ35" s="343">
        <v>9317</v>
      </c>
      <c r="AR35" s="344">
        <v>10.8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529</v>
      </c>
      <c r="AL36" s="1177"/>
      <c r="AM36" s="1177"/>
      <c r="AN36" s="1178"/>
      <c r="AO36" s="342">
        <v>2138</v>
      </c>
      <c r="AP36" s="342">
        <v>4</v>
      </c>
      <c r="AQ36" s="343">
        <v>337</v>
      </c>
      <c r="AR36" s="344">
        <v>-98.8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530</v>
      </c>
      <c r="AL37" s="1177"/>
      <c r="AM37" s="1177"/>
      <c r="AN37" s="1178"/>
      <c r="AO37" s="342" t="s">
        <v>512</v>
      </c>
      <c r="AP37" s="342" t="s">
        <v>512</v>
      </c>
      <c r="AQ37" s="343">
        <v>969</v>
      </c>
      <c r="AR37" s="344" t="s">
        <v>512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531</v>
      </c>
      <c r="AL38" s="1180"/>
      <c r="AM38" s="1180"/>
      <c r="AN38" s="1181"/>
      <c r="AO38" s="345">
        <v>3175</v>
      </c>
      <c r="AP38" s="345">
        <v>6</v>
      </c>
      <c r="AQ38" s="346">
        <v>1</v>
      </c>
      <c r="AR38" s="334">
        <v>500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532</v>
      </c>
      <c r="AL39" s="1180"/>
      <c r="AM39" s="1180"/>
      <c r="AN39" s="1181"/>
      <c r="AO39" s="342">
        <v>-209178</v>
      </c>
      <c r="AP39" s="342">
        <v>-408</v>
      </c>
      <c r="AQ39" s="343">
        <v>-8362</v>
      </c>
      <c r="AR39" s="344">
        <v>-95.1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533</v>
      </c>
      <c r="AL40" s="1177"/>
      <c r="AM40" s="1177"/>
      <c r="AN40" s="1178"/>
      <c r="AO40" s="342">
        <v>-14125565</v>
      </c>
      <c r="AP40" s="342">
        <v>-27523</v>
      </c>
      <c r="AQ40" s="343">
        <v>-29125</v>
      </c>
      <c r="AR40" s="344">
        <v>-5.5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6885434</v>
      </c>
      <c r="AP41" s="342">
        <v>13416</v>
      </c>
      <c r="AQ41" s="343">
        <v>10534</v>
      </c>
      <c r="AR41" s="344">
        <v>27.4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502</v>
      </c>
      <c r="AN49" s="1171" t="s">
        <v>537</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21299587</v>
      </c>
      <c r="AN51" s="364">
        <v>41162</v>
      </c>
      <c r="AO51" s="365">
        <v>14</v>
      </c>
      <c r="AP51" s="366">
        <v>51613</v>
      </c>
      <c r="AQ51" s="367">
        <v>8.3000000000000007</v>
      </c>
      <c r="AR51" s="368">
        <v>5.7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8251324</v>
      </c>
      <c r="AN52" s="372">
        <v>15946</v>
      </c>
      <c r="AO52" s="373">
        <v>-10.5</v>
      </c>
      <c r="AP52" s="374">
        <v>25872</v>
      </c>
      <c r="AQ52" s="375">
        <v>10.8</v>
      </c>
      <c r="AR52" s="376">
        <v>-21.3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23085033</v>
      </c>
      <c r="AN53" s="364">
        <v>44647</v>
      </c>
      <c r="AO53" s="365">
        <v>8.5</v>
      </c>
      <c r="AP53" s="366">
        <v>50880</v>
      </c>
      <c r="AQ53" s="367">
        <v>-1.4</v>
      </c>
      <c r="AR53" s="368">
        <v>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11330770</v>
      </c>
      <c r="AN54" s="372">
        <v>21914</v>
      </c>
      <c r="AO54" s="373">
        <v>37.4</v>
      </c>
      <c r="AP54" s="374">
        <v>27819</v>
      </c>
      <c r="AQ54" s="375">
        <v>7.5</v>
      </c>
      <c r="AR54" s="376">
        <v>29.9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18644513</v>
      </c>
      <c r="AN55" s="364">
        <v>36141</v>
      </c>
      <c r="AO55" s="365">
        <v>-19.100000000000001</v>
      </c>
      <c r="AP55" s="366">
        <v>46395</v>
      </c>
      <c r="AQ55" s="367">
        <v>-8.8000000000000007</v>
      </c>
      <c r="AR55" s="368">
        <v>-10.3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8016466</v>
      </c>
      <c r="AN56" s="372">
        <v>15539</v>
      </c>
      <c r="AO56" s="373">
        <v>-29.1</v>
      </c>
      <c r="AP56" s="374">
        <v>26304</v>
      </c>
      <c r="AQ56" s="375">
        <v>-5.4</v>
      </c>
      <c r="AR56" s="376">
        <v>-23.7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17861898</v>
      </c>
      <c r="AN57" s="364">
        <v>34692</v>
      </c>
      <c r="AO57" s="365">
        <v>-4</v>
      </c>
      <c r="AP57" s="366">
        <v>48088</v>
      </c>
      <c r="AQ57" s="367">
        <v>3.6</v>
      </c>
      <c r="AR57" s="368">
        <v>-7.6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5251273</v>
      </c>
      <c r="AN58" s="372">
        <v>10199</v>
      </c>
      <c r="AO58" s="373">
        <v>-34.4</v>
      </c>
      <c r="AP58" s="374">
        <v>25183</v>
      </c>
      <c r="AQ58" s="375">
        <v>-4.3</v>
      </c>
      <c r="AR58" s="376">
        <v>-30.1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15541045</v>
      </c>
      <c r="AN59" s="364">
        <v>30281</v>
      </c>
      <c r="AO59" s="365">
        <v>-12.7</v>
      </c>
      <c r="AP59" s="366">
        <v>46457</v>
      </c>
      <c r="AQ59" s="367">
        <v>-3.4</v>
      </c>
      <c r="AR59" s="368">
        <v>-9.3000000000000007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5548661</v>
      </c>
      <c r="AN60" s="372">
        <v>10811</v>
      </c>
      <c r="AO60" s="373">
        <v>6</v>
      </c>
      <c r="AP60" s="374">
        <v>24020</v>
      </c>
      <c r="AQ60" s="375">
        <v>-4.5999999999999996</v>
      </c>
      <c r="AR60" s="376">
        <v>10.6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19286415</v>
      </c>
      <c r="AN61" s="379">
        <v>37385</v>
      </c>
      <c r="AO61" s="380">
        <v>-2.7</v>
      </c>
      <c r="AP61" s="381">
        <v>48687</v>
      </c>
      <c r="AQ61" s="382">
        <v>-0.3</v>
      </c>
      <c r="AR61" s="368">
        <v>-2.4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7679699</v>
      </c>
      <c r="AN62" s="372">
        <v>14882</v>
      </c>
      <c r="AO62" s="373">
        <v>-6.1</v>
      </c>
      <c r="AP62" s="374">
        <v>25840</v>
      </c>
      <c r="AQ62" s="375">
        <v>0.8</v>
      </c>
      <c r="AR62" s="376">
        <v>-6.9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T9IAPWIlOq+4pQyp6QtKirCqKTE9MYCW5iPGQC4KCozE4D/rBKCHhwjephtwpyoCvdM53zJ1g2RwNNQd+1mD4w==" saltValue="j+PclDQD+uss1SggH1mRW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XEFY49o4PJUHQ8jhtqiTCWlyIFpFSXdNJE+PZ7pKo1WWf10cYLbuKFyNb/PuNBmdLKfAssG4zG7O0PjrrPjqw==" saltValue="6eDjZNbSImVfxUWAMVAYe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Zcu0RewLM9LoT9DIHxXm3U5p4RracBpuclSCT8sKs0XvNiD8diWguLilXD3lu/6u0naCTADuhaL3Eh4t0OSaQ==" saltValue="QGW8iXOlkJuza/2NHuySA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4" t="s">
        <v>3</v>
      </c>
      <c r="D47" s="1194"/>
      <c r="E47" s="1195"/>
      <c r="F47" s="11">
        <v>18.48</v>
      </c>
      <c r="G47" s="12">
        <v>17.14</v>
      </c>
      <c r="H47" s="12">
        <v>16.8</v>
      </c>
      <c r="I47" s="12">
        <v>16.32</v>
      </c>
      <c r="J47" s="13">
        <v>16.7</v>
      </c>
    </row>
    <row r="48" spans="2:10" ht="57.75" customHeight="1" x14ac:dyDescent="0.15">
      <c r="B48" s="14"/>
      <c r="C48" s="1196" t="s">
        <v>4</v>
      </c>
      <c r="D48" s="1196"/>
      <c r="E48" s="1197"/>
      <c r="F48" s="15">
        <v>2.66</v>
      </c>
      <c r="G48" s="16">
        <v>2.54</v>
      </c>
      <c r="H48" s="16">
        <v>2.6</v>
      </c>
      <c r="I48" s="16">
        <v>2.85</v>
      </c>
      <c r="J48" s="17">
        <v>3.1</v>
      </c>
    </row>
    <row r="49" spans="2:10" ht="57.75" customHeight="1" thickBot="1" x14ac:dyDescent="0.2">
      <c r="B49" s="18"/>
      <c r="C49" s="1198" t="s">
        <v>5</v>
      </c>
      <c r="D49" s="1198"/>
      <c r="E49" s="1199"/>
      <c r="F49" s="19" t="s">
        <v>558</v>
      </c>
      <c r="G49" s="20" t="s">
        <v>559</v>
      </c>
      <c r="H49" s="20" t="s">
        <v>560</v>
      </c>
      <c r="I49" s="20" t="s">
        <v>561</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k+TfK0OlLWasfD6tPTHGUd3xfTWiE0X6roAzo6yRvT08Y6bTyTSF854u8aPnzD5GVl1XeZYbb3UlvTvD6LUIQ==" saltValue="EBZCTQd+mE7yTOZkDgxS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nt025110</cp:lastModifiedBy>
  <cp:lastPrinted>2020-03-27T05:00:12Z</cp:lastPrinted>
  <dcterms:created xsi:type="dcterms:W3CDTF">2020-02-10T05:37:33Z</dcterms:created>
  <dcterms:modified xsi:type="dcterms:W3CDTF">2022-10-04T06:33:22Z</dcterms:modified>
  <cp:category/>
</cp:coreProperties>
</file>