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R元決算（R2実施）\02 その他照会・通知\20210208〆 公営企業に係る経営比較分析表（令和元年度\06_HP掲載用ファイル準備\"/>
    </mc:Choice>
  </mc:AlternateContent>
  <xr:revisionPtr revIDLastSave="0" documentId="13_ncr:1_{F8861978-AC06-4AB0-AE39-C8C84D8098DC}" xr6:coauthVersionLast="36" xr6:coauthVersionMax="36" xr10:uidLastSave="{00000000-0000-0000-0000-000000000000}"/>
  <workbookProtection workbookAlgorithmName="SHA-512" workbookHashValue="U3T3SrDM1itbAM5iI8YorOY6u4jX6w/pT71Xf0QpuYn70J8Z023LWEc+qnACEJgCsPIURv9k7FjaWbEKOwObmg==" workbookSaltValue="9fyd5mzkGczK/Q4uVRSsjg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LH31" i="4" s="1"/>
  <c r="DM7" i="5"/>
  <c r="KO31" i="4" s="1"/>
  <c r="DL7" i="5"/>
  <c r="DK7" i="5"/>
  <c r="DI7" i="5"/>
  <c r="DH7" i="5"/>
  <c r="DG7" i="5"/>
  <c r="DF7" i="5"/>
  <c r="DE7" i="5"/>
  <c r="DD7" i="5"/>
  <c r="MI77" i="4" s="1"/>
  <c r="DC7" i="5"/>
  <c r="DB7" i="5"/>
  <c r="DA7" i="5"/>
  <c r="KP77" i="4" s="1"/>
  <c r="CZ7" i="5"/>
  <c r="KA77" i="4" s="1"/>
  <c r="CN7" i="5"/>
  <c r="CM7" i="5"/>
  <c r="BZ7" i="5"/>
  <c r="BY7" i="5"/>
  <c r="BX7" i="5"/>
  <c r="BW7" i="5"/>
  <c r="BV7" i="5"/>
  <c r="BU7" i="5"/>
  <c r="MA52" i="4" s="1"/>
  <c r="BT7" i="5"/>
  <c r="BS7" i="5"/>
  <c r="BR7" i="5"/>
  <c r="JV52" i="4" s="1"/>
  <c r="BQ7" i="5"/>
  <c r="JC52" i="4" s="1"/>
  <c r="BO7" i="5"/>
  <c r="BN7" i="5"/>
  <c r="GQ53" i="4" s="1"/>
  <c r="BM7" i="5"/>
  <c r="FX53" i="4" s="1"/>
  <c r="BL7" i="5"/>
  <c r="FE53" i="4" s="1"/>
  <c r="BK7" i="5"/>
  <c r="BJ7" i="5"/>
  <c r="BI7" i="5"/>
  <c r="BH7" i="5"/>
  <c r="FX52" i="4" s="1"/>
  <c r="BG7" i="5"/>
  <c r="BF7" i="5"/>
  <c r="BD7" i="5"/>
  <c r="CS53" i="4" s="1"/>
  <c r="BC7" i="5"/>
  <c r="BZ53" i="4" s="1"/>
  <c r="BB7" i="5"/>
  <c r="BA7" i="5"/>
  <c r="AZ7" i="5"/>
  <c r="U53" i="4" s="1"/>
  <c r="AY7" i="5"/>
  <c r="AX7" i="5"/>
  <c r="AW7" i="5"/>
  <c r="AV7" i="5"/>
  <c r="AU7" i="5"/>
  <c r="AS7" i="5"/>
  <c r="AR7" i="5"/>
  <c r="AQ7" i="5"/>
  <c r="AP7" i="5"/>
  <c r="FE32" i="4" s="1"/>
  <c r="AO7" i="5"/>
  <c r="AN7" i="5"/>
  <c r="HJ31" i="4" s="1"/>
  <c r="AM7" i="5"/>
  <c r="GQ31" i="4" s="1"/>
  <c r="AL7" i="5"/>
  <c r="FX31" i="4" s="1"/>
  <c r="AK7" i="5"/>
  <c r="AJ7" i="5"/>
  <c r="EL31" i="4" s="1"/>
  <c r="AH7" i="5"/>
  <c r="AG7" i="5"/>
  <c r="AF7" i="5"/>
  <c r="AE7" i="5"/>
  <c r="AD7" i="5"/>
  <c r="AC7" i="5"/>
  <c r="CS31" i="4" s="1"/>
  <c r="AB7" i="5"/>
  <c r="AA7" i="5"/>
  <c r="Z7" i="5"/>
  <c r="AN31" i="4" s="1"/>
  <c r="Y7" i="5"/>
  <c r="U31" i="4" s="1"/>
  <c r="X7" i="5"/>
  <c r="W7" i="5"/>
  <c r="V7" i="5"/>
  <c r="HX10" i="4" s="1"/>
  <c r="U7" i="5"/>
  <c r="LJ8" i="4" s="1"/>
  <c r="T7" i="5"/>
  <c r="S7" i="5"/>
  <c r="R7" i="5"/>
  <c r="DU10" i="4" s="1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EL53" i="4"/>
  <c r="BG53" i="4"/>
  <c r="AN53" i="4"/>
  <c r="LH52" i="4"/>
  <c r="KO52" i="4"/>
  <c r="HJ52" i="4"/>
  <c r="GQ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EL32" i="4"/>
  <c r="CS32" i="4"/>
  <c r="BZ32" i="4"/>
  <c r="BG32" i="4"/>
  <c r="AN32" i="4"/>
  <c r="U32" i="4"/>
  <c r="MA31" i="4"/>
  <c r="JV31" i="4"/>
  <c r="JC31" i="4"/>
  <c r="FE31" i="4"/>
  <c r="BZ31" i="4"/>
  <c r="BG31" i="4"/>
  <c r="LJ10" i="4"/>
  <c r="JQ10" i="4"/>
  <c r="B10" i="4"/>
  <c r="JQ8" i="4"/>
  <c r="HX8" i="4"/>
  <c r="FJ8" i="4"/>
  <c r="CF8" i="4"/>
  <c r="AQ8" i="4"/>
  <c r="B8" i="4"/>
  <c r="BZ76" i="4" l="1"/>
  <c r="MA51" i="4"/>
  <c r="MI76" i="4"/>
  <c r="HJ51" i="4"/>
  <c r="MA30" i="4"/>
  <c r="IT76" i="4"/>
  <c r="CS51" i="4"/>
  <c r="CS30" i="4"/>
  <c r="HJ30" i="4"/>
  <c r="C11" i="5"/>
  <c r="D11" i="5"/>
  <c r="E11" i="5"/>
  <c r="B11" i="5"/>
  <c r="BZ30" i="4" l="1"/>
  <c r="BK76" i="4"/>
  <c r="LH51" i="4"/>
  <c r="LT76" i="4"/>
  <c r="LH30" i="4"/>
  <c r="IE76" i="4"/>
  <c r="BZ51" i="4"/>
  <c r="GQ30" i="4"/>
  <c r="GQ51" i="4"/>
  <c r="HP76" i="4"/>
  <c r="BG51" i="4"/>
  <c r="BG30" i="4"/>
  <c r="KO51" i="4"/>
  <c r="AV76" i="4"/>
  <c r="LE76" i="4"/>
  <c r="FX51" i="4"/>
  <c r="KO30" i="4"/>
  <c r="FX30" i="4"/>
  <c r="KP76" i="4"/>
  <c r="FE51" i="4"/>
  <c r="JV30" i="4"/>
  <c r="HA76" i="4"/>
  <c r="AN51" i="4"/>
  <c r="FE30" i="4"/>
  <c r="AG76" i="4"/>
  <c r="JV51" i="4"/>
  <c r="AN30" i="4"/>
  <c r="R76" i="4"/>
  <c r="JC51" i="4"/>
  <c r="U51" i="4"/>
  <c r="KA76" i="4"/>
  <c r="EL51" i="4"/>
  <c r="JC30" i="4"/>
  <c r="EL30" i="4"/>
  <c r="GL76" i="4"/>
  <c r="U30" i="4"/>
</calcChain>
</file>

<file path=xl/sharedStrings.xml><?xml version="1.0" encoding="utf-8"?>
<sst xmlns="http://schemas.openxmlformats.org/spreadsheetml/2006/main" count="282" uniqueCount="132">
  <si>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</si>
  <si>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</si>
  <si>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</si>
  <si>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</si>
  <si>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</si>
  <si>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</si>
  <si>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</si>
  <si>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</si>
  <si>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</si>
  <si>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</si>
  <si>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</si>
  <si>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</si>
  <si>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</si>
  <si>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</si>
  <si>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</si>
  <si>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</si>
  <si>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</si>
  <si>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</si>
  <si>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</si>
  <si>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</si>
  <si>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</si>
  <si>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</si>
  <si>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</si>
  <si>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</si>
  <si>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</si>
  <si>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</si>
  <si>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</si>
  <si>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</si>
  <si>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</si>
  <si>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</si>
  <si>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</si>
  <si>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</si>
  <si>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</si>
  <si>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</si>
  <si>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</si>
  <si>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</si>
  <si>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</si>
  <si>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</si>
  <si>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</si>
  <si>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</si>
  <si>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</si>
  <si>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</si>
  <si>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</si>
  <si>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</si>
  <si>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</si>
  <si>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</si>
  <si>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</si>
  <si>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</si>
  <si>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</si>
  <si>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</si>
  <si>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</si>
  <si>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</si>
  <si>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</si>
  <si>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</si>
  <si>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</si>
  <si>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</si>
  <si>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</si>
  <si>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</si>
  <si>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</si>
  <si>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</si>
  <si>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</si>
  <si>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</si>
  <si>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</si>
  <si>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</si>
  <si>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</si>
  <si>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</si>
  <si>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</si>
  <si>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</si>
  <si>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</si>
  <si>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</si>
  <si>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</si>
  <si>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</si>
  <si>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</si>
  <si>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</si>
  <si>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</si>
  <si>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</si>
  <si>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</si>
  <si>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</si>
  <si>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</si>
  <si>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</si>
  <si>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</si>
  <si>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</si>
  <si>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</si>
  <si>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</si>
  <si>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</si>
  <si>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</si>
  <si>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</si>
  <si>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</si>
  <si>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</si>
  <si>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</si>
  <si>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</si>
  <si>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</si>
  <si>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</si>
  <si>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</si>
  <si>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</si>
  <si>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</si>
  <si>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</si>
  <si>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</si>
  <si>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</si>
  <si>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</si>
  <si>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</si>
  <si>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</si>
  <si>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</si>
  <si>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</si>
  <si>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当該値(N-4)</t>
    <phoneticPr fontId="5"/>
  </si>
  <si>
    <t>当該値(N-2)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</si>
  <si>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</si>
  <si>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</si>
  <si>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</si>
  <si>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</si>
  <si>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</si>
  <si>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</si>
  <si>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上野町駐車場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</si>
  <si>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</si>
  <si>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</si>
  <si>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</si>
  <si>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</si>
  <si>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</si>
  <si>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</si>
  <si>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</si>
  <si>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</si>
  <si>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</si>
  <si>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</si>
  <si>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</si>
  <si>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</si>
  <si>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</si>
  <si>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</si>
  <si>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</si>
  <si>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他会計からの繰入は必要ない状況であり、収支も安定している中、適切に維持管理をしていく必要がある。</t>
    <phoneticPr fontId="5"/>
  </si>
  <si>
    <t>　当駐車場は定期のみの駐車場であり、稼働率は算定していない。
　なお、中心部から離れているものの、周辺の民間のマンションの入居者が増加していることから、利用者が徐々に増加している。</t>
    <phoneticPr fontId="5"/>
  </si>
  <si>
    <t>　指定管理者と協力しながら、継続的な利用者の確保及び維持管理に努めていく必要がある。</t>
    <phoneticPr fontId="5"/>
  </si>
  <si>
    <r>
      <t xml:space="preserve"> 平成27年度から、指定管理者による利用料金制の導入により、安定した運営が行われている。（平成</t>
    </r>
    <r>
      <rPr>
        <sz val="11"/>
        <rFont val="ＭＳ ゴシック"/>
        <family val="3"/>
        <charset val="128"/>
      </rPr>
      <t xml:space="preserve">29年度以降は、指定管理者の決算を合わせたため、収益等の状況が下がったように見えている。）
　平成29年度は、ライン補修などの維持修繕を実施し、費用がかさみ収支が悪化したが、平成30年度以降、近隣団地の入居者数増や指定管理者の営業努力により、利用者が増加傾向である。
</t>
    </r>
    <r>
      <rPr>
        <sz val="11"/>
        <color theme="1"/>
        <rFont val="ＭＳ ゴシック"/>
        <family val="3"/>
        <charset val="128"/>
      </rPr>
      <t>　今後も、指定管理者と協力し、収益性を向上するための検討をしていく。</t>
    </r>
    <rPh sb="134" eb="136">
      <t>ヘイセイ</t>
    </rPh>
    <rPh sb="138" eb="139">
      <t>ネン</t>
    </rPh>
    <rPh sb="139" eb="140">
      <t>ド</t>
    </rPh>
    <rPh sb="140" eb="142">
      <t>イコウ</t>
    </rPh>
    <rPh sb="154" eb="156">
      <t>シテイ</t>
    </rPh>
    <rPh sb="156" eb="159">
      <t>カンリシャ</t>
    </rPh>
    <rPh sb="160" eb="162">
      <t>エイギョウ</t>
    </rPh>
    <rPh sb="162" eb="164">
      <t>ドリョク</t>
    </rPh>
    <rPh sb="174" eb="176">
      <t>ケイコウ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</si>
</sst>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2530</c:v>
                </c:pt>
                <c:pt idx="1">
                  <c:v>1626.2</c:v>
                </c:pt>
                <c:pt idx="2">
                  <c:v>164.2</c:v>
                </c:pt>
                <c:pt idx="3">
                  <c:v>122.1</c:v>
                </c:pt>
                <c:pt idx="4">
                  <c:v>190.1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B-4D18-B788-C3F1907C7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BB-4D18-B788-C3F1907C7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B-44AB-BE49-15A0E2C63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2B-44AB-BE49-15A0E2C63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3F9-4EE5-8463-70AC508C3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9-4EE5-8463-70AC508C3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A96-4811-B2B5-80724FC66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96-4811-B2B5-80724FC66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4-4690-8B84-4BBEA5826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B4-4690-8B84-4BBEA5826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7-41A1-84E7-46FCA234A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7-41A1-84E7-46FCA234A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A-470D-8510-B48928B22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AA-470D-8510-B48928B22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96</c:v>
                </c:pt>
                <c:pt idx="1">
                  <c:v>93.9</c:v>
                </c:pt>
                <c:pt idx="2">
                  <c:v>39.1</c:v>
                </c:pt>
                <c:pt idx="3">
                  <c:v>18.100000000000001</c:v>
                </c:pt>
                <c:pt idx="4">
                  <c:v>47.4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5-4802-8FAF-60A10C7E7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C5-4802-8FAF-60A10C7E7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1215</c:v>
                </c:pt>
                <c:pt idx="1">
                  <c:v>1282</c:v>
                </c:pt>
                <c:pt idx="2">
                  <c:v>1557</c:v>
                </c:pt>
                <c:pt idx="3">
                  <c:v>1094</c:v>
                </c:pt>
                <c:pt idx="4">
                  <c:v>3460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E-4E06-AD8F-C7E4E05CE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FE-4E06-AD8F-C7E4E05CE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>
      <selection activeCell="B6" sqref="B6:GX6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愛媛県松山市　上野町駐車場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4695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119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26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162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2530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1626.2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164.2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122.1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190.1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443.6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355.6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358.6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464.8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1721.5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2.2999999999999998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2.7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2.2999999999999998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9.6999999999999993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1.3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154.1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151.6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151.19999999999999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159.69999999999999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176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 t="str">
        <f>データ!AU7</f>
        <v>-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 t="str">
        <f>データ!AV7</f>
        <v>-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 t="str">
        <f>データ!AW7</f>
        <v>-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96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93.9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39.1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18.100000000000001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47.4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1215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1282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1557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1094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3460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54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33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14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33.4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32.299999999999997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22.3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33.6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35.299999999999997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9663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9019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8406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7531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8442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 t="str">
        <f>データ!CN7</f>
        <v>-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85.4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69.900000000000006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51.8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2PT8URKUHdSQduLUAt332tsZ4ufWZ2MZD/xrWTlET+T7etWwFgu0D+zfY9HJmaUtip41XZQ2CVnpKuMSdSX7LQ==" saltValue="8pdmjY/Oas+tZG6lKT+OM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89</v>
      </c>
      <c r="AL5" s="59" t="s">
        <v>90</v>
      </c>
      <c r="AM5" s="59" t="s">
        <v>91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99</v>
      </c>
      <c r="AV5" s="59" t="s">
        <v>100</v>
      </c>
      <c r="AW5" s="59" t="s">
        <v>90</v>
      </c>
      <c r="AX5" s="59" t="s">
        <v>91</v>
      </c>
      <c r="AY5" s="59" t="s">
        <v>101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99</v>
      </c>
      <c r="BG5" s="59" t="s">
        <v>100</v>
      </c>
      <c r="BH5" s="59" t="s">
        <v>102</v>
      </c>
      <c r="BI5" s="59" t="s">
        <v>91</v>
      </c>
      <c r="BJ5" s="59" t="s">
        <v>101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100</v>
      </c>
      <c r="BS5" s="59" t="s">
        <v>90</v>
      </c>
      <c r="BT5" s="59" t="s">
        <v>103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104</v>
      </c>
      <c r="CC5" s="59" t="s">
        <v>100</v>
      </c>
      <c r="CD5" s="59" t="s">
        <v>102</v>
      </c>
      <c r="CE5" s="59" t="s">
        <v>91</v>
      </c>
      <c r="CF5" s="59" t="s">
        <v>101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100</v>
      </c>
      <c r="CQ5" s="59" t="s">
        <v>105</v>
      </c>
      <c r="CR5" s="59" t="s">
        <v>103</v>
      </c>
      <c r="CS5" s="59" t="s">
        <v>101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104</v>
      </c>
      <c r="DA5" s="59" t="s">
        <v>100</v>
      </c>
      <c r="DB5" s="59" t="s">
        <v>90</v>
      </c>
      <c r="DC5" s="59" t="s">
        <v>91</v>
      </c>
      <c r="DD5" s="59" t="s">
        <v>101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106</v>
      </c>
      <c r="DM5" s="59" t="s">
        <v>102</v>
      </c>
      <c r="DN5" s="59" t="s">
        <v>91</v>
      </c>
      <c r="DO5" s="59" t="s">
        <v>101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107</v>
      </c>
      <c r="B6" s="60">
        <f>B8</f>
        <v>2019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愛媛県松山市</v>
      </c>
      <c r="I6" s="60" t="str">
        <f t="shared" si="1"/>
        <v>上野町駐車場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26</v>
      </c>
      <c r="S6" s="62" t="str">
        <f t="shared" si="1"/>
        <v>無</v>
      </c>
      <c r="T6" s="62" t="str">
        <f t="shared" si="1"/>
        <v>無</v>
      </c>
      <c r="U6" s="63">
        <f t="shared" si="1"/>
        <v>4695</v>
      </c>
      <c r="V6" s="63">
        <f t="shared" si="1"/>
        <v>162</v>
      </c>
      <c r="W6" s="63">
        <f t="shared" si="1"/>
        <v>0</v>
      </c>
      <c r="X6" s="62" t="str">
        <f t="shared" si="1"/>
        <v>利用料金制</v>
      </c>
      <c r="Y6" s="64">
        <f>IF(Y8="-",NA(),Y8)</f>
        <v>2530</v>
      </c>
      <c r="Z6" s="64">
        <f t="shared" ref="Z6:AH6" si="2">IF(Z8="-",NA(),Z8)</f>
        <v>1626.2</v>
      </c>
      <c r="AA6" s="64">
        <f t="shared" si="2"/>
        <v>164.2</v>
      </c>
      <c r="AB6" s="64">
        <f t="shared" si="2"/>
        <v>122.1</v>
      </c>
      <c r="AC6" s="64">
        <f t="shared" si="2"/>
        <v>190.1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96</v>
      </c>
      <c r="BG6" s="64">
        <f t="shared" ref="BG6:BO6" si="5">IF(BG8="-",NA(),BG8)</f>
        <v>93.9</v>
      </c>
      <c r="BH6" s="64">
        <f t="shared" si="5"/>
        <v>39.1</v>
      </c>
      <c r="BI6" s="64">
        <f t="shared" si="5"/>
        <v>18.100000000000001</v>
      </c>
      <c r="BJ6" s="64">
        <f t="shared" si="5"/>
        <v>47.4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1215</v>
      </c>
      <c r="BR6" s="65">
        <f t="shared" ref="BR6:BZ6" si="6">IF(BR8="-",NA(),BR8)</f>
        <v>1282</v>
      </c>
      <c r="BS6" s="65">
        <f t="shared" si="6"/>
        <v>1557</v>
      </c>
      <c r="BT6" s="65">
        <f t="shared" si="6"/>
        <v>1094</v>
      </c>
      <c r="BU6" s="65">
        <f t="shared" si="6"/>
        <v>3460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108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108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109</v>
      </c>
      <c r="B7" s="60">
        <f t="shared" ref="B7:X7" si="10">B8</f>
        <v>2019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愛媛県　松山市</v>
      </c>
      <c r="I7" s="60" t="str">
        <f t="shared" si="10"/>
        <v>上野町駐車場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26</v>
      </c>
      <c r="S7" s="62" t="str">
        <f t="shared" si="10"/>
        <v>無</v>
      </c>
      <c r="T7" s="62" t="str">
        <f t="shared" si="10"/>
        <v>無</v>
      </c>
      <c r="U7" s="63">
        <f t="shared" si="10"/>
        <v>4695</v>
      </c>
      <c r="V7" s="63">
        <f t="shared" si="10"/>
        <v>162</v>
      </c>
      <c r="W7" s="63">
        <f t="shared" si="10"/>
        <v>0</v>
      </c>
      <c r="X7" s="62" t="str">
        <f t="shared" si="10"/>
        <v>利用料金制</v>
      </c>
      <c r="Y7" s="64">
        <f>Y8</f>
        <v>2530</v>
      </c>
      <c r="Z7" s="64">
        <f t="shared" ref="Z7:AH7" si="11">Z8</f>
        <v>1626.2</v>
      </c>
      <c r="AA7" s="64">
        <f t="shared" si="11"/>
        <v>164.2</v>
      </c>
      <c r="AB7" s="64">
        <f t="shared" si="11"/>
        <v>122.1</v>
      </c>
      <c r="AC7" s="64">
        <f t="shared" si="11"/>
        <v>190.1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96</v>
      </c>
      <c r="BG7" s="64">
        <f t="shared" ref="BG7:BO7" si="14">BG8</f>
        <v>93.9</v>
      </c>
      <c r="BH7" s="64">
        <f t="shared" si="14"/>
        <v>39.1</v>
      </c>
      <c r="BI7" s="64">
        <f t="shared" si="14"/>
        <v>18.100000000000001</v>
      </c>
      <c r="BJ7" s="64">
        <f t="shared" si="14"/>
        <v>47.4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1215</v>
      </c>
      <c r="BR7" s="65">
        <f t="shared" ref="BR7:BZ7" si="15">BR8</f>
        <v>1282</v>
      </c>
      <c r="BS7" s="65">
        <f t="shared" si="15"/>
        <v>1557</v>
      </c>
      <c r="BT7" s="65">
        <f t="shared" si="15"/>
        <v>1094</v>
      </c>
      <c r="BU7" s="65">
        <f t="shared" si="15"/>
        <v>3460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110</v>
      </c>
      <c r="CC7" s="64" t="s">
        <v>110</v>
      </c>
      <c r="CD7" s="64" t="s">
        <v>110</v>
      </c>
      <c r="CE7" s="64" t="s">
        <v>110</v>
      </c>
      <c r="CF7" s="64" t="s">
        <v>110</v>
      </c>
      <c r="CG7" s="64" t="s">
        <v>110</v>
      </c>
      <c r="CH7" s="64" t="s">
        <v>110</v>
      </c>
      <c r="CI7" s="64" t="s">
        <v>110</v>
      </c>
      <c r="CJ7" s="64" t="s">
        <v>110</v>
      </c>
      <c r="CK7" s="64" t="s">
        <v>108</v>
      </c>
      <c r="CL7" s="61"/>
      <c r="CM7" s="63">
        <f>CM8</f>
        <v>0</v>
      </c>
      <c r="CN7" s="63" t="str">
        <f>CN8</f>
        <v>-</v>
      </c>
      <c r="CO7" s="64" t="s">
        <v>110</v>
      </c>
      <c r="CP7" s="64" t="s">
        <v>110</v>
      </c>
      <c r="CQ7" s="64" t="s">
        <v>110</v>
      </c>
      <c r="CR7" s="64" t="s">
        <v>110</v>
      </c>
      <c r="CS7" s="64" t="s">
        <v>110</v>
      </c>
      <c r="CT7" s="64" t="s">
        <v>110</v>
      </c>
      <c r="CU7" s="64" t="s">
        <v>110</v>
      </c>
      <c r="CV7" s="64" t="s">
        <v>110</v>
      </c>
      <c r="CW7" s="64" t="s">
        <v>110</v>
      </c>
      <c r="CX7" s="64" t="s">
        <v>108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382019</v>
      </c>
      <c r="D8" s="67">
        <v>47</v>
      </c>
      <c r="E8" s="67">
        <v>14</v>
      </c>
      <c r="F8" s="67">
        <v>0</v>
      </c>
      <c r="G8" s="67">
        <v>3</v>
      </c>
      <c r="H8" s="67" t="s">
        <v>111</v>
      </c>
      <c r="I8" s="67" t="s">
        <v>112</v>
      </c>
      <c r="J8" s="67" t="s">
        <v>113</v>
      </c>
      <c r="K8" s="67" t="s">
        <v>114</v>
      </c>
      <c r="L8" s="67" t="s">
        <v>115</v>
      </c>
      <c r="M8" s="67" t="s">
        <v>116</v>
      </c>
      <c r="N8" s="67" t="s">
        <v>117</v>
      </c>
      <c r="O8" s="68" t="s">
        <v>118</v>
      </c>
      <c r="P8" s="69" t="s">
        <v>119</v>
      </c>
      <c r="Q8" s="69" t="s">
        <v>120</v>
      </c>
      <c r="R8" s="70">
        <v>26</v>
      </c>
      <c r="S8" s="69" t="s">
        <v>121</v>
      </c>
      <c r="T8" s="69" t="s">
        <v>121</v>
      </c>
      <c r="U8" s="70">
        <v>4695</v>
      </c>
      <c r="V8" s="70">
        <v>162</v>
      </c>
      <c r="W8" s="70">
        <v>0</v>
      </c>
      <c r="X8" s="69" t="s">
        <v>122</v>
      </c>
      <c r="Y8" s="71">
        <v>2530</v>
      </c>
      <c r="Z8" s="71">
        <v>1626.2</v>
      </c>
      <c r="AA8" s="71">
        <v>164.2</v>
      </c>
      <c r="AB8" s="71">
        <v>122.1</v>
      </c>
      <c r="AC8" s="71">
        <v>190.1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 t="s">
        <v>115</v>
      </c>
      <c r="AV8" s="72" t="s">
        <v>115</v>
      </c>
      <c r="AW8" s="72" t="s">
        <v>115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96</v>
      </c>
      <c r="BG8" s="71">
        <v>93.9</v>
      </c>
      <c r="BH8" s="71">
        <v>39.1</v>
      </c>
      <c r="BI8" s="71">
        <v>18.100000000000001</v>
      </c>
      <c r="BJ8" s="71">
        <v>47.4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1215</v>
      </c>
      <c r="BR8" s="72">
        <v>1282</v>
      </c>
      <c r="BS8" s="72">
        <v>1557</v>
      </c>
      <c r="BT8" s="73">
        <v>1094</v>
      </c>
      <c r="BU8" s="73">
        <v>3460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115</v>
      </c>
      <c r="CC8" s="71" t="s">
        <v>115</v>
      </c>
      <c r="CD8" s="71" t="s">
        <v>115</v>
      </c>
      <c r="CE8" s="71" t="s">
        <v>115</v>
      </c>
      <c r="CF8" s="71" t="s">
        <v>115</v>
      </c>
      <c r="CG8" s="71" t="s">
        <v>115</v>
      </c>
      <c r="CH8" s="71" t="s">
        <v>115</v>
      </c>
      <c r="CI8" s="71" t="s">
        <v>115</v>
      </c>
      <c r="CJ8" s="71" t="s">
        <v>115</v>
      </c>
      <c r="CK8" s="71" t="s">
        <v>115</v>
      </c>
      <c r="CL8" s="68" t="s">
        <v>115</v>
      </c>
      <c r="CM8" s="70">
        <v>0</v>
      </c>
      <c r="CN8" s="70" t="s">
        <v>115</v>
      </c>
      <c r="CO8" s="71" t="s">
        <v>115</v>
      </c>
      <c r="CP8" s="71" t="s">
        <v>115</v>
      </c>
      <c r="CQ8" s="71" t="s">
        <v>115</v>
      </c>
      <c r="CR8" s="71" t="s">
        <v>115</v>
      </c>
      <c r="CS8" s="71" t="s">
        <v>115</v>
      </c>
      <c r="CT8" s="71" t="s">
        <v>115</v>
      </c>
      <c r="CU8" s="71" t="s">
        <v>115</v>
      </c>
      <c r="CV8" s="71" t="s">
        <v>115</v>
      </c>
      <c r="CW8" s="71" t="s">
        <v>115</v>
      </c>
      <c r="CX8" s="71" t="s">
        <v>115</v>
      </c>
      <c r="CY8" s="68" t="s">
        <v>115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123</v>
      </c>
      <c r="C10" s="78" t="s">
        <v>124</v>
      </c>
      <c r="D10" s="78" t="s">
        <v>125</v>
      </c>
      <c r="E10" s="78" t="s">
        <v>126</v>
      </c>
      <c r="F10" s="78" t="s">
        <v>127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nt025119</cp:lastModifiedBy>
  <cp:lastPrinted>2021-02-02T07:43:43Z</cp:lastPrinted>
  <dcterms:created xsi:type="dcterms:W3CDTF">2020-12-04T03:39:03Z</dcterms:created>
  <dcterms:modified xsi:type="dcterms:W3CDTF">2021-02-25T02:02:26Z</dcterms:modified>
  <cp:category/>
</cp:coreProperties>
</file>