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F42436C9-6882-43B6-98E8-F677FD552205}" xr6:coauthVersionLast="47" xr6:coauthVersionMax="47" xr10:uidLastSave="{00000000-0000-0000-0000-000000000000}"/>
  <workbookProtection workbookAlgorithmName="SHA-512" workbookHashValue="4+rVh5TBxCx2qMl38aLtkMzVhuRLRYYzDFEp/lRq+UWz9k5zpG2X2dQPAg6JAeKqaeyqutxiXavK+XHRMOSx5A==" workbookSaltValue="bO9WnZUx90mSKM/ldDBfEA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JV32" i="4" s="1"/>
  <c r="DP7" i="5"/>
  <c r="JC32" i="4" s="1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DE7" i="5"/>
  <c r="DD7" i="5"/>
  <c r="DC7" i="5"/>
  <c r="LT77" i="4" s="1"/>
  <c r="DB7" i="5"/>
  <c r="DA7" i="5"/>
  <c r="KP77" i="4" s="1"/>
  <c r="CZ7" i="5"/>
  <c r="KA77" i="4" s="1"/>
  <c r="CN7" i="5"/>
  <c r="CV76" i="4" s="1"/>
  <c r="CM7" i="5"/>
  <c r="BZ7" i="5"/>
  <c r="BY7" i="5"/>
  <c r="BX7" i="5"/>
  <c r="BW7" i="5"/>
  <c r="JV53" i="4" s="1"/>
  <c r="BV7" i="5"/>
  <c r="JC53" i="4" s="1"/>
  <c r="BU7" i="5"/>
  <c r="MA52" i="4" s="1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FE52" i="4" s="1"/>
  <c r="BF7" i="5"/>
  <c r="EL52" i="4" s="1"/>
  <c r="BD7" i="5"/>
  <c r="BC7" i="5"/>
  <c r="BB7" i="5"/>
  <c r="BG53" i="4" s="1"/>
  <c r="BA7" i="5"/>
  <c r="AZ7" i="5"/>
  <c r="U53" i="4" s="1"/>
  <c r="AY7" i="5"/>
  <c r="AX7" i="5"/>
  <c r="AW7" i="5"/>
  <c r="AV7" i="5"/>
  <c r="AU7" i="5"/>
  <c r="AS7" i="5"/>
  <c r="HJ32" i="4" s="1"/>
  <c r="AR7" i="5"/>
  <c r="AQ7" i="5"/>
  <c r="AP7" i="5"/>
  <c r="AO7" i="5"/>
  <c r="AN7" i="5"/>
  <c r="HJ31" i="4" s="1"/>
  <c r="AM7" i="5"/>
  <c r="GQ31" i="4" s="1"/>
  <c r="AL7" i="5"/>
  <c r="FX31" i="4" s="1"/>
  <c r="AK7" i="5"/>
  <c r="FE31" i="4" s="1"/>
  <c r="AJ7" i="5"/>
  <c r="AH7" i="5"/>
  <c r="AG7" i="5"/>
  <c r="AF7" i="5"/>
  <c r="BG32" i="4" s="1"/>
  <c r="AE7" i="5"/>
  <c r="AN32" i="4" s="1"/>
  <c r="AD7" i="5"/>
  <c r="U32" i="4" s="1"/>
  <c r="AC7" i="5"/>
  <c r="AB7" i="5"/>
  <c r="AA7" i="5"/>
  <c r="Z7" i="5"/>
  <c r="Y7" i="5"/>
  <c r="X7" i="5"/>
  <c r="LJ10" i="4" s="1"/>
  <c r="W7" i="5"/>
  <c r="JQ10" i="4" s="1"/>
  <c r="V7" i="5"/>
  <c r="HX10" i="4" s="1"/>
  <c r="U7" i="5"/>
  <c r="T7" i="5"/>
  <c r="JQ8" i="4" s="1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GQ53" i="4"/>
  <c r="FX53" i="4"/>
  <c r="FE53" i="4"/>
  <c r="CS53" i="4"/>
  <c r="BZ53" i="4"/>
  <c r="AN53" i="4"/>
  <c r="KO52" i="4"/>
  <c r="JV52" i="4"/>
  <c r="JC52" i="4"/>
  <c r="HJ52" i="4"/>
  <c r="GQ52" i="4"/>
  <c r="FX52" i="4"/>
  <c r="CS52" i="4"/>
  <c r="BZ52" i="4"/>
  <c r="BG52" i="4"/>
  <c r="AN52" i="4"/>
  <c r="U52" i="4"/>
  <c r="LH32" i="4"/>
  <c r="GQ32" i="4"/>
  <c r="FX32" i="4"/>
  <c r="FE32" i="4"/>
  <c r="EL32" i="4"/>
  <c r="CS32" i="4"/>
  <c r="BZ32" i="4"/>
  <c r="MA31" i="4"/>
  <c r="LH31" i="4"/>
  <c r="KO31" i="4"/>
  <c r="JV31" i="4"/>
  <c r="JC31" i="4"/>
  <c r="EL31" i="4"/>
  <c r="CS31" i="4"/>
  <c r="BZ31" i="4"/>
  <c r="BG31" i="4"/>
  <c r="AN31" i="4"/>
  <c r="U31" i="4"/>
  <c r="DU10" i="4"/>
  <c r="CF10" i="4"/>
  <c r="B10" i="4"/>
  <c r="LJ8" i="4"/>
  <c r="HX8" i="4"/>
  <c r="AQ8" i="4"/>
  <c r="B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<sst xmlns="http://schemas.openxmlformats.org/spreadsheetml/2006/main" count="278" uniqueCount="125">
  <si>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</si>
  <si>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</si>
  <si>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</si>
  <si>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</si>
  <si>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</si>
  <si>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</si>
  <si>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</si>
  <si>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</si>
  <si>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</si>
  <si>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</si>
  <si>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</si>
  <si>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</si>
  <si>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</si>
  <si>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</si>
  <si>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</si>
  <si>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</si>
  <si>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</si>
  <si>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</si>
  <si>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</si>
  <si>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</si>
  <si>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</si>
  <si>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</si>
  <si>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</si>
  <si>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</si>
  <si>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</si>
  <si>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</si>
  <si>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</si>
  <si>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</si>
  <si>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</si>
  <si>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</si>
  <si>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</si>
  <si>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</si>
  <si>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</si>
  <si>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</si>
  <si>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</si>
  <si>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</si>
  <si>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</si>
  <si>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</si>
  <si>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</si>
  <si>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</si>
  <si>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</si>
  <si>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</si>
  <si>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</si>
  <si>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</si>
  <si>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</si>
  <si>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</si>
  <si>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</si>
  <si>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</si>
  <si>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</si>
  <si>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</si>
  <si>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</si>
  <si>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</si>
  <si>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</si>
  <si>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</si>
  <si>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</si>
  <si>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</si>
  <si>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</si>
  <si>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</si>
  <si>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</si>
  <si>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</si>
  <si>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</si>
  <si>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</si>
  <si>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</si>
  <si>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</si>
  <si>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</si>
  <si>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</si>
  <si>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</si>
  <si>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</si>
  <si>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</si>
  <si>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</si>
  <si>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</si>
  <si>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</si>
  <si>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</si>
  <si>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</si>
  <si>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</si>
  <si>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</si>
  <si>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</si>
  <si>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</si>
  <si>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</si>
  <si>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</si>
  <si>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</si>
  <si>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</si>
  <si>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</si>
  <si>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</si>
  <si>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</si>
  <si>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</si>
  <si>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</si>
  <si>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</si>
  <si>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</si>
  <si>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</si>
  <si>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</si>
  <si>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</si>
  <si>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</si>
  <si>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</si>
  <si>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</si>
  <si>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</si>
  <si>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</si>
  <si>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</si>
  <si>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</si>
  <si>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</si>
  <si>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</si>
  <si>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</si>
  <si>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</si>
  <si>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</si>
  <si>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</si>
  <si>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</si>
  <si>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</si>
  <si>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</si>
  <si>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</si>
  <si>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</si>
  <si>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</si>
  <si>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</si>
  <si>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</si>
  <si>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</si>
  <si>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</si>
  <si>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</si>
  <si>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</si>
  <si>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</si>
  <si>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</si>
  <si>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</si>
  <si>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</si>
  <si>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当駐車場は定期利用のみの駐車場であり、主に近隣住民が利用している。平成２７年度から利用料金制を導入し、安定した運営が行われている。
　今後も指定管理者と協力し、収益確保を継続するための検討をしていく。</t>
    <rPh sb="1" eb="5">
      <t>トウチュウシャジョウ</t>
    </rPh>
    <rPh sb="6" eb="10">
      <t>テイキリヨウ</t>
    </rPh>
    <rPh sb="13" eb="16">
      <t>チュウシャジョウ</t>
    </rPh>
    <rPh sb="20" eb="21">
      <t>オモ</t>
    </rPh>
    <rPh sb="22" eb="26">
      <t>キンリンジュウミン</t>
    </rPh>
    <rPh sb="27" eb="29">
      <t>リヨウ</t>
    </rPh>
    <rPh sb="34" eb="36">
      <t>ヘイセイ</t>
    </rPh>
    <rPh sb="38" eb="40">
      <t>ネンド</t>
    </rPh>
    <rPh sb="42" eb="47">
      <t>リヨウリョウキンセイ</t>
    </rPh>
    <rPh sb="48" eb="50">
      <t>ドウニュウ</t>
    </rPh>
    <rPh sb="52" eb="54">
      <t>アンテイ</t>
    </rPh>
    <rPh sb="56" eb="58">
      <t>ウンエイ</t>
    </rPh>
    <rPh sb="59" eb="60">
      <t>オコナ</t>
    </rPh>
    <rPh sb="68" eb="70">
      <t>コンゴ</t>
    </rPh>
    <rPh sb="71" eb="76">
      <t>シテイカンリシャ</t>
    </rPh>
    <rPh sb="77" eb="79">
      <t>キョウリョク</t>
    </rPh>
    <rPh sb="81" eb="85">
      <t>シュウエキカクホ</t>
    </rPh>
    <rPh sb="86" eb="88">
      <t>ケイゾク</t>
    </rPh>
    <rPh sb="93" eb="95">
      <t>ケントウ</t>
    </rPh>
    <phoneticPr fontId="5"/>
  </si>
  <si>
    <t>　他会計からの繰入は必要ない状況であり、安定した収支で運営ができている。
　今後も適切に維持管理をしていく必要がある。</t>
    <rPh sb="1" eb="4">
      <t>タカイケイ</t>
    </rPh>
    <rPh sb="7" eb="9">
      <t>クリイレ</t>
    </rPh>
    <rPh sb="10" eb="12">
      <t>ヒツヨウ</t>
    </rPh>
    <rPh sb="14" eb="16">
      <t>ジョウキョウ</t>
    </rPh>
    <rPh sb="20" eb="22">
      <t>アンテイ</t>
    </rPh>
    <rPh sb="24" eb="26">
      <t>シュウシ</t>
    </rPh>
    <rPh sb="27" eb="29">
      <t>ウンエイ</t>
    </rPh>
    <rPh sb="38" eb="40">
      <t>コンゴ</t>
    </rPh>
    <rPh sb="41" eb="43">
      <t>テキセツ</t>
    </rPh>
    <rPh sb="44" eb="48">
      <t>イジカンリ</t>
    </rPh>
    <rPh sb="53" eb="55">
      <t>ヒツヨウ</t>
    </rPh>
    <phoneticPr fontId="5"/>
  </si>
  <si>
    <t>　当駐車場は定期利用のみの駐車場であり、稼働率は算定していない。
　今後も指定管理者と協力しながら、継続的な利用者の確保に努めていく必要がある。</t>
    <rPh sb="1" eb="5">
      <t>トウチュウシャジョウ</t>
    </rPh>
    <rPh sb="6" eb="10">
      <t>テイキリヨウ</t>
    </rPh>
    <rPh sb="13" eb="16">
      <t>チュウシャジョウ</t>
    </rPh>
    <rPh sb="20" eb="23">
      <t>カドウリツ</t>
    </rPh>
    <rPh sb="24" eb="26">
      <t>サンテイ</t>
    </rPh>
    <rPh sb="34" eb="36">
      <t>コンゴ</t>
    </rPh>
    <rPh sb="37" eb="42">
      <t>シテイカンリシャ</t>
    </rPh>
    <rPh sb="43" eb="45">
      <t>キョウリョク</t>
    </rPh>
    <rPh sb="50" eb="53">
      <t>ケイゾクテキ</t>
    </rPh>
    <rPh sb="54" eb="57">
      <t>リヨウシャ</t>
    </rPh>
    <rPh sb="58" eb="60">
      <t>カクホ</t>
    </rPh>
    <rPh sb="61" eb="62">
      <t>ツト</t>
    </rPh>
    <rPh sb="66" eb="68">
      <t>ヒツヨウ</t>
    </rPh>
    <phoneticPr fontId="5"/>
  </si>
  <si>
    <t>　指定管理者と協力しながら、継続的な利用者の確保及び維持管理に努めていく必要がある。</t>
    <rPh sb="1" eb="6">
      <t>シテイカンリシャ</t>
    </rPh>
    <rPh sb="7" eb="9">
      <t>キョウリョク</t>
    </rPh>
    <rPh sb="14" eb="17">
      <t>ケイゾクテキ</t>
    </rPh>
    <rPh sb="18" eb="21">
      <t>リヨウシャ</t>
    </rPh>
    <rPh sb="22" eb="24">
      <t>カクホ</t>
    </rPh>
    <rPh sb="24" eb="25">
      <t>オヨ</t>
    </rPh>
    <rPh sb="26" eb="30">
      <t>イジカンリ</t>
    </rPh>
    <rPh sb="31" eb="32">
      <t>ツト</t>
    </rPh>
    <rPh sb="36" eb="38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</si>
</sst>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169.5</c:v>
                </c:pt>
                <c:pt idx="1">
                  <c:v>173.9</c:v>
                </c:pt>
                <c:pt idx="2">
                  <c:v>182</c:v>
                </c:pt>
                <c:pt idx="3">
                  <c:v>187.2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E-4234-BF2E-C9167F42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E-4234-BF2E-C9167F42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C-4065-8714-1AEF6EE60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065-8714-1AEF6EE60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A57-4680-A7D5-37B0AAD4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7-4680-A7D5-37B0AAD4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E4-4598-9AE9-51061437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4-4598-9AE9-51061437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8-4E1C-BE02-577B88F6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8-4E1C-BE02-577B88F6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8-4BFD-8B0B-F86851C0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8-4BFD-8B0B-F86851C0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2-468F-90BC-AF07468D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2-468F-90BC-AF07468D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</c:v>
                </c:pt>
                <c:pt idx="1">
                  <c:v>42.5</c:v>
                </c:pt>
                <c:pt idx="2">
                  <c:v>45</c:v>
                </c:pt>
                <c:pt idx="3">
                  <c:v>46.6</c:v>
                </c:pt>
                <c:pt idx="4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2-4B32-9D60-D185AD25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B32-9D60-D185AD25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3377</c:v>
                </c:pt>
                <c:pt idx="1">
                  <c:v>3492</c:v>
                </c:pt>
                <c:pt idx="2">
                  <c:v>3597</c:v>
                </c:pt>
                <c:pt idx="3">
                  <c:v>3588</c:v>
                </c:pt>
                <c:pt idx="4">
                  <c:v>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7-42A2-A4FD-F5B575F0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7-42A2-A4FD-F5B575F0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上野町駐車場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4695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31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162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169.5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173.9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182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187.2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180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3200.8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274.39999999999998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972.8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2703.2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1430.9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1.5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2.2000000000000002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128.5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138.1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152.4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156.30000000000001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123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41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42.5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45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46.6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44.5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3377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3492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3597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3588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3124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-56.4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16.899999999999999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764.6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72.599999999999994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50.4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32.799999999999997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72.400000000000006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W5DyCBbnS6tifCVx+3x8+iFbWzcEywS6cc9Pevso1dXrtV/Y+6CsEWrFqNnukgpB/ot1mGoVXO9CwtNgcDCWw==" saltValue="syG8+1EyRhotNrLw+6Jgs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100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愛媛県松山市</v>
      </c>
      <c r="I6" s="48" t="str">
        <f t="shared" si="1"/>
        <v>上野町駐車場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31</v>
      </c>
      <c r="S6" s="50" t="str">
        <f t="shared" si="1"/>
        <v>無</v>
      </c>
      <c r="T6" s="50" t="str">
        <f t="shared" si="1"/>
        <v>無</v>
      </c>
      <c r="U6" s="51">
        <f t="shared" si="1"/>
        <v>4695</v>
      </c>
      <c r="V6" s="51">
        <f t="shared" si="1"/>
        <v>162</v>
      </c>
      <c r="W6" s="51">
        <f t="shared" si="1"/>
        <v>0</v>
      </c>
      <c r="X6" s="50" t="str">
        <f t="shared" si="1"/>
        <v>利用料金制</v>
      </c>
      <c r="Y6" s="52">
        <f>IF(Y8="-",NA(),Y8)</f>
        <v>169.5</v>
      </c>
      <c r="Z6" s="52">
        <f t="shared" ref="Z6:AH6" si="2">IF(Z8="-",NA(),Z8)</f>
        <v>173.9</v>
      </c>
      <c r="AA6" s="52">
        <f t="shared" si="2"/>
        <v>182</v>
      </c>
      <c r="AB6" s="52">
        <f t="shared" si="2"/>
        <v>187.2</v>
      </c>
      <c r="AC6" s="52">
        <f t="shared" si="2"/>
        <v>180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41</v>
      </c>
      <c r="BG6" s="52">
        <f t="shared" ref="BG6:BO6" si="5">IF(BG8="-",NA(),BG8)</f>
        <v>42.5</v>
      </c>
      <c r="BH6" s="52">
        <f t="shared" si="5"/>
        <v>45</v>
      </c>
      <c r="BI6" s="52">
        <f t="shared" si="5"/>
        <v>46.6</v>
      </c>
      <c r="BJ6" s="52">
        <f t="shared" si="5"/>
        <v>44.5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3377</v>
      </c>
      <c r="BR6" s="53">
        <f t="shared" ref="BR6:BZ6" si="6">IF(BR8="-",NA(),BR8)</f>
        <v>3492</v>
      </c>
      <c r="BS6" s="53">
        <f t="shared" si="6"/>
        <v>3597</v>
      </c>
      <c r="BT6" s="53">
        <f t="shared" si="6"/>
        <v>3588</v>
      </c>
      <c r="BU6" s="53">
        <f t="shared" si="6"/>
        <v>3124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102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愛媛県　松山市</v>
      </c>
      <c r="I7" s="48" t="str">
        <f t="shared" si="10"/>
        <v>上野町駐車場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31</v>
      </c>
      <c r="S7" s="50" t="str">
        <f t="shared" si="10"/>
        <v>無</v>
      </c>
      <c r="T7" s="50" t="str">
        <f t="shared" si="10"/>
        <v>無</v>
      </c>
      <c r="U7" s="51">
        <f t="shared" si="10"/>
        <v>4695</v>
      </c>
      <c r="V7" s="51">
        <f t="shared" si="10"/>
        <v>162</v>
      </c>
      <c r="W7" s="51">
        <f t="shared" si="10"/>
        <v>0</v>
      </c>
      <c r="X7" s="50" t="str">
        <f t="shared" si="10"/>
        <v>利用料金制</v>
      </c>
      <c r="Y7" s="52">
        <f>Y8</f>
        <v>169.5</v>
      </c>
      <c r="Z7" s="52">
        <f t="shared" ref="Z7:AH7" si="11">Z8</f>
        <v>173.9</v>
      </c>
      <c r="AA7" s="52">
        <f t="shared" si="11"/>
        <v>182</v>
      </c>
      <c r="AB7" s="52">
        <f t="shared" si="11"/>
        <v>187.2</v>
      </c>
      <c r="AC7" s="52">
        <f t="shared" si="11"/>
        <v>180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41</v>
      </c>
      <c r="BG7" s="52">
        <f t="shared" ref="BG7:BO7" si="14">BG8</f>
        <v>42.5</v>
      </c>
      <c r="BH7" s="52">
        <f t="shared" si="14"/>
        <v>45</v>
      </c>
      <c r="BI7" s="52">
        <f t="shared" si="14"/>
        <v>46.6</v>
      </c>
      <c r="BJ7" s="52">
        <f t="shared" si="14"/>
        <v>44.5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3377</v>
      </c>
      <c r="BR7" s="53">
        <f t="shared" ref="BR7:BZ7" si="15">BR8</f>
        <v>3492</v>
      </c>
      <c r="BS7" s="53">
        <f t="shared" si="15"/>
        <v>3597</v>
      </c>
      <c r="BT7" s="53">
        <f t="shared" si="15"/>
        <v>3588</v>
      </c>
      <c r="BU7" s="53">
        <f t="shared" si="15"/>
        <v>3124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3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31</v>
      </c>
      <c r="S8" s="57" t="s">
        <v>114</v>
      </c>
      <c r="T8" s="57" t="s">
        <v>114</v>
      </c>
      <c r="U8" s="58">
        <v>4695</v>
      </c>
      <c r="V8" s="58">
        <v>162</v>
      </c>
      <c r="W8" s="58">
        <v>0</v>
      </c>
      <c r="X8" s="57" t="s">
        <v>115</v>
      </c>
      <c r="Y8" s="59">
        <v>169.5</v>
      </c>
      <c r="Z8" s="59">
        <v>173.9</v>
      </c>
      <c r="AA8" s="59">
        <v>182</v>
      </c>
      <c r="AB8" s="59">
        <v>187.2</v>
      </c>
      <c r="AC8" s="59">
        <v>180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41</v>
      </c>
      <c r="BG8" s="59">
        <v>42.5</v>
      </c>
      <c r="BH8" s="59">
        <v>45</v>
      </c>
      <c r="BI8" s="59">
        <v>46.6</v>
      </c>
      <c r="BJ8" s="59">
        <v>44.5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3377</v>
      </c>
      <c r="BR8" s="60">
        <v>3492</v>
      </c>
      <c r="BS8" s="60">
        <v>3597</v>
      </c>
      <c r="BT8" s="61">
        <v>3588</v>
      </c>
      <c r="BU8" s="61">
        <v>3124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0</v>
      </c>
      <c r="CN8" s="58">
        <v>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116</v>
      </c>
      <c r="C10" s="64" t="s">
        <v>117</v>
      </c>
      <c r="D10" s="64" t="s">
        <v>118</v>
      </c>
      <c r="E10" s="64" t="s">
        <v>119</v>
      </c>
      <c r="F10" s="64" t="s">
        <v>120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2025-12-12T09:33:08Z</dcterms:created>
  <dcterms:modified xsi:type="dcterms:W3CDTF">2026-02-18T01:54:34Z</dcterms:modified>
  <cp:category/>
</cp:coreProperties>
</file>