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tnnsfe25\ファイルサーバ\本庁\理財部\財政課\10 決算統計\02公営企業会計\R5決算（R6実施）\12_250214〆【済】【菊】県→公営企業に係る経営比較分析表（令和５年度決算）\06_HP掲載用\"/>
    </mc:Choice>
  </mc:AlternateContent>
  <xr:revisionPtr revIDLastSave="0" documentId="13_ncr:1_{12AE9002-AC62-422E-AAA2-39FC7C861F63}" xr6:coauthVersionLast="47" xr6:coauthVersionMax="47" xr10:uidLastSave="{00000000-0000-0000-0000-000000000000}"/>
  <workbookProtection workbookAlgorithmName="SHA-512" workbookHashValue="Bnu5vA6/WSyCLLcET5OSeNhbiZR6OnQVeavxcqYou7jaLlN4LJF3NlN1aGGSTnboXRruaXCPbefJGey/qAmWLQ==" workbookSaltValue="ZJLzr1eBhmcgmniw2cMc0Q==" workbookSpinCount="100000" lockStructure="1"/>
  <bookViews>
    <workbookView xWindow="28680" yWindow="-30" windowWidth="19440" windowHeight="156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KO32" i="4" s="1"/>
  <c r="DQ7" i="5"/>
  <c r="JV32" i="4" s="1"/>
  <c r="DP7" i="5"/>
  <c r="DO7" i="5"/>
  <c r="DN7" i="5"/>
  <c r="DM7" i="5"/>
  <c r="DL7" i="5"/>
  <c r="DK7" i="5"/>
  <c r="DI7" i="5"/>
  <c r="DH7" i="5"/>
  <c r="DG7" i="5"/>
  <c r="DF7" i="5"/>
  <c r="DE7" i="5"/>
  <c r="DD7" i="5"/>
  <c r="MI77" i="4" s="1"/>
  <c r="DC7" i="5"/>
  <c r="DB7" i="5"/>
  <c r="DA7" i="5"/>
  <c r="KP77" i="4" s="1"/>
  <c r="CZ7" i="5"/>
  <c r="KA77" i="4" s="1"/>
  <c r="CN7" i="5"/>
  <c r="CV76" i="4" s="1"/>
  <c r="CM7" i="5"/>
  <c r="BZ7" i="5"/>
  <c r="MA53" i="4" s="1"/>
  <c r="BY7" i="5"/>
  <c r="LH53" i="4" s="1"/>
  <c r="BX7" i="5"/>
  <c r="BW7" i="5"/>
  <c r="BV7" i="5"/>
  <c r="JC53" i="4" s="1"/>
  <c r="BU7" i="5"/>
  <c r="MA52" i="4" s="1"/>
  <c r="BT7" i="5"/>
  <c r="BS7" i="5"/>
  <c r="BR7" i="5"/>
  <c r="BQ7" i="5"/>
  <c r="JC52" i="4" s="1"/>
  <c r="BO7" i="5"/>
  <c r="BN7" i="5"/>
  <c r="BM7" i="5"/>
  <c r="FX53" i="4" s="1"/>
  <c r="BL7" i="5"/>
  <c r="FE53" i="4" s="1"/>
  <c r="BK7" i="5"/>
  <c r="EL53" i="4" s="1"/>
  <c r="BJ7" i="5"/>
  <c r="BI7" i="5"/>
  <c r="BH7" i="5"/>
  <c r="BG7" i="5"/>
  <c r="BF7" i="5"/>
  <c r="BD7" i="5"/>
  <c r="BC7" i="5"/>
  <c r="BZ53" i="4" s="1"/>
  <c r="BB7" i="5"/>
  <c r="BA7" i="5"/>
  <c r="AZ7" i="5"/>
  <c r="AY7" i="5"/>
  <c r="CS52" i="4" s="1"/>
  <c r="AX7" i="5"/>
  <c r="AW7" i="5"/>
  <c r="AV7" i="5"/>
  <c r="AN52" i="4" s="1"/>
  <c r="AU7" i="5"/>
  <c r="U52" i="4" s="1"/>
  <c r="AS7" i="5"/>
  <c r="AR7" i="5"/>
  <c r="AQ7" i="5"/>
  <c r="FX32" i="4" s="1"/>
  <c r="AP7" i="5"/>
  <c r="FE32" i="4" s="1"/>
  <c r="AO7" i="5"/>
  <c r="AN7" i="5"/>
  <c r="AM7" i="5"/>
  <c r="AL7" i="5"/>
  <c r="FX31" i="4" s="1"/>
  <c r="AK7" i="5"/>
  <c r="AJ7" i="5"/>
  <c r="AH7" i="5"/>
  <c r="CS32" i="4" s="1"/>
  <c r="AG7" i="5"/>
  <c r="BZ32" i="4" s="1"/>
  <c r="AF7" i="5"/>
  <c r="AE7" i="5"/>
  <c r="AD7" i="5"/>
  <c r="U32" i="4" s="1"/>
  <c r="AC7" i="5"/>
  <c r="AB7" i="5"/>
  <c r="AA7" i="5"/>
  <c r="Z7" i="5"/>
  <c r="Y7" i="5"/>
  <c r="X7" i="5"/>
  <c r="W7" i="5"/>
  <c r="V7" i="5"/>
  <c r="HX10" i="4" s="1"/>
  <c r="U7" i="5"/>
  <c r="LJ8" i="4" s="1"/>
  <c r="T7" i="5"/>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67" i="4"/>
  <c r="KO53" i="4"/>
  <c r="JV53" i="4"/>
  <c r="HJ53" i="4"/>
  <c r="GQ53" i="4"/>
  <c r="CS53" i="4"/>
  <c r="BG53" i="4"/>
  <c r="AN53" i="4"/>
  <c r="U53" i="4"/>
  <c r="LH52" i="4"/>
  <c r="KO52" i="4"/>
  <c r="JV52" i="4"/>
  <c r="HJ52" i="4"/>
  <c r="GQ52" i="4"/>
  <c r="FX52" i="4"/>
  <c r="FE52" i="4"/>
  <c r="EL52" i="4"/>
  <c r="BZ52" i="4"/>
  <c r="BG52" i="4"/>
  <c r="MA32" i="4"/>
  <c r="LH32" i="4"/>
  <c r="JC32" i="4"/>
  <c r="HJ32" i="4"/>
  <c r="GQ32" i="4"/>
  <c r="EL32" i="4"/>
  <c r="BG32" i="4"/>
  <c r="AN32" i="4"/>
  <c r="MA31" i="4"/>
  <c r="LH31" i="4"/>
  <c r="KO31" i="4"/>
  <c r="JV31" i="4"/>
  <c r="JC31" i="4"/>
  <c r="HJ31" i="4"/>
  <c r="GQ31" i="4"/>
  <c r="FE31" i="4"/>
  <c r="EL31" i="4"/>
  <c r="CS31" i="4"/>
  <c r="BZ31" i="4"/>
  <c r="BG31" i="4"/>
  <c r="AN31" i="4"/>
  <c r="U31" i="4"/>
  <c r="LJ10" i="4"/>
  <c r="JQ10" i="4"/>
  <c r="DU10" i="4"/>
  <c r="CF10" i="4"/>
  <c r="B10" i="4"/>
  <c r="JQ8" i="4"/>
  <c r="HX8" i="4"/>
  <c r="AQ8" i="4"/>
  <c r="B6" i="4"/>
  <c r="B11" i="5" l="1"/>
  <c r="U51" i="4" s="1"/>
  <c r="C11" i="5"/>
  <c r="AN51" i="4" s="1"/>
  <c r="F11" i="5"/>
  <c r="MI76" i="4" s="1"/>
  <c r="BK76" i="4"/>
  <c r="LH51" i="4"/>
  <c r="LT76" i="4"/>
  <c r="GQ51" i="4"/>
  <c r="LH30" i="4"/>
  <c r="IE76" i="4"/>
  <c r="BZ51" i="4"/>
  <c r="GQ30" i="4"/>
  <c r="BZ30" i="4"/>
  <c r="D11" i="5"/>
  <c r="MA30" i="4" l="1"/>
  <c r="JC30" i="4"/>
  <c r="AN30" i="4"/>
  <c r="IT76" i="4"/>
  <c r="U30" i="4"/>
  <c r="GL76" i="4"/>
  <c r="BZ76" i="4"/>
  <c r="EL30" i="4"/>
  <c r="FE30" i="4"/>
  <c r="CS30" i="4"/>
  <c r="HJ51" i="4"/>
  <c r="CS51" i="4"/>
  <c r="MA51" i="4"/>
  <c r="EL51" i="4"/>
  <c r="HJ30" i="4"/>
  <c r="HA76" i="4"/>
  <c r="JV30" i="4"/>
  <c r="AG76" i="4"/>
  <c r="FE51" i="4"/>
  <c r="JV51" i="4"/>
  <c r="KP76" i="4"/>
  <c r="KA76" i="4"/>
  <c r="JC51" i="4"/>
  <c r="R76" i="4"/>
  <c r="FX30" i="4"/>
  <c r="BG30" i="4"/>
  <c r="AV76" i="4"/>
  <c r="KO51" i="4"/>
  <c r="LE76" i="4"/>
  <c r="FX51" i="4"/>
  <c r="KO30" i="4"/>
  <c r="HP76" i="4"/>
  <c r="BG51" i="4"/>
</calcChain>
</file>

<file path=xl/sharedStrings.xml><?xml version="1.0" encoding="utf-8"?>
<sst xmlns="http://schemas.openxmlformats.org/spreadsheetml/2006/main" count="278" uniqueCount="128">
  <si>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</si>
  <si>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</si>
  <si>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</si>
  <si>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</si>
  <si>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</si>
  <si>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</si>
  <si>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</si>
  <si>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</si>
  <si>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</si>
  <si>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</si>
  <si>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</si>
  <si>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</si>
  <si>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</si>
  <si>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</si>
  <si>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</si>
  <si>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</si>
  <si>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</si>
  <si>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</si>
  <si>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</si>
  <si>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</si>
  <si>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</si>
  <si>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</si>
  <si>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</si>
  <si>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</si>
  <si>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</si>
  <si>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</si>
  <si>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</si>
  <si>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</si>
  <si>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</si>
  <si>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</si>
  <si>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</si>
  <si>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</si>
  <si>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</si>
  <si>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</si>
  <si>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</si>
  <si>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</si>
  <si>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</si>
  <si>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</si>
  <si>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</si>
  <si>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</si>
  <si>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</si>
  <si>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</si>
  <si>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</si>
  <si>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</si>
  <si>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</si>
  <si>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</si>
  <si>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</si>
  <si>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</si>
  <si>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</si>
  <si>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</si>
  <si>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</si>
  <si>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</si>
  <si>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</si>
  <si>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</si>
  <si>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</si>
  <si>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</si>
  <si>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</si>
  <si>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</si>
  <si>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</si>
  <si>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</si>
  <si>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</si>
  <si>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</si>
  <si>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</si>
  <si>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</si>
  <si>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</si>
  <si>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</si>
  <si>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</si>
  <si>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</si>
  <si>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</si>
  <si>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</si>
  <si>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</si>
  <si>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</si>
  <si>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</si>
  <si>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</si>
  <si>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</si>
  <si>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</si>
  <si>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</si>
  <si>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</si>
  <si>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</si>
  <si>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</si>
  <si>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</si>
  <si>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</si>
  <si>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</si>
  <si>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</si>
  <si>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</si>
  <si>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</si>
  <si>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</si>
  <si>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</si>
  <si>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</si>
  <si>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</si>
  <si>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</si>
  <si>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</si>
  <si>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</si>
  <si>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</si>
  <si>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</si>
  <si>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</si>
  <si>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</si>
  <si>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</si>
  <si>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</si>
  <si>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</si>
  <si>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</si>
  <si>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</si>
  <si>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</si>
  <si>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</si>
  <si>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</si>
  <si>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</si>
  <si>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松山市</t>
  </si>
  <si>
    <t>中之川地下駐車場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</si>
  <si>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</si>
  <si>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</si>
  <si>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</si>
  <si>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</si>
  <si>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</si>
  <si>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</si>
  <si>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</si>
  <si>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</si>
  <si>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</si>
  <si>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</si>
  <si>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</si>
  <si>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</si>
  <si>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</si>
  <si>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</si>
  <si>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</si>
  <si>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</si>
  <si>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他会計からの繰入は必要ない状況で収益は安定しているが、施設の老朽化による躯体・設備等の更新を順次行っていく必要がある。
　今後も引き続き駐車場施設として使用する場合は、長期的な修繕計画をたて、修繕予算の平準化を行うなど、継続的に経営ができるよう更新投資していく必要がある。　　　　　　　　　　　　　　　　　　　　　　　　　　　　　　　　　　　　　</t>
    <rPh sb="1" eb="4">
      <t>タカイケイ</t>
    </rPh>
    <rPh sb="7" eb="9">
      <t>クリイレ</t>
    </rPh>
    <rPh sb="10" eb="12">
      <t>ヒツヨウ</t>
    </rPh>
    <rPh sb="14" eb="16">
      <t>ジョウキョウ</t>
    </rPh>
    <rPh sb="17" eb="19">
      <t>シュウエキ</t>
    </rPh>
    <rPh sb="20" eb="22">
      <t>アンテイ</t>
    </rPh>
    <rPh sb="28" eb="30">
      <t>シセツ</t>
    </rPh>
    <rPh sb="31" eb="34">
      <t>ロウキュウカ</t>
    </rPh>
    <rPh sb="37" eb="39">
      <t>クタイ</t>
    </rPh>
    <rPh sb="40" eb="42">
      <t>セツビ</t>
    </rPh>
    <rPh sb="42" eb="43">
      <t>トウ</t>
    </rPh>
    <rPh sb="44" eb="46">
      <t>コウシン</t>
    </rPh>
    <rPh sb="47" eb="49">
      <t>ジュンジ</t>
    </rPh>
    <rPh sb="49" eb="50">
      <t>オコナ</t>
    </rPh>
    <rPh sb="54" eb="56">
      <t>ヒツヨウ</t>
    </rPh>
    <rPh sb="62" eb="64">
      <t>コンゴ</t>
    </rPh>
    <rPh sb="65" eb="66">
      <t>ヒ</t>
    </rPh>
    <rPh sb="67" eb="68">
      <t>ツヅ</t>
    </rPh>
    <rPh sb="69" eb="72">
      <t>チュウシャジョウ</t>
    </rPh>
    <rPh sb="72" eb="74">
      <t>シセツ</t>
    </rPh>
    <rPh sb="77" eb="79">
      <t>シヨウ</t>
    </rPh>
    <rPh sb="81" eb="83">
      <t>バアイ</t>
    </rPh>
    <rPh sb="85" eb="88">
      <t>チョウキテキ</t>
    </rPh>
    <rPh sb="89" eb="91">
      <t>シュウゼン</t>
    </rPh>
    <rPh sb="91" eb="93">
      <t>ケイカク</t>
    </rPh>
    <rPh sb="97" eb="99">
      <t>シュウゼン</t>
    </rPh>
    <rPh sb="99" eb="101">
      <t>ヨサン</t>
    </rPh>
    <rPh sb="102" eb="105">
      <t>ヘイジュンカ</t>
    </rPh>
    <rPh sb="106" eb="107">
      <t>オコナ</t>
    </rPh>
    <rPh sb="111" eb="114">
      <t>ケイゾクテキ</t>
    </rPh>
    <rPh sb="115" eb="117">
      <t>ケイエイ</t>
    </rPh>
    <rPh sb="123" eb="127">
      <t>コウシントウシ</t>
    </rPh>
    <rPh sb="131" eb="133">
      <t>ヒツヨウ</t>
    </rPh>
    <phoneticPr fontId="5"/>
  </si>
  <si>
    <t>　当駐車場は建築後50年を経過していることから、躯体や設備の大幅な更新が必要であり、今後の投資額が増える見込みである。
　これらの更新は長期的な利用が前提となることから、当駐車場を継続していくかも含めて今後の維持管理について検討していく必要がある。</t>
    <rPh sb="1" eb="5">
      <t>トウチュウシャジョウ</t>
    </rPh>
    <rPh sb="6" eb="9">
      <t>ケンチクゴ</t>
    </rPh>
    <rPh sb="11" eb="12">
      <t>ネン</t>
    </rPh>
    <rPh sb="13" eb="15">
      <t>ケイカ</t>
    </rPh>
    <rPh sb="24" eb="26">
      <t>クタイ</t>
    </rPh>
    <rPh sb="27" eb="29">
      <t>セツビ</t>
    </rPh>
    <rPh sb="30" eb="32">
      <t>オオハバ</t>
    </rPh>
    <rPh sb="33" eb="35">
      <t>コウシン</t>
    </rPh>
    <rPh sb="36" eb="38">
      <t>ヒツヨウ</t>
    </rPh>
    <rPh sb="42" eb="44">
      <t>コンゴ</t>
    </rPh>
    <rPh sb="45" eb="48">
      <t>トウシガク</t>
    </rPh>
    <rPh sb="49" eb="50">
      <t>フ</t>
    </rPh>
    <rPh sb="52" eb="54">
      <t>ミコ</t>
    </rPh>
    <rPh sb="65" eb="67">
      <t>コウシン</t>
    </rPh>
    <rPh sb="68" eb="71">
      <t>チョウキテキ</t>
    </rPh>
    <rPh sb="72" eb="74">
      <t>リヨウ</t>
    </rPh>
    <rPh sb="75" eb="77">
      <t>ゼンテイ</t>
    </rPh>
    <rPh sb="85" eb="86">
      <t>トウ</t>
    </rPh>
    <rPh sb="86" eb="89">
      <t>チュウシャジョウ</t>
    </rPh>
    <rPh sb="90" eb="92">
      <t>ケイゾク</t>
    </rPh>
    <rPh sb="98" eb="99">
      <t>フク</t>
    </rPh>
    <rPh sb="101" eb="103">
      <t>コンゴ</t>
    </rPh>
    <rPh sb="104" eb="108">
      <t>イジカンリ</t>
    </rPh>
    <rPh sb="112" eb="114">
      <t>ケントウ</t>
    </rPh>
    <rPh sb="118" eb="120">
      <t>ヒツヨウ</t>
    </rPh>
    <phoneticPr fontId="5"/>
  </si>
  <si>
    <t>　令和５年度は前年度と比較すると利用台数・料金収入ともに増加したが、コロナ禍以前の水準には戻っていない。
　今後も指定管理者と協力し、収益性を向上するための検討をしていく。</t>
    <rPh sb="1" eb="3">
      <t>レイワ</t>
    </rPh>
    <rPh sb="4" eb="6">
      <t>ネンド</t>
    </rPh>
    <rPh sb="7" eb="10">
      <t>ゼンネンド</t>
    </rPh>
    <rPh sb="11" eb="13">
      <t>ヒカク</t>
    </rPh>
    <rPh sb="16" eb="20">
      <t>リヨウダイスウ</t>
    </rPh>
    <rPh sb="21" eb="25">
      <t>リョウキンシュウニュウ</t>
    </rPh>
    <rPh sb="28" eb="30">
      <t>ゾウカ</t>
    </rPh>
    <rPh sb="37" eb="38">
      <t>カ</t>
    </rPh>
    <rPh sb="38" eb="40">
      <t>イゼン</t>
    </rPh>
    <rPh sb="41" eb="43">
      <t>スイジュン</t>
    </rPh>
    <rPh sb="45" eb="46">
      <t>モド</t>
    </rPh>
    <rPh sb="54" eb="56">
      <t>コンゴ</t>
    </rPh>
    <rPh sb="57" eb="62">
      <t>シテイカンリシャ</t>
    </rPh>
    <rPh sb="63" eb="65">
      <t>キョウリョク</t>
    </rPh>
    <rPh sb="67" eb="70">
      <t>シュウエキセイ</t>
    </rPh>
    <rPh sb="71" eb="73">
      <t>コウジョウ</t>
    </rPh>
    <rPh sb="78" eb="80">
      <t>ケントウ</t>
    </rPh>
    <phoneticPr fontId="5"/>
  </si>
  <si>
    <t>　コロナ禍以前と比較すると稼働率は低迷している。
　引き続き指定管理者と協力し、コロナ禍以前の稼働率まで回復させるための検討をしていく。</t>
    <rPh sb="4" eb="5">
      <t>カ</t>
    </rPh>
    <rPh sb="5" eb="7">
      <t>イゼン</t>
    </rPh>
    <rPh sb="8" eb="10">
      <t>ヒカク</t>
    </rPh>
    <rPh sb="13" eb="16">
      <t>カドウリツ</t>
    </rPh>
    <rPh sb="17" eb="19">
      <t>テイメイ</t>
    </rPh>
    <rPh sb="26" eb="27">
      <t>ヒ</t>
    </rPh>
    <rPh sb="28" eb="29">
      <t>ツヅ</t>
    </rPh>
    <rPh sb="30" eb="35">
      <t>シテイカンリシャ</t>
    </rPh>
    <rPh sb="36" eb="38">
      <t>キョウリョク</t>
    </rPh>
    <rPh sb="43" eb="44">
      <t>カ</t>
    </rPh>
    <rPh sb="44" eb="46">
      <t>イゼン</t>
    </rPh>
    <rPh sb="47" eb="50">
      <t>カドウリツ</t>
    </rPh>
    <rPh sb="52" eb="54">
      <t>カイフク</t>
    </rPh>
    <rPh sb="60" eb="62">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</si>
</sst>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134.19999999999999</c:v>
                </c:pt>
                <c:pt idx="1">
                  <c:v>121.1</c:v>
                </c:pt>
                <c:pt idx="2">
                  <c:v>101.2</c:v>
                </c:pt>
                <c:pt idx="3">
                  <c:v>107.2</c:v>
                </c:pt>
                <c:pt idx="4">
                  <c:v>127.1</c:v>
                </c:pt>
              </c:numCache>
            </c:numRef>
          </c:val>
          <c:extLst>
            <c:ext xmlns:c16="http://schemas.microsoft.com/office/drawing/2014/chart" uri="{C3380CC4-5D6E-409C-BE32-E72D297353CC}">
              <c16:uniqueId val="{00000000-50AB-4F65-A3EA-D9F4A2FF48B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50AB-4F65-A3EA-D9F4A2FF48B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AA-4DED-A582-ACB8747A0C2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28AA-4DED-A582-ACB8747A0C2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D7B3-43FE-B5B4-DCF876FC973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7B3-43FE-B5B4-DCF876FC973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1CF-49A4-85EC-52A652BC46E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1CF-49A4-85EC-52A652BC46E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5FC-47AC-9B4B-D38D30F4591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55FC-47AC-9B4B-D38D30F4591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CCB-4CDE-927A-C8B406F4B37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7CCB-4CDE-927A-C8B406F4B37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135.5</c:v>
                </c:pt>
                <c:pt idx="1">
                  <c:v>108.3</c:v>
                </c:pt>
                <c:pt idx="2">
                  <c:v>102.5</c:v>
                </c:pt>
                <c:pt idx="3">
                  <c:v>105.8</c:v>
                </c:pt>
                <c:pt idx="4">
                  <c:v>109.9</c:v>
                </c:pt>
              </c:numCache>
            </c:numRef>
          </c:val>
          <c:extLst>
            <c:ext xmlns:c16="http://schemas.microsoft.com/office/drawing/2014/chart" uri="{C3380CC4-5D6E-409C-BE32-E72D297353CC}">
              <c16:uniqueId val="{00000000-1D88-4E06-858E-6DCDAC017C8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1D88-4E06-858E-6DCDAC017C8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25.5</c:v>
                </c:pt>
                <c:pt idx="1">
                  <c:v>17.399999999999999</c:v>
                </c:pt>
                <c:pt idx="2">
                  <c:v>1.2</c:v>
                </c:pt>
                <c:pt idx="3">
                  <c:v>6.7</c:v>
                </c:pt>
                <c:pt idx="4">
                  <c:v>21.3</c:v>
                </c:pt>
              </c:numCache>
            </c:numRef>
          </c:val>
          <c:extLst>
            <c:ext xmlns:c16="http://schemas.microsoft.com/office/drawing/2014/chart" uri="{C3380CC4-5D6E-409C-BE32-E72D297353CC}">
              <c16:uniqueId val="{00000000-9F8A-4DCA-9BAA-DC57674C6AF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9F8A-4DCA-9BAA-DC57674C6AF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15547</c:v>
                </c:pt>
                <c:pt idx="1">
                  <c:v>9916</c:v>
                </c:pt>
                <c:pt idx="2">
                  <c:v>635</c:v>
                </c:pt>
                <c:pt idx="3">
                  <c:v>3674</c:v>
                </c:pt>
                <c:pt idx="4">
                  <c:v>12225</c:v>
                </c:pt>
              </c:numCache>
            </c:numRef>
          </c:val>
          <c:extLst>
            <c:ext xmlns:c16="http://schemas.microsoft.com/office/drawing/2014/chart" uri="{C3380CC4-5D6E-409C-BE32-E72D297353CC}">
              <c16:uniqueId val="{00000000-5C53-4845-AE35-509B17AB417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5C53-4845-AE35-509B17AB417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V20" sqref="NV2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愛媛県松山市　中之川地下駐車場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9647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50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242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110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2"/>
      <c r="C31" s="2"/>
      <c r="D31" s="2"/>
      <c r="E31" s="2"/>
      <c r="F31" s="2"/>
      <c r="I31" s="17"/>
      <c r="J31" s="113" t="s">
        <v>27</v>
      </c>
      <c r="K31" s="114"/>
      <c r="L31" s="114"/>
      <c r="M31" s="114"/>
      <c r="N31" s="114"/>
      <c r="O31" s="114"/>
      <c r="P31" s="114"/>
      <c r="Q31" s="114"/>
      <c r="R31" s="114"/>
      <c r="S31" s="114"/>
      <c r="T31" s="115"/>
      <c r="U31" s="116">
        <f>データ!Y7</f>
        <v>134.19999999999999</v>
      </c>
      <c r="V31" s="116"/>
      <c r="W31" s="116"/>
      <c r="X31" s="116"/>
      <c r="Y31" s="116"/>
      <c r="Z31" s="116"/>
      <c r="AA31" s="116"/>
      <c r="AB31" s="116"/>
      <c r="AC31" s="116"/>
      <c r="AD31" s="116"/>
      <c r="AE31" s="116"/>
      <c r="AF31" s="116"/>
      <c r="AG31" s="116"/>
      <c r="AH31" s="116"/>
      <c r="AI31" s="116"/>
      <c r="AJ31" s="116"/>
      <c r="AK31" s="116"/>
      <c r="AL31" s="116"/>
      <c r="AM31" s="116"/>
      <c r="AN31" s="116">
        <f>データ!Z7</f>
        <v>121.1</v>
      </c>
      <c r="AO31" s="116"/>
      <c r="AP31" s="116"/>
      <c r="AQ31" s="116"/>
      <c r="AR31" s="116"/>
      <c r="AS31" s="116"/>
      <c r="AT31" s="116"/>
      <c r="AU31" s="116"/>
      <c r="AV31" s="116"/>
      <c r="AW31" s="116"/>
      <c r="AX31" s="116"/>
      <c r="AY31" s="116"/>
      <c r="AZ31" s="116"/>
      <c r="BA31" s="116"/>
      <c r="BB31" s="116"/>
      <c r="BC31" s="116"/>
      <c r="BD31" s="116"/>
      <c r="BE31" s="116"/>
      <c r="BF31" s="116"/>
      <c r="BG31" s="116">
        <f>データ!AA7</f>
        <v>101.2</v>
      </c>
      <c r="BH31" s="116"/>
      <c r="BI31" s="116"/>
      <c r="BJ31" s="116"/>
      <c r="BK31" s="116"/>
      <c r="BL31" s="116"/>
      <c r="BM31" s="116"/>
      <c r="BN31" s="116"/>
      <c r="BO31" s="116"/>
      <c r="BP31" s="116"/>
      <c r="BQ31" s="116"/>
      <c r="BR31" s="116"/>
      <c r="BS31" s="116"/>
      <c r="BT31" s="116"/>
      <c r="BU31" s="116"/>
      <c r="BV31" s="116"/>
      <c r="BW31" s="116"/>
      <c r="BX31" s="116"/>
      <c r="BY31" s="116"/>
      <c r="BZ31" s="116">
        <f>データ!AB7</f>
        <v>107.2</v>
      </c>
      <c r="CA31" s="116"/>
      <c r="CB31" s="116"/>
      <c r="CC31" s="116"/>
      <c r="CD31" s="116"/>
      <c r="CE31" s="116"/>
      <c r="CF31" s="116"/>
      <c r="CG31" s="116"/>
      <c r="CH31" s="116"/>
      <c r="CI31" s="116"/>
      <c r="CJ31" s="116"/>
      <c r="CK31" s="116"/>
      <c r="CL31" s="116"/>
      <c r="CM31" s="116"/>
      <c r="CN31" s="116"/>
      <c r="CO31" s="116"/>
      <c r="CP31" s="116"/>
      <c r="CQ31" s="116"/>
      <c r="CR31" s="116"/>
      <c r="CS31" s="116">
        <f>データ!AC7</f>
        <v>127.1</v>
      </c>
      <c r="CT31" s="116"/>
      <c r="CU31" s="116"/>
      <c r="CV31" s="116"/>
      <c r="CW31" s="116"/>
      <c r="CX31" s="116"/>
      <c r="CY31" s="116"/>
      <c r="CZ31" s="116"/>
      <c r="DA31" s="116"/>
      <c r="DB31" s="116"/>
      <c r="DC31" s="116"/>
      <c r="DD31" s="116"/>
      <c r="DE31" s="116"/>
      <c r="DF31" s="116"/>
      <c r="DG31" s="116"/>
      <c r="DH31" s="116"/>
      <c r="DI31" s="116"/>
      <c r="DJ31" s="116"/>
      <c r="DK31" s="116"/>
      <c r="DL31" s="18"/>
      <c r="DM31" s="18"/>
      <c r="DN31" s="18"/>
      <c r="DO31" s="18"/>
      <c r="DP31" s="18"/>
      <c r="DQ31" s="18"/>
      <c r="DR31" s="18"/>
      <c r="DS31" s="18"/>
      <c r="DT31" s="18"/>
      <c r="DU31" s="18"/>
      <c r="DV31" s="18"/>
      <c r="DW31" s="18"/>
      <c r="DX31" s="18"/>
      <c r="DY31" s="18"/>
      <c r="DZ31" s="18"/>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9"/>
      <c r="ID31" s="19"/>
      <c r="IE31" s="19"/>
      <c r="IF31" s="19"/>
      <c r="IG31" s="19"/>
      <c r="IH31" s="19"/>
      <c r="II31" s="19"/>
      <c r="IJ31" s="20"/>
      <c r="IK31" s="19"/>
      <c r="IL31" s="19"/>
      <c r="IM31" s="19"/>
      <c r="IN31" s="19"/>
      <c r="IO31" s="19"/>
      <c r="IP31" s="19"/>
      <c r="IQ31" s="19"/>
      <c r="IR31" s="113" t="s">
        <v>27</v>
      </c>
      <c r="IS31" s="114"/>
      <c r="IT31" s="114"/>
      <c r="IU31" s="114"/>
      <c r="IV31" s="114"/>
      <c r="IW31" s="114"/>
      <c r="IX31" s="114"/>
      <c r="IY31" s="114"/>
      <c r="IZ31" s="114"/>
      <c r="JA31" s="114"/>
      <c r="JB31" s="115"/>
      <c r="JC31" s="110">
        <f>データ!DK7</f>
        <v>135.5</v>
      </c>
      <c r="JD31" s="111"/>
      <c r="JE31" s="111"/>
      <c r="JF31" s="111"/>
      <c r="JG31" s="111"/>
      <c r="JH31" s="111"/>
      <c r="JI31" s="111"/>
      <c r="JJ31" s="111"/>
      <c r="JK31" s="111"/>
      <c r="JL31" s="111"/>
      <c r="JM31" s="111"/>
      <c r="JN31" s="111"/>
      <c r="JO31" s="111"/>
      <c r="JP31" s="111"/>
      <c r="JQ31" s="111"/>
      <c r="JR31" s="111"/>
      <c r="JS31" s="111"/>
      <c r="JT31" s="111"/>
      <c r="JU31" s="112"/>
      <c r="JV31" s="110">
        <f>データ!DL7</f>
        <v>108.3</v>
      </c>
      <c r="JW31" s="111"/>
      <c r="JX31" s="111"/>
      <c r="JY31" s="111"/>
      <c r="JZ31" s="111"/>
      <c r="KA31" s="111"/>
      <c r="KB31" s="111"/>
      <c r="KC31" s="111"/>
      <c r="KD31" s="111"/>
      <c r="KE31" s="111"/>
      <c r="KF31" s="111"/>
      <c r="KG31" s="111"/>
      <c r="KH31" s="111"/>
      <c r="KI31" s="111"/>
      <c r="KJ31" s="111"/>
      <c r="KK31" s="111"/>
      <c r="KL31" s="111"/>
      <c r="KM31" s="111"/>
      <c r="KN31" s="112"/>
      <c r="KO31" s="110">
        <f>データ!DM7</f>
        <v>102.5</v>
      </c>
      <c r="KP31" s="111"/>
      <c r="KQ31" s="111"/>
      <c r="KR31" s="111"/>
      <c r="KS31" s="111"/>
      <c r="KT31" s="111"/>
      <c r="KU31" s="111"/>
      <c r="KV31" s="111"/>
      <c r="KW31" s="111"/>
      <c r="KX31" s="111"/>
      <c r="KY31" s="111"/>
      <c r="KZ31" s="111"/>
      <c r="LA31" s="111"/>
      <c r="LB31" s="111"/>
      <c r="LC31" s="111"/>
      <c r="LD31" s="111"/>
      <c r="LE31" s="111"/>
      <c r="LF31" s="111"/>
      <c r="LG31" s="112"/>
      <c r="LH31" s="110">
        <f>データ!DN7</f>
        <v>105.8</v>
      </c>
      <c r="LI31" s="111"/>
      <c r="LJ31" s="111"/>
      <c r="LK31" s="111"/>
      <c r="LL31" s="111"/>
      <c r="LM31" s="111"/>
      <c r="LN31" s="111"/>
      <c r="LO31" s="111"/>
      <c r="LP31" s="111"/>
      <c r="LQ31" s="111"/>
      <c r="LR31" s="111"/>
      <c r="LS31" s="111"/>
      <c r="LT31" s="111"/>
      <c r="LU31" s="111"/>
      <c r="LV31" s="111"/>
      <c r="LW31" s="111"/>
      <c r="LX31" s="111"/>
      <c r="LY31" s="111"/>
      <c r="LZ31" s="112"/>
      <c r="MA31" s="110">
        <f>データ!DO7</f>
        <v>109.9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2"/>
      <c r="C32" s="2"/>
      <c r="D32" s="2"/>
      <c r="E32" s="2"/>
      <c r="F32" s="2"/>
      <c r="G32" s="2"/>
      <c r="H32" s="2"/>
      <c r="I32" s="17"/>
      <c r="J32" s="113" t="s">
        <v>29</v>
      </c>
      <c r="K32" s="114"/>
      <c r="L32" s="114"/>
      <c r="M32" s="114"/>
      <c r="N32" s="114"/>
      <c r="O32" s="114"/>
      <c r="P32" s="114"/>
      <c r="Q32" s="114"/>
      <c r="R32" s="114"/>
      <c r="S32" s="114"/>
      <c r="T32" s="115"/>
      <c r="U32" s="116">
        <f>データ!AD7</f>
        <v>121.8</v>
      </c>
      <c r="V32" s="116"/>
      <c r="W32" s="116"/>
      <c r="X32" s="116"/>
      <c r="Y32" s="116"/>
      <c r="Z32" s="116"/>
      <c r="AA32" s="116"/>
      <c r="AB32" s="116"/>
      <c r="AC32" s="116"/>
      <c r="AD32" s="116"/>
      <c r="AE32" s="116"/>
      <c r="AF32" s="116"/>
      <c r="AG32" s="116"/>
      <c r="AH32" s="116"/>
      <c r="AI32" s="116"/>
      <c r="AJ32" s="116"/>
      <c r="AK32" s="116"/>
      <c r="AL32" s="116"/>
      <c r="AM32" s="116"/>
      <c r="AN32" s="116">
        <f>データ!AE7</f>
        <v>111.3</v>
      </c>
      <c r="AO32" s="116"/>
      <c r="AP32" s="116"/>
      <c r="AQ32" s="116"/>
      <c r="AR32" s="116"/>
      <c r="AS32" s="116"/>
      <c r="AT32" s="116"/>
      <c r="AU32" s="116"/>
      <c r="AV32" s="116"/>
      <c r="AW32" s="116"/>
      <c r="AX32" s="116"/>
      <c r="AY32" s="116"/>
      <c r="AZ32" s="116"/>
      <c r="BA32" s="116"/>
      <c r="BB32" s="116"/>
      <c r="BC32" s="116"/>
      <c r="BD32" s="116"/>
      <c r="BE32" s="116"/>
      <c r="BF32" s="116"/>
      <c r="BG32" s="116">
        <f>データ!AF7</f>
        <v>158.80000000000001</v>
      </c>
      <c r="BH32" s="116"/>
      <c r="BI32" s="116"/>
      <c r="BJ32" s="116"/>
      <c r="BK32" s="116"/>
      <c r="BL32" s="116"/>
      <c r="BM32" s="116"/>
      <c r="BN32" s="116"/>
      <c r="BO32" s="116"/>
      <c r="BP32" s="116"/>
      <c r="BQ32" s="116"/>
      <c r="BR32" s="116"/>
      <c r="BS32" s="116"/>
      <c r="BT32" s="116"/>
      <c r="BU32" s="116"/>
      <c r="BV32" s="116"/>
      <c r="BW32" s="116"/>
      <c r="BX32" s="116"/>
      <c r="BY32" s="116"/>
      <c r="BZ32" s="116">
        <f>データ!AG7</f>
        <v>120.9</v>
      </c>
      <c r="CA32" s="116"/>
      <c r="CB32" s="116"/>
      <c r="CC32" s="116"/>
      <c r="CD32" s="116"/>
      <c r="CE32" s="116"/>
      <c r="CF32" s="116"/>
      <c r="CG32" s="116"/>
      <c r="CH32" s="116"/>
      <c r="CI32" s="116"/>
      <c r="CJ32" s="116"/>
      <c r="CK32" s="116"/>
      <c r="CL32" s="116"/>
      <c r="CM32" s="116"/>
      <c r="CN32" s="116"/>
      <c r="CO32" s="116"/>
      <c r="CP32" s="116"/>
      <c r="CQ32" s="116"/>
      <c r="CR32" s="116"/>
      <c r="CS32" s="116">
        <f>データ!AH7</f>
        <v>123.1</v>
      </c>
      <c r="CT32" s="116"/>
      <c r="CU32" s="116"/>
      <c r="CV32" s="116"/>
      <c r="CW32" s="116"/>
      <c r="CX32" s="116"/>
      <c r="CY32" s="116"/>
      <c r="CZ32" s="116"/>
      <c r="DA32" s="116"/>
      <c r="DB32" s="116"/>
      <c r="DC32" s="116"/>
      <c r="DD32" s="116"/>
      <c r="DE32" s="116"/>
      <c r="DF32" s="116"/>
      <c r="DG32" s="116"/>
      <c r="DH32" s="116"/>
      <c r="DI32" s="116"/>
      <c r="DJ32" s="116"/>
      <c r="DK32" s="116"/>
      <c r="DL32" s="18"/>
      <c r="DM32" s="18"/>
      <c r="DN32" s="18"/>
      <c r="DO32" s="18"/>
      <c r="DP32" s="18"/>
      <c r="DQ32" s="18"/>
      <c r="DR32" s="18"/>
      <c r="DS32" s="18"/>
      <c r="DT32" s="18"/>
      <c r="DU32" s="18"/>
      <c r="DV32" s="18"/>
      <c r="DW32" s="18"/>
      <c r="DX32" s="18"/>
      <c r="DY32" s="18"/>
      <c r="DZ32" s="18"/>
      <c r="EA32" s="113" t="s">
        <v>29</v>
      </c>
      <c r="EB32" s="114"/>
      <c r="EC32" s="114"/>
      <c r="ED32" s="114"/>
      <c r="EE32" s="114"/>
      <c r="EF32" s="114"/>
      <c r="EG32" s="114"/>
      <c r="EH32" s="114"/>
      <c r="EI32" s="114"/>
      <c r="EJ32" s="114"/>
      <c r="EK32" s="115"/>
      <c r="EL32" s="116">
        <f>データ!AO7</f>
        <v>6.5</v>
      </c>
      <c r="EM32" s="116"/>
      <c r="EN32" s="116"/>
      <c r="EO32" s="116"/>
      <c r="EP32" s="116"/>
      <c r="EQ32" s="116"/>
      <c r="ER32" s="116"/>
      <c r="ES32" s="116"/>
      <c r="ET32" s="116"/>
      <c r="EU32" s="116"/>
      <c r="EV32" s="116"/>
      <c r="EW32" s="116"/>
      <c r="EX32" s="116"/>
      <c r="EY32" s="116"/>
      <c r="EZ32" s="116"/>
      <c r="FA32" s="116"/>
      <c r="FB32" s="116"/>
      <c r="FC32" s="116"/>
      <c r="FD32" s="116"/>
      <c r="FE32" s="116">
        <f>データ!AP7</f>
        <v>10.1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7.6</v>
      </c>
      <c r="GR32" s="116"/>
      <c r="GS32" s="116"/>
      <c r="GT32" s="116"/>
      <c r="GU32" s="116"/>
      <c r="GV32" s="116"/>
      <c r="GW32" s="116"/>
      <c r="GX32" s="116"/>
      <c r="GY32" s="116"/>
      <c r="GZ32" s="116"/>
      <c r="HA32" s="116"/>
      <c r="HB32" s="116"/>
      <c r="HC32" s="116"/>
      <c r="HD32" s="116"/>
      <c r="HE32" s="116"/>
      <c r="HF32" s="116"/>
      <c r="HG32" s="116"/>
      <c r="HH32" s="116"/>
      <c r="HI32" s="116"/>
      <c r="HJ32" s="116">
        <f>データ!AS7</f>
        <v>6.6</v>
      </c>
      <c r="HK32" s="116"/>
      <c r="HL32" s="116"/>
      <c r="HM32" s="116"/>
      <c r="HN32" s="116"/>
      <c r="HO32" s="116"/>
      <c r="HP32" s="116"/>
      <c r="HQ32" s="116"/>
      <c r="HR32" s="116"/>
      <c r="HS32" s="116"/>
      <c r="HT32" s="116"/>
      <c r="HU32" s="116"/>
      <c r="HV32" s="116"/>
      <c r="HW32" s="116"/>
      <c r="HX32" s="116"/>
      <c r="HY32" s="116"/>
      <c r="HZ32" s="116"/>
      <c r="IA32" s="116"/>
      <c r="IB32" s="116"/>
      <c r="IC32" s="19"/>
      <c r="ID32" s="19"/>
      <c r="IE32" s="19"/>
      <c r="IF32" s="19"/>
      <c r="IG32" s="19"/>
      <c r="IH32" s="19"/>
      <c r="II32" s="19"/>
      <c r="IJ32" s="20"/>
      <c r="IK32" s="19"/>
      <c r="IL32" s="19"/>
      <c r="IM32" s="19"/>
      <c r="IN32" s="19"/>
      <c r="IO32" s="19"/>
      <c r="IP32" s="19"/>
      <c r="IQ32" s="19"/>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153.80000000000001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163.5</v>
      </c>
      <c r="KP32" s="111"/>
      <c r="KQ32" s="111"/>
      <c r="KR32" s="111"/>
      <c r="KS32" s="111"/>
      <c r="KT32" s="111"/>
      <c r="KU32" s="111"/>
      <c r="KV32" s="111"/>
      <c r="KW32" s="111"/>
      <c r="KX32" s="111"/>
      <c r="KY32" s="111"/>
      <c r="KZ32" s="111"/>
      <c r="LA32" s="111"/>
      <c r="LB32" s="111"/>
      <c r="LC32" s="111"/>
      <c r="LD32" s="111"/>
      <c r="LE32" s="111"/>
      <c r="LF32" s="111"/>
      <c r="LG32" s="112"/>
      <c r="LH32" s="110">
        <f>データ!DS7</f>
        <v>178.3</v>
      </c>
      <c r="LI32" s="111"/>
      <c r="LJ32" s="111"/>
      <c r="LK32" s="111"/>
      <c r="LL32" s="111"/>
      <c r="LM32" s="111"/>
      <c r="LN32" s="111"/>
      <c r="LO32" s="111"/>
      <c r="LP32" s="111"/>
      <c r="LQ32" s="111"/>
      <c r="LR32" s="111"/>
      <c r="LS32" s="111"/>
      <c r="LT32" s="111"/>
      <c r="LU32" s="111"/>
      <c r="LV32" s="111"/>
      <c r="LW32" s="111"/>
      <c r="LX32" s="111"/>
      <c r="LY32" s="111"/>
      <c r="LZ32" s="112"/>
      <c r="MA32" s="110">
        <f>データ!DT7</f>
        <v>181.9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3"/>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2"/>
      <c r="C52" s="2"/>
      <c r="D52" s="2"/>
      <c r="E52" s="2"/>
      <c r="F52" s="2"/>
      <c r="I52" s="17"/>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3" t="s">
        <v>27</v>
      </c>
      <c r="EB52" s="114"/>
      <c r="EC52" s="114"/>
      <c r="ED52" s="114"/>
      <c r="EE52" s="114"/>
      <c r="EF52" s="114"/>
      <c r="EG52" s="114"/>
      <c r="EH52" s="114"/>
      <c r="EI52" s="114"/>
      <c r="EJ52" s="114"/>
      <c r="EK52" s="115"/>
      <c r="EL52" s="116">
        <f>データ!BF7</f>
        <v>25.5</v>
      </c>
      <c r="EM52" s="116"/>
      <c r="EN52" s="116"/>
      <c r="EO52" s="116"/>
      <c r="EP52" s="116"/>
      <c r="EQ52" s="116"/>
      <c r="ER52" s="116"/>
      <c r="ES52" s="116"/>
      <c r="ET52" s="116"/>
      <c r="EU52" s="116"/>
      <c r="EV52" s="116"/>
      <c r="EW52" s="116"/>
      <c r="EX52" s="116"/>
      <c r="EY52" s="116"/>
      <c r="EZ52" s="116"/>
      <c r="FA52" s="116"/>
      <c r="FB52" s="116"/>
      <c r="FC52" s="116"/>
      <c r="FD52" s="116"/>
      <c r="FE52" s="116">
        <f>データ!BG7</f>
        <v>17.399999999999999</v>
      </c>
      <c r="FF52" s="116"/>
      <c r="FG52" s="116"/>
      <c r="FH52" s="116"/>
      <c r="FI52" s="116"/>
      <c r="FJ52" s="116"/>
      <c r="FK52" s="116"/>
      <c r="FL52" s="116"/>
      <c r="FM52" s="116"/>
      <c r="FN52" s="116"/>
      <c r="FO52" s="116"/>
      <c r="FP52" s="116"/>
      <c r="FQ52" s="116"/>
      <c r="FR52" s="116"/>
      <c r="FS52" s="116"/>
      <c r="FT52" s="116"/>
      <c r="FU52" s="116"/>
      <c r="FV52" s="116"/>
      <c r="FW52" s="116"/>
      <c r="FX52" s="116">
        <f>データ!BH7</f>
        <v>1.2</v>
      </c>
      <c r="FY52" s="116"/>
      <c r="FZ52" s="116"/>
      <c r="GA52" s="116"/>
      <c r="GB52" s="116"/>
      <c r="GC52" s="116"/>
      <c r="GD52" s="116"/>
      <c r="GE52" s="116"/>
      <c r="GF52" s="116"/>
      <c r="GG52" s="116"/>
      <c r="GH52" s="116"/>
      <c r="GI52" s="116"/>
      <c r="GJ52" s="116"/>
      <c r="GK52" s="116"/>
      <c r="GL52" s="116"/>
      <c r="GM52" s="116"/>
      <c r="GN52" s="116"/>
      <c r="GO52" s="116"/>
      <c r="GP52" s="116"/>
      <c r="GQ52" s="116">
        <f>データ!BI7</f>
        <v>6.7</v>
      </c>
      <c r="GR52" s="116"/>
      <c r="GS52" s="116"/>
      <c r="GT52" s="116"/>
      <c r="GU52" s="116"/>
      <c r="GV52" s="116"/>
      <c r="GW52" s="116"/>
      <c r="GX52" s="116"/>
      <c r="GY52" s="116"/>
      <c r="GZ52" s="116"/>
      <c r="HA52" s="116"/>
      <c r="HB52" s="116"/>
      <c r="HC52" s="116"/>
      <c r="HD52" s="116"/>
      <c r="HE52" s="116"/>
      <c r="HF52" s="116"/>
      <c r="HG52" s="116"/>
      <c r="HH52" s="116"/>
      <c r="HI52" s="116"/>
      <c r="HJ52" s="116">
        <f>データ!BJ7</f>
        <v>21.3</v>
      </c>
      <c r="HK52" s="116"/>
      <c r="HL52" s="116"/>
      <c r="HM52" s="116"/>
      <c r="HN52" s="116"/>
      <c r="HO52" s="116"/>
      <c r="HP52" s="116"/>
      <c r="HQ52" s="116"/>
      <c r="HR52" s="116"/>
      <c r="HS52" s="116"/>
      <c r="HT52" s="116"/>
      <c r="HU52" s="116"/>
      <c r="HV52" s="116"/>
      <c r="HW52" s="116"/>
      <c r="HX52" s="116"/>
      <c r="HY52" s="116"/>
      <c r="HZ52" s="116"/>
      <c r="IA52" s="116"/>
      <c r="IB52" s="116"/>
      <c r="IC52" s="19"/>
      <c r="ID52" s="19"/>
      <c r="IE52" s="19"/>
      <c r="IF52" s="19"/>
      <c r="IG52" s="19"/>
      <c r="IH52" s="19"/>
      <c r="II52" s="19"/>
      <c r="IJ52" s="19"/>
      <c r="IK52" s="19"/>
      <c r="IL52" s="19"/>
      <c r="IM52" s="19"/>
      <c r="IN52" s="19"/>
      <c r="IO52" s="19"/>
      <c r="IP52" s="19"/>
      <c r="IQ52" s="19"/>
      <c r="IR52" s="113" t="s">
        <v>27</v>
      </c>
      <c r="IS52" s="114"/>
      <c r="IT52" s="114"/>
      <c r="IU52" s="114"/>
      <c r="IV52" s="114"/>
      <c r="IW52" s="114"/>
      <c r="IX52" s="114"/>
      <c r="IY52" s="114"/>
      <c r="IZ52" s="114"/>
      <c r="JA52" s="114"/>
      <c r="JB52" s="115"/>
      <c r="JC52" s="120">
        <f>データ!BQ7</f>
        <v>15547</v>
      </c>
      <c r="JD52" s="120"/>
      <c r="JE52" s="120"/>
      <c r="JF52" s="120"/>
      <c r="JG52" s="120"/>
      <c r="JH52" s="120"/>
      <c r="JI52" s="120"/>
      <c r="JJ52" s="120"/>
      <c r="JK52" s="120"/>
      <c r="JL52" s="120"/>
      <c r="JM52" s="120"/>
      <c r="JN52" s="120"/>
      <c r="JO52" s="120"/>
      <c r="JP52" s="120"/>
      <c r="JQ52" s="120"/>
      <c r="JR52" s="120"/>
      <c r="JS52" s="120"/>
      <c r="JT52" s="120"/>
      <c r="JU52" s="120"/>
      <c r="JV52" s="120">
        <f>データ!BR7</f>
        <v>9916</v>
      </c>
      <c r="JW52" s="120"/>
      <c r="JX52" s="120"/>
      <c r="JY52" s="120"/>
      <c r="JZ52" s="120"/>
      <c r="KA52" s="120"/>
      <c r="KB52" s="120"/>
      <c r="KC52" s="120"/>
      <c r="KD52" s="120"/>
      <c r="KE52" s="120"/>
      <c r="KF52" s="120"/>
      <c r="KG52" s="120"/>
      <c r="KH52" s="120"/>
      <c r="KI52" s="120"/>
      <c r="KJ52" s="120"/>
      <c r="KK52" s="120"/>
      <c r="KL52" s="120"/>
      <c r="KM52" s="120"/>
      <c r="KN52" s="120"/>
      <c r="KO52" s="120">
        <f>データ!BS7</f>
        <v>635</v>
      </c>
      <c r="KP52" s="120"/>
      <c r="KQ52" s="120"/>
      <c r="KR52" s="120"/>
      <c r="KS52" s="120"/>
      <c r="KT52" s="120"/>
      <c r="KU52" s="120"/>
      <c r="KV52" s="120"/>
      <c r="KW52" s="120"/>
      <c r="KX52" s="120"/>
      <c r="KY52" s="120"/>
      <c r="KZ52" s="120"/>
      <c r="LA52" s="120"/>
      <c r="LB52" s="120"/>
      <c r="LC52" s="120"/>
      <c r="LD52" s="120"/>
      <c r="LE52" s="120"/>
      <c r="LF52" s="120"/>
      <c r="LG52" s="120"/>
      <c r="LH52" s="120">
        <f>データ!BT7</f>
        <v>3674</v>
      </c>
      <c r="LI52" s="120"/>
      <c r="LJ52" s="120"/>
      <c r="LK52" s="120"/>
      <c r="LL52" s="120"/>
      <c r="LM52" s="120"/>
      <c r="LN52" s="120"/>
      <c r="LO52" s="120"/>
      <c r="LP52" s="120"/>
      <c r="LQ52" s="120"/>
      <c r="LR52" s="120"/>
      <c r="LS52" s="120"/>
      <c r="LT52" s="120"/>
      <c r="LU52" s="120"/>
      <c r="LV52" s="120"/>
      <c r="LW52" s="120"/>
      <c r="LX52" s="120"/>
      <c r="LY52" s="120"/>
      <c r="LZ52" s="120"/>
      <c r="MA52" s="120">
        <f>データ!BU7</f>
        <v>12225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2"/>
      <c r="C53" s="2"/>
      <c r="D53" s="2"/>
      <c r="E53" s="2"/>
      <c r="F53" s="2"/>
      <c r="G53" s="2"/>
      <c r="H53" s="2"/>
      <c r="I53" s="17"/>
      <c r="J53" s="113" t="s">
        <v>29</v>
      </c>
      <c r="K53" s="114"/>
      <c r="L53" s="114"/>
      <c r="M53" s="114"/>
      <c r="N53" s="114"/>
      <c r="O53" s="114"/>
      <c r="P53" s="114"/>
      <c r="Q53" s="114"/>
      <c r="R53" s="114"/>
      <c r="S53" s="114"/>
      <c r="T53" s="115"/>
      <c r="U53" s="120">
        <f>データ!AZ7</f>
        <v>54</v>
      </c>
      <c r="V53" s="120"/>
      <c r="W53" s="120"/>
      <c r="X53" s="120"/>
      <c r="Y53" s="120"/>
      <c r="Z53" s="120"/>
      <c r="AA53" s="120"/>
      <c r="AB53" s="120"/>
      <c r="AC53" s="120"/>
      <c r="AD53" s="120"/>
      <c r="AE53" s="120"/>
      <c r="AF53" s="120"/>
      <c r="AG53" s="120"/>
      <c r="AH53" s="120"/>
      <c r="AI53" s="120"/>
      <c r="AJ53" s="120"/>
      <c r="AK53" s="120"/>
      <c r="AL53" s="120"/>
      <c r="AM53" s="120"/>
      <c r="AN53" s="120">
        <f>データ!BA7</f>
        <v>654</v>
      </c>
      <c r="AO53" s="120"/>
      <c r="AP53" s="120"/>
      <c r="AQ53" s="120"/>
      <c r="AR53" s="120"/>
      <c r="AS53" s="120"/>
      <c r="AT53" s="120"/>
      <c r="AU53" s="120"/>
      <c r="AV53" s="120"/>
      <c r="AW53" s="120"/>
      <c r="AX53" s="120"/>
      <c r="AY53" s="120"/>
      <c r="AZ53" s="120"/>
      <c r="BA53" s="120"/>
      <c r="BB53" s="120"/>
      <c r="BC53" s="120"/>
      <c r="BD53" s="120"/>
      <c r="BE53" s="120"/>
      <c r="BF53" s="120"/>
      <c r="BG53" s="120">
        <f>データ!BB7</f>
        <v>2466</v>
      </c>
      <c r="BH53" s="120"/>
      <c r="BI53" s="120"/>
      <c r="BJ53" s="120"/>
      <c r="BK53" s="120"/>
      <c r="BL53" s="120"/>
      <c r="BM53" s="120"/>
      <c r="BN53" s="120"/>
      <c r="BO53" s="120"/>
      <c r="BP53" s="120"/>
      <c r="BQ53" s="120"/>
      <c r="BR53" s="120"/>
      <c r="BS53" s="120"/>
      <c r="BT53" s="120"/>
      <c r="BU53" s="120"/>
      <c r="BV53" s="120"/>
      <c r="BW53" s="120"/>
      <c r="BX53" s="120"/>
      <c r="BY53" s="120"/>
      <c r="BZ53" s="120">
        <f>データ!BC7</f>
        <v>58</v>
      </c>
      <c r="CA53" s="120"/>
      <c r="CB53" s="120"/>
      <c r="CC53" s="120"/>
      <c r="CD53" s="120"/>
      <c r="CE53" s="120"/>
      <c r="CF53" s="120"/>
      <c r="CG53" s="120"/>
      <c r="CH53" s="120"/>
      <c r="CI53" s="120"/>
      <c r="CJ53" s="120"/>
      <c r="CK53" s="120"/>
      <c r="CL53" s="120"/>
      <c r="CM53" s="120"/>
      <c r="CN53" s="120"/>
      <c r="CO53" s="120"/>
      <c r="CP53" s="120"/>
      <c r="CQ53" s="120"/>
      <c r="CR53" s="120"/>
      <c r="CS53" s="120">
        <f>データ!BD7</f>
        <v>49</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3" t="s">
        <v>29</v>
      </c>
      <c r="EB53" s="114"/>
      <c r="EC53" s="114"/>
      <c r="ED53" s="114"/>
      <c r="EE53" s="114"/>
      <c r="EF53" s="114"/>
      <c r="EG53" s="114"/>
      <c r="EH53" s="114"/>
      <c r="EI53" s="114"/>
      <c r="EJ53" s="114"/>
      <c r="EK53" s="115"/>
      <c r="EL53" s="116">
        <f>データ!BK7</f>
        <v>2.2000000000000002</v>
      </c>
      <c r="EM53" s="116"/>
      <c r="EN53" s="116"/>
      <c r="EO53" s="116"/>
      <c r="EP53" s="116"/>
      <c r="EQ53" s="116"/>
      <c r="ER53" s="116"/>
      <c r="ES53" s="116"/>
      <c r="ET53" s="116"/>
      <c r="EU53" s="116"/>
      <c r="EV53" s="116"/>
      <c r="EW53" s="116"/>
      <c r="EX53" s="116"/>
      <c r="EY53" s="116"/>
      <c r="EZ53" s="116"/>
      <c r="FA53" s="116"/>
      <c r="FB53" s="116"/>
      <c r="FC53" s="116"/>
      <c r="FD53" s="116"/>
      <c r="FE53" s="116">
        <f>データ!BL7</f>
        <v>-81</v>
      </c>
      <c r="FF53" s="116"/>
      <c r="FG53" s="116"/>
      <c r="FH53" s="116"/>
      <c r="FI53" s="116"/>
      <c r="FJ53" s="116"/>
      <c r="FK53" s="116"/>
      <c r="FL53" s="116"/>
      <c r="FM53" s="116"/>
      <c r="FN53" s="116"/>
      <c r="FO53" s="116"/>
      <c r="FP53" s="116"/>
      <c r="FQ53" s="116"/>
      <c r="FR53" s="116"/>
      <c r="FS53" s="116"/>
      <c r="FT53" s="116"/>
      <c r="FU53" s="116"/>
      <c r="FV53" s="116"/>
      <c r="FW53" s="116"/>
      <c r="FX53" s="116">
        <f>データ!BM7</f>
        <v>-25.1</v>
      </c>
      <c r="FY53" s="116"/>
      <c r="FZ53" s="116"/>
      <c r="GA53" s="116"/>
      <c r="GB53" s="116"/>
      <c r="GC53" s="116"/>
      <c r="GD53" s="116"/>
      <c r="GE53" s="116"/>
      <c r="GF53" s="116"/>
      <c r="GG53" s="116"/>
      <c r="GH53" s="116"/>
      <c r="GI53" s="116"/>
      <c r="GJ53" s="116"/>
      <c r="GK53" s="116"/>
      <c r="GL53" s="116"/>
      <c r="GM53" s="116"/>
      <c r="GN53" s="116"/>
      <c r="GO53" s="116"/>
      <c r="GP53" s="116"/>
      <c r="GQ53" s="116">
        <f>データ!BN7</f>
        <v>-18</v>
      </c>
      <c r="GR53" s="116"/>
      <c r="GS53" s="116"/>
      <c r="GT53" s="116"/>
      <c r="GU53" s="116"/>
      <c r="GV53" s="116"/>
      <c r="GW53" s="116"/>
      <c r="GX53" s="116"/>
      <c r="GY53" s="116"/>
      <c r="GZ53" s="116"/>
      <c r="HA53" s="116"/>
      <c r="HB53" s="116"/>
      <c r="HC53" s="116"/>
      <c r="HD53" s="116"/>
      <c r="HE53" s="116"/>
      <c r="HF53" s="116"/>
      <c r="HG53" s="116"/>
      <c r="HH53" s="116"/>
      <c r="HI53" s="116"/>
      <c r="HJ53" s="116">
        <f>データ!BO7</f>
        <v>-20.7</v>
      </c>
      <c r="HK53" s="116"/>
      <c r="HL53" s="116"/>
      <c r="HM53" s="116"/>
      <c r="HN53" s="116"/>
      <c r="HO53" s="116"/>
      <c r="HP53" s="116"/>
      <c r="HQ53" s="116"/>
      <c r="HR53" s="116"/>
      <c r="HS53" s="116"/>
      <c r="HT53" s="116"/>
      <c r="HU53" s="116"/>
      <c r="HV53" s="116"/>
      <c r="HW53" s="116"/>
      <c r="HX53" s="116"/>
      <c r="HY53" s="116"/>
      <c r="HZ53" s="116"/>
      <c r="IA53" s="116"/>
      <c r="IB53" s="116"/>
      <c r="IC53" s="19"/>
      <c r="ID53" s="19"/>
      <c r="IE53" s="19"/>
      <c r="IF53" s="19"/>
      <c r="IG53" s="19"/>
      <c r="IH53" s="19"/>
      <c r="II53" s="19"/>
      <c r="IJ53" s="19"/>
      <c r="IK53" s="19"/>
      <c r="IL53" s="19"/>
      <c r="IM53" s="19"/>
      <c r="IN53" s="19"/>
      <c r="IO53" s="19"/>
      <c r="IP53" s="19"/>
      <c r="IQ53" s="19"/>
      <c r="IR53" s="113" t="s">
        <v>29</v>
      </c>
      <c r="IS53" s="114"/>
      <c r="IT53" s="114"/>
      <c r="IU53" s="114"/>
      <c r="IV53" s="114"/>
      <c r="IW53" s="114"/>
      <c r="IX53" s="114"/>
      <c r="IY53" s="114"/>
      <c r="IZ53" s="114"/>
      <c r="JA53" s="114"/>
      <c r="JB53" s="115"/>
      <c r="JC53" s="120">
        <f>データ!BV7</f>
        <v>16100</v>
      </c>
      <c r="JD53" s="120"/>
      <c r="JE53" s="120"/>
      <c r="JF53" s="120"/>
      <c r="JG53" s="120"/>
      <c r="JH53" s="120"/>
      <c r="JI53" s="120"/>
      <c r="JJ53" s="120"/>
      <c r="JK53" s="120"/>
      <c r="JL53" s="120"/>
      <c r="JM53" s="120"/>
      <c r="JN53" s="120"/>
      <c r="JO53" s="120"/>
      <c r="JP53" s="120"/>
      <c r="JQ53" s="120"/>
      <c r="JR53" s="120"/>
      <c r="JS53" s="120"/>
      <c r="JT53" s="120"/>
      <c r="JU53" s="120"/>
      <c r="JV53" s="120">
        <f>データ!BW7</f>
        <v>4836</v>
      </c>
      <c r="JW53" s="120"/>
      <c r="JX53" s="120"/>
      <c r="JY53" s="120"/>
      <c r="JZ53" s="120"/>
      <c r="KA53" s="120"/>
      <c r="KB53" s="120"/>
      <c r="KC53" s="120"/>
      <c r="KD53" s="120"/>
      <c r="KE53" s="120"/>
      <c r="KF53" s="120"/>
      <c r="KG53" s="120"/>
      <c r="KH53" s="120"/>
      <c r="KI53" s="120"/>
      <c r="KJ53" s="120"/>
      <c r="KK53" s="120"/>
      <c r="KL53" s="120"/>
      <c r="KM53" s="120"/>
      <c r="KN53" s="120"/>
      <c r="KO53" s="120">
        <f>データ!BX7</f>
        <v>37213</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15316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15">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110000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2"/>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2"/>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163.69999999999999</v>
      </c>
      <c r="KB78" s="111"/>
      <c r="KC78" s="111"/>
      <c r="KD78" s="111"/>
      <c r="KE78" s="111"/>
      <c r="KF78" s="111"/>
      <c r="KG78" s="111"/>
      <c r="KH78" s="111"/>
      <c r="KI78" s="111"/>
      <c r="KJ78" s="111"/>
      <c r="KK78" s="111"/>
      <c r="KL78" s="111"/>
      <c r="KM78" s="111"/>
      <c r="KN78" s="111"/>
      <c r="KO78" s="112"/>
      <c r="KP78" s="110">
        <f>データ!DF7</f>
        <v>88</v>
      </c>
      <c r="KQ78" s="111"/>
      <c r="KR78" s="111"/>
      <c r="KS78" s="111"/>
      <c r="KT78" s="111"/>
      <c r="KU78" s="111"/>
      <c r="KV78" s="111"/>
      <c r="KW78" s="111"/>
      <c r="KX78" s="111"/>
      <c r="KY78" s="111"/>
      <c r="KZ78" s="111"/>
      <c r="LA78" s="111"/>
      <c r="LB78" s="111"/>
      <c r="LC78" s="111"/>
      <c r="LD78" s="112"/>
      <c r="LE78" s="110">
        <f>データ!DG7</f>
        <v>77.3</v>
      </c>
      <c r="LF78" s="111"/>
      <c r="LG78" s="111"/>
      <c r="LH78" s="111"/>
      <c r="LI78" s="111"/>
      <c r="LJ78" s="111"/>
      <c r="LK78" s="111"/>
      <c r="LL78" s="111"/>
      <c r="LM78" s="111"/>
      <c r="LN78" s="111"/>
      <c r="LO78" s="111"/>
      <c r="LP78" s="111"/>
      <c r="LQ78" s="111"/>
      <c r="LR78" s="111"/>
      <c r="LS78" s="112"/>
      <c r="LT78" s="110">
        <f>データ!DH7</f>
        <v>51.8</v>
      </c>
      <c r="LU78" s="111"/>
      <c r="LV78" s="111"/>
      <c r="LW78" s="111"/>
      <c r="LX78" s="111"/>
      <c r="LY78" s="111"/>
      <c r="LZ78" s="111"/>
      <c r="MA78" s="111"/>
      <c r="MB78" s="111"/>
      <c r="MC78" s="111"/>
      <c r="MD78" s="111"/>
      <c r="ME78" s="111"/>
      <c r="MF78" s="111"/>
      <c r="MG78" s="111"/>
      <c r="MH78" s="112"/>
      <c r="MI78" s="110">
        <f>データ!DI7</f>
        <v>45.3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Vhf2xHTuehCuUe5+GcHO0R1tDVvXsO3pWa8dBd3y2IwVbEgqj5DFNDrj65ajeh2+c1oD51z+ZgJBrFlp2TdOew==" saltValue="zMftEWxB9w9KTN+rVkUOk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15">
      <c r="A6" s="37" t="s">
        <v>101</v>
      </c>
      <c r="B6" s="48">
        <f>B8</f>
        <v>2023</v>
      </c>
      <c r="C6" s="48">
        <f t="shared" ref="C6:X6" si="1">C8</f>
        <v>382019</v>
      </c>
      <c r="D6" s="48">
        <f t="shared" si="1"/>
        <v>47</v>
      </c>
      <c r="E6" s="48">
        <f t="shared" si="1"/>
        <v>14</v>
      </c>
      <c r="F6" s="48">
        <f t="shared" si="1"/>
        <v>0</v>
      </c>
      <c r="G6" s="48">
        <f t="shared" si="1"/>
        <v>1</v>
      </c>
      <c r="H6" s="48" t="str">
        <f>SUBSTITUTE(H8,"　","")</f>
        <v>愛媛県松山市</v>
      </c>
      <c r="I6" s="48" t="str">
        <f t="shared" si="1"/>
        <v>中之川地下駐車場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50</v>
      </c>
      <c r="S6" s="50" t="str">
        <f t="shared" si="1"/>
        <v>商業施設</v>
      </c>
      <c r="T6" s="50" t="str">
        <f t="shared" si="1"/>
        <v>有</v>
      </c>
      <c r="U6" s="51">
        <f t="shared" si="1"/>
        <v>9647</v>
      </c>
      <c r="V6" s="51">
        <f t="shared" si="1"/>
        <v>242</v>
      </c>
      <c r="W6" s="51">
        <f t="shared" si="1"/>
        <v>110</v>
      </c>
      <c r="X6" s="50" t="str">
        <f t="shared" si="1"/>
        <v>利用料金制</v>
      </c>
      <c r="Y6" s="52">
        <f>IF(Y8="-",NA(),Y8)</f>
        <v>134.19999999999999</v>
      </c>
      <c r="Z6" s="52">
        <f t="shared" ref="Z6:AH6" si="2">IF(Z8="-",NA(),Z8)</f>
        <v>121.1</v>
      </c>
      <c r="AA6" s="52">
        <f t="shared" si="2"/>
        <v>101.2</v>
      </c>
      <c r="AB6" s="52">
        <f t="shared" si="2"/>
        <v>107.2</v>
      </c>
      <c r="AC6" s="52">
        <f t="shared" si="2"/>
        <v>127.1</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25.5</v>
      </c>
      <c r="BG6" s="52">
        <f t="shared" ref="BG6:BO6" si="5">IF(BG8="-",NA(),BG8)</f>
        <v>17.399999999999999</v>
      </c>
      <c r="BH6" s="52">
        <f t="shared" si="5"/>
        <v>1.2</v>
      </c>
      <c r="BI6" s="52">
        <f t="shared" si="5"/>
        <v>6.7</v>
      </c>
      <c r="BJ6" s="52">
        <f t="shared" si="5"/>
        <v>21.3</v>
      </c>
      <c r="BK6" s="52">
        <f t="shared" si="5"/>
        <v>2.2000000000000002</v>
      </c>
      <c r="BL6" s="52">
        <f t="shared" si="5"/>
        <v>-81</v>
      </c>
      <c r="BM6" s="52">
        <f t="shared" si="5"/>
        <v>-25.1</v>
      </c>
      <c r="BN6" s="52">
        <f t="shared" si="5"/>
        <v>-18</v>
      </c>
      <c r="BO6" s="52">
        <f t="shared" si="5"/>
        <v>-20.7</v>
      </c>
      <c r="BP6" s="49" t="str">
        <f>IF(BP8="-","",IF(BP8="-","【-】","【"&amp;SUBSTITUTE(TEXT(BP8,"#,##0.0"),"-","△")&amp;"】"))</f>
        <v>【△55.6】</v>
      </c>
      <c r="BQ6" s="53">
        <f>IF(BQ8="-",NA(),BQ8)</f>
        <v>15547</v>
      </c>
      <c r="BR6" s="53">
        <f t="shared" ref="BR6:BZ6" si="6">IF(BR8="-",NA(),BR8)</f>
        <v>9916</v>
      </c>
      <c r="BS6" s="53">
        <f t="shared" si="6"/>
        <v>635</v>
      </c>
      <c r="BT6" s="53">
        <f t="shared" si="6"/>
        <v>3674</v>
      </c>
      <c r="BU6" s="53">
        <f t="shared" si="6"/>
        <v>12225</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102</v>
      </c>
      <c r="CM6" s="51">
        <f t="shared" ref="CM6:CN6" si="7">CM8</f>
        <v>0</v>
      </c>
      <c r="CN6" s="51">
        <f t="shared" si="7"/>
        <v>110000</v>
      </c>
      <c r="CO6" s="52"/>
      <c r="CP6" s="52"/>
      <c r="CQ6" s="52"/>
      <c r="CR6" s="52"/>
      <c r="CS6" s="52"/>
      <c r="CT6" s="52"/>
      <c r="CU6" s="52"/>
      <c r="CV6" s="52"/>
      <c r="CW6" s="52"/>
      <c r="CX6" s="52"/>
      <c r="CY6" s="49" t="s">
        <v>103</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135.5</v>
      </c>
      <c r="DL6" s="52">
        <f t="shared" ref="DL6:DT6" si="9">IF(DL8="-",NA(),DL8)</f>
        <v>108.3</v>
      </c>
      <c r="DM6" s="52">
        <f t="shared" si="9"/>
        <v>102.5</v>
      </c>
      <c r="DN6" s="52">
        <f t="shared" si="9"/>
        <v>105.8</v>
      </c>
      <c r="DO6" s="52">
        <f t="shared" si="9"/>
        <v>109.9</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15">
      <c r="A7" s="37" t="s">
        <v>104</v>
      </c>
      <c r="B7" s="48">
        <f t="shared" ref="B7:X7" si="10">B8</f>
        <v>2023</v>
      </c>
      <c r="C7" s="48">
        <f t="shared" si="10"/>
        <v>382019</v>
      </c>
      <c r="D7" s="48">
        <f t="shared" si="10"/>
        <v>47</v>
      </c>
      <c r="E7" s="48">
        <f t="shared" si="10"/>
        <v>14</v>
      </c>
      <c r="F7" s="48">
        <f t="shared" si="10"/>
        <v>0</v>
      </c>
      <c r="G7" s="48">
        <f t="shared" si="10"/>
        <v>1</v>
      </c>
      <c r="H7" s="48" t="str">
        <f t="shared" si="10"/>
        <v>愛媛県　松山市</v>
      </c>
      <c r="I7" s="48" t="str">
        <f t="shared" si="10"/>
        <v>中之川地下駐車場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50</v>
      </c>
      <c r="S7" s="50" t="str">
        <f t="shared" si="10"/>
        <v>商業施設</v>
      </c>
      <c r="T7" s="50" t="str">
        <f t="shared" si="10"/>
        <v>有</v>
      </c>
      <c r="U7" s="51">
        <f t="shared" si="10"/>
        <v>9647</v>
      </c>
      <c r="V7" s="51">
        <f t="shared" si="10"/>
        <v>242</v>
      </c>
      <c r="W7" s="51">
        <f t="shared" si="10"/>
        <v>110</v>
      </c>
      <c r="X7" s="50" t="str">
        <f t="shared" si="10"/>
        <v>利用料金制</v>
      </c>
      <c r="Y7" s="52">
        <f>Y8</f>
        <v>134.19999999999999</v>
      </c>
      <c r="Z7" s="52">
        <f t="shared" ref="Z7:AH7" si="11">Z8</f>
        <v>121.1</v>
      </c>
      <c r="AA7" s="52">
        <f t="shared" si="11"/>
        <v>101.2</v>
      </c>
      <c r="AB7" s="52">
        <f t="shared" si="11"/>
        <v>107.2</v>
      </c>
      <c r="AC7" s="52">
        <f t="shared" si="11"/>
        <v>127.1</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25.5</v>
      </c>
      <c r="BG7" s="52">
        <f t="shared" ref="BG7:BO7" si="14">BG8</f>
        <v>17.399999999999999</v>
      </c>
      <c r="BH7" s="52">
        <f t="shared" si="14"/>
        <v>1.2</v>
      </c>
      <c r="BI7" s="52">
        <f t="shared" si="14"/>
        <v>6.7</v>
      </c>
      <c r="BJ7" s="52">
        <f t="shared" si="14"/>
        <v>21.3</v>
      </c>
      <c r="BK7" s="52">
        <f t="shared" si="14"/>
        <v>2.2000000000000002</v>
      </c>
      <c r="BL7" s="52">
        <f t="shared" si="14"/>
        <v>-81</v>
      </c>
      <c r="BM7" s="52">
        <f t="shared" si="14"/>
        <v>-25.1</v>
      </c>
      <c r="BN7" s="52">
        <f t="shared" si="14"/>
        <v>-18</v>
      </c>
      <c r="BO7" s="52">
        <f t="shared" si="14"/>
        <v>-20.7</v>
      </c>
      <c r="BP7" s="49"/>
      <c r="BQ7" s="53">
        <f>BQ8</f>
        <v>15547</v>
      </c>
      <c r="BR7" s="53">
        <f t="shared" ref="BR7:BZ7" si="15">BR8</f>
        <v>9916</v>
      </c>
      <c r="BS7" s="53">
        <f t="shared" si="15"/>
        <v>635</v>
      </c>
      <c r="BT7" s="53">
        <f t="shared" si="15"/>
        <v>3674</v>
      </c>
      <c r="BU7" s="53">
        <f t="shared" si="15"/>
        <v>12225</v>
      </c>
      <c r="BV7" s="53">
        <f t="shared" si="15"/>
        <v>16100</v>
      </c>
      <c r="BW7" s="53">
        <f t="shared" si="15"/>
        <v>4836</v>
      </c>
      <c r="BX7" s="53">
        <f t="shared" si="15"/>
        <v>37213</v>
      </c>
      <c r="BY7" s="53">
        <f t="shared" si="15"/>
        <v>17293</v>
      </c>
      <c r="BZ7" s="53">
        <f t="shared" si="15"/>
        <v>15316</v>
      </c>
      <c r="CA7" s="51"/>
      <c r="CB7" s="52" t="s">
        <v>105</v>
      </c>
      <c r="CC7" s="52" t="s">
        <v>105</v>
      </c>
      <c r="CD7" s="52" t="s">
        <v>105</v>
      </c>
      <c r="CE7" s="52" t="s">
        <v>105</v>
      </c>
      <c r="CF7" s="52" t="s">
        <v>105</v>
      </c>
      <c r="CG7" s="52" t="s">
        <v>105</v>
      </c>
      <c r="CH7" s="52" t="s">
        <v>105</v>
      </c>
      <c r="CI7" s="52" t="s">
        <v>105</v>
      </c>
      <c r="CJ7" s="52" t="s">
        <v>105</v>
      </c>
      <c r="CK7" s="52" t="s">
        <v>102</v>
      </c>
      <c r="CL7" s="49"/>
      <c r="CM7" s="51">
        <f>CM8</f>
        <v>0</v>
      </c>
      <c r="CN7" s="51">
        <f>CN8</f>
        <v>110000</v>
      </c>
      <c r="CO7" s="52" t="s">
        <v>105</v>
      </c>
      <c r="CP7" s="52" t="s">
        <v>105</v>
      </c>
      <c r="CQ7" s="52" t="s">
        <v>105</v>
      </c>
      <c r="CR7" s="52" t="s">
        <v>105</v>
      </c>
      <c r="CS7" s="52" t="s">
        <v>105</v>
      </c>
      <c r="CT7" s="52" t="s">
        <v>105</v>
      </c>
      <c r="CU7" s="52" t="s">
        <v>105</v>
      </c>
      <c r="CV7" s="52" t="s">
        <v>105</v>
      </c>
      <c r="CW7" s="52" t="s">
        <v>105</v>
      </c>
      <c r="CX7" s="52" t="s">
        <v>102</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135.5</v>
      </c>
      <c r="DL7" s="52">
        <f t="shared" ref="DL7:DT7" si="17">DL8</f>
        <v>108.3</v>
      </c>
      <c r="DM7" s="52">
        <f t="shared" si="17"/>
        <v>102.5</v>
      </c>
      <c r="DN7" s="52">
        <f t="shared" si="17"/>
        <v>105.8</v>
      </c>
      <c r="DO7" s="52">
        <f t="shared" si="17"/>
        <v>109.9</v>
      </c>
      <c r="DP7" s="52">
        <f t="shared" si="17"/>
        <v>184.2</v>
      </c>
      <c r="DQ7" s="52">
        <f t="shared" si="17"/>
        <v>153.80000000000001</v>
      </c>
      <c r="DR7" s="52">
        <f t="shared" si="17"/>
        <v>163.5</v>
      </c>
      <c r="DS7" s="52">
        <f t="shared" si="17"/>
        <v>178.3</v>
      </c>
      <c r="DT7" s="52">
        <f t="shared" si="17"/>
        <v>181.9</v>
      </c>
      <c r="DU7" s="49"/>
    </row>
    <row r="8" spans="1:125" s="54" customFormat="1" x14ac:dyDescent="0.15">
      <c r="A8" s="37"/>
      <c r="B8" s="55">
        <v>2023</v>
      </c>
      <c r="C8" s="55">
        <v>382019</v>
      </c>
      <c r="D8" s="55">
        <v>47</v>
      </c>
      <c r="E8" s="55">
        <v>14</v>
      </c>
      <c r="F8" s="55">
        <v>0</v>
      </c>
      <c r="G8" s="55">
        <v>1</v>
      </c>
      <c r="H8" s="55" t="s">
        <v>106</v>
      </c>
      <c r="I8" s="55" t="s">
        <v>107</v>
      </c>
      <c r="J8" s="55" t="s">
        <v>108</v>
      </c>
      <c r="K8" s="55" t="s">
        <v>109</v>
      </c>
      <c r="L8" s="55" t="s">
        <v>110</v>
      </c>
      <c r="M8" s="55" t="s">
        <v>111</v>
      </c>
      <c r="N8" s="55" t="s">
        <v>112</v>
      </c>
      <c r="O8" s="56" t="s">
        <v>113</v>
      </c>
      <c r="P8" s="57" t="s">
        <v>114</v>
      </c>
      <c r="Q8" s="57" t="s">
        <v>115</v>
      </c>
      <c r="R8" s="58">
        <v>50</v>
      </c>
      <c r="S8" s="57" t="s">
        <v>116</v>
      </c>
      <c r="T8" s="57" t="s">
        <v>117</v>
      </c>
      <c r="U8" s="58">
        <v>9647</v>
      </c>
      <c r="V8" s="58">
        <v>242</v>
      </c>
      <c r="W8" s="58">
        <v>110</v>
      </c>
      <c r="X8" s="57" t="s">
        <v>118</v>
      </c>
      <c r="Y8" s="59">
        <v>134.19999999999999</v>
      </c>
      <c r="Z8" s="59">
        <v>121.1</v>
      </c>
      <c r="AA8" s="59">
        <v>101.2</v>
      </c>
      <c r="AB8" s="59">
        <v>107.2</v>
      </c>
      <c r="AC8" s="59">
        <v>127.1</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25.5</v>
      </c>
      <c r="BG8" s="59">
        <v>17.399999999999999</v>
      </c>
      <c r="BH8" s="59">
        <v>1.2</v>
      </c>
      <c r="BI8" s="59">
        <v>6.7</v>
      </c>
      <c r="BJ8" s="59">
        <v>21.3</v>
      </c>
      <c r="BK8" s="59">
        <v>2.2000000000000002</v>
      </c>
      <c r="BL8" s="59">
        <v>-81</v>
      </c>
      <c r="BM8" s="59">
        <v>-25.1</v>
      </c>
      <c r="BN8" s="59">
        <v>-18</v>
      </c>
      <c r="BO8" s="59">
        <v>-20.7</v>
      </c>
      <c r="BP8" s="56">
        <v>-55.6</v>
      </c>
      <c r="BQ8" s="60">
        <v>15547</v>
      </c>
      <c r="BR8" s="60">
        <v>9916</v>
      </c>
      <c r="BS8" s="60">
        <v>635</v>
      </c>
      <c r="BT8" s="61">
        <v>3674</v>
      </c>
      <c r="BU8" s="61">
        <v>12225</v>
      </c>
      <c r="BV8" s="60">
        <v>16100</v>
      </c>
      <c r="BW8" s="60">
        <v>4836</v>
      </c>
      <c r="BX8" s="60">
        <v>37213</v>
      </c>
      <c r="BY8" s="60">
        <v>17293</v>
      </c>
      <c r="BZ8" s="60">
        <v>15316</v>
      </c>
      <c r="CA8" s="58">
        <v>12639</v>
      </c>
      <c r="CB8" s="59" t="s">
        <v>110</v>
      </c>
      <c r="CC8" s="59" t="s">
        <v>110</v>
      </c>
      <c r="CD8" s="59" t="s">
        <v>110</v>
      </c>
      <c r="CE8" s="59" t="s">
        <v>110</v>
      </c>
      <c r="CF8" s="59" t="s">
        <v>110</v>
      </c>
      <c r="CG8" s="59" t="s">
        <v>110</v>
      </c>
      <c r="CH8" s="59" t="s">
        <v>110</v>
      </c>
      <c r="CI8" s="59" t="s">
        <v>110</v>
      </c>
      <c r="CJ8" s="59" t="s">
        <v>110</v>
      </c>
      <c r="CK8" s="59" t="s">
        <v>110</v>
      </c>
      <c r="CL8" s="56" t="s">
        <v>110</v>
      </c>
      <c r="CM8" s="58">
        <v>0</v>
      </c>
      <c r="CN8" s="58">
        <v>110000</v>
      </c>
      <c r="CO8" s="59" t="s">
        <v>110</v>
      </c>
      <c r="CP8" s="59" t="s">
        <v>110</v>
      </c>
      <c r="CQ8" s="59" t="s">
        <v>110</v>
      </c>
      <c r="CR8" s="59" t="s">
        <v>110</v>
      </c>
      <c r="CS8" s="59" t="s">
        <v>110</v>
      </c>
      <c r="CT8" s="59" t="s">
        <v>110</v>
      </c>
      <c r="CU8" s="59" t="s">
        <v>110</v>
      </c>
      <c r="CV8" s="59" t="s">
        <v>110</v>
      </c>
      <c r="CW8" s="59" t="s">
        <v>110</v>
      </c>
      <c r="CX8" s="59" t="s">
        <v>110</v>
      </c>
      <c r="CY8" s="56" t="s">
        <v>110</v>
      </c>
      <c r="CZ8" s="59">
        <v>0</v>
      </c>
      <c r="DA8" s="59">
        <v>0</v>
      </c>
      <c r="DB8" s="59">
        <v>0</v>
      </c>
      <c r="DC8" s="59">
        <v>0</v>
      </c>
      <c r="DD8" s="59">
        <v>0</v>
      </c>
      <c r="DE8" s="59">
        <v>163.69999999999999</v>
      </c>
      <c r="DF8" s="59">
        <v>88</v>
      </c>
      <c r="DG8" s="59">
        <v>77.3</v>
      </c>
      <c r="DH8" s="59">
        <v>51.8</v>
      </c>
      <c r="DI8" s="59">
        <v>45.3</v>
      </c>
      <c r="DJ8" s="56">
        <v>79</v>
      </c>
      <c r="DK8" s="59">
        <v>135.5</v>
      </c>
      <c r="DL8" s="59">
        <v>108.3</v>
      </c>
      <c r="DM8" s="59">
        <v>102.5</v>
      </c>
      <c r="DN8" s="59">
        <v>105.8</v>
      </c>
      <c r="DO8" s="59">
        <v>109.9</v>
      </c>
      <c r="DP8" s="59">
        <v>184.2</v>
      </c>
      <c r="DQ8" s="59">
        <v>153.80000000000001</v>
      </c>
      <c r="DR8" s="59">
        <v>163.5</v>
      </c>
      <c r="DS8" s="59">
        <v>178.3</v>
      </c>
      <c r="DT8" s="59">
        <v>181.9</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NT025112</cp:lastModifiedBy>
  <dcterms:created xsi:type="dcterms:W3CDTF">2024-12-19T01:07:57Z</dcterms:created>
  <dcterms:modified xsi:type="dcterms:W3CDTF">2025-03-10T05:04:41Z</dcterms:modified>
  <cp:category/>
</cp:coreProperties>
</file>