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H30決算（H31実施）\02 その他照会・通知\20200210〆公営企業に係る経営比較分析表（平成３０年度決算）の\03_各課回答\01_都市・交通計画課\"/>
    </mc:Choice>
  </mc:AlternateContent>
  <xr:revisionPtr revIDLastSave="0" documentId="13_ncr:1_{D53F5F65-7496-483B-9721-1D017207BEDF}" xr6:coauthVersionLast="36" xr6:coauthVersionMax="36" xr10:uidLastSave="{00000000-0000-0000-0000-000000000000}"/>
  <workbookProtection workbookAlgorithmName="SHA-512" workbookHashValue="DCl6t0FMfxTTUWv/NafJfW42SuSqtwpOkRBLhW/cYfH0cwPR9pT2zi78dZfeaG3VmjwwzwTjNtgZQ8xNt6lm3w==" workbookSaltValue="WSIyWA1vtTWyFqw91yBKJg==" workbookSpinCount="100000" lockStructure="1"/>
  <bookViews>
    <workbookView xWindow="0" yWindow="0" windowWidth="15360" windowHeight="763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KP78" i="4" s="1"/>
  <c r="DE7" i="5"/>
  <c r="KA78" i="4" s="1"/>
  <c r="DD7" i="5"/>
  <c r="MI77" i="4" s="1"/>
  <c r="DC7" i="5"/>
  <c r="DB7" i="5"/>
  <c r="DA7" i="5"/>
  <c r="CZ7" i="5"/>
  <c r="KA77" i="4" s="1"/>
  <c r="CN7" i="5"/>
  <c r="CM7" i="5"/>
  <c r="CV67" i="4" s="1"/>
  <c r="BZ7" i="5"/>
  <c r="MA53" i="4" s="1"/>
  <c r="BY7" i="5"/>
  <c r="LH53" i="4" s="1"/>
  <c r="BX7" i="5"/>
  <c r="BW7" i="5"/>
  <c r="JV53" i="4" s="1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BG52" i="4" s="1"/>
  <c r="AV7" i="5"/>
  <c r="AN52" i="4" s="1"/>
  <c r="AU7" i="5"/>
  <c r="U52" i="4" s="1"/>
  <c r="AS7" i="5"/>
  <c r="AR7" i="5"/>
  <c r="AQ7" i="5"/>
  <c r="AP7" i="5"/>
  <c r="AO7" i="5"/>
  <c r="AN7" i="5"/>
  <c r="AM7" i="5"/>
  <c r="GQ31" i="4" s="1"/>
  <c r="AL7" i="5"/>
  <c r="FX31" i="4" s="1"/>
  <c r="AK7" i="5"/>
  <c r="AJ7" i="5"/>
  <c r="AH7" i="5"/>
  <c r="CS32" i="4" s="1"/>
  <c r="AG7" i="5"/>
  <c r="BZ32" i="4" s="1"/>
  <c r="AF7" i="5"/>
  <c r="AE7" i="5"/>
  <c r="AN32" i="4" s="1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DU10" i="4" s="1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KO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MA32" i="4"/>
  <c r="LH32" i="4"/>
  <c r="JC32" i="4"/>
  <c r="HJ32" i="4"/>
  <c r="GQ32" i="4"/>
  <c r="FX32" i="4"/>
  <c r="FE32" i="4"/>
  <c r="EL32" i="4"/>
  <c r="BG32" i="4"/>
  <c r="MA31" i="4"/>
  <c r="LH31" i="4"/>
  <c r="JV31" i="4"/>
  <c r="JC31" i="4"/>
  <c r="HJ31" i="4"/>
  <c r="FE31" i="4"/>
  <c r="EL31" i="4"/>
  <c r="BZ31" i="4"/>
  <c r="BG31" i="4"/>
  <c r="AN31" i="4"/>
  <c r="LJ10" i="4"/>
  <c r="JQ10" i="4"/>
  <c r="HX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MA51" i="4"/>
  <c r="CS30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BG30" i="4"/>
  <c r="LE76" i="4"/>
  <c r="KO30" i="4"/>
  <c r="AV76" i="4"/>
  <c r="KO51" i="4"/>
  <c r="BG51" i="4"/>
  <c r="FX51" i="4"/>
  <c r="HP76" i="4"/>
  <c r="FX30" i="4"/>
  <c r="FE51" i="4"/>
  <c r="HA76" i="4"/>
  <c r="AN51" i="4"/>
  <c r="FE30" i="4"/>
  <c r="JV30" i="4"/>
  <c r="AN30" i="4"/>
  <c r="AG76" i="4"/>
  <c r="JV51" i="4"/>
  <c r="KP76" i="4"/>
  <c r="KA76" i="4"/>
  <c r="EL51" i="4"/>
  <c r="JC30" i="4"/>
  <c r="U30" i="4"/>
  <c r="R76" i="4"/>
  <c r="JC51" i="4"/>
  <c r="GL76" i="4"/>
  <c r="U51" i="4"/>
  <c r="EL30" i="4"/>
</calcChain>
</file>

<file path=xl/sharedStrings.xml><?xml version="1.0" encoding="utf-8"?>
<sst xmlns="http://schemas.openxmlformats.org/spreadsheetml/2006/main" count="283" uniqueCount="130">
  <si>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</si>
  <si>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</si>
  <si>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</si>
  <si>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</si>
  <si>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</si>
  <si>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</si>
  <si>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</si>
  <si>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</si>
  <si>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</si>
  <si>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</si>
  <si>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</si>
  <si>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</si>
  <si>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</si>
  <si>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</si>
  <si>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</si>
  <si>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</si>
  <si>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</si>
  <si>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</si>
  <si>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</si>
  <si>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</si>
  <si>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</si>
  <si>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</si>
  <si>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</si>
  <si>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</si>
  <si>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</si>
  <si>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</si>
  <si>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</si>
  <si>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</si>
  <si>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</si>
  <si>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</si>
  <si>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</si>
  <si>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</si>
  <si>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</si>
  <si>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</si>
  <si>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</si>
  <si>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</si>
  <si>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</si>
  <si>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</si>
  <si>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</si>
  <si>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</si>
  <si>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</si>
  <si>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</si>
  <si>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</si>
  <si>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</si>
  <si>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</si>
  <si>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</si>
  <si>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</si>
  <si>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</si>
  <si>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</si>
  <si>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</si>
  <si>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</si>
  <si>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</si>
  <si>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</si>
  <si>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</si>
  <si>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</si>
  <si>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</si>
  <si>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</si>
  <si>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</si>
  <si>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</si>
  <si>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</si>
  <si>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</si>
  <si>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</si>
  <si>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</si>
  <si>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</si>
  <si>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</si>
  <si>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</si>
  <si>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</si>
  <si>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</si>
  <si>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</si>
  <si>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</si>
  <si>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</si>
  <si>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</si>
  <si>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</si>
  <si>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</si>
  <si>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</si>
  <si>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</si>
  <si>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</si>
  <si>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</si>
  <si>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</si>
  <si>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</si>
  <si>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</si>
  <si>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</si>
  <si>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</si>
  <si>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</si>
  <si>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</si>
  <si>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</si>
  <si>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</si>
  <si>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</si>
  <si>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</si>
  <si>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</si>
  <si>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</si>
  <si>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</si>
  <si>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</si>
  <si>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</si>
  <si>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</si>
  <si>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</si>
  <si>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</si>
  <si>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</si>
  <si>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</si>
  <si>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</si>
  <si>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</si>
  <si>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当該値(N)</t>
    <phoneticPr fontId="5"/>
  </si>
  <si>
    <t>当該値(N-1)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</si>
  <si>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</si>
  <si>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</si>
  <si>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</si>
  <si>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</si>
  <si>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</si>
  <si>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</si>
  <si>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松山市</t>
  </si>
  <si>
    <t>高架下駐車場（保免）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</si>
  <si>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</si>
  <si>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</si>
  <si>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</si>
  <si>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</si>
  <si>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</si>
  <si>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</si>
  <si>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</si>
  <si>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</si>
  <si>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</si>
  <si>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</si>
  <si>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</si>
  <si>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</si>
  <si>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</si>
  <si>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</si>
  <si>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</si>
  <si>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他会計からの繰入は必要ない状況であり、収支も
安定している。国道高架下を利用した平面駐車場で
あり、今後大幅な設備投資は見込んでいないが、継
続的に維持管理を行っていく。</t>
    <phoneticPr fontId="5"/>
  </si>
  <si>
    <t>　指定管理者と協力しながら、継続的な利用者の確保及び維持管理に努めていく必要がある。</t>
    <rPh sb="14" eb="17">
      <t>ケイゾクテキ</t>
    </rPh>
    <rPh sb="18" eb="21">
      <t>リヨウシャ</t>
    </rPh>
    <rPh sb="22" eb="24">
      <t>カクホ</t>
    </rPh>
    <rPh sb="24" eb="25">
      <t>オヨ</t>
    </rPh>
    <rPh sb="26" eb="28">
      <t>イジ</t>
    </rPh>
    <rPh sb="28" eb="30">
      <t>カンリ</t>
    </rPh>
    <rPh sb="31" eb="32">
      <t>ツト</t>
    </rPh>
    <phoneticPr fontId="5"/>
  </si>
  <si>
    <t>　当駐車場は定期のみの駐車場であり、稼働率は算
定していない。
　今後は指定管理者と協力しながら、継続的な利用者の確保に努めていく必要がある。</t>
    <rPh sb="49" eb="52">
      <t>ケイゾクテキ</t>
    </rPh>
    <rPh sb="53" eb="56">
      <t>リヨウシャ</t>
    </rPh>
    <rPh sb="57" eb="59">
      <t>カクホ</t>
    </rPh>
    <phoneticPr fontId="5"/>
  </si>
  <si>
    <r>
      <t xml:space="preserve">　平成27年度から、指定管理者による利用料金制の
導入により、収支が改善した。（平成29年度以降は、指定管理者の決算を合わせたため、収益等の
状況が下がったように見えている
</t>
    </r>
    <r>
      <rPr>
        <sz val="11"/>
        <color rgb="FFFF0000"/>
        <rFont val="ＭＳ ゴシック"/>
        <family val="3"/>
        <charset val="128"/>
      </rPr>
      <t>　</t>
    </r>
    <r>
      <rPr>
        <sz val="11"/>
        <rFont val="ＭＳ ゴシック"/>
        <family val="3"/>
        <charset val="128"/>
      </rPr>
      <t>平成29年度に実施された国道高架の耐震補強工事に伴い、収入が落ち込んだが、平成30年1月から利用再開し、収入も回復している。</t>
    </r>
    <r>
      <rPr>
        <sz val="11"/>
        <color theme="1"/>
        <rFont val="ＭＳ ゴシック"/>
        <family val="3"/>
        <charset val="128"/>
      </rPr>
      <t xml:space="preserve">
　今後も、指定管理者と協力し、収益性を向上する
ための検討をしていく。</t>
    </r>
    <rPh sb="46" eb="48">
      <t>イコウ</t>
    </rPh>
    <rPh sb="88" eb="90">
      <t>ヘイセイ</t>
    </rPh>
    <rPh sb="92" eb="93">
      <t>ネン</t>
    </rPh>
    <rPh sb="93" eb="94">
      <t>ド</t>
    </rPh>
    <rPh sb="95" eb="97">
      <t>ジッシ</t>
    </rPh>
    <rPh sb="100" eb="102">
      <t>コクドウ</t>
    </rPh>
    <rPh sb="102" eb="104">
      <t>コウカ</t>
    </rPh>
    <rPh sb="105" eb="107">
      <t>タイシン</t>
    </rPh>
    <rPh sb="107" eb="109">
      <t>ホキョウ</t>
    </rPh>
    <rPh sb="109" eb="111">
      <t>コウジ</t>
    </rPh>
    <rPh sb="112" eb="113">
      <t>トモナ</t>
    </rPh>
    <rPh sb="115" eb="117">
      <t>シュウニュウ</t>
    </rPh>
    <rPh sb="118" eb="119">
      <t>オ</t>
    </rPh>
    <rPh sb="120" eb="121">
      <t>コ</t>
    </rPh>
    <rPh sb="125" eb="127">
      <t>コウジ</t>
    </rPh>
    <rPh sb="131" eb="133">
      <t>リヨウ</t>
    </rPh>
    <rPh sb="133" eb="135">
      <t>サイカイ</t>
    </rPh>
    <rPh sb="137" eb="139">
      <t>シュウニュウ</t>
    </rPh>
    <rPh sb="140" eb="142">
      <t>カイフク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</si>
</sst>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487.2</c:v>
                </c:pt>
                <c:pt idx="1">
                  <c:v>2608.8000000000002</c:v>
                </c:pt>
                <c:pt idx="2">
                  <c:v>1616.9</c:v>
                </c:pt>
                <c:pt idx="3">
                  <c:v>58.2</c:v>
                </c:pt>
                <c:pt idx="4">
                  <c:v>167.1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B-458F-9344-79F312641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2B-458F-9344-79F312641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D-45D8-BD11-3776A27A4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D-45D8-BD11-3776A27A4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E4A-47AB-A82A-068299524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4A-47AB-A82A-068299524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6DA-4C86-BF06-D495F09A1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DA-4C86-BF06-D495F09A1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8-467A-B728-497CF6AF1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98-467A-B728-497CF6AF1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6-4806-8E0A-88042536C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36-4806-8E0A-88042536C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0-4938-A5F5-F3F78EE36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40-4938-A5F5-F3F78EE36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79.5</c:v>
                </c:pt>
                <c:pt idx="1">
                  <c:v>96.2</c:v>
                </c:pt>
                <c:pt idx="2">
                  <c:v>93.8</c:v>
                </c:pt>
                <c:pt idx="3">
                  <c:v>-72</c:v>
                </c:pt>
                <c:pt idx="4">
                  <c:v>40.1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D-4DE5-8118-BCBDCFB1F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9D-4DE5-8118-BCBDCFB1F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2501</c:v>
                </c:pt>
                <c:pt idx="1">
                  <c:v>1706</c:v>
                </c:pt>
                <c:pt idx="2">
                  <c:v>1790</c:v>
                </c:pt>
                <c:pt idx="3">
                  <c:v>-516</c:v>
                </c:pt>
                <c:pt idx="4">
                  <c:v>1303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6-49DA-B3F3-A9B1E5EBB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16-49DA-B3F3-A9B1E5EBB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GB28" zoomScaleNormal="100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愛媛県松山市　高架下駐車場（保免）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無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1108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117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33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45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129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487.2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2608.8000000000002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1616.9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58.2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167.1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277.8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443.6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355.6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358.6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298.39999999999998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2.2999999999999998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2.7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2.2999999999999998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9.6999999999999993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149.5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154.1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151.6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151.19999999999999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153.80000000000001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126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128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 t="str">
        <f>データ!AU7</f>
        <v>-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 t="str">
        <f>データ!AV7</f>
        <v>-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 t="str">
        <f>データ!AW7</f>
        <v>-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 t="str">
        <f>データ!AX7</f>
        <v>-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79.5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96.2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93.8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-72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40.1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2501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1706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1790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-516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1303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48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54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32.299999999999997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33.4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32.299999999999997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22.3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27.1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7497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9663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9019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8406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9239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127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 t="str">
        <f>データ!CN7</f>
        <v>-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45.6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85.4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69.900000000000006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59.6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51.8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HUmO3dxSc3o2pL7i+xoEffLGjW0Ktpf/5A2F4AgHez4zDx84YvxcLvHCW/DviUzJHj+wrUXaEN/PmMlBl5iHnQ==" saltValue="qd6dXHiyKgNvU9RuybDdJ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89</v>
      </c>
      <c r="AL5" s="59" t="s">
        <v>100</v>
      </c>
      <c r="AM5" s="59" t="s">
        <v>91</v>
      </c>
      <c r="AN5" s="59" t="s">
        <v>101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99</v>
      </c>
      <c r="AV5" s="59" t="s">
        <v>89</v>
      </c>
      <c r="AW5" s="59" t="s">
        <v>100</v>
      </c>
      <c r="AX5" s="59" t="s">
        <v>91</v>
      </c>
      <c r="AY5" s="59" t="s">
        <v>101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88</v>
      </c>
      <c r="BG5" s="59" t="s">
        <v>89</v>
      </c>
      <c r="BH5" s="59" t="s">
        <v>100</v>
      </c>
      <c r="BI5" s="59" t="s">
        <v>91</v>
      </c>
      <c r="BJ5" s="59" t="s">
        <v>101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89</v>
      </c>
      <c r="BS5" s="59" t="s">
        <v>100</v>
      </c>
      <c r="BT5" s="59" t="s">
        <v>102</v>
      </c>
      <c r="BU5" s="59" t="s">
        <v>101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99</v>
      </c>
      <c r="CC5" s="59" t="s">
        <v>89</v>
      </c>
      <c r="CD5" s="59" t="s">
        <v>90</v>
      </c>
      <c r="CE5" s="59" t="s">
        <v>91</v>
      </c>
      <c r="CF5" s="59" t="s">
        <v>101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88</v>
      </c>
      <c r="CP5" s="59" t="s">
        <v>89</v>
      </c>
      <c r="CQ5" s="59" t="s">
        <v>100</v>
      </c>
      <c r="CR5" s="59" t="s">
        <v>91</v>
      </c>
      <c r="CS5" s="59" t="s">
        <v>101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89</v>
      </c>
      <c r="DB5" s="59" t="s">
        <v>90</v>
      </c>
      <c r="DC5" s="59" t="s">
        <v>91</v>
      </c>
      <c r="DD5" s="59" t="s">
        <v>101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103</v>
      </c>
      <c r="DM5" s="59" t="s">
        <v>90</v>
      </c>
      <c r="DN5" s="59" t="s">
        <v>91</v>
      </c>
      <c r="DO5" s="59" t="s">
        <v>101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104</v>
      </c>
      <c r="B6" s="60">
        <f>B8</f>
        <v>2018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8</v>
      </c>
      <c r="H6" s="60" t="str">
        <f>SUBSTITUTE(H8,"　","")</f>
        <v>愛媛県松山市</v>
      </c>
      <c r="I6" s="60" t="str">
        <f t="shared" si="1"/>
        <v>高架下駐車場（保免）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33</v>
      </c>
      <c r="S6" s="62" t="str">
        <f t="shared" si="1"/>
        <v>無</v>
      </c>
      <c r="T6" s="62" t="str">
        <f t="shared" si="1"/>
        <v>無</v>
      </c>
      <c r="U6" s="63">
        <f t="shared" si="1"/>
        <v>1108</v>
      </c>
      <c r="V6" s="63">
        <f t="shared" si="1"/>
        <v>45</v>
      </c>
      <c r="W6" s="63">
        <f t="shared" si="1"/>
        <v>0</v>
      </c>
      <c r="X6" s="62" t="str">
        <f t="shared" si="1"/>
        <v>利用料金制</v>
      </c>
      <c r="Y6" s="64">
        <f>IF(Y8="-",NA(),Y8)</f>
        <v>487.2</v>
      </c>
      <c r="Z6" s="64">
        <f t="shared" ref="Z6:AH6" si="2">IF(Z8="-",NA(),Z8)</f>
        <v>2608.8000000000002</v>
      </c>
      <c r="AA6" s="64">
        <f t="shared" si="2"/>
        <v>1616.9</v>
      </c>
      <c r="AB6" s="64">
        <f t="shared" si="2"/>
        <v>58.2</v>
      </c>
      <c r="AC6" s="64">
        <f t="shared" si="2"/>
        <v>167.1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 t="e">
        <f t="shared" si="4"/>
        <v>#N/A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79.5</v>
      </c>
      <c r="BG6" s="64">
        <f t="shared" ref="BG6:BO6" si="5">IF(BG8="-",NA(),BG8)</f>
        <v>96.2</v>
      </c>
      <c r="BH6" s="64">
        <f t="shared" si="5"/>
        <v>93.8</v>
      </c>
      <c r="BI6" s="64">
        <f t="shared" si="5"/>
        <v>-72</v>
      </c>
      <c r="BJ6" s="64">
        <f t="shared" si="5"/>
        <v>40.1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2501</v>
      </c>
      <c r="BR6" s="65">
        <f t="shared" ref="BR6:BZ6" si="6">IF(BR8="-",NA(),BR8)</f>
        <v>1706</v>
      </c>
      <c r="BS6" s="65">
        <f t="shared" si="6"/>
        <v>1790</v>
      </c>
      <c r="BT6" s="65">
        <f t="shared" si="6"/>
        <v>-516</v>
      </c>
      <c r="BU6" s="65">
        <f t="shared" si="6"/>
        <v>1303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105</v>
      </c>
      <c r="CM6" s="63">
        <f t="shared" ref="CM6:CN6" si="7">CM8</f>
        <v>0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105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106</v>
      </c>
      <c r="B7" s="60">
        <f t="shared" ref="B7:X7" si="10">B8</f>
        <v>2018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8</v>
      </c>
      <c r="H7" s="60" t="str">
        <f t="shared" si="10"/>
        <v>愛媛県　松山市</v>
      </c>
      <c r="I7" s="60" t="str">
        <f t="shared" si="10"/>
        <v>高架下駐車場（保免）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33</v>
      </c>
      <c r="S7" s="62" t="str">
        <f t="shared" si="10"/>
        <v>無</v>
      </c>
      <c r="T7" s="62" t="str">
        <f t="shared" si="10"/>
        <v>無</v>
      </c>
      <c r="U7" s="63">
        <f t="shared" si="10"/>
        <v>1108</v>
      </c>
      <c r="V7" s="63">
        <f t="shared" si="10"/>
        <v>45</v>
      </c>
      <c r="W7" s="63">
        <f t="shared" si="10"/>
        <v>0</v>
      </c>
      <c r="X7" s="62" t="str">
        <f t="shared" si="10"/>
        <v>利用料金制</v>
      </c>
      <c r="Y7" s="64">
        <f>Y8</f>
        <v>487.2</v>
      </c>
      <c r="Z7" s="64">
        <f t="shared" ref="Z7:AH7" si="11">Z8</f>
        <v>2608.8000000000002</v>
      </c>
      <c r="AA7" s="64">
        <f t="shared" si="11"/>
        <v>1616.9</v>
      </c>
      <c r="AB7" s="64">
        <f t="shared" si="11"/>
        <v>58.2</v>
      </c>
      <c r="AC7" s="64">
        <f t="shared" si="11"/>
        <v>167.1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 t="str">
        <f t="shared" si="13"/>
        <v>-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79.5</v>
      </c>
      <c r="BG7" s="64">
        <f t="shared" ref="BG7:BO7" si="14">BG8</f>
        <v>96.2</v>
      </c>
      <c r="BH7" s="64">
        <f t="shared" si="14"/>
        <v>93.8</v>
      </c>
      <c r="BI7" s="64">
        <f t="shared" si="14"/>
        <v>-72</v>
      </c>
      <c r="BJ7" s="64">
        <f t="shared" si="14"/>
        <v>40.1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2501</v>
      </c>
      <c r="BR7" s="65">
        <f t="shared" ref="BR7:BZ7" si="15">BR8</f>
        <v>1706</v>
      </c>
      <c r="BS7" s="65">
        <f t="shared" si="15"/>
        <v>1790</v>
      </c>
      <c r="BT7" s="65">
        <f t="shared" si="15"/>
        <v>-516</v>
      </c>
      <c r="BU7" s="65">
        <f t="shared" si="15"/>
        <v>1303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107</v>
      </c>
      <c r="CC7" s="64" t="s">
        <v>107</v>
      </c>
      <c r="CD7" s="64" t="s">
        <v>107</v>
      </c>
      <c r="CE7" s="64" t="s">
        <v>107</v>
      </c>
      <c r="CF7" s="64" t="s">
        <v>107</v>
      </c>
      <c r="CG7" s="64" t="s">
        <v>107</v>
      </c>
      <c r="CH7" s="64" t="s">
        <v>107</v>
      </c>
      <c r="CI7" s="64" t="s">
        <v>107</v>
      </c>
      <c r="CJ7" s="64" t="s">
        <v>107</v>
      </c>
      <c r="CK7" s="64" t="s">
        <v>108</v>
      </c>
      <c r="CL7" s="61"/>
      <c r="CM7" s="63">
        <f>CM8</f>
        <v>0</v>
      </c>
      <c r="CN7" s="63" t="str">
        <f>CN8</f>
        <v>-</v>
      </c>
      <c r="CO7" s="64" t="s">
        <v>107</v>
      </c>
      <c r="CP7" s="64" t="s">
        <v>107</v>
      </c>
      <c r="CQ7" s="64" t="s">
        <v>107</v>
      </c>
      <c r="CR7" s="64" t="s">
        <v>107</v>
      </c>
      <c r="CS7" s="64" t="s">
        <v>107</v>
      </c>
      <c r="CT7" s="64" t="s">
        <v>107</v>
      </c>
      <c r="CU7" s="64" t="s">
        <v>107</v>
      </c>
      <c r="CV7" s="64" t="s">
        <v>107</v>
      </c>
      <c r="CW7" s="64" t="s">
        <v>107</v>
      </c>
      <c r="CX7" s="64" t="s">
        <v>108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382019</v>
      </c>
      <c r="D8" s="67">
        <v>47</v>
      </c>
      <c r="E8" s="67">
        <v>14</v>
      </c>
      <c r="F8" s="67">
        <v>0</v>
      </c>
      <c r="G8" s="67">
        <v>8</v>
      </c>
      <c r="H8" s="67" t="s">
        <v>109</v>
      </c>
      <c r="I8" s="67" t="s">
        <v>110</v>
      </c>
      <c r="J8" s="67" t="s">
        <v>111</v>
      </c>
      <c r="K8" s="67" t="s">
        <v>112</v>
      </c>
      <c r="L8" s="67" t="s">
        <v>113</v>
      </c>
      <c r="M8" s="67" t="s">
        <v>114</v>
      </c>
      <c r="N8" s="67" t="s">
        <v>115</v>
      </c>
      <c r="O8" s="68" t="s">
        <v>116</v>
      </c>
      <c r="P8" s="69" t="s">
        <v>117</v>
      </c>
      <c r="Q8" s="69" t="s">
        <v>118</v>
      </c>
      <c r="R8" s="70">
        <v>33</v>
      </c>
      <c r="S8" s="69" t="s">
        <v>119</v>
      </c>
      <c r="T8" s="69" t="s">
        <v>119</v>
      </c>
      <c r="U8" s="70">
        <v>1108</v>
      </c>
      <c r="V8" s="70">
        <v>45</v>
      </c>
      <c r="W8" s="70">
        <v>0</v>
      </c>
      <c r="X8" s="69" t="s">
        <v>120</v>
      </c>
      <c r="Y8" s="71">
        <v>487.2</v>
      </c>
      <c r="Z8" s="71">
        <v>2608.8000000000002</v>
      </c>
      <c r="AA8" s="71">
        <v>1616.9</v>
      </c>
      <c r="AB8" s="71">
        <v>58.2</v>
      </c>
      <c r="AC8" s="71">
        <v>167.1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 t="s">
        <v>113</v>
      </c>
      <c r="AV8" s="72" t="s">
        <v>113</v>
      </c>
      <c r="AW8" s="72" t="s">
        <v>113</v>
      </c>
      <c r="AX8" s="72" t="s">
        <v>113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79.5</v>
      </c>
      <c r="BG8" s="71">
        <v>96.2</v>
      </c>
      <c r="BH8" s="71">
        <v>93.8</v>
      </c>
      <c r="BI8" s="71">
        <v>-72</v>
      </c>
      <c r="BJ8" s="71">
        <v>40.1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2501</v>
      </c>
      <c r="BR8" s="72">
        <v>1706</v>
      </c>
      <c r="BS8" s="72">
        <v>1790</v>
      </c>
      <c r="BT8" s="73">
        <v>-516</v>
      </c>
      <c r="BU8" s="73">
        <v>1303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113</v>
      </c>
      <c r="CC8" s="71" t="s">
        <v>113</v>
      </c>
      <c r="CD8" s="71" t="s">
        <v>113</v>
      </c>
      <c r="CE8" s="71" t="s">
        <v>113</v>
      </c>
      <c r="CF8" s="71" t="s">
        <v>113</v>
      </c>
      <c r="CG8" s="71" t="s">
        <v>113</v>
      </c>
      <c r="CH8" s="71" t="s">
        <v>113</v>
      </c>
      <c r="CI8" s="71" t="s">
        <v>113</v>
      </c>
      <c r="CJ8" s="71" t="s">
        <v>113</v>
      </c>
      <c r="CK8" s="71" t="s">
        <v>113</v>
      </c>
      <c r="CL8" s="68" t="s">
        <v>113</v>
      </c>
      <c r="CM8" s="70">
        <v>0</v>
      </c>
      <c r="CN8" s="70" t="s">
        <v>113</v>
      </c>
      <c r="CO8" s="71" t="s">
        <v>113</v>
      </c>
      <c r="CP8" s="71" t="s">
        <v>113</v>
      </c>
      <c r="CQ8" s="71" t="s">
        <v>113</v>
      </c>
      <c r="CR8" s="71" t="s">
        <v>113</v>
      </c>
      <c r="CS8" s="71" t="s">
        <v>113</v>
      </c>
      <c r="CT8" s="71" t="s">
        <v>113</v>
      </c>
      <c r="CU8" s="71" t="s">
        <v>113</v>
      </c>
      <c r="CV8" s="71" t="s">
        <v>113</v>
      </c>
      <c r="CW8" s="71" t="s">
        <v>113</v>
      </c>
      <c r="CX8" s="71" t="s">
        <v>113</v>
      </c>
      <c r="CY8" s="68" t="s">
        <v>113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121</v>
      </c>
      <c r="C10" s="78" t="s">
        <v>122</v>
      </c>
      <c r="D10" s="78" t="s">
        <v>123</v>
      </c>
      <c r="E10" s="78" t="s">
        <v>124</v>
      </c>
      <c r="F10" s="78" t="s">
        <v>125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nt025112</cp:lastModifiedBy>
  <dcterms:created xsi:type="dcterms:W3CDTF">2019-12-05T07:28:28Z</dcterms:created>
  <dcterms:modified xsi:type="dcterms:W3CDTF">2020-02-05T00:07:11Z</dcterms:modified>
  <cp:category/>
</cp:coreProperties>
</file>