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5年度←R5年度末に掲載すること！\01_R5当初【準備済】\"/>
    </mc:Choice>
  </mc:AlternateContent>
  <xr:revisionPtr revIDLastSave="0" documentId="13_ncr:1_{252EE415-9F34-4BB2-95A0-A51E3C0647D7}" xr6:coauthVersionLast="47" xr6:coauthVersionMax="47" xr10:uidLastSave="{00000000-0000-0000-0000-000000000000}"/>
  <bookViews>
    <workbookView xWindow="28680" yWindow="-2460" windowWidth="19440" windowHeight="15000" xr2:uid="{00000000-000D-0000-FFFF-FFFF00000000}"/>
  </bookViews>
  <sheets>
    <sheet name="R5当初" sheetId="17" r:id="rId1"/>
    <sheet name="市長査定後（R4）" sheetId="11" state="hidden" r:id="rId2"/>
    <sheet name="市長査定（R4)" sheetId="10" state="hidden" r:id="rId3"/>
    <sheet name="副市長査定（R4）" sheetId="9"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0">[1]!ConvKigouName</definedName>
    <definedName name="a" localSheetId="2">[1]!ConvKigouName</definedName>
    <definedName name="a" localSheetId="1">[1]!ConvKigouName</definedName>
    <definedName name="a" localSheetId="3">[1]!ConvKigouName</definedName>
    <definedName name="a">[1]!ConvKigouName</definedName>
    <definedName name="aaa" localSheetId="0">#REF!</definedName>
    <definedName name="aaa" localSheetId="2">#REF!</definedName>
    <definedName name="aaa" localSheetId="1">#REF!</definedName>
    <definedName name="aaa" localSheetId="3">#REF!</definedName>
    <definedName name="aaa">#REF!</definedName>
    <definedName name="AP_DBハード小計" localSheetId="0">[2]機器明細!#REF!</definedName>
    <definedName name="AP_DBハード小計" localSheetId="2">[2]機器明細!#REF!</definedName>
    <definedName name="AP_DBハード小計" localSheetId="1">[2]機器明細!#REF!</definedName>
    <definedName name="AP_DBハード小計" localSheetId="3">[2]機器明細!#REF!</definedName>
    <definedName name="AP_DBハード小計">[2]機器明細!#REF!</definedName>
    <definedName name="b" localSheetId="0">[1]!ConvZenToHan</definedName>
    <definedName name="b" localSheetId="2">[1]!ConvZenToHan</definedName>
    <definedName name="b" localSheetId="1">[1]!ConvZenToHan</definedName>
    <definedName name="b" localSheetId="3">[1]!ConvZenToHan</definedName>
    <definedName name="b">[1]!ConvZenToHan</definedName>
    <definedName name="bbb" localSheetId="0">#REF!</definedName>
    <definedName name="bbb" localSheetId="2">#REF!</definedName>
    <definedName name="bbb" localSheetId="1">#REF!</definedName>
    <definedName name="bbb" localSheetId="3">#REF!</definedName>
    <definedName name="bbb">#REF!</definedName>
    <definedName name="blocksize_K">[3]ブロックサイズ!$A$2</definedName>
    <definedName name="BMN_ME" localSheetId="0">#REF!</definedName>
    <definedName name="BMN_ME" localSheetId="2">#REF!</definedName>
    <definedName name="BMN_ME" localSheetId="1">#REF!</definedName>
    <definedName name="BMN_ME" localSheetId="3">#REF!</definedName>
    <definedName name="BMN_ME">#REF!</definedName>
    <definedName name="ccc" localSheetId="0">#REF!</definedName>
    <definedName name="ccc" localSheetId="2">#REF!</definedName>
    <definedName name="ccc" localSheetId="1">#REF!</definedName>
    <definedName name="ccc" localSheetId="3">#REF!</definedName>
    <definedName name="ccc">#REF!</definedName>
    <definedName name="CheckCyoufuku" localSheetId="0">[4]!CheckCyoufuku</definedName>
    <definedName name="CheckCyoufuku" localSheetId="2">[4]!CheckCyoufuku</definedName>
    <definedName name="CheckCyoufuku" localSheetId="1">[4]!CheckCyoufuku</definedName>
    <definedName name="CheckCyoufuku" localSheetId="3">[4]!CheckCyoufuku</definedName>
    <definedName name="CheckCyoufuku">[4]!CheckCyoufuku</definedName>
    <definedName name="ConvKigouName" localSheetId="0">[5]!ConvKigouName</definedName>
    <definedName name="ConvKigouName" localSheetId="2">[5]!ConvKigouName</definedName>
    <definedName name="ConvKigouName" localSheetId="1">[5]!ConvKigouName</definedName>
    <definedName name="ConvKigouName" localSheetId="3">[5]!ConvKigouName</definedName>
    <definedName name="ConvKigouName">[5]!ConvKigouName</definedName>
    <definedName name="ConvZenToHan" localSheetId="0">[5]!ConvZenToHan</definedName>
    <definedName name="ConvZenToHan" localSheetId="2">[5]!ConvZenToHan</definedName>
    <definedName name="ConvZenToHan" localSheetId="1">[5]!ConvZenToHan</definedName>
    <definedName name="ConvZenToHan" localSheetId="3">[5]!ConvZenToHan</definedName>
    <definedName name="ConvZenToHan">[5]!ConvZenToHan</definedName>
    <definedName name="CSV">[3]ブロックサイズ!$A$1:$A$1</definedName>
    <definedName name="D" localSheetId="0">#REF!</definedName>
    <definedName name="D" localSheetId="2">#REF!</definedName>
    <definedName name="D" localSheetId="1">#REF!</definedName>
    <definedName name="D" localSheetId="3">#REF!</definedName>
    <definedName name="D">#REF!</definedName>
    <definedName name="DEN_K" localSheetId="0">#REF!</definedName>
    <definedName name="DEN_K" localSheetId="2">#REF!</definedName>
    <definedName name="DEN_K" localSheetId="1">#REF!</definedName>
    <definedName name="DEN_K" localSheetId="3">#REF!</definedName>
    <definedName name="DEN_K">#REF!</definedName>
    <definedName name="END_D" localSheetId="0">#REF!</definedName>
    <definedName name="END_D" localSheetId="2">#REF!</definedName>
    <definedName name="END_D" localSheetId="1">#REF!</definedName>
    <definedName name="END_D" localSheetId="3">#REF!</definedName>
    <definedName name="END_D">#REF!</definedName>
    <definedName name="GRP_ME" localSheetId="0">#REF!</definedName>
    <definedName name="GRP_ME" localSheetId="2">#REF!</definedName>
    <definedName name="GRP_ME" localSheetId="1">#REF!</definedName>
    <definedName name="GRP_ME" localSheetId="3">#REF!</definedName>
    <definedName name="GRP_ME">#REF!</definedName>
    <definedName name="GYO_ME" localSheetId="0">#REF!</definedName>
    <definedName name="GYO_ME" localSheetId="2">#REF!</definedName>
    <definedName name="GYO_ME" localSheetId="1">#REF!</definedName>
    <definedName name="GYO_ME" localSheetId="3">#REF!</definedName>
    <definedName name="GYO_ME">#REF!</definedName>
    <definedName name="LOCK" localSheetId="0">#REF!</definedName>
    <definedName name="LOCK" localSheetId="2">#REF!</definedName>
    <definedName name="LOCK" localSheetId="1">#REF!</definedName>
    <definedName name="LOCK" localSheetId="3">#REF!</definedName>
    <definedName name="LOCK">#REF!</definedName>
    <definedName name="MYCODE" localSheetId="0">#REF!</definedName>
    <definedName name="MYCODE" localSheetId="2">#REF!</definedName>
    <definedName name="MYCODE" localSheetId="1">#REF!</definedName>
    <definedName name="MYCODE" localSheetId="3">#REF!</definedName>
    <definedName name="MYCODE">#REF!</definedName>
    <definedName name="ＰＰＰＰ">[6]構成算出条件!$E$5</definedName>
    <definedName name="_xlnm.Print_Area" localSheetId="0">'R5当初'!$B$1:$J$29</definedName>
    <definedName name="_xlnm.Print_Area" localSheetId="2">'市長査定（R4)'!$B$1:$J$29</definedName>
    <definedName name="_xlnm.Print_Area" localSheetId="1">'市長査定後（R4）'!$B$1:$J$29</definedName>
    <definedName name="_xlnm.Print_Area" localSheetId="3">'副市長査定（R4）'!$B$1:$J$29</definedName>
    <definedName name="print_title" localSheetId="0">#REF!</definedName>
    <definedName name="print_title" localSheetId="2">#REF!</definedName>
    <definedName name="print_title" localSheetId="1">#REF!</definedName>
    <definedName name="print_title" localSheetId="3">#REF!</definedName>
    <definedName name="print_title">#REF!</definedName>
    <definedName name="ＱＱＱＱＱ" localSheetId="0">[6]構成算出条件!#REF!</definedName>
    <definedName name="ＱＱＱＱＱ" localSheetId="2">[6]構成算出条件!#REF!</definedName>
    <definedName name="ＱＱＱＱＱ" localSheetId="1">[6]構成算出条件!#REF!</definedName>
    <definedName name="ＱＱＱＱＱ" localSheetId="3">[6]構成算出条件!#REF!</definedName>
    <definedName name="ＱＱＱＱＱ">[6]構成算出条件!#REF!</definedName>
    <definedName name="ＳＥ" localSheetId="0">#REF!</definedName>
    <definedName name="ＳＥ" localSheetId="2">#REF!</definedName>
    <definedName name="ＳＥ" localSheetId="1">#REF!</definedName>
    <definedName name="ＳＥ" localSheetId="3">#REF!</definedName>
    <definedName name="ＳＥ">#REF!</definedName>
    <definedName name="SetStringLen" localSheetId="0">[4]!SetStringLen</definedName>
    <definedName name="SetStringLen" localSheetId="2">[4]!SetStringLen</definedName>
    <definedName name="SetStringLen" localSheetId="1">[4]!SetStringLen</definedName>
    <definedName name="SetStringLen" localSheetId="3">[4]!SetStringLen</definedName>
    <definedName name="SetStringLen">[4]!SetStringLen</definedName>
    <definedName name="SetStringLength" localSheetId="0">[7]!SetStringLength</definedName>
    <definedName name="SetStringLength" localSheetId="2">[7]!SetStringLength</definedName>
    <definedName name="SetStringLength" localSheetId="1">[7]!SetStringLength</definedName>
    <definedName name="SetStringLength" localSheetId="3">[7]!SetStringLength</definedName>
    <definedName name="SetStringLength">[7]!SetStringLength</definedName>
    <definedName name="SSK_ME" localSheetId="0">#REF!</definedName>
    <definedName name="SSK_ME" localSheetId="2">#REF!</definedName>
    <definedName name="SSK_ME" localSheetId="1">#REF!</definedName>
    <definedName name="SSK_ME" localSheetId="3">#REF!</definedName>
    <definedName name="SSK_ME">#REF!</definedName>
    <definedName name="STR_D" localSheetId="0">#REF!</definedName>
    <definedName name="STR_D" localSheetId="2">#REF!</definedName>
    <definedName name="STR_D" localSheetId="1">#REF!</definedName>
    <definedName name="STR_D" localSheetId="3">#REF!</definedName>
    <definedName name="STR_D">#REF!</definedName>
    <definedName name="TNT_C" localSheetId="0">#REF!</definedName>
    <definedName name="TNT_C" localSheetId="2">#REF!</definedName>
    <definedName name="TNT_C" localSheetId="1">#REF!</definedName>
    <definedName name="TNT_C" localSheetId="3">#REF!</definedName>
    <definedName name="TNT_C">#REF!</definedName>
    <definedName name="TNT_ME" localSheetId="0">#REF!</definedName>
    <definedName name="TNT_ME" localSheetId="2">#REF!</definedName>
    <definedName name="TNT_ME" localSheetId="1">#REF!</definedName>
    <definedName name="TNT_ME" localSheetId="3">#REF!</definedName>
    <definedName name="TNT_ME">#REF!</definedName>
    <definedName name="TODAY" localSheetId="0">#REF!</definedName>
    <definedName name="TODAY" localSheetId="2">#REF!</definedName>
    <definedName name="TODAY" localSheetId="1">#REF!</definedName>
    <definedName name="TODAY" localSheetId="3">#REF!</definedName>
    <definedName name="TODAY">#REF!</definedName>
    <definedName name="W_関連" localSheetId="0">#REF!</definedName>
    <definedName name="W_関連" localSheetId="2">#REF!</definedName>
    <definedName name="W_関連" localSheetId="1">#REF!</definedName>
    <definedName name="W_関連" localSheetId="3">#REF!</definedName>
    <definedName name="W_関連">#REF!</definedName>
    <definedName name="W_作番" localSheetId="0">#REF!</definedName>
    <definedName name="W_作番" localSheetId="2">#REF!</definedName>
    <definedName name="W_作番" localSheetId="1">#REF!</definedName>
    <definedName name="W_作番" localSheetId="3">#REF!</definedName>
    <definedName name="W_作番">#REF!</definedName>
    <definedName name="W_受注意義" localSheetId="0">#REF!</definedName>
    <definedName name="W_受注意義" localSheetId="2">#REF!</definedName>
    <definedName name="W_受注意義" localSheetId="1">#REF!</definedName>
    <definedName name="W_受注意義" localSheetId="3">#REF!</definedName>
    <definedName name="W_受注意義">#REF!</definedName>
    <definedName name="W_注番" localSheetId="0">#REF!</definedName>
    <definedName name="W_注番" localSheetId="2">#REF!</definedName>
    <definedName name="W_注番" localSheetId="1">#REF!</definedName>
    <definedName name="W_注番" localSheetId="3">#REF!</definedName>
    <definedName name="W_注番">#REF!</definedName>
    <definedName name="W_予算偏差" localSheetId="0">#REF!</definedName>
    <definedName name="W_予算偏差" localSheetId="2">#REF!</definedName>
    <definedName name="W_予算偏差" localSheetId="1">#REF!</definedName>
    <definedName name="W_予算偏差" localSheetId="3">#REF!</definedName>
    <definedName name="W_予算偏差">#REF!</definedName>
    <definedName name="ＷＷＷＷ">[6]構成算出条件!$B$5</definedName>
    <definedName name="YKS_ME" localSheetId="0">#REF!</definedName>
    <definedName name="YKS_ME" localSheetId="2">#REF!</definedName>
    <definedName name="YKS_ME" localSheetId="1">#REF!</definedName>
    <definedName name="YKS_ME" localSheetId="3">#REF!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 localSheetId="2">#REF!</definedName>
    <definedName name="ｲﾝｽﾄｰﾙ７年" localSheetId="1">#REF!</definedName>
    <definedName name="ｲﾝｽﾄｰﾙ７年" localSheetId="3">#REF!</definedName>
    <definedName name="ｲﾝｽﾄｰﾙ７年">#REF!</definedName>
    <definedName name="ｲﾝｽﾄｰﾙ８年" localSheetId="0">#REF!</definedName>
    <definedName name="ｲﾝｽﾄｰﾙ８年" localSheetId="2">#REF!</definedName>
    <definedName name="ｲﾝｽﾄｰﾙ８年" localSheetId="1">#REF!</definedName>
    <definedName name="ｲﾝｽﾄｰﾙ８年" localSheetId="3">#REF!</definedName>
    <definedName name="ｲﾝｽﾄｰﾙ８年">#REF!</definedName>
    <definedName name="ｲﾝｽﾄｰﾙ９年" localSheetId="0">#REF!</definedName>
    <definedName name="ｲﾝｽﾄｰﾙ９年" localSheetId="2">#REF!</definedName>
    <definedName name="ｲﾝｽﾄｰﾙ９年" localSheetId="1">#REF!</definedName>
    <definedName name="ｲﾝｽﾄｰﾙ９年" localSheetId="3">#REF!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 localSheetId="2">#REF!</definedName>
    <definedName name="カスタマイズ変更項目_２月３日_７日" localSheetId="1">#REF!</definedName>
    <definedName name="カスタマイズ変更項目_２月３日_７日" localSheetId="3">#REF!</definedName>
    <definedName name="カスタマイズ変更項目_２月３日_７日">#REF!</definedName>
    <definedName name="コメント1" localSheetId="0">#REF!</definedName>
    <definedName name="コメント1" localSheetId="2">#REF!</definedName>
    <definedName name="コメント1" localSheetId="1">#REF!</definedName>
    <definedName name="コメント1" localSheetId="3">#REF!</definedName>
    <definedName name="コメント1">#REF!</definedName>
    <definedName name="コメント2" localSheetId="0">#REF!</definedName>
    <definedName name="コメント2" localSheetId="2">#REF!</definedName>
    <definedName name="コメント2" localSheetId="1">#REF!</definedName>
    <definedName name="コメント2" localSheetId="3">#REF!</definedName>
    <definedName name="コメント2">#REF!</definedName>
    <definedName name="コメント3" localSheetId="0">#REF!</definedName>
    <definedName name="コメント3" localSheetId="2">#REF!</definedName>
    <definedName name="コメント3" localSheetId="1">#REF!</definedName>
    <definedName name="コメント3" localSheetId="3">#REF!</definedName>
    <definedName name="コメント3">#REF!</definedName>
    <definedName name="コメント4" localSheetId="0">#REF!</definedName>
    <definedName name="コメント4" localSheetId="2">#REF!</definedName>
    <definedName name="コメント4" localSheetId="1">#REF!</definedName>
    <definedName name="コメント4" localSheetId="3">#REF!</definedName>
    <definedName name="コメント4">#REF!</definedName>
    <definedName name="コメント5" localSheetId="0">#REF!</definedName>
    <definedName name="コメント5" localSheetId="2">#REF!</definedName>
    <definedName name="コメント5" localSheetId="1">#REF!</definedName>
    <definedName name="コメント5" localSheetId="3">#REF!</definedName>
    <definedName name="コメント5">#REF!</definedName>
    <definedName name="コメント6" localSheetId="0">#REF!</definedName>
    <definedName name="コメント6" localSheetId="2">#REF!</definedName>
    <definedName name="コメント6" localSheetId="1">#REF!</definedName>
    <definedName name="コメント6" localSheetId="3">#REF!</definedName>
    <definedName name="コメント6">#REF!</definedName>
    <definedName name="コメント7" localSheetId="0">#REF!</definedName>
    <definedName name="コメント7" localSheetId="2">#REF!</definedName>
    <definedName name="コメント7" localSheetId="1">#REF!</definedName>
    <definedName name="コメント7" localSheetId="3">#REF!</definedName>
    <definedName name="コメント7">#REF!</definedName>
    <definedName name="コメント8" localSheetId="0">#REF!</definedName>
    <definedName name="コメント8" localSheetId="2">#REF!</definedName>
    <definedName name="コメント8" localSheetId="1">#REF!</definedName>
    <definedName name="コメント8" localSheetId="3">#REF!</definedName>
    <definedName name="コメント8">#REF!</definedName>
    <definedName name="サービス" localSheetId="0">#REF!</definedName>
    <definedName name="サービス" localSheetId="2">#REF!</definedName>
    <definedName name="サービス" localSheetId="1">#REF!</definedName>
    <definedName name="サービス" localSheetId="3">#REF!</definedName>
    <definedName name="サービス">#REF!</definedName>
    <definedName name="ｼｽﾃﾑ･ｴﾝｼﾞﾆｱﾘﾝｸﾞ７年" localSheetId="0">#REF!</definedName>
    <definedName name="ｼｽﾃﾑ･ｴﾝｼﾞﾆｱﾘﾝｸﾞ７年" localSheetId="2">#REF!</definedName>
    <definedName name="ｼｽﾃﾑ･ｴﾝｼﾞﾆｱﾘﾝｸﾞ７年" localSheetId="1">#REF!</definedName>
    <definedName name="ｼｽﾃﾑ･ｴﾝｼﾞﾆｱﾘﾝｸﾞ７年" localSheetId="3">#REF!</definedName>
    <definedName name="ｼｽﾃﾑ･ｴﾝｼﾞﾆｱﾘﾝｸﾞ７年">#REF!</definedName>
    <definedName name="ｼｽﾃﾑ･ｴﾝｼﾞﾆｱﾘﾝｸﾞ８年" localSheetId="0">#REF!</definedName>
    <definedName name="ｼｽﾃﾑ･ｴﾝｼﾞﾆｱﾘﾝｸﾞ８年" localSheetId="2">#REF!</definedName>
    <definedName name="ｼｽﾃﾑ･ｴﾝｼﾞﾆｱﾘﾝｸﾞ８年" localSheetId="1">#REF!</definedName>
    <definedName name="ｼｽﾃﾑ･ｴﾝｼﾞﾆｱﾘﾝｸﾞ８年" localSheetId="3">#REF!</definedName>
    <definedName name="ｼｽﾃﾑ･ｴﾝｼﾞﾆｱﾘﾝｸﾞ８年">#REF!</definedName>
    <definedName name="ｼｽﾃﾑ･ｴﾝｼﾞﾆｱﾘﾝｸﾞ９年" localSheetId="0">#REF!</definedName>
    <definedName name="ｼｽﾃﾑ･ｴﾝｼﾞﾆｱﾘﾝｸﾞ９年" localSheetId="2">#REF!</definedName>
    <definedName name="ｼｽﾃﾑ･ｴﾝｼﾞﾆｱﾘﾝｸﾞ９年" localSheetId="1">#REF!</definedName>
    <definedName name="ｼｽﾃﾑ･ｴﾝｼﾞﾆｱﾘﾝｸﾞ９年" localSheetId="3">#REF!</definedName>
    <definedName name="ｼｽﾃﾑ･ｴﾝｼﾞﾆｱﾘﾝｸﾞ９年">#REF!</definedName>
    <definedName name="ソフト合計" localSheetId="0">[2]機器明細!#REF!</definedName>
    <definedName name="ソフト合計" localSheetId="2">[2]機器明細!#REF!</definedName>
    <definedName name="ソフト合計" localSheetId="1">[2]機器明細!#REF!</definedName>
    <definedName name="ソフト合計" localSheetId="3">[2]機器明細!#REF!</definedName>
    <definedName name="ソフト合計">[2]機器明細!#REF!</definedName>
    <definedName name="ソフト総計" localSheetId="0">[2]機器明細!#REF!</definedName>
    <definedName name="ソフト総計" localSheetId="2">[2]機器明細!#REF!</definedName>
    <definedName name="ソフト総計" localSheetId="1">[2]機器明細!#REF!</definedName>
    <definedName name="ソフト総計" localSheetId="3">[2]機器明細!#REF!</definedName>
    <definedName name="ソフト総計">[2]機器明細!#REF!</definedName>
    <definedName name="データテーブル" localSheetId="0">#REF!</definedName>
    <definedName name="データテーブル" localSheetId="2">#REF!</definedName>
    <definedName name="データテーブル" localSheetId="1">#REF!</definedName>
    <definedName name="データテーブル" localSheetId="3">#REF!</definedName>
    <definedName name="データテーブル">#REF!</definedName>
    <definedName name="テーブル名一覧" localSheetId="0">#REF!</definedName>
    <definedName name="テーブル名一覧" localSheetId="2">#REF!</definedName>
    <definedName name="テーブル名一覧" localSheetId="1">#REF!</definedName>
    <definedName name="テーブル名一覧" localSheetId="3">#REF!</definedName>
    <definedName name="テーブル名一覧">#REF!</definedName>
    <definedName name="ピクチャ" localSheetId="0">#REF!</definedName>
    <definedName name="ピクチャ" localSheetId="2">#REF!</definedName>
    <definedName name="ピクチャ" localSheetId="1">#REF!</definedName>
    <definedName name="ピクチャ" localSheetId="3">#REF!</definedName>
    <definedName name="ピクチャ">#REF!</definedName>
    <definedName name="ピクチャ7" localSheetId="0">#REF!</definedName>
    <definedName name="ピクチャ7" localSheetId="2">#REF!</definedName>
    <definedName name="ピクチャ7" localSheetId="1">#REF!</definedName>
    <definedName name="ピクチャ7" localSheetId="3">#REF!</definedName>
    <definedName name="ピクチャ7">#REF!</definedName>
    <definedName name="ピクチャー" localSheetId="0">#REF!</definedName>
    <definedName name="ピクチャー" localSheetId="2">#REF!</definedName>
    <definedName name="ピクチャー" localSheetId="1">#REF!</definedName>
    <definedName name="ピクチャー" localSheetId="3">#REF!</definedName>
    <definedName name="ピクチャー">#REF!</definedName>
    <definedName name="ﾌﾟﾛｸﾞﾗﾑ･ｻｰﾋﾞｽ７年" localSheetId="0">#REF!</definedName>
    <definedName name="ﾌﾟﾛｸﾞﾗﾑ･ｻｰﾋﾞｽ７年" localSheetId="2">#REF!</definedName>
    <definedName name="ﾌﾟﾛｸﾞﾗﾑ･ｻｰﾋﾞｽ７年" localSheetId="1">#REF!</definedName>
    <definedName name="ﾌﾟﾛｸﾞﾗﾑ･ｻｰﾋﾞｽ７年" localSheetId="3">#REF!</definedName>
    <definedName name="ﾌﾟﾛｸﾞﾗﾑ･ｻｰﾋﾞｽ７年">#REF!</definedName>
    <definedName name="ﾌﾟﾛｸﾞﾗﾑ･ｻｰﾋﾞｽ８年" localSheetId="0">#REF!</definedName>
    <definedName name="ﾌﾟﾛｸﾞﾗﾑ･ｻｰﾋﾞｽ８年" localSheetId="2">#REF!</definedName>
    <definedName name="ﾌﾟﾛｸﾞﾗﾑ･ｻｰﾋﾞｽ８年" localSheetId="1">#REF!</definedName>
    <definedName name="ﾌﾟﾛｸﾞﾗﾑ･ｻｰﾋﾞｽ８年" localSheetId="3">#REF!</definedName>
    <definedName name="ﾌﾟﾛｸﾞﾗﾑ･ｻｰﾋﾞｽ８年">#REF!</definedName>
    <definedName name="ﾌﾟﾛｸﾞﾗﾑ･ｻｰﾋﾞｽ９年" localSheetId="0">#REF!</definedName>
    <definedName name="ﾌﾟﾛｸﾞﾗﾑ･ｻｰﾋﾞｽ９年" localSheetId="2">#REF!</definedName>
    <definedName name="ﾌﾟﾛｸﾞﾗﾑ･ｻｰﾋﾞｽ９年" localSheetId="1">#REF!</definedName>
    <definedName name="ﾌﾟﾛｸﾞﾗﾑ･ｻｰﾋﾞｽ９年" localSheetId="3">#REF!</definedName>
    <definedName name="ﾌﾟﾛｸﾞﾗﾑ･ｻｰﾋﾞｽ９年">#REF!</definedName>
    <definedName name="運用_プリンタハード小計" localSheetId="0">[2]機器明細!#REF!</definedName>
    <definedName name="運用_プリンタハード小計" localSheetId="2">[2]機器明細!#REF!</definedName>
    <definedName name="運用_プリンタハード小計" localSheetId="1">[2]機器明細!#REF!</definedName>
    <definedName name="運用_プリンタハード小計" localSheetId="3">[2]機器明細!#REF!</definedName>
    <definedName name="運用_プリンタハード小計">[2]機器明細!#REF!</definedName>
    <definedName name="仮作番" localSheetId="0">#REF!</definedName>
    <definedName name="仮作番" localSheetId="2">#REF!</definedName>
    <definedName name="仮作番" localSheetId="1">#REF!</definedName>
    <definedName name="仮作番" localSheetId="3">#REF!</definedName>
    <definedName name="仮作番">#REF!</definedName>
    <definedName name="仮注番" localSheetId="0">#REF!</definedName>
    <definedName name="仮注番" localSheetId="2">#REF!</definedName>
    <definedName name="仮注番" localSheetId="1">#REF!</definedName>
    <definedName name="仮注番" localSheetId="3">#REF!</definedName>
    <definedName name="仮注番">#REF!</definedName>
    <definedName name="基本ＳＥ７年" localSheetId="0">#REF!</definedName>
    <definedName name="基本ＳＥ７年" localSheetId="2">#REF!</definedName>
    <definedName name="基本ＳＥ７年" localSheetId="1">#REF!</definedName>
    <definedName name="基本ＳＥ７年" localSheetId="3">#REF!</definedName>
    <definedName name="基本ＳＥ７年">#REF!</definedName>
    <definedName name="基本ＳＥ８年" localSheetId="0">#REF!</definedName>
    <definedName name="基本ＳＥ８年" localSheetId="2">#REF!</definedName>
    <definedName name="基本ＳＥ８年" localSheetId="1">#REF!</definedName>
    <definedName name="基本ＳＥ８年" localSheetId="3">#REF!</definedName>
    <definedName name="基本ＳＥ８年">#REF!</definedName>
    <definedName name="基本ＳＥ９年" localSheetId="0">#REF!</definedName>
    <definedName name="基本ＳＥ９年" localSheetId="2">#REF!</definedName>
    <definedName name="基本ＳＥ９年" localSheetId="1">#REF!</definedName>
    <definedName name="基本ＳＥ９年" localSheetId="3">#REF!</definedName>
    <definedName name="基本ＳＥ９年">#REF!</definedName>
    <definedName name="共通_認証ハード小計" localSheetId="0">[2]機器明細!#REF!</definedName>
    <definedName name="共通_認証ハード小計" localSheetId="2">[2]機器明細!#REF!</definedName>
    <definedName name="共通_認証ハード小計" localSheetId="1">[2]機器明細!#REF!</definedName>
    <definedName name="共通_認証ハード小計" localSheetId="3">[2]機器明細!#REF!</definedName>
    <definedName name="共通_認証ハード小計">[2]機器明細!#REF!</definedName>
    <definedName name="業種" localSheetId="0">#REF!</definedName>
    <definedName name="業種" localSheetId="2">#REF!</definedName>
    <definedName name="業種" localSheetId="1">#REF!</definedName>
    <definedName name="業種" localSheetId="3">#REF!</definedName>
    <definedName name="業種">#REF!</definedName>
    <definedName name="計算" localSheetId="0">#REF!</definedName>
    <definedName name="計算" localSheetId="2">#REF!</definedName>
    <definedName name="計算" localSheetId="1">#REF!</definedName>
    <definedName name="計算" localSheetId="3">#REF!</definedName>
    <definedName name="計算">#REF!</definedName>
    <definedName name="計算機ｺｰﾄﾞ" localSheetId="0">#REF!</definedName>
    <definedName name="計算機ｺｰﾄﾞ" localSheetId="2">#REF!</definedName>
    <definedName name="計算機ｺｰﾄﾞ" localSheetId="1">#REF!</definedName>
    <definedName name="計算機ｺｰﾄﾞ" localSheetId="3">#REF!</definedName>
    <definedName name="計算機ｺｰﾄﾞ">#REF!</definedName>
    <definedName name="見積回答部署" localSheetId="0">#REF!</definedName>
    <definedName name="見積回答部署" localSheetId="2">#REF!</definedName>
    <definedName name="見積回答部署" localSheetId="1">#REF!</definedName>
    <definedName name="見積回答部署" localSheetId="3">#REF!</definedName>
    <definedName name="見積回答部署">#REF!</definedName>
    <definedName name="見積用途" localSheetId="0">#REF!</definedName>
    <definedName name="見積用途" localSheetId="2">#REF!</definedName>
    <definedName name="見積用途" localSheetId="1">#REF!</definedName>
    <definedName name="見積用途" localSheetId="3">#REF!</definedName>
    <definedName name="見積用途">#REF!</definedName>
    <definedName name="原価部門コード" localSheetId="0">#REF!</definedName>
    <definedName name="原価部門コード" localSheetId="2">#REF!</definedName>
    <definedName name="原価部門コード" localSheetId="1">#REF!</definedName>
    <definedName name="原価部門コード" localSheetId="3">#REF!</definedName>
    <definedName name="原価部門コード">#REF!</definedName>
    <definedName name="戸籍証明書発行件数">[8]構成算出条件!$B$6</definedName>
    <definedName name="顧客コード" localSheetId="0">#REF!</definedName>
    <definedName name="顧客コード" localSheetId="2">#REF!</definedName>
    <definedName name="顧客コード" localSheetId="1">#REF!</definedName>
    <definedName name="顧客コード" localSheetId="3">#REF!</definedName>
    <definedName name="顧客コード">#REF!</definedName>
    <definedName name="顧客納期" localSheetId="0">#REF!</definedName>
    <definedName name="顧客納期" localSheetId="2">#REF!</definedName>
    <definedName name="顧客納期" localSheetId="1">#REF!</definedName>
    <definedName name="顧客納期" localSheetId="3">#REF!</definedName>
    <definedName name="顧客納期">#REF!</definedName>
    <definedName name="顧客名" localSheetId="0">#REF!</definedName>
    <definedName name="顧客名" localSheetId="2">#REF!</definedName>
    <definedName name="顧客名" localSheetId="1">#REF!</definedName>
    <definedName name="顧客名" localSheetId="3">#REF!</definedName>
    <definedName name="顧客名">#REF!</definedName>
    <definedName name="最新予算ＳＲ" localSheetId="0">#REF!</definedName>
    <definedName name="最新予算ＳＲ" localSheetId="2">#REF!</definedName>
    <definedName name="最新予算ＳＲ" localSheetId="1">#REF!</definedName>
    <definedName name="最新予算ＳＲ" localSheetId="3">#REF!</definedName>
    <definedName name="最新予算ＳＲ">#REF!</definedName>
    <definedName name="最新予算合計" localSheetId="0">#REF!</definedName>
    <definedName name="最新予算合計" localSheetId="2">#REF!</definedName>
    <definedName name="最新予算合計" localSheetId="1">#REF!</definedName>
    <definedName name="最新予算合計" localSheetId="3">#REF!</definedName>
    <definedName name="最新予算合計">#REF!</definedName>
    <definedName name="最新予算売切" localSheetId="0">#REF!</definedName>
    <definedName name="最新予算売切" localSheetId="2">#REF!</definedName>
    <definedName name="最新予算売切" localSheetId="1">#REF!</definedName>
    <definedName name="最新予算売切" localSheetId="3">#REF!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 localSheetId="2">#REF!</definedName>
    <definedName name="社内取纏７年" localSheetId="1">#REF!</definedName>
    <definedName name="社内取纏７年" localSheetId="3">#REF!</definedName>
    <definedName name="社内取纏７年">#REF!</definedName>
    <definedName name="社内取纏８年" localSheetId="0">#REF!</definedName>
    <definedName name="社内取纏８年" localSheetId="2">#REF!</definedName>
    <definedName name="社内取纏８年" localSheetId="1">#REF!</definedName>
    <definedName name="社内取纏８年" localSheetId="3">#REF!</definedName>
    <definedName name="社内取纏８年">#REF!</definedName>
    <definedName name="社内取纏９年" localSheetId="0">#REF!</definedName>
    <definedName name="社内取纏９年" localSheetId="2">#REF!</definedName>
    <definedName name="社内取纏９年" localSheetId="1">#REF!</definedName>
    <definedName name="社内取纏９年" localSheetId="3">#REF!</definedName>
    <definedName name="社内取纏９年">#REF!</definedName>
    <definedName name="受注機種" localSheetId="0">#REF!</definedName>
    <definedName name="受注機種" localSheetId="2">#REF!</definedName>
    <definedName name="受注機種" localSheetId="1">#REF!</definedName>
    <definedName name="受注機種" localSheetId="3">#REF!</definedName>
    <definedName name="受注機種">#REF!</definedName>
    <definedName name="受注形態" localSheetId="0">#REF!</definedName>
    <definedName name="受注形態" localSheetId="2">#REF!</definedName>
    <definedName name="受注形態" localSheetId="1">#REF!</definedName>
    <definedName name="受注形態" localSheetId="3">#REF!</definedName>
    <definedName name="受注形態">#REF!</definedName>
    <definedName name="除籍_改製原戸籍数">[8]構成算出条件!$B$7</definedName>
    <definedName name="情公共ＳＲ" localSheetId="0">#REF!</definedName>
    <definedName name="情公共ＳＲ" localSheetId="2">#REF!</definedName>
    <definedName name="情公共ＳＲ" localSheetId="1">#REF!</definedName>
    <definedName name="情公共ＳＲ" localSheetId="3">#REF!</definedName>
    <definedName name="情公共ＳＲ">#REF!</definedName>
    <definedName name="情公共合計" localSheetId="0">#REF!</definedName>
    <definedName name="情公共合計" localSheetId="2">#REF!</definedName>
    <definedName name="情公共合計" localSheetId="1">#REF!</definedName>
    <definedName name="情公共合計" localSheetId="3">#REF!</definedName>
    <definedName name="情公共合計">#REF!</definedName>
    <definedName name="情公共売切" localSheetId="0">#REF!</definedName>
    <definedName name="情公共売切" localSheetId="2">#REF!</definedName>
    <definedName name="情公共売切" localSheetId="1">#REF!</definedName>
    <definedName name="情公共売切" localSheetId="3">#REF!</definedName>
    <definedName name="情公共売切">#REF!</definedName>
    <definedName name="新データテーブル">'[9]新 データ項目一覧表（旧）'!$B$7:$N$259</definedName>
    <definedName name="損益管理ＳＲ" localSheetId="0">#REF!</definedName>
    <definedName name="損益管理ＳＲ" localSheetId="2">#REF!</definedName>
    <definedName name="損益管理ＳＲ" localSheetId="1">#REF!</definedName>
    <definedName name="損益管理ＳＲ" localSheetId="3">#REF!</definedName>
    <definedName name="損益管理ＳＲ">#REF!</definedName>
    <definedName name="損益管理合計" localSheetId="0">#REF!</definedName>
    <definedName name="損益管理合計" localSheetId="2">#REF!</definedName>
    <definedName name="損益管理合計" localSheetId="1">#REF!</definedName>
    <definedName name="損益管理合計" localSheetId="3">#REF!</definedName>
    <definedName name="損益管理合計">#REF!</definedName>
    <definedName name="損益管理売切" localSheetId="0">#REF!</definedName>
    <definedName name="損益管理売切" localSheetId="2">#REF!</definedName>
    <definedName name="損益管理売切" localSheetId="1">#REF!</definedName>
    <definedName name="損益管理売切" localSheetId="3">#REF!</definedName>
    <definedName name="損益管理売切">#REF!</definedName>
    <definedName name="担当営業部署" localSheetId="0">#REF!</definedName>
    <definedName name="担当営業部署" localSheetId="2">#REF!</definedName>
    <definedName name="担当営業部署" localSheetId="1">#REF!</definedName>
    <definedName name="担当営業部署" localSheetId="3">#REF!</definedName>
    <definedName name="担当営業部署">#REF!</definedName>
    <definedName name="直材" localSheetId="0">#REF!</definedName>
    <definedName name="直材" localSheetId="2">#REF!</definedName>
    <definedName name="直材" localSheetId="1">#REF!</definedName>
    <definedName name="直材" localSheetId="3">#REF!</definedName>
    <definedName name="直材">#REF!</definedName>
    <definedName name="追1" localSheetId="0">#REF!</definedName>
    <definedName name="追1" localSheetId="2">#REF!</definedName>
    <definedName name="追1" localSheetId="1">#REF!</definedName>
    <definedName name="追1" localSheetId="3">#REF!</definedName>
    <definedName name="追1">#REF!</definedName>
    <definedName name="追10" localSheetId="0">#REF!</definedName>
    <definedName name="追10" localSheetId="2">#REF!</definedName>
    <definedName name="追10" localSheetId="1">#REF!</definedName>
    <definedName name="追10" localSheetId="3">#REF!</definedName>
    <definedName name="追10">#REF!</definedName>
    <definedName name="追11" localSheetId="0">#REF!</definedName>
    <definedName name="追11" localSheetId="2">#REF!</definedName>
    <definedName name="追11" localSheetId="1">#REF!</definedName>
    <definedName name="追11" localSheetId="3">#REF!</definedName>
    <definedName name="追11">#REF!</definedName>
    <definedName name="追12" localSheetId="0">#REF!</definedName>
    <definedName name="追12" localSheetId="2">#REF!</definedName>
    <definedName name="追12" localSheetId="1">#REF!</definedName>
    <definedName name="追12" localSheetId="3">#REF!</definedName>
    <definedName name="追12">#REF!</definedName>
    <definedName name="追13" localSheetId="0">#REF!</definedName>
    <definedName name="追13" localSheetId="2">#REF!</definedName>
    <definedName name="追13" localSheetId="1">#REF!</definedName>
    <definedName name="追13" localSheetId="3">#REF!</definedName>
    <definedName name="追13">#REF!</definedName>
    <definedName name="追14" localSheetId="0">#REF!</definedName>
    <definedName name="追14" localSheetId="2">#REF!</definedName>
    <definedName name="追14" localSheetId="1">#REF!</definedName>
    <definedName name="追14" localSheetId="3">#REF!</definedName>
    <definedName name="追14">#REF!</definedName>
    <definedName name="追15" localSheetId="0">#REF!</definedName>
    <definedName name="追15" localSheetId="2">#REF!</definedName>
    <definedName name="追15" localSheetId="1">#REF!</definedName>
    <definedName name="追15" localSheetId="3">#REF!</definedName>
    <definedName name="追15">#REF!</definedName>
    <definedName name="追16" localSheetId="0">#REF!</definedName>
    <definedName name="追16" localSheetId="2">#REF!</definedName>
    <definedName name="追16" localSheetId="1">#REF!</definedName>
    <definedName name="追16" localSheetId="3">#REF!</definedName>
    <definedName name="追16">#REF!</definedName>
    <definedName name="追17" localSheetId="0">#REF!</definedName>
    <definedName name="追17" localSheetId="2">#REF!</definedName>
    <definedName name="追17" localSheetId="1">#REF!</definedName>
    <definedName name="追17" localSheetId="3">#REF!</definedName>
    <definedName name="追17">#REF!</definedName>
    <definedName name="追18" localSheetId="0">#REF!</definedName>
    <definedName name="追18" localSheetId="2">#REF!</definedName>
    <definedName name="追18" localSheetId="1">#REF!</definedName>
    <definedName name="追18" localSheetId="3">#REF!</definedName>
    <definedName name="追18">#REF!</definedName>
    <definedName name="追19" localSheetId="0">#REF!</definedName>
    <definedName name="追19" localSheetId="2">#REF!</definedName>
    <definedName name="追19" localSheetId="1">#REF!</definedName>
    <definedName name="追19" localSheetId="3">#REF!</definedName>
    <definedName name="追19">#REF!</definedName>
    <definedName name="追2" localSheetId="0">#REF!</definedName>
    <definedName name="追2" localSheetId="2">#REF!</definedName>
    <definedName name="追2" localSheetId="1">#REF!</definedName>
    <definedName name="追2" localSheetId="3">#REF!</definedName>
    <definedName name="追2">#REF!</definedName>
    <definedName name="追20" localSheetId="0">#REF!</definedName>
    <definedName name="追20" localSheetId="2">#REF!</definedName>
    <definedName name="追20" localSheetId="1">#REF!</definedName>
    <definedName name="追20" localSheetId="3">#REF!</definedName>
    <definedName name="追20">#REF!</definedName>
    <definedName name="追21" localSheetId="0">#REF!</definedName>
    <definedName name="追21" localSheetId="2">#REF!</definedName>
    <definedName name="追21" localSheetId="1">#REF!</definedName>
    <definedName name="追21" localSheetId="3">#REF!</definedName>
    <definedName name="追21">#REF!</definedName>
    <definedName name="追22" localSheetId="0">#REF!</definedName>
    <definedName name="追22" localSheetId="2">#REF!</definedName>
    <definedName name="追22" localSheetId="1">#REF!</definedName>
    <definedName name="追22" localSheetId="3">#REF!</definedName>
    <definedName name="追22">#REF!</definedName>
    <definedName name="追23" localSheetId="0">#REF!</definedName>
    <definedName name="追23" localSheetId="2">#REF!</definedName>
    <definedName name="追23" localSheetId="1">#REF!</definedName>
    <definedName name="追23" localSheetId="3">#REF!</definedName>
    <definedName name="追23">#REF!</definedName>
    <definedName name="追24" localSheetId="0">#REF!</definedName>
    <definedName name="追24" localSheetId="2">#REF!</definedName>
    <definedName name="追24" localSheetId="1">#REF!</definedName>
    <definedName name="追24" localSheetId="3">#REF!</definedName>
    <definedName name="追24">#REF!</definedName>
    <definedName name="追25" localSheetId="0">#REF!</definedName>
    <definedName name="追25" localSheetId="2">#REF!</definedName>
    <definedName name="追25" localSheetId="1">#REF!</definedName>
    <definedName name="追25" localSheetId="3">#REF!</definedName>
    <definedName name="追25">#REF!</definedName>
    <definedName name="追26" localSheetId="0">#REF!</definedName>
    <definedName name="追26" localSheetId="2">#REF!</definedName>
    <definedName name="追26" localSheetId="1">#REF!</definedName>
    <definedName name="追26" localSheetId="3">#REF!</definedName>
    <definedName name="追26">#REF!</definedName>
    <definedName name="追27" localSheetId="0">#REF!</definedName>
    <definedName name="追27" localSheetId="2">#REF!</definedName>
    <definedName name="追27" localSheetId="1">#REF!</definedName>
    <definedName name="追27" localSheetId="3">#REF!</definedName>
    <definedName name="追27">#REF!</definedName>
    <definedName name="追3" localSheetId="0">#REF!</definedName>
    <definedName name="追3" localSheetId="2">#REF!</definedName>
    <definedName name="追3" localSheetId="1">#REF!</definedName>
    <definedName name="追3" localSheetId="3">#REF!</definedName>
    <definedName name="追3">#REF!</definedName>
    <definedName name="追4" localSheetId="0">#REF!</definedName>
    <definedName name="追4" localSheetId="2">#REF!</definedName>
    <definedName name="追4" localSheetId="1">#REF!</definedName>
    <definedName name="追4" localSheetId="3">#REF!</definedName>
    <definedName name="追4">#REF!</definedName>
    <definedName name="追5" localSheetId="0">#REF!</definedName>
    <definedName name="追5" localSheetId="2">#REF!</definedName>
    <definedName name="追5" localSheetId="1">#REF!</definedName>
    <definedName name="追5" localSheetId="3">#REF!</definedName>
    <definedName name="追5">#REF!</definedName>
    <definedName name="追6" localSheetId="0">#REF!</definedName>
    <definedName name="追6" localSheetId="2">#REF!</definedName>
    <definedName name="追6" localSheetId="1">#REF!</definedName>
    <definedName name="追6" localSheetId="3">#REF!</definedName>
    <definedName name="追6">#REF!</definedName>
    <definedName name="追7" localSheetId="0">#REF!</definedName>
    <definedName name="追7" localSheetId="2">#REF!</definedName>
    <definedName name="追7" localSheetId="1">#REF!</definedName>
    <definedName name="追7" localSheetId="3">#REF!</definedName>
    <definedName name="追7">#REF!</definedName>
    <definedName name="追8" localSheetId="0">#REF!</definedName>
    <definedName name="追8" localSheetId="2">#REF!</definedName>
    <definedName name="追8" localSheetId="1">#REF!</definedName>
    <definedName name="追8" localSheetId="3">#REF!</definedName>
    <definedName name="追8">#REF!</definedName>
    <definedName name="追9" localSheetId="0">#REF!</definedName>
    <definedName name="追9" localSheetId="2">#REF!</definedName>
    <definedName name="追9" localSheetId="1">#REF!</definedName>
    <definedName name="追9" localSheetId="3">#REF!</definedName>
    <definedName name="追9">#REF!</definedName>
    <definedName name="導入形態" localSheetId="0">#REF!</definedName>
    <definedName name="導入形態" localSheetId="2">#REF!</definedName>
    <definedName name="導入形態" localSheetId="1">#REF!</definedName>
    <definedName name="導入形態" localSheetId="3">#REF!</definedName>
    <definedName name="導入形態">#REF!</definedName>
    <definedName name="届出事件数総数">[8]構成算出条件!$B$4</definedName>
    <definedName name="内訳合計セル" localSheetId="0">[10]Data_Table!#REF!</definedName>
    <definedName name="内訳合計セル" localSheetId="2">[10]Data_Table!#REF!</definedName>
    <definedName name="内訳合計セル" localSheetId="1">[10]Data_Table!#REF!</definedName>
    <definedName name="内訳合計セル" localSheetId="3">[10]Data_Table!#REF!</definedName>
    <definedName name="内訳合計セル">[10]Data_Table!#REF!</definedName>
    <definedName name="年間消除件数" localSheetId="0">[8]構成算出条件!#REF!</definedName>
    <definedName name="年間消除件数" localSheetId="2">[8]構成算出条件!#REF!</definedName>
    <definedName name="年間消除件数" localSheetId="1">[8]構成算出条件!#REF!</definedName>
    <definedName name="年間消除件数" localSheetId="3">[8]構成算出条件!#REF!</definedName>
    <definedName name="年間消除件数">[8]構成算出条件!#REF!</definedName>
    <definedName name="非本籍人届出件数">[8]構成算出条件!$B$5</definedName>
    <definedName name="品名" localSheetId="0">#REF!</definedName>
    <definedName name="品名" localSheetId="2">#REF!</definedName>
    <definedName name="品名" localSheetId="1">#REF!</definedName>
    <definedName name="品名" localSheetId="3">#REF!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7" l="1"/>
  <c r="J27" i="17" s="1"/>
  <c r="G25" i="17"/>
  <c r="J25" i="17" s="1"/>
  <c r="E25" i="17"/>
  <c r="I25" i="17" s="1"/>
  <c r="I24" i="17"/>
  <c r="J24" i="17" s="1"/>
  <c r="I23" i="17"/>
  <c r="J23" i="17" s="1"/>
  <c r="I22" i="17"/>
  <c r="J22" i="17" s="1"/>
  <c r="I21" i="17"/>
  <c r="J21" i="17" s="1"/>
  <c r="E20" i="17"/>
  <c r="E26" i="17" s="1"/>
  <c r="I19" i="17"/>
  <c r="J19" i="17" s="1"/>
  <c r="G19" i="17"/>
  <c r="E19" i="17"/>
  <c r="I18" i="17"/>
  <c r="J18" i="17" s="1"/>
  <c r="I17" i="17"/>
  <c r="J17" i="17" s="1"/>
  <c r="I16" i="17"/>
  <c r="J16" i="17" s="1"/>
  <c r="I15" i="17"/>
  <c r="J15" i="17" s="1"/>
  <c r="I14" i="17"/>
  <c r="J14" i="17" s="1"/>
  <c r="I13" i="17"/>
  <c r="J13" i="17" s="1"/>
  <c r="I12" i="17"/>
  <c r="J12" i="17" s="1"/>
  <c r="I11" i="17"/>
  <c r="J11" i="17" s="1"/>
  <c r="I10" i="17"/>
  <c r="J10" i="17" s="1"/>
  <c r="I9" i="17"/>
  <c r="J9" i="17" s="1"/>
  <c r="I8" i="17"/>
  <c r="J8" i="17" s="1"/>
  <c r="I7" i="17"/>
  <c r="J7" i="17" s="1"/>
  <c r="J27" i="11"/>
  <c r="I27" i="11"/>
  <c r="I25" i="11"/>
  <c r="J25" i="11" s="1"/>
  <c r="G25" i="11"/>
  <c r="E25" i="11"/>
  <c r="I24" i="11"/>
  <c r="J24" i="11" s="1"/>
  <c r="I23" i="11"/>
  <c r="J23" i="11" s="1"/>
  <c r="I22" i="11"/>
  <c r="J22" i="11" s="1"/>
  <c r="J21" i="11"/>
  <c r="I21" i="11"/>
  <c r="E20" i="11"/>
  <c r="G19" i="11"/>
  <c r="I19" i="11" s="1"/>
  <c r="J19" i="11" s="1"/>
  <c r="E19" i="11"/>
  <c r="I18" i="11"/>
  <c r="J18" i="11" s="1"/>
  <c r="J17" i="11"/>
  <c r="I17" i="11"/>
  <c r="I16" i="11"/>
  <c r="J16" i="11" s="1"/>
  <c r="J15" i="11"/>
  <c r="I15" i="11"/>
  <c r="I14" i="11"/>
  <c r="J14" i="11" s="1"/>
  <c r="J13" i="11"/>
  <c r="I13" i="11"/>
  <c r="I12" i="11"/>
  <c r="J12" i="11" s="1"/>
  <c r="J11" i="11"/>
  <c r="I11" i="11"/>
  <c r="I10" i="11"/>
  <c r="J10" i="11" s="1"/>
  <c r="J9" i="11"/>
  <c r="I9" i="11"/>
  <c r="I8" i="11"/>
  <c r="J8" i="11" s="1"/>
  <c r="J7" i="11"/>
  <c r="I7" i="11"/>
  <c r="F16" i="17" l="1"/>
  <c r="F8" i="17"/>
  <c r="F23" i="17"/>
  <c r="F18" i="17"/>
  <c r="F12" i="17"/>
  <c r="E28" i="17"/>
  <c r="F24" i="17"/>
  <c r="F22" i="17"/>
  <c r="F17" i="17"/>
  <c r="F15" i="17"/>
  <c r="F13" i="17"/>
  <c r="F11" i="17"/>
  <c r="F9" i="17"/>
  <c r="F7" i="17"/>
  <c r="F14" i="17"/>
  <c r="F10" i="17"/>
  <c r="F21" i="17"/>
  <c r="F19" i="17"/>
  <c r="F20" i="17"/>
  <c r="F25" i="17"/>
  <c r="G20" i="17"/>
  <c r="G20" i="11"/>
  <c r="G26" i="11" s="1"/>
  <c r="H25" i="11" s="1"/>
  <c r="H19" i="11"/>
  <c r="H24" i="11"/>
  <c r="H23" i="11"/>
  <c r="H22" i="11"/>
  <c r="H21" i="11"/>
  <c r="H17" i="11"/>
  <c r="H15" i="11"/>
  <c r="H13" i="11"/>
  <c r="H11" i="11"/>
  <c r="H9" i="11"/>
  <c r="H7" i="11"/>
  <c r="G28" i="11"/>
  <c r="H18" i="11"/>
  <c r="H16" i="11"/>
  <c r="H14" i="11"/>
  <c r="H12" i="11"/>
  <c r="H10" i="11"/>
  <c r="H8" i="11"/>
  <c r="I20" i="11"/>
  <c r="E26" i="11"/>
  <c r="H20" i="11"/>
  <c r="J20" i="11"/>
  <c r="I27" i="10"/>
  <c r="J27" i="10" s="1"/>
  <c r="G25" i="10"/>
  <c r="E25" i="10"/>
  <c r="I25" i="10" s="1"/>
  <c r="J25" i="10" s="1"/>
  <c r="J24" i="10"/>
  <c r="I24" i="10"/>
  <c r="J23" i="10"/>
  <c r="I23" i="10"/>
  <c r="I22" i="10"/>
  <c r="J22" i="10" s="1"/>
  <c r="I21" i="10"/>
  <c r="J21" i="10" s="1"/>
  <c r="G19" i="10"/>
  <c r="E19" i="10"/>
  <c r="I18" i="10"/>
  <c r="J18" i="10" s="1"/>
  <c r="J17" i="10"/>
  <c r="I17" i="10"/>
  <c r="J16" i="10"/>
  <c r="I16" i="10"/>
  <c r="I15" i="10"/>
  <c r="J15" i="10" s="1"/>
  <c r="I14" i="10"/>
  <c r="J14" i="10" s="1"/>
  <c r="J13" i="10"/>
  <c r="I13" i="10"/>
  <c r="J12" i="10"/>
  <c r="I12" i="10"/>
  <c r="I11" i="10"/>
  <c r="J11" i="10" s="1"/>
  <c r="I10" i="10"/>
  <c r="J10" i="10" s="1"/>
  <c r="J9" i="10"/>
  <c r="I9" i="10"/>
  <c r="J8" i="10"/>
  <c r="I8" i="10"/>
  <c r="I7" i="10"/>
  <c r="J7" i="10" s="1"/>
  <c r="G26" i="17" l="1"/>
  <c r="H20" i="17"/>
  <c r="I20" i="17"/>
  <c r="J20" i="17" s="1"/>
  <c r="G20" i="10"/>
  <c r="I19" i="10"/>
  <c r="J19" i="10" s="1"/>
  <c r="F25" i="11"/>
  <c r="F19" i="11"/>
  <c r="E28" i="11"/>
  <c r="I28" i="11" s="1"/>
  <c r="F18" i="11"/>
  <c r="F17" i="11"/>
  <c r="F14" i="11"/>
  <c r="F12" i="11"/>
  <c r="F10" i="11"/>
  <c r="F8" i="11"/>
  <c r="F15" i="11"/>
  <c r="F11" i="11"/>
  <c r="F7" i="11"/>
  <c r="I26" i="11"/>
  <c r="F24" i="11"/>
  <c r="F23" i="11"/>
  <c r="F22" i="11"/>
  <c r="F21" i="11"/>
  <c r="F16" i="11"/>
  <c r="F13" i="11"/>
  <c r="F9" i="11"/>
  <c r="J26" i="11"/>
  <c r="F20" i="11"/>
  <c r="E20" i="10"/>
  <c r="I20" i="10" s="1"/>
  <c r="J20" i="10" s="1"/>
  <c r="E26" i="10"/>
  <c r="E19" i="9"/>
  <c r="H16" i="17" l="1"/>
  <c r="H8" i="17"/>
  <c r="H23" i="17"/>
  <c r="H10" i="17"/>
  <c r="G28" i="17"/>
  <c r="H24" i="17"/>
  <c r="H22" i="17"/>
  <c r="H17" i="17"/>
  <c r="H15" i="17"/>
  <c r="H13" i="17"/>
  <c r="H11" i="17"/>
  <c r="H9" i="17"/>
  <c r="H7" i="17"/>
  <c r="H18" i="17"/>
  <c r="H14" i="17"/>
  <c r="H21" i="17"/>
  <c r="H12" i="17"/>
  <c r="I26" i="17"/>
  <c r="J26" i="17" s="1"/>
  <c r="H25" i="17"/>
  <c r="H19" i="17"/>
  <c r="G26" i="10"/>
  <c r="I26" i="10" s="1"/>
  <c r="J26" i="10" s="1"/>
  <c r="J28" i="11"/>
  <c r="F25" i="10"/>
  <c r="F19" i="10"/>
  <c r="F21" i="10"/>
  <c r="F17" i="10"/>
  <c r="F15" i="10"/>
  <c r="F13" i="10"/>
  <c r="F11" i="10"/>
  <c r="F9" i="10"/>
  <c r="E28" i="10"/>
  <c r="F24" i="10"/>
  <c r="F23" i="10"/>
  <c r="F22" i="10"/>
  <c r="F18" i="10"/>
  <c r="F16" i="10"/>
  <c r="F14" i="10"/>
  <c r="F12" i="10"/>
  <c r="F10" i="10"/>
  <c r="F7" i="10"/>
  <c r="F8" i="10"/>
  <c r="F20" i="10"/>
  <c r="J27" i="9"/>
  <c r="I27" i="9"/>
  <c r="G25" i="9"/>
  <c r="E25" i="9"/>
  <c r="I24" i="9"/>
  <c r="J24" i="9" s="1"/>
  <c r="I23" i="9"/>
  <c r="J23" i="9" s="1"/>
  <c r="I22" i="9"/>
  <c r="J22" i="9" s="1"/>
  <c r="J21" i="9"/>
  <c r="I21" i="9"/>
  <c r="G19" i="9"/>
  <c r="G20" i="9" s="1"/>
  <c r="G26" i="9" s="1"/>
  <c r="I18" i="9"/>
  <c r="J18" i="9" s="1"/>
  <c r="I17" i="9"/>
  <c r="J17" i="9" s="1"/>
  <c r="I16" i="9"/>
  <c r="J16" i="9" s="1"/>
  <c r="I15" i="9"/>
  <c r="J15" i="9" s="1"/>
  <c r="I14" i="9"/>
  <c r="J14" i="9" s="1"/>
  <c r="I13" i="9"/>
  <c r="J13" i="9" s="1"/>
  <c r="I12" i="9"/>
  <c r="J12" i="9" s="1"/>
  <c r="I11" i="9"/>
  <c r="J11" i="9" s="1"/>
  <c r="I10" i="9"/>
  <c r="J10" i="9" s="1"/>
  <c r="I9" i="9"/>
  <c r="J9" i="9" s="1"/>
  <c r="J8" i="9"/>
  <c r="I8" i="9"/>
  <c r="I7" i="9"/>
  <c r="J7" i="9" s="1"/>
  <c r="I28" i="17" l="1"/>
  <c r="J28" i="17" s="1"/>
  <c r="G28" i="10"/>
  <c r="H22" i="10"/>
  <c r="H11" i="10"/>
  <c r="H18" i="10"/>
  <c r="H10" i="10"/>
  <c r="H7" i="10"/>
  <c r="H16" i="10"/>
  <c r="H8" i="10"/>
  <c r="H13" i="10"/>
  <c r="H24" i="10"/>
  <c r="H21" i="10"/>
  <c r="H9" i="10"/>
  <c r="H14" i="10"/>
  <c r="H15" i="10"/>
  <c r="H23" i="10"/>
  <c r="H12" i="10"/>
  <c r="H17" i="10"/>
  <c r="H19" i="10"/>
  <c r="H25" i="10"/>
  <c r="H20" i="10"/>
  <c r="I28" i="10"/>
  <c r="J28" i="10"/>
  <c r="I19" i="9"/>
  <c r="J19" i="9" s="1"/>
  <c r="I25" i="9"/>
  <c r="J25" i="9" s="1"/>
  <c r="E20" i="9"/>
  <c r="H25" i="9"/>
  <c r="H19" i="9"/>
  <c r="H18" i="9"/>
  <c r="H16" i="9"/>
  <c r="H14" i="9"/>
  <c r="H12" i="9"/>
  <c r="H11" i="9"/>
  <c r="H9" i="9"/>
  <c r="H7" i="9"/>
  <c r="G28" i="9"/>
  <c r="H24" i="9"/>
  <c r="H23" i="9"/>
  <c r="H22" i="9"/>
  <c r="H21" i="9"/>
  <c r="H17" i="9"/>
  <c r="H15" i="9"/>
  <c r="H13" i="9"/>
  <c r="H10" i="9"/>
  <c r="H8" i="9"/>
  <c r="H20" i="9"/>
  <c r="E26" i="9" l="1"/>
  <c r="I20" i="9"/>
  <c r="J20" i="9" s="1"/>
  <c r="E28" i="9" l="1"/>
  <c r="I28" i="9" s="1"/>
  <c r="J28" i="9" s="1"/>
  <c r="F24" i="9"/>
  <c r="F21" i="9"/>
  <c r="F14" i="9"/>
  <c r="F11" i="9"/>
  <c r="F9" i="9"/>
  <c r="F25" i="9"/>
  <c r="F22" i="9"/>
  <c r="F17" i="9"/>
  <c r="F12" i="9"/>
  <c r="F7" i="9"/>
  <c r="F15" i="9"/>
  <c r="F13" i="9"/>
  <c r="F10" i="9"/>
  <c r="F23" i="9"/>
  <c r="F18" i="9"/>
  <c r="F16" i="9"/>
  <c r="F8" i="9"/>
  <c r="I26" i="9"/>
  <c r="J26" i="9" s="1"/>
  <c r="F19" i="9"/>
  <c r="F20" i="9"/>
</calcChain>
</file>

<file path=xl/sharedStrings.xml><?xml version="1.0" encoding="utf-8"?>
<sst xmlns="http://schemas.openxmlformats.org/spreadsheetml/2006/main" count="156" uniqueCount="42">
  <si>
    <t>（単位：千円）</t>
  </si>
  <si>
    <t>区　　分</t>
  </si>
  <si>
    <t>増　減　額</t>
  </si>
  <si>
    <t>対前年度
増減率</t>
  </si>
  <si>
    <t>当初予算額 (Ａ)</t>
  </si>
  <si>
    <t>構成比
%</t>
  </si>
  <si>
    <t>当初予算額 (Ｂ)</t>
  </si>
  <si>
    <t>(Ａ)－(Ｂ)　(Ｃ)</t>
  </si>
  <si>
    <t>(C)/(B)
%</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</si>
  <si>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</si>
  <si>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</si>
  <si>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</si>
  <si>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</si>
  <si>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</si>
  <si>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</si>
  <si>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</si>
  <si>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</si>
  <si>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</si>
  <si>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</si>
  <si>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松山城観光事業特別会計</t>
  </si>
  <si>
    <t>後期高齢者医療特別会計</t>
  </si>
  <si>
    <t>特別会計</t>
  </si>
  <si>
    <t>計　　(b)</t>
  </si>
  <si>
    <t>計　(a＋b) (c)</t>
  </si>
  <si>
    <t>企業会計</t>
  </si>
  <si>
    <t>計　　(d)</t>
  </si>
  <si>
    <t>合　　　　計 (c＋d)  (e)</t>
  </si>
  <si>
    <t>総合計　(e＋f)　(g)</t>
  </si>
  <si>
    <t>水道事業会計</t>
    <rPh sb="2" eb="4">
      <t>ジギョウ</t>
    </rPh>
    <phoneticPr fontId="4"/>
  </si>
  <si>
    <t>簡易水道事業会計</t>
    <rPh sb="4" eb="6">
      <t>ジギョウ</t>
    </rPh>
    <phoneticPr fontId="4"/>
  </si>
  <si>
    <t>工業用水道事業会計</t>
    <rPh sb="5" eb="7">
      <t>ジギョウ</t>
    </rPh>
    <phoneticPr fontId="4"/>
  </si>
  <si>
    <t>公債管理特別会計(f)</t>
    <rPh sb="4" eb="6">
      <t>トクベツ</t>
    </rPh>
    <phoneticPr fontId="4"/>
  </si>
  <si>
    <t>母子父子寡婦福祉資金貸付事業
特別会計</t>
  </si>
  <si>
    <t>下水道事業会計</t>
    <rPh sb="0" eb="3">
      <t>ゲスイドウ</t>
    </rPh>
    <rPh sb="3" eb="5">
      <t>ジギョウ</t>
    </rPh>
    <phoneticPr fontId="4"/>
  </si>
  <si>
    <t>令 和 ４ 年 度  各 会 計 別 予 算 総 括 表</t>
    <rPh sb="0" eb="1">
      <t>レイ</t>
    </rPh>
    <rPh sb="2" eb="3">
      <t>ワ</t>
    </rPh>
    <phoneticPr fontId="4"/>
  </si>
  <si>
    <t>令和4年度 (案)</t>
    <rPh sb="0" eb="2">
      <t>レイワ</t>
    </rPh>
    <rPh sb="7" eb="8">
      <t>アン</t>
    </rPh>
    <phoneticPr fontId="4"/>
  </si>
  <si>
    <t>令和3年度</t>
    <rPh sb="0" eb="2">
      <t>レイワ</t>
    </rPh>
    <phoneticPr fontId="4"/>
  </si>
  <si>
    <t>構成比
％</t>
    <phoneticPr fontId="4"/>
  </si>
  <si>
    <t>(C)/(B)
％</t>
    <phoneticPr fontId="4"/>
  </si>
  <si>
    <t>令 和 ５ 年 度  各 会 計 別 予 算 総 括 表</t>
    <rPh sb="0" eb="1">
      <t>レイ</t>
    </rPh>
    <rPh sb="2" eb="3">
      <t>ワ</t>
    </rPh>
    <phoneticPr fontId="4"/>
  </si>
  <si>
    <t>令和4年度</t>
    <rPh sb="0" eb="2">
      <t>レイワ</t>
    </rPh>
    <phoneticPr fontId="4"/>
  </si>
  <si>
    <t>令和5年度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</si>
</sst>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36"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9"/>
      <name val="ＭＳ Ｐゴシック"/>
      <family val="3"/>
      <charset val="128"/>
    </font>
    <font>
      <sz val="9"/>
      <color indexed="8"/>
      <name val="ＭＳ Ｐ明朝"/>
      <family val="1"/>
      <charset val="128"/>
    </font>
    <font>
      <sz val="8"/>
      <color indexed="8"/>
      <name val="ＭＳ 明朝"/>
      <family val="1"/>
      <charset val="128"/>
    </font>
    <font>
      <sz val="7"/>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9"/>
      <color theme="1"/>
      <name val="ＭＳ 明朝"/>
      <family val="1"/>
      <charset val="128"/>
    </font>
    <font>
      <sz val="9"/>
      <color theme="3"/>
      <name val="ＭＳ 明朝"/>
      <family val="1"/>
      <charset val="128"/>
    </font>
    <font>
      <sz val="12"/>
      <name val="ＭＳ 明朝"/>
      <family val="1"/>
      <charset val="128"/>
    </font>
    <font>
      <sz val="11"/>
      <color theme="1"/>
      <name val="游ゴシック"/>
      <family val="2"/>
      <charset val="128"/>
    </font>
    <font>
      <sz val="9"/>
      <name val="ＭＳ Ｐ明朝"/>
      <family val="1"/>
      <charset val="128"/>
    </font>
    <font>
      <sz val="8"/>
      <name val="ＭＳ 明朝"/>
      <family val="1"/>
      <charset val="128"/>
    </font>
    <font>
      <sz val="7"/>
      <name val="ＭＳ 明朝"/>
      <family val="1"/>
      <charset val="128"/>
    </font>
  </fonts>
  <fills count="2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3">
    <xf numFmtId="0" fontId="0" fillId="0" borderId="0">
      <alignment vertical="center"/>
    </xf>
    <xf numFmtId="0" fontId="2" fillId="0" borderId="0"/>
    <xf numFmtId="0" fontId="6" fillId="0" borderId="0"/>
    <xf numFmtId="0" fontId="2" fillId="0" borderId="0"/>
    <xf numFmtId="38" fontId="2"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1" borderId="10" applyNumberFormat="0" applyAlignment="0" applyProtection="0">
      <alignment vertical="center"/>
    </xf>
    <xf numFmtId="0" fontId="14" fillId="21" borderId="10"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1" fillId="23" borderId="11" applyNumberFormat="0" applyFont="0" applyAlignment="0" applyProtection="0">
      <alignment vertical="center"/>
    </xf>
    <xf numFmtId="0" fontId="11" fillId="23" borderId="11"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4" borderId="13" applyNumberFormat="0" applyAlignment="0" applyProtection="0">
      <alignment vertical="center"/>
    </xf>
    <xf numFmtId="0" fontId="18" fillId="24" borderId="1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24" borderId="18" applyNumberFormat="0" applyAlignment="0" applyProtection="0">
      <alignment vertical="center"/>
    </xf>
    <xf numFmtId="0" fontId="24" fillId="24" borderId="1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7" fillId="0" borderId="0"/>
    <xf numFmtId="0" fontId="27"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32" fillId="0" borderId="0">
      <alignment vertical="center"/>
    </xf>
  </cellStyleXfs>
  <cellXfs count="89">
    <xf numFmtId="0" fontId="0" fillId="0" borderId="0" xfId="0">
      <alignment vertical="center"/>
    </xf>
    <xf numFmtId="0" fontId="3" fillId="0" borderId="0" xfId="1" applyFont="1" applyAlignment="1">
      <alignment horizontal="centerContinuous" vertical="center"/>
    </xf>
    <xf numFmtId="0" fontId="5" fillId="0" borderId="0" xfId="1" applyFont="1" applyAlignment="1">
      <alignment horizontal="centerContinuous" vertical="center"/>
    </xf>
    <xf numFmtId="0" fontId="5" fillId="0" borderId="0" xfId="1" applyFont="1" applyAlignment="1">
      <alignment vertical="center"/>
    </xf>
    <xf numFmtId="0" fontId="3" fillId="0" borderId="0" xfId="1" applyFont="1" applyAlignment="1">
      <alignment vertical="center"/>
    </xf>
    <xf numFmtId="49" fontId="5" fillId="2" borderId="0" xfId="3" applyNumberFormat="1" applyFont="1" applyFill="1" applyAlignment="1">
      <alignment horizontal="centerContinuous"/>
    </xf>
    <xf numFmtId="0" fontId="7" fillId="0" borderId="0" xfId="2" applyFont="1" applyAlignment="1">
      <alignment horizontal="centerContinuous" vertical="center"/>
    </xf>
    <xf numFmtId="49" fontId="5" fillId="2" borderId="0" xfId="3" applyNumberFormat="1" applyFont="1" applyFill="1"/>
    <xf numFmtId="49" fontId="5" fillId="2" borderId="2" xfId="3" applyNumberFormat="1" applyFont="1" applyFill="1" applyBorder="1" applyAlignment="1">
      <alignment horizontal="center" vertical="center" wrapText="1"/>
    </xf>
    <xf numFmtId="49" fontId="5" fillId="2" borderId="4" xfId="3" applyNumberFormat="1" applyFont="1" applyFill="1" applyBorder="1" applyAlignment="1">
      <alignment horizontal="center" vertical="center" wrapText="1"/>
    </xf>
    <xf numFmtId="49" fontId="5" fillId="2" borderId="7" xfId="3" applyNumberFormat="1" applyFont="1" applyFill="1" applyBorder="1" applyAlignment="1">
      <alignment horizontal="center" vertical="center"/>
    </xf>
    <xf numFmtId="49" fontId="8" fillId="2" borderId="4" xfId="3" quotePrefix="1" applyNumberFormat="1" applyFont="1" applyFill="1" applyBorder="1" applyAlignment="1">
      <alignment horizontal="center" vertical="center" wrapText="1"/>
    </xf>
    <xf numFmtId="49" fontId="5" fillId="2" borderId="6" xfId="3" applyNumberFormat="1" applyFont="1" applyFill="1" applyBorder="1" applyAlignment="1">
      <alignment horizontal="distributed" vertical="center"/>
    </xf>
    <xf numFmtId="0" fontId="6" fillId="0" borderId="8" xfId="2" applyBorder="1" applyAlignment="1">
      <alignment vertical="center"/>
    </xf>
    <xf numFmtId="176" fontId="5" fillId="2" borderId="6" xfId="3" applyNumberFormat="1" applyFont="1" applyFill="1" applyBorder="1" applyAlignment="1">
      <alignment horizontal="right" vertical="center"/>
    </xf>
    <xf numFmtId="0" fontId="9" fillId="0" borderId="0" xfId="1" applyFont="1" applyAlignment="1">
      <alignment vertical="center"/>
    </xf>
    <xf numFmtId="0" fontId="10" fillId="0" borderId="0" xfId="1" applyFont="1" applyAlignment="1">
      <alignment vertical="center" wrapText="1"/>
    </xf>
    <xf numFmtId="49" fontId="5" fillId="2" borderId="9" xfId="3" applyNumberFormat="1" applyFont="1" applyFill="1" applyBorder="1" applyAlignment="1">
      <alignment horizontal="right" vertical="center"/>
    </xf>
    <xf numFmtId="49" fontId="29" fillId="2" borderId="0" xfId="3" applyNumberFormat="1" applyFont="1" applyFill="1" applyAlignment="1">
      <alignment horizontal="centerContinuous"/>
    </xf>
    <xf numFmtId="49" fontId="6" fillId="2" borderId="6"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6"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wrapText="1"/>
    </xf>
    <xf numFmtId="49" fontId="6" fillId="2" borderId="9" xfId="3" applyNumberFormat="1" applyFont="1" applyFill="1" applyBorder="1" applyAlignment="1">
      <alignment horizontal="right" vertical="center"/>
    </xf>
    <xf numFmtId="49" fontId="6" fillId="2" borderId="4" xfId="3" applyNumberFormat="1" applyFont="1" applyFill="1" applyBorder="1" applyAlignment="1">
      <alignment horizontal="distributed" vertical="center"/>
    </xf>
    <xf numFmtId="177" fontId="6" fillId="2" borderId="21" xfId="3" applyNumberFormat="1" applyFont="1" applyFill="1" applyBorder="1" applyAlignment="1">
      <alignment vertical="center"/>
    </xf>
    <xf numFmtId="179" fontId="30" fillId="2" borderId="6" xfId="3" applyNumberFormat="1" applyFont="1" applyFill="1" applyBorder="1" applyAlignment="1">
      <alignment horizontal="right" vertical="center"/>
    </xf>
    <xf numFmtId="176" fontId="30" fillId="2" borderId="6" xfId="3" applyNumberFormat="1" applyFont="1" applyFill="1" applyBorder="1" applyAlignment="1">
      <alignment horizontal="right" vertical="center"/>
    </xf>
    <xf numFmtId="179" fontId="30" fillId="2" borderId="4" xfId="4" applyNumberFormat="1" applyFont="1" applyFill="1" applyBorder="1" applyAlignment="1">
      <alignment horizontal="right" vertical="center"/>
    </xf>
    <xf numFmtId="177" fontId="30" fillId="2" borderId="6" xfId="3" applyNumberFormat="1" applyFont="1" applyFill="1" applyBorder="1" applyAlignment="1">
      <alignment horizontal="right" vertical="center"/>
    </xf>
    <xf numFmtId="178" fontId="30" fillId="2" borderId="4" xfId="4" applyNumberFormat="1" applyFont="1" applyFill="1" applyBorder="1" applyAlignment="1">
      <alignment horizontal="right" vertical="center"/>
    </xf>
    <xf numFmtId="177" fontId="30" fillId="2" borderId="21" xfId="3" applyNumberFormat="1" applyFont="1" applyFill="1" applyBorder="1" applyAlignment="1">
      <alignment horizontal="right" vertical="center"/>
    </xf>
    <xf numFmtId="177" fontId="30" fillId="2" borderId="21" xfId="3" applyNumberFormat="1" applyFont="1" applyFill="1" applyBorder="1" applyAlignment="1">
      <alignment vertical="center"/>
    </xf>
    <xf numFmtId="0" fontId="31" fillId="0" borderId="0" xfId="2" applyFont="1" applyAlignment="1">
      <alignment horizontal="centerContinuous" vertical="center"/>
    </xf>
    <xf numFmtId="176" fontId="5" fillId="0" borderId="6" xfId="3" applyNumberFormat="1" applyFont="1" applyBorder="1" applyAlignment="1">
      <alignment horizontal="right" vertical="center"/>
    </xf>
    <xf numFmtId="177" fontId="30" fillId="2" borderId="6" xfId="3" applyNumberFormat="1" applyFont="1" applyFill="1" applyBorder="1" applyAlignment="1">
      <alignment vertical="center"/>
    </xf>
    <xf numFmtId="0" fontId="31" fillId="25" borderId="0" xfId="2" applyFont="1" applyFill="1" applyAlignment="1">
      <alignment horizontal="centerContinuous" vertical="center"/>
    </xf>
    <xf numFmtId="0" fontId="7" fillId="25" borderId="0" xfId="2" applyFont="1" applyFill="1" applyAlignment="1">
      <alignment horizontal="centerContinuous" vertical="center"/>
    </xf>
    <xf numFmtId="49" fontId="6" fillId="25" borderId="6" xfId="3" applyNumberFormat="1" applyFont="1" applyFill="1" applyBorder="1" applyAlignment="1">
      <alignment horizontal="center" vertical="center"/>
    </xf>
    <xf numFmtId="49" fontId="6" fillId="25" borderId="4" xfId="3" applyNumberFormat="1" applyFont="1" applyFill="1" applyBorder="1" applyAlignment="1">
      <alignment horizontal="center" vertical="center" wrapText="1"/>
    </xf>
    <xf numFmtId="49" fontId="6" fillId="25" borderId="4" xfId="3" applyNumberFormat="1" applyFont="1" applyFill="1" applyBorder="1" applyAlignment="1">
      <alignment horizontal="center" vertical="center"/>
    </xf>
    <xf numFmtId="49" fontId="6" fillId="25" borderId="6" xfId="3" applyNumberFormat="1" applyFont="1" applyFill="1" applyBorder="1" applyAlignment="1">
      <alignment horizontal="distributed" vertical="center"/>
    </xf>
    <xf numFmtId="49" fontId="6" fillId="25" borderId="9" xfId="3" applyNumberFormat="1" applyFont="1" applyFill="1" applyBorder="1" applyAlignment="1">
      <alignment horizontal="distributed" vertical="center"/>
    </xf>
    <xf numFmtId="49" fontId="6" fillId="25" borderId="9" xfId="3" applyNumberFormat="1" applyFont="1" applyFill="1" applyBorder="1" applyAlignment="1">
      <alignment horizontal="distributed" vertical="center" wrapText="1"/>
    </xf>
    <xf numFmtId="49" fontId="6" fillId="25" borderId="9" xfId="3" applyNumberFormat="1" applyFont="1" applyFill="1" applyBorder="1" applyAlignment="1">
      <alignment horizontal="right" vertical="center"/>
    </xf>
    <xf numFmtId="49" fontId="6" fillId="25" borderId="4" xfId="3" applyNumberFormat="1" applyFont="1" applyFill="1" applyBorder="1" applyAlignment="1">
      <alignment horizontal="distributed" vertical="center"/>
    </xf>
    <xf numFmtId="177" fontId="6" fillId="25" borderId="21" xfId="3" applyNumberFormat="1" applyFont="1" applyFill="1" applyBorder="1" applyAlignment="1">
      <alignment vertical="center"/>
    </xf>
    <xf numFmtId="49" fontId="6" fillId="25" borderId="19" xfId="3" applyNumberFormat="1" applyFont="1" applyFill="1" applyBorder="1" applyAlignment="1">
      <alignment horizontal="center" vertical="distributed" textRotation="255" justifyLastLine="1"/>
    </xf>
    <xf numFmtId="49" fontId="6" fillId="25" borderId="20" xfId="3" applyNumberFormat="1" applyFont="1" applyFill="1" applyBorder="1" applyAlignment="1">
      <alignment horizontal="center" vertical="distributed" textRotation="255" justifyLastLine="1"/>
    </xf>
    <xf numFmtId="49" fontId="6" fillId="25" borderId="7" xfId="3" applyNumberFormat="1" applyFont="1" applyFill="1" applyBorder="1" applyAlignment="1">
      <alignment horizontal="center" vertical="distributed" textRotation="255" justifyLastLine="1"/>
    </xf>
    <xf numFmtId="49" fontId="6" fillId="25" borderId="2" xfId="3" applyNumberFormat="1" applyFont="1" applyFill="1" applyBorder="1" applyAlignment="1">
      <alignment horizontal="center" vertical="center"/>
    </xf>
    <xf numFmtId="49" fontId="6" fillId="25" borderId="3" xfId="3" applyNumberFormat="1" applyFont="1" applyFill="1" applyBorder="1" applyAlignment="1">
      <alignment horizontal="center" vertical="center"/>
    </xf>
    <xf numFmtId="49" fontId="6" fillId="25" borderId="5" xfId="3" applyNumberFormat="1" applyFont="1" applyFill="1" applyBorder="1" applyAlignment="1">
      <alignment horizontal="center" vertical="center"/>
    </xf>
    <xf numFmtId="49" fontId="6" fillId="25" borderId="1" xfId="3" applyNumberFormat="1" applyFont="1" applyFill="1" applyBorder="1" applyAlignment="1">
      <alignment horizontal="center" vertical="center"/>
    </xf>
    <xf numFmtId="49" fontId="6" fillId="25" borderId="6" xfId="3" applyNumberFormat="1" applyFont="1" applyFill="1" applyBorder="1" applyAlignment="1">
      <alignment horizontal="center" vertical="center" wrapText="1"/>
    </xf>
    <xf numFmtId="49" fontId="6" fillId="25" borderId="9" xfId="3" applyNumberFormat="1" applyFont="1" applyFill="1" applyBorder="1" applyAlignment="1">
      <alignment horizontal="center" vertical="center" wrapText="1"/>
    </xf>
    <xf numFmtId="49" fontId="6" fillId="2" borderId="19" xfId="3" applyNumberFormat="1" applyFont="1" applyFill="1" applyBorder="1" applyAlignment="1">
      <alignment horizontal="center" vertical="distributed" textRotation="255" justifyLastLine="1"/>
    </xf>
    <xf numFmtId="49" fontId="6" fillId="2" borderId="20" xfId="3" applyNumberFormat="1" applyFont="1" applyFill="1" applyBorder="1" applyAlignment="1">
      <alignment horizontal="center" vertical="distributed" textRotation="255" justifyLastLine="1"/>
    </xf>
    <xf numFmtId="49" fontId="6"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6" fillId="2" borderId="2"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xf numFmtId="0" fontId="31" fillId="25" borderId="0" xfId="1" applyFont="1" applyFill="1" applyAlignment="1">
      <alignment horizontal="centerContinuous" vertical="center"/>
    </xf>
    <xf numFmtId="0" fontId="6" fillId="25" borderId="0" xfId="1" applyFont="1" applyFill="1" applyAlignment="1">
      <alignment horizontal="centerContinuous" vertical="center"/>
    </xf>
    <xf numFmtId="0" fontId="6" fillId="25" borderId="0" xfId="1" applyFont="1" applyFill="1" applyAlignment="1">
      <alignment vertical="center"/>
    </xf>
    <xf numFmtId="0" fontId="31" fillId="25" borderId="0" xfId="1" applyFont="1" applyFill="1" applyAlignment="1">
      <alignment vertical="center"/>
    </xf>
    <xf numFmtId="49" fontId="6" fillId="25" borderId="0" xfId="3" applyNumberFormat="1" applyFont="1" applyFill="1" applyAlignment="1">
      <alignment horizontal="centerContinuous"/>
    </xf>
    <xf numFmtId="49" fontId="6" fillId="25" borderId="1" xfId="3" applyNumberFormat="1" applyFont="1" applyFill="1" applyBorder="1" applyAlignment="1">
      <alignment horizontal="right" vertical="center"/>
    </xf>
    <xf numFmtId="49" fontId="6" fillId="25" borderId="0" xfId="3" applyNumberFormat="1" applyFont="1" applyFill="1"/>
    <xf numFmtId="49" fontId="6" fillId="25" borderId="2" xfId="3" applyNumberFormat="1" applyFont="1" applyFill="1" applyBorder="1" applyAlignment="1">
      <alignment horizontal="center" vertical="center" wrapText="1"/>
    </xf>
    <xf numFmtId="49" fontId="6" fillId="25" borderId="7" xfId="3" applyNumberFormat="1" applyFont="1" applyFill="1" applyBorder="1" applyAlignment="1">
      <alignment horizontal="center" vertical="center"/>
    </xf>
    <xf numFmtId="49" fontId="33" fillId="25" borderId="4" xfId="3" quotePrefix="1" applyNumberFormat="1" applyFont="1" applyFill="1" applyBorder="1" applyAlignment="1">
      <alignment horizontal="center" vertical="center" wrapText="1"/>
    </xf>
    <xf numFmtId="0" fontId="6" fillId="25" borderId="8" xfId="2" applyFont="1" applyFill="1" applyBorder="1" applyAlignment="1">
      <alignment vertical="center"/>
    </xf>
    <xf numFmtId="176" fontId="6" fillId="0" borderId="6" xfId="3" applyNumberFormat="1" applyFont="1" applyBorder="1" applyAlignment="1">
      <alignment horizontal="right" vertical="center"/>
    </xf>
    <xf numFmtId="179" fontId="6" fillId="25" borderId="6" xfId="3" applyNumberFormat="1" applyFont="1" applyFill="1" applyBorder="1" applyAlignment="1">
      <alignment horizontal="right" vertical="center"/>
    </xf>
    <xf numFmtId="176" fontId="6" fillId="25" borderId="6" xfId="3" applyNumberFormat="1" applyFont="1" applyFill="1" applyBorder="1" applyAlignment="1">
      <alignment horizontal="right" vertical="center"/>
    </xf>
    <xf numFmtId="179" fontId="6" fillId="25" borderId="4" xfId="4" applyNumberFormat="1" applyFont="1" applyFill="1" applyBorder="1" applyAlignment="1">
      <alignment horizontal="right" vertical="center"/>
    </xf>
    <xf numFmtId="177" fontId="6" fillId="25" borderId="6" xfId="3" applyNumberFormat="1" applyFont="1" applyFill="1" applyBorder="1" applyAlignment="1">
      <alignment vertical="center"/>
    </xf>
    <xf numFmtId="177" fontId="6" fillId="25" borderId="6" xfId="3" applyNumberFormat="1" applyFont="1" applyFill="1" applyBorder="1" applyAlignment="1">
      <alignment horizontal="right" vertical="center"/>
    </xf>
    <xf numFmtId="178" fontId="6" fillId="25" borderId="4" xfId="4" applyNumberFormat="1" applyFont="1" applyFill="1" applyBorder="1" applyAlignment="1">
      <alignment horizontal="right" vertical="center"/>
    </xf>
    <xf numFmtId="177" fontId="6" fillId="25" borderId="21" xfId="3" applyNumberFormat="1" applyFont="1" applyFill="1" applyBorder="1" applyAlignment="1">
      <alignment horizontal="right" vertical="center"/>
    </xf>
    <xf numFmtId="0" fontId="34" fillId="25" borderId="0" xfId="1" applyFont="1" applyFill="1" applyAlignment="1">
      <alignment vertical="center"/>
    </xf>
    <xf numFmtId="0" fontId="35" fillId="25" borderId="0" xfId="1" applyFont="1" applyFill="1" applyAlignment="1">
      <alignment vertical="center" wrapText="1"/>
    </xf>
  </cellXfs>
  <cellStyles count="123">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 3" xfId="122" xr:uid="{67554604-1E02-4CAB-956B-07C2C2CE903E}"/>
    <cellStyle name="標準 3_sstEA93" xfId="110" xr:uid="{00000000-0005-0000-0000-00006D000000}"/>
    <cellStyle name="標準 30" xfId="111" xr:uid="{00000000-0005-0000-0000-00006E000000}"/>
    <cellStyle name="標準 31" xfId="112" xr:uid="{00000000-0005-0000-0000-00006F000000}"/>
    <cellStyle name="標準 32" xfId="120" xr:uid="{00000000-0005-0000-0000-0000A6000000}"/>
    <cellStyle name="標準 33" xfId="121" xr:uid="{00000000-0005-0000-0000-0000A8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46E1-F51A-437D-B129-0E6D575E5C09}">
  <sheetPr>
    <pageSetUpPr fitToPage="1"/>
  </sheetPr>
  <dimension ref="A1:J32"/>
  <sheetViews>
    <sheetView tabSelected="1" zoomScaleNormal="100" workbookViewId="0"/>
  </sheetViews>
  <sheetFormatPr defaultColWidth="9" defaultRowHeight="10.8" x14ac:dyDescent="0.2"/>
  <cols>
    <col min="1" max="1" width="2.44140625" style="70" customWidth="1"/>
    <col min="2" max="2" width="3.88671875" style="70" customWidth="1"/>
    <col min="3" max="3" width="2.77734375" style="70" customWidth="1"/>
    <col min="4" max="4" width="25.44140625" style="70" customWidth="1"/>
    <col min="5" max="5" width="13" style="70" customWidth="1"/>
    <col min="6" max="6" width="6" style="70" customWidth="1"/>
    <col min="7" max="7" width="13" style="70" customWidth="1"/>
    <col min="8" max="8" width="6" style="70" customWidth="1"/>
    <col min="9" max="9" width="13" style="70" customWidth="1"/>
    <col min="10" max="10" width="7.44140625" style="70" customWidth="1"/>
    <col min="11" max="16384" width="9" style="70"/>
  </cols>
  <sheetData>
    <row r="1" spans="1:10" ht="25.5" customHeight="1" x14ac:dyDescent="0.2">
      <c r="A1" s="68"/>
      <c r="B1" s="69"/>
      <c r="C1" s="69"/>
      <c r="D1" s="69"/>
      <c r="E1" s="69"/>
      <c r="F1" s="69"/>
      <c r="G1" s="69"/>
      <c r="H1" s="69"/>
      <c r="I1" s="69"/>
      <c r="J1" s="69"/>
    </row>
    <row r="2" spans="1:10" ht="32.25" customHeight="1" x14ac:dyDescent="0.15">
      <c r="A2" s="71"/>
      <c r="B2" s="38" t="s">
        <v>39</v>
      </c>
      <c r="C2" s="72"/>
      <c r="D2" s="72"/>
      <c r="E2" s="39"/>
      <c r="F2" s="39"/>
      <c r="G2" s="39"/>
      <c r="H2" s="39"/>
      <c r="I2" s="39"/>
      <c r="J2" s="39"/>
    </row>
    <row r="3" spans="1:10" ht="22.5" customHeight="1" x14ac:dyDescent="0.2"/>
    <row r="4" spans="1:10" ht="17.25" customHeight="1" x14ac:dyDescent="0.2">
      <c r="I4" s="73" t="s">
        <v>0</v>
      </c>
      <c r="J4" s="73"/>
    </row>
    <row r="5" spans="1:10" ht="27" customHeight="1" x14ac:dyDescent="0.15">
      <c r="A5" s="74"/>
      <c r="B5" s="52" t="s">
        <v>1</v>
      </c>
      <c r="C5" s="53"/>
      <c r="D5" s="53"/>
      <c r="E5" s="56" t="s">
        <v>41</v>
      </c>
      <c r="F5" s="57"/>
      <c r="G5" s="56" t="s">
        <v>40</v>
      </c>
      <c r="H5" s="57"/>
      <c r="I5" s="75" t="s">
        <v>2</v>
      </c>
      <c r="J5" s="41" t="s">
        <v>3</v>
      </c>
    </row>
    <row r="6" spans="1:10" ht="27.75" customHeight="1" x14ac:dyDescent="0.15">
      <c r="A6" s="74"/>
      <c r="B6" s="54"/>
      <c r="C6" s="55"/>
      <c r="D6" s="55"/>
      <c r="E6" s="40" t="s">
        <v>4</v>
      </c>
      <c r="F6" s="41" t="s">
        <v>37</v>
      </c>
      <c r="G6" s="42" t="s">
        <v>6</v>
      </c>
      <c r="H6" s="41" t="s">
        <v>37</v>
      </c>
      <c r="I6" s="76" t="s">
        <v>7</v>
      </c>
      <c r="J6" s="77" t="s">
        <v>38</v>
      </c>
    </row>
    <row r="7" spans="1:10" ht="27.75" customHeight="1" x14ac:dyDescent="0.2">
      <c r="B7" s="43"/>
      <c r="C7" s="78"/>
      <c r="D7" s="44" t="s">
        <v>10</v>
      </c>
      <c r="E7" s="79">
        <v>207770000</v>
      </c>
      <c r="F7" s="80">
        <f t="shared" ref="F7:F25" si="0">IFERROR(IF(OR(E7/E$26 * 100 &gt; 999.99,E7/E$26 * 100 &lt; -999.99),"△ ***.**",E7/E$26 * 100),0)</f>
        <v>51.501045909723331</v>
      </c>
      <c r="G7" s="81">
        <v>199200000</v>
      </c>
      <c r="H7" s="80">
        <f t="shared" ref="H7:H25" si="1">IFERROR(IF(OR(G7/G$26 * 100 &gt; 999.99,G7/G$26 * 100 &lt; -999.99),"△ ***.**",G7/G$26 * 100),0)</f>
        <v>50.795749068999598</v>
      </c>
      <c r="I7" s="81">
        <f t="shared" ref="I7:I28" si="2">E7-G7</f>
        <v>8570000</v>
      </c>
      <c r="J7" s="82">
        <f t="shared" ref="J7:J28" si="3">IFERROR(IF(AND(G7=0,E7&lt;&gt;0),"皆増",IF(AND(G7&lt;&gt;0,E7=0),"皆減",IF(OR(I7/G7 * 100 &gt; 999.99,I7/G7 * 100 &lt; -999.99),"***.**",I7/G7 * 100))),0)</f>
        <v>4.3022088353413652</v>
      </c>
    </row>
    <row r="8" spans="1:10" ht="27.75" customHeight="1" x14ac:dyDescent="0.2">
      <c r="B8" s="49" t="s">
        <v>21</v>
      </c>
      <c r="C8" s="78"/>
      <c r="D8" s="44" t="s">
        <v>11</v>
      </c>
      <c r="E8" s="79">
        <v>26837000</v>
      </c>
      <c r="F8" s="80">
        <f t="shared" si="0"/>
        <v>6.6522287581423933</v>
      </c>
      <c r="G8" s="81">
        <v>27359600</v>
      </c>
      <c r="H8" s="80">
        <f t="shared" si="1"/>
        <v>6.9766635352821362</v>
      </c>
      <c r="I8" s="81">
        <f t="shared" si="2"/>
        <v>-522600</v>
      </c>
      <c r="J8" s="82">
        <f t="shared" si="3"/>
        <v>-1.9101156449655696</v>
      </c>
    </row>
    <row r="9" spans="1:10" ht="27.75" customHeight="1" x14ac:dyDescent="0.2">
      <c r="B9" s="50"/>
      <c r="C9" s="78"/>
      <c r="D9" s="44" t="s">
        <v>12</v>
      </c>
      <c r="E9" s="79">
        <v>54954500</v>
      </c>
      <c r="F9" s="80">
        <f t="shared" si="0"/>
        <v>13.621861806063873</v>
      </c>
      <c r="G9" s="81">
        <v>54207000</v>
      </c>
      <c r="H9" s="80">
        <f t="shared" si="1"/>
        <v>13.822716715779423</v>
      </c>
      <c r="I9" s="81">
        <f t="shared" si="2"/>
        <v>747500</v>
      </c>
      <c r="J9" s="82">
        <f t="shared" si="3"/>
        <v>1.3789731953437749</v>
      </c>
    </row>
    <row r="10" spans="1:10" ht="27.75" customHeight="1" x14ac:dyDescent="0.2">
      <c r="B10" s="50"/>
      <c r="C10" s="78"/>
      <c r="D10" s="44" t="s">
        <v>13</v>
      </c>
      <c r="E10" s="79">
        <v>52343500</v>
      </c>
      <c r="F10" s="80">
        <f t="shared" si="0"/>
        <v>12.974659462750171</v>
      </c>
      <c r="G10" s="81">
        <v>52423400</v>
      </c>
      <c r="H10" s="80">
        <f t="shared" si="1"/>
        <v>13.367900962569246</v>
      </c>
      <c r="I10" s="81">
        <f t="shared" si="2"/>
        <v>-79900</v>
      </c>
      <c r="J10" s="82">
        <f t="shared" si="3"/>
        <v>-0.15241285380192815</v>
      </c>
    </row>
    <row r="11" spans="1:10" ht="27.75" customHeight="1" x14ac:dyDescent="0.2">
      <c r="B11" s="50"/>
      <c r="C11" s="78"/>
      <c r="D11" s="45" t="s">
        <v>32</v>
      </c>
      <c r="E11" s="79">
        <v>283900</v>
      </c>
      <c r="F11" s="80">
        <f t="shared" si="0"/>
        <v>7.0371790603891093E-2</v>
      </c>
      <c r="G11" s="81">
        <v>267200</v>
      </c>
      <c r="H11" s="80">
        <f t="shared" si="1"/>
        <v>6.8135663409822758E-2</v>
      </c>
      <c r="I11" s="81">
        <f t="shared" si="2"/>
        <v>16700</v>
      </c>
      <c r="J11" s="82">
        <f t="shared" si="3"/>
        <v>6.25</v>
      </c>
    </row>
    <row r="12" spans="1:10" ht="27.75" customHeight="1" x14ac:dyDescent="0.2">
      <c r="B12" s="50"/>
      <c r="C12" s="78"/>
      <c r="D12" s="44" t="s">
        <v>14</v>
      </c>
      <c r="E12" s="79">
        <v>63300</v>
      </c>
      <c r="F12" s="80">
        <f t="shared" si="0"/>
        <v>1.5690504914499144E-2</v>
      </c>
      <c r="G12" s="81">
        <v>57500</v>
      </c>
      <c r="H12" s="80">
        <f t="shared" si="1"/>
        <v>1.4662427567607817E-2</v>
      </c>
      <c r="I12" s="81">
        <f t="shared" si="2"/>
        <v>5800</v>
      </c>
      <c r="J12" s="82">
        <f t="shared" si="3"/>
        <v>10.086956521739131</v>
      </c>
    </row>
    <row r="13" spans="1:10" ht="27.75" customHeight="1" x14ac:dyDescent="0.2">
      <c r="B13" s="50"/>
      <c r="C13" s="78"/>
      <c r="D13" s="44" t="s">
        <v>15</v>
      </c>
      <c r="E13" s="79">
        <v>1489100</v>
      </c>
      <c r="F13" s="80">
        <f t="shared" si="0"/>
        <v>0.36911107216715122</v>
      </c>
      <c r="G13" s="81">
        <v>1230100</v>
      </c>
      <c r="H13" s="80">
        <f t="shared" si="1"/>
        <v>0.31367395045068475</v>
      </c>
      <c r="I13" s="81">
        <f t="shared" si="2"/>
        <v>259000</v>
      </c>
      <c r="J13" s="82">
        <f t="shared" si="3"/>
        <v>21.055198764328104</v>
      </c>
    </row>
    <row r="14" spans="1:10" ht="27.75" customHeight="1" x14ac:dyDescent="0.2">
      <c r="B14" s="50"/>
      <c r="C14" s="78"/>
      <c r="D14" s="44" t="s">
        <v>16</v>
      </c>
      <c r="E14" s="79">
        <v>1004500</v>
      </c>
      <c r="F14" s="80">
        <f t="shared" si="0"/>
        <v>0.24899071384856852</v>
      </c>
      <c r="G14" s="81">
        <v>739600</v>
      </c>
      <c r="H14" s="80">
        <f t="shared" si="1"/>
        <v>0.18859706833048245</v>
      </c>
      <c r="I14" s="81">
        <f t="shared" si="2"/>
        <v>264900</v>
      </c>
      <c r="J14" s="82">
        <f t="shared" si="3"/>
        <v>35.816657652785288</v>
      </c>
    </row>
    <row r="15" spans="1:10" ht="27.75" customHeight="1" x14ac:dyDescent="0.2">
      <c r="B15" s="50"/>
      <c r="C15" s="78"/>
      <c r="D15" s="44" t="s">
        <v>17</v>
      </c>
      <c r="E15" s="79">
        <v>78200</v>
      </c>
      <c r="F15" s="80">
        <f t="shared" si="0"/>
        <v>1.9383846513646649E-2</v>
      </c>
      <c r="G15" s="81">
        <v>79700</v>
      </c>
      <c r="H15" s="80">
        <f t="shared" si="1"/>
        <v>2.0323399602405964E-2</v>
      </c>
      <c r="I15" s="81">
        <f t="shared" si="2"/>
        <v>-1500</v>
      </c>
      <c r="J15" s="82">
        <f t="shared" si="3"/>
        <v>-1.8820577164366372</v>
      </c>
    </row>
    <row r="16" spans="1:10" ht="27.75" customHeight="1" x14ac:dyDescent="0.2">
      <c r="B16" s="50"/>
      <c r="C16" s="78"/>
      <c r="D16" s="44" t="s">
        <v>18</v>
      </c>
      <c r="E16" s="79">
        <v>34100</v>
      </c>
      <c r="F16" s="80">
        <f t="shared" si="0"/>
        <v>8.4525468812704698E-3</v>
      </c>
      <c r="G16" s="81">
        <v>30600</v>
      </c>
      <c r="H16" s="80">
        <f t="shared" si="1"/>
        <v>7.8029614533704208E-3</v>
      </c>
      <c r="I16" s="81">
        <f t="shared" si="2"/>
        <v>3500</v>
      </c>
      <c r="J16" s="82">
        <f t="shared" si="3"/>
        <v>11.437908496732026</v>
      </c>
    </row>
    <row r="17" spans="2:10" ht="27.75" customHeight="1" x14ac:dyDescent="0.2">
      <c r="B17" s="50"/>
      <c r="C17" s="78"/>
      <c r="D17" s="44" t="s">
        <v>19</v>
      </c>
      <c r="E17" s="79">
        <v>581400</v>
      </c>
      <c r="F17" s="80">
        <f t="shared" si="0"/>
        <v>0.14411468494928598</v>
      </c>
      <c r="G17" s="81">
        <v>493700</v>
      </c>
      <c r="H17" s="80">
        <f t="shared" si="1"/>
        <v>0.12589287808918223</v>
      </c>
      <c r="I17" s="81">
        <f t="shared" si="2"/>
        <v>87700</v>
      </c>
      <c r="J17" s="82">
        <f t="shared" si="3"/>
        <v>17.763824184727568</v>
      </c>
    </row>
    <row r="18" spans="2:10" ht="27.75" customHeight="1" x14ac:dyDescent="0.2">
      <c r="B18" s="50"/>
      <c r="C18" s="78"/>
      <c r="D18" s="44" t="s">
        <v>20</v>
      </c>
      <c r="E18" s="79">
        <v>7403400</v>
      </c>
      <c r="F18" s="80">
        <f t="shared" si="0"/>
        <v>1.8351198117536012</v>
      </c>
      <c r="G18" s="81">
        <v>7525600</v>
      </c>
      <c r="H18" s="80">
        <f t="shared" si="1"/>
        <v>1.919018520048511</v>
      </c>
      <c r="I18" s="81">
        <f t="shared" si="2"/>
        <v>-122200</v>
      </c>
      <c r="J18" s="82">
        <f t="shared" si="3"/>
        <v>-1.6237907940895075</v>
      </c>
    </row>
    <row r="19" spans="2:10" ht="27.75" customHeight="1" x14ac:dyDescent="0.2">
      <c r="B19" s="51"/>
      <c r="C19" s="78"/>
      <c r="D19" s="46" t="s">
        <v>22</v>
      </c>
      <c r="E19" s="79">
        <f>SUM(E8:E18)</f>
        <v>145072900</v>
      </c>
      <c r="F19" s="80">
        <f t="shared" si="0"/>
        <v>35.959984998588354</v>
      </c>
      <c r="G19" s="81">
        <f>SUM(G8:G18)</f>
        <v>144414000</v>
      </c>
      <c r="H19" s="80">
        <f t="shared" si="1"/>
        <v>36.825388082582869</v>
      </c>
      <c r="I19" s="81">
        <f t="shared" si="2"/>
        <v>658900</v>
      </c>
      <c r="J19" s="82">
        <f t="shared" si="3"/>
        <v>0.45625770354674755</v>
      </c>
    </row>
    <row r="20" spans="2:10" ht="27.75" customHeight="1" x14ac:dyDescent="0.2">
      <c r="B20" s="43"/>
      <c r="C20" s="78"/>
      <c r="D20" s="46" t="s">
        <v>23</v>
      </c>
      <c r="E20" s="79">
        <f>E7+E19</f>
        <v>352842900</v>
      </c>
      <c r="F20" s="80">
        <f t="shared" si="0"/>
        <v>87.46103090831167</v>
      </c>
      <c r="G20" s="81">
        <f>G7+G19</f>
        <v>343614000</v>
      </c>
      <c r="H20" s="80">
        <f t="shared" si="1"/>
        <v>87.621137151582474</v>
      </c>
      <c r="I20" s="81">
        <f t="shared" si="2"/>
        <v>9228900</v>
      </c>
      <c r="J20" s="82">
        <f t="shared" si="3"/>
        <v>2.6858335224990832</v>
      </c>
    </row>
    <row r="21" spans="2:10" ht="27.75" customHeight="1" x14ac:dyDescent="0.2">
      <c r="B21" s="49" t="s">
        <v>24</v>
      </c>
      <c r="C21" s="78"/>
      <c r="D21" s="44" t="s">
        <v>28</v>
      </c>
      <c r="E21" s="79">
        <v>16977500</v>
      </c>
      <c r="F21" s="83">
        <f t="shared" si="0"/>
        <v>4.2083024831897191</v>
      </c>
      <c r="G21" s="81">
        <v>16195100</v>
      </c>
      <c r="H21" s="84">
        <f t="shared" si="1"/>
        <v>4.1297300991333099</v>
      </c>
      <c r="I21" s="81">
        <f t="shared" si="2"/>
        <v>782400</v>
      </c>
      <c r="J21" s="85">
        <f t="shared" si="3"/>
        <v>4.8310908855147545</v>
      </c>
    </row>
    <row r="22" spans="2:10" ht="27.75" customHeight="1" x14ac:dyDescent="0.2">
      <c r="B22" s="50"/>
      <c r="C22" s="78"/>
      <c r="D22" s="44" t="s">
        <v>29</v>
      </c>
      <c r="E22" s="79">
        <v>609300</v>
      </c>
      <c r="F22" s="83">
        <f t="shared" si="0"/>
        <v>0.1510304051248709</v>
      </c>
      <c r="G22" s="81">
        <v>614200</v>
      </c>
      <c r="H22" s="84">
        <f t="shared" si="1"/>
        <v>0.1566202262960821</v>
      </c>
      <c r="I22" s="81">
        <f t="shared" si="2"/>
        <v>-4900</v>
      </c>
      <c r="J22" s="85">
        <f t="shared" si="3"/>
        <v>-0.79778573754477367</v>
      </c>
    </row>
    <row r="23" spans="2:10" ht="27.75" customHeight="1" x14ac:dyDescent="0.2">
      <c r="B23" s="50"/>
      <c r="C23" s="78"/>
      <c r="D23" s="44" t="s">
        <v>30</v>
      </c>
      <c r="E23" s="79">
        <v>1145500</v>
      </c>
      <c r="F23" s="83">
        <f t="shared" si="0"/>
        <v>0.28394112763915902</v>
      </c>
      <c r="G23" s="81">
        <v>1239400</v>
      </c>
      <c r="H23" s="84">
        <f t="shared" si="1"/>
        <v>0.31604543873553265</v>
      </c>
      <c r="I23" s="81">
        <f t="shared" si="2"/>
        <v>-93900</v>
      </c>
      <c r="J23" s="85">
        <f t="shared" si="3"/>
        <v>-7.5762465709214135</v>
      </c>
    </row>
    <row r="24" spans="2:10" ht="27.75" customHeight="1" x14ac:dyDescent="0.2">
      <c r="B24" s="50"/>
      <c r="C24" s="78"/>
      <c r="D24" s="44" t="s">
        <v>33</v>
      </c>
      <c r="E24" s="79">
        <v>31853500</v>
      </c>
      <c r="F24" s="83">
        <f t="shared" si="0"/>
        <v>7.8956950757345723</v>
      </c>
      <c r="G24" s="81">
        <v>30496100</v>
      </c>
      <c r="H24" s="84">
        <f t="shared" si="1"/>
        <v>7.7764670842526042</v>
      </c>
      <c r="I24" s="81">
        <f t="shared" si="2"/>
        <v>1357400</v>
      </c>
      <c r="J24" s="85">
        <f t="shared" si="3"/>
        <v>4.4510609553352722</v>
      </c>
    </row>
    <row r="25" spans="2:10" ht="27.75" customHeight="1" x14ac:dyDescent="0.2">
      <c r="B25" s="51"/>
      <c r="C25" s="78"/>
      <c r="D25" s="46" t="s">
        <v>25</v>
      </c>
      <c r="E25" s="79">
        <f>SUM(E21:E24)</f>
        <v>50585800</v>
      </c>
      <c r="F25" s="80">
        <f t="shared" si="0"/>
        <v>12.538969091688321</v>
      </c>
      <c r="G25" s="81">
        <f>SUM(G21:G24)</f>
        <v>48544800</v>
      </c>
      <c r="H25" s="80">
        <f t="shared" si="1"/>
        <v>12.37886284841753</v>
      </c>
      <c r="I25" s="81">
        <f t="shared" si="2"/>
        <v>2041000</v>
      </c>
      <c r="J25" s="82">
        <f t="shared" si="3"/>
        <v>4.2043638041561611</v>
      </c>
    </row>
    <row r="26" spans="2:10" ht="27.75" customHeight="1" x14ac:dyDescent="0.2">
      <c r="B26" s="43"/>
      <c r="C26" s="78"/>
      <c r="D26" s="46" t="s">
        <v>26</v>
      </c>
      <c r="E26" s="79">
        <f>E20+E25</f>
        <v>403428700</v>
      </c>
      <c r="F26" s="80">
        <v>100</v>
      </c>
      <c r="G26" s="81">
        <f>G20+G25</f>
        <v>392158800</v>
      </c>
      <c r="H26" s="80">
        <v>100</v>
      </c>
      <c r="I26" s="81">
        <f t="shared" si="2"/>
        <v>11269900</v>
      </c>
      <c r="J26" s="82">
        <f t="shared" si="3"/>
        <v>2.8738103033771014</v>
      </c>
    </row>
    <row r="27" spans="2:10" ht="27.75" customHeight="1" x14ac:dyDescent="0.2">
      <c r="B27" s="47" t="s">
        <v>21</v>
      </c>
      <c r="C27" s="78"/>
      <c r="D27" s="44" t="s">
        <v>31</v>
      </c>
      <c r="E27" s="79">
        <v>17554100</v>
      </c>
      <c r="F27" s="48"/>
      <c r="G27" s="81">
        <v>17853700</v>
      </c>
      <c r="H27" s="86"/>
      <c r="I27" s="81">
        <f t="shared" si="2"/>
        <v>-299600</v>
      </c>
      <c r="J27" s="85">
        <f t="shared" si="3"/>
        <v>-1.6780835345054528</v>
      </c>
    </row>
    <row r="28" spans="2:10" ht="27.75" customHeight="1" x14ac:dyDescent="0.2">
      <c r="B28" s="43"/>
      <c r="C28" s="78"/>
      <c r="D28" s="46" t="s">
        <v>27</v>
      </c>
      <c r="E28" s="79">
        <f>E26+E27</f>
        <v>420982800</v>
      </c>
      <c r="F28" s="48"/>
      <c r="G28" s="81">
        <f>G26+G27</f>
        <v>410012500</v>
      </c>
      <c r="H28" s="86"/>
      <c r="I28" s="81">
        <f t="shared" si="2"/>
        <v>10970300</v>
      </c>
      <c r="J28" s="85">
        <f t="shared" si="3"/>
        <v>2.6756013536172678</v>
      </c>
    </row>
    <row r="29" spans="2:10" x14ac:dyDescent="0.2">
      <c r="B29" s="87" t="s">
        <v>9</v>
      </c>
    </row>
    <row r="32" spans="2:10" ht="13.5" customHeight="1" x14ac:dyDescent="0.2">
      <c r="I32" s="88"/>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BCF8-1236-46E2-9199-871A8AACB62F}">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61" t="s">
        <v>0</v>
      </c>
      <c r="J4" s="61"/>
    </row>
    <row r="5" spans="1:10" ht="27" customHeight="1" x14ac:dyDescent="0.15">
      <c r="A5" s="7"/>
      <c r="B5" s="62" t="s">
        <v>1</v>
      </c>
      <c r="C5" s="63"/>
      <c r="D5" s="63"/>
      <c r="E5" s="66" t="s">
        <v>35</v>
      </c>
      <c r="F5" s="67"/>
      <c r="G5" s="66" t="s">
        <v>36</v>
      </c>
      <c r="H5" s="67"/>
      <c r="I5" s="8" t="s">
        <v>2</v>
      </c>
      <c r="J5" s="9" t="s">
        <v>3</v>
      </c>
    </row>
    <row r="6" spans="1:10" ht="27.75" customHeight="1" x14ac:dyDescent="0.15">
      <c r="A6" s="7"/>
      <c r="B6" s="64"/>
      <c r="C6" s="65"/>
      <c r="D6" s="65"/>
      <c r="E6" s="19" t="s">
        <v>4</v>
      </c>
      <c r="F6" s="20" t="s">
        <v>37</v>
      </c>
      <c r="G6" s="21" t="s">
        <v>6</v>
      </c>
      <c r="H6" s="20" t="s">
        <v>37</v>
      </c>
      <c r="I6" s="10" t="s">
        <v>7</v>
      </c>
      <c r="J6" s="11" t="s">
        <v>38</v>
      </c>
    </row>
    <row r="7" spans="1:10" ht="27.75" customHeight="1" x14ac:dyDescent="0.2">
      <c r="B7" s="22"/>
      <c r="C7" s="13"/>
      <c r="D7" s="23" t="s">
        <v>10</v>
      </c>
      <c r="E7" s="14">
        <v>199200000</v>
      </c>
      <c r="F7" s="28">
        <f t="shared" ref="F7:F25" si="0">IFERROR(IF(OR(E7/E$26 * 100 &gt; 999.99,E7/E$26 * 100 &lt; -999.99),"△ ***.**",E7/E$26 * 100),0)</f>
        <v>50.795749068999598</v>
      </c>
      <c r="G7" s="14">
        <v>194700000</v>
      </c>
      <c r="H7" s="28">
        <f t="shared" ref="H7:H25" si="1">IFERROR(IF(OR(G7/G$26 * 100 &gt; 999.99,G7/G$26 * 100 &lt; -999.99),"△ ***.**",G7/G$26 * 100),0)</f>
        <v>50.925566282096248</v>
      </c>
      <c r="I7" s="29">
        <f t="shared" ref="I7:I28" si="2">E7-G7</f>
        <v>4500000</v>
      </c>
      <c r="J7" s="30">
        <f t="shared" ref="J7:J28" si="3">IFERROR(IF(AND(G7=0,E7&lt;&gt;0),"皆増",IF(AND(G7&lt;&gt;0,E7=0),"皆減",IF(OR(I7/G7 * 100 &gt; 999.99,I7/G7 * 100 &lt; -999.99),"***.**",I7/G7 * 100))),0)</f>
        <v>2.3112480739599381</v>
      </c>
    </row>
    <row r="8" spans="1:10" ht="27.75" customHeight="1" x14ac:dyDescent="0.2">
      <c r="B8" s="58" t="s">
        <v>21</v>
      </c>
      <c r="C8" s="13"/>
      <c r="D8" s="23" t="s">
        <v>11</v>
      </c>
      <c r="E8" s="14">
        <v>27359600</v>
      </c>
      <c r="F8" s="28">
        <f t="shared" si="0"/>
        <v>6.9766635352821362</v>
      </c>
      <c r="G8" s="14">
        <v>23986700</v>
      </c>
      <c r="H8" s="28">
        <f t="shared" si="1"/>
        <v>6.2739408358436473</v>
      </c>
      <c r="I8" s="29">
        <f t="shared" si="2"/>
        <v>3372900</v>
      </c>
      <c r="J8" s="30">
        <f t="shared" si="3"/>
        <v>14.061542438101116</v>
      </c>
    </row>
    <row r="9" spans="1:10" ht="27.75" customHeight="1" x14ac:dyDescent="0.2">
      <c r="B9" s="59"/>
      <c r="C9" s="13"/>
      <c r="D9" s="23" t="s">
        <v>12</v>
      </c>
      <c r="E9" s="14">
        <v>54207000</v>
      </c>
      <c r="F9" s="28">
        <f t="shared" si="0"/>
        <v>13.822716715779423</v>
      </c>
      <c r="G9" s="14">
        <v>53922900</v>
      </c>
      <c r="H9" s="28">
        <f t="shared" si="1"/>
        <v>14.104027827800966</v>
      </c>
      <c r="I9" s="29">
        <f t="shared" si="2"/>
        <v>284100</v>
      </c>
      <c r="J9" s="30">
        <f t="shared" si="3"/>
        <v>0.52686335490116443</v>
      </c>
    </row>
    <row r="10" spans="1:10" ht="27.75" customHeight="1" x14ac:dyDescent="0.2">
      <c r="B10" s="59"/>
      <c r="C10" s="13"/>
      <c r="D10" s="23" t="s">
        <v>13</v>
      </c>
      <c r="E10" s="14">
        <v>52423400</v>
      </c>
      <c r="F10" s="28">
        <f t="shared" si="0"/>
        <v>13.367900962569246</v>
      </c>
      <c r="G10" s="14">
        <v>52399700</v>
      </c>
      <c r="H10" s="28">
        <f t="shared" si="1"/>
        <v>13.705620932264811</v>
      </c>
      <c r="I10" s="29">
        <f t="shared" si="2"/>
        <v>23700</v>
      </c>
      <c r="J10" s="30">
        <f t="shared" si="3"/>
        <v>4.52292665797705E-2</v>
      </c>
    </row>
    <row r="11" spans="1:10" ht="27.75" customHeight="1" x14ac:dyDescent="0.2">
      <c r="B11" s="59"/>
      <c r="C11" s="13"/>
      <c r="D11" s="24" t="s">
        <v>32</v>
      </c>
      <c r="E11" s="14">
        <v>267200</v>
      </c>
      <c r="F11" s="28">
        <f t="shared" si="0"/>
        <v>6.8135663409822758E-2</v>
      </c>
      <c r="G11" s="14">
        <v>320400</v>
      </c>
      <c r="H11" s="28">
        <f t="shared" si="1"/>
        <v>8.3803551293187672E-2</v>
      </c>
      <c r="I11" s="29">
        <f t="shared" si="2"/>
        <v>-53200</v>
      </c>
      <c r="J11" s="30">
        <f t="shared" si="3"/>
        <v>-16.604244694132333</v>
      </c>
    </row>
    <row r="12" spans="1:10" ht="27.75" customHeight="1" x14ac:dyDescent="0.2">
      <c r="B12" s="59"/>
      <c r="C12" s="13"/>
      <c r="D12" s="23" t="s">
        <v>14</v>
      </c>
      <c r="E12" s="14">
        <v>57500</v>
      </c>
      <c r="F12" s="28">
        <f t="shared" si="0"/>
        <v>1.4662427567607817E-2</v>
      </c>
      <c r="G12" s="14">
        <v>68800</v>
      </c>
      <c r="H12" s="28">
        <f t="shared" si="1"/>
        <v>1.7995269441233804E-2</v>
      </c>
      <c r="I12" s="29">
        <f t="shared" si="2"/>
        <v>-11300</v>
      </c>
      <c r="J12" s="30">
        <f t="shared" si="3"/>
        <v>-16.424418604651162</v>
      </c>
    </row>
    <row r="13" spans="1:10" ht="27.75" customHeight="1" x14ac:dyDescent="0.2">
      <c r="B13" s="59"/>
      <c r="C13" s="13"/>
      <c r="D13" s="23" t="s">
        <v>15</v>
      </c>
      <c r="E13" s="14">
        <v>1230100</v>
      </c>
      <c r="F13" s="28">
        <f t="shared" si="0"/>
        <v>0.31367395045068475</v>
      </c>
      <c r="G13" s="14">
        <v>1111100</v>
      </c>
      <c r="H13" s="28">
        <f t="shared" si="1"/>
        <v>0.29061837029294885</v>
      </c>
      <c r="I13" s="29">
        <f t="shared" si="2"/>
        <v>119000</v>
      </c>
      <c r="J13" s="30">
        <f t="shared" si="3"/>
        <v>10.71010710107101</v>
      </c>
    </row>
    <row r="14" spans="1:10" ht="27.75" customHeight="1" x14ac:dyDescent="0.2">
      <c r="B14" s="59"/>
      <c r="C14" s="13"/>
      <c r="D14" s="23" t="s">
        <v>16</v>
      </c>
      <c r="E14" s="14">
        <v>739600</v>
      </c>
      <c r="F14" s="28">
        <f t="shared" si="0"/>
        <v>0.18859706833048245</v>
      </c>
      <c r="G14" s="14">
        <v>738100</v>
      </c>
      <c r="H14" s="28">
        <f t="shared" si="1"/>
        <v>0.19305680776998069</v>
      </c>
      <c r="I14" s="29">
        <f t="shared" si="2"/>
        <v>1500</v>
      </c>
      <c r="J14" s="30">
        <f t="shared" si="3"/>
        <v>0.20322449532583661</v>
      </c>
    </row>
    <row r="15" spans="1:10" ht="27.75" customHeight="1" x14ac:dyDescent="0.2">
      <c r="B15" s="59"/>
      <c r="C15" s="13"/>
      <c r="D15" s="23" t="s">
        <v>17</v>
      </c>
      <c r="E15" s="14">
        <v>79700</v>
      </c>
      <c r="F15" s="28">
        <f t="shared" si="0"/>
        <v>2.0323399602405964E-2</v>
      </c>
      <c r="G15" s="14">
        <v>87500</v>
      </c>
      <c r="H15" s="28">
        <f t="shared" si="1"/>
        <v>2.288642552482497E-2</v>
      </c>
      <c r="I15" s="29">
        <f t="shared" si="2"/>
        <v>-7800</v>
      </c>
      <c r="J15" s="30">
        <f t="shared" si="3"/>
        <v>-8.9142857142857146</v>
      </c>
    </row>
    <row r="16" spans="1:10" ht="27.75" customHeight="1" x14ac:dyDescent="0.2">
      <c r="B16" s="59"/>
      <c r="C16" s="13"/>
      <c r="D16" s="23" t="s">
        <v>18</v>
      </c>
      <c r="E16" s="14">
        <v>30600</v>
      </c>
      <c r="F16" s="28">
        <f t="shared" si="0"/>
        <v>7.8029614533704208E-3</v>
      </c>
      <c r="G16" s="14">
        <v>34300</v>
      </c>
      <c r="H16" s="28">
        <f t="shared" si="1"/>
        <v>8.9714788057313893E-3</v>
      </c>
      <c r="I16" s="29">
        <f t="shared" si="2"/>
        <v>-3700</v>
      </c>
      <c r="J16" s="30">
        <f t="shared" si="3"/>
        <v>-10.787172011661808</v>
      </c>
    </row>
    <row r="17" spans="2:10" ht="27.75" customHeight="1" x14ac:dyDescent="0.2">
      <c r="B17" s="59"/>
      <c r="C17" s="13"/>
      <c r="D17" s="23" t="s">
        <v>19</v>
      </c>
      <c r="E17" s="14">
        <v>493700</v>
      </c>
      <c r="F17" s="28">
        <f t="shared" si="0"/>
        <v>0.12589287808918223</v>
      </c>
      <c r="G17" s="14">
        <v>414100</v>
      </c>
      <c r="H17" s="28">
        <f t="shared" si="1"/>
        <v>0.10831164354091452</v>
      </c>
      <c r="I17" s="29">
        <f t="shared" si="2"/>
        <v>79600</v>
      </c>
      <c r="J17" s="30">
        <f t="shared" si="3"/>
        <v>19.222410045882636</v>
      </c>
    </row>
    <row r="18" spans="2:10" ht="27.75" customHeight="1" x14ac:dyDescent="0.2">
      <c r="B18" s="59"/>
      <c r="C18" s="13"/>
      <c r="D18" s="23" t="s">
        <v>20</v>
      </c>
      <c r="E18" s="14">
        <v>7525600</v>
      </c>
      <c r="F18" s="28">
        <f t="shared" si="0"/>
        <v>1.919018520048511</v>
      </c>
      <c r="G18" s="14">
        <v>6851900</v>
      </c>
      <c r="H18" s="28">
        <f t="shared" si="1"/>
        <v>1.7921771320405511</v>
      </c>
      <c r="I18" s="29">
        <f t="shared" si="2"/>
        <v>673700</v>
      </c>
      <c r="J18" s="30">
        <f t="shared" si="3"/>
        <v>9.8323092864752848</v>
      </c>
    </row>
    <row r="19" spans="2:10" ht="27.75" customHeight="1" x14ac:dyDescent="0.2">
      <c r="B19" s="60"/>
      <c r="C19" s="13"/>
      <c r="D19" s="25" t="s">
        <v>22</v>
      </c>
      <c r="E19" s="29">
        <f>SUM(E8:E18)</f>
        <v>144414000</v>
      </c>
      <c r="F19" s="28">
        <f t="shared" si="0"/>
        <v>36.825388082582869</v>
      </c>
      <c r="G19" s="29">
        <f>SUM(G8:G18)</f>
        <v>139935500</v>
      </c>
      <c r="H19" s="28">
        <f t="shared" si="1"/>
        <v>36.601410274618793</v>
      </c>
      <c r="I19" s="29">
        <f t="shared" si="2"/>
        <v>4478500</v>
      </c>
      <c r="J19" s="30">
        <f t="shared" si="3"/>
        <v>3.2004030428304473</v>
      </c>
    </row>
    <row r="20" spans="2:10" ht="27.75" customHeight="1" x14ac:dyDescent="0.2">
      <c r="B20" s="22"/>
      <c r="C20" s="13"/>
      <c r="D20" s="25" t="s">
        <v>23</v>
      </c>
      <c r="E20" s="29">
        <f>E7+E19</f>
        <v>343614000</v>
      </c>
      <c r="F20" s="28">
        <f t="shared" si="0"/>
        <v>87.621137151582474</v>
      </c>
      <c r="G20" s="29">
        <f>G7+G19</f>
        <v>334635500</v>
      </c>
      <c r="H20" s="28">
        <f t="shared" si="1"/>
        <v>87.526976556715056</v>
      </c>
      <c r="I20" s="29">
        <f t="shared" si="2"/>
        <v>8978500</v>
      </c>
      <c r="J20" s="30">
        <f t="shared" si="3"/>
        <v>2.68306859254323</v>
      </c>
    </row>
    <row r="21" spans="2:10" ht="27.75" customHeight="1" x14ac:dyDescent="0.2">
      <c r="B21" s="58" t="s">
        <v>24</v>
      </c>
      <c r="C21" s="13"/>
      <c r="D21" s="23" t="s">
        <v>28</v>
      </c>
      <c r="E21" s="36">
        <v>16195100</v>
      </c>
      <c r="F21" s="37">
        <f t="shared" si="0"/>
        <v>4.1297300991333099</v>
      </c>
      <c r="G21" s="36">
        <v>15914900</v>
      </c>
      <c r="H21" s="31">
        <f t="shared" si="1"/>
        <v>4.1626876981147083</v>
      </c>
      <c r="I21" s="29">
        <f t="shared" si="2"/>
        <v>280200</v>
      </c>
      <c r="J21" s="32">
        <f t="shared" si="3"/>
        <v>1.7606142671333154</v>
      </c>
    </row>
    <row r="22" spans="2:10" ht="27.75" customHeight="1" x14ac:dyDescent="0.2">
      <c r="B22" s="59"/>
      <c r="C22" s="13"/>
      <c r="D22" s="23" t="s">
        <v>29</v>
      </c>
      <c r="E22" s="36">
        <v>614200</v>
      </c>
      <c r="F22" s="37">
        <f t="shared" si="0"/>
        <v>0.1566202262960821</v>
      </c>
      <c r="G22" s="36">
        <v>654900</v>
      </c>
      <c r="H22" s="31">
        <f t="shared" si="1"/>
        <v>0.17129508658523285</v>
      </c>
      <c r="I22" s="29">
        <f t="shared" si="2"/>
        <v>-40700</v>
      </c>
      <c r="J22" s="32">
        <f t="shared" si="3"/>
        <v>-6.2146892655367232</v>
      </c>
    </row>
    <row r="23" spans="2:10" ht="27.75" customHeight="1" x14ac:dyDescent="0.2">
      <c r="B23" s="59"/>
      <c r="C23" s="13"/>
      <c r="D23" s="23" t="s">
        <v>30</v>
      </c>
      <c r="E23" s="36">
        <v>1239400</v>
      </c>
      <c r="F23" s="37">
        <f t="shared" si="0"/>
        <v>0.31604543873553265</v>
      </c>
      <c r="G23" s="36">
        <v>803500</v>
      </c>
      <c r="H23" s="31">
        <f t="shared" si="1"/>
        <v>0.21016277610510703</v>
      </c>
      <c r="I23" s="29">
        <f t="shared" si="2"/>
        <v>435900</v>
      </c>
      <c r="J23" s="32">
        <f t="shared" si="3"/>
        <v>54.250155569383942</v>
      </c>
    </row>
    <row r="24" spans="2:10" ht="27.75" customHeight="1" x14ac:dyDescent="0.2">
      <c r="B24" s="59"/>
      <c r="C24" s="13"/>
      <c r="D24" s="23" t="s">
        <v>33</v>
      </c>
      <c r="E24" s="36">
        <v>30496100</v>
      </c>
      <c r="F24" s="37">
        <f t="shared" si="0"/>
        <v>7.7764670842526042</v>
      </c>
      <c r="G24" s="36">
        <v>30313900</v>
      </c>
      <c r="H24" s="31">
        <f t="shared" si="1"/>
        <v>7.9288778824799051</v>
      </c>
      <c r="I24" s="29">
        <f t="shared" si="2"/>
        <v>182200</v>
      </c>
      <c r="J24" s="32">
        <f t="shared" si="3"/>
        <v>0.60104440537179316</v>
      </c>
    </row>
    <row r="25" spans="2:10" ht="27.75" customHeight="1" x14ac:dyDescent="0.2">
      <c r="B25" s="60"/>
      <c r="C25" s="13"/>
      <c r="D25" s="25" t="s">
        <v>25</v>
      </c>
      <c r="E25" s="29">
        <f>SUM(E21:E24)</f>
        <v>48544800</v>
      </c>
      <c r="F25" s="28">
        <f t="shared" si="0"/>
        <v>12.37886284841753</v>
      </c>
      <c r="G25" s="29">
        <f>SUM(G21:G24)</f>
        <v>47687200</v>
      </c>
      <c r="H25" s="28">
        <f t="shared" si="1"/>
        <v>12.473023443284953</v>
      </c>
      <c r="I25" s="29">
        <f t="shared" si="2"/>
        <v>857600</v>
      </c>
      <c r="J25" s="30">
        <f t="shared" si="3"/>
        <v>1.7983861497424887</v>
      </c>
    </row>
    <row r="26" spans="2:10" ht="27.75" customHeight="1" x14ac:dyDescent="0.2">
      <c r="B26" s="22"/>
      <c r="C26" s="13"/>
      <c r="D26" s="25" t="s">
        <v>26</v>
      </c>
      <c r="E26" s="29">
        <f>E20+E25</f>
        <v>392158800</v>
      </c>
      <c r="F26" s="28">
        <v>100</v>
      </c>
      <c r="G26" s="29">
        <f>G20+G25</f>
        <v>382322700</v>
      </c>
      <c r="H26" s="28">
        <v>100</v>
      </c>
      <c r="I26" s="29">
        <f t="shared" si="2"/>
        <v>9836100</v>
      </c>
      <c r="J26" s="30">
        <f t="shared" si="3"/>
        <v>2.5727219440540674</v>
      </c>
    </row>
    <row r="27" spans="2:10" ht="27.75" customHeight="1" x14ac:dyDescent="0.2">
      <c r="B27" s="26" t="s">
        <v>21</v>
      </c>
      <c r="C27" s="13"/>
      <c r="D27" s="23" t="s">
        <v>31</v>
      </c>
      <c r="E27" s="14">
        <v>17853700</v>
      </c>
      <c r="F27" s="27"/>
      <c r="G27" s="14">
        <v>17014000</v>
      </c>
      <c r="H27" s="33"/>
      <c r="I27" s="29">
        <f t="shared" si="2"/>
        <v>839700</v>
      </c>
      <c r="J27" s="32">
        <f t="shared" si="3"/>
        <v>4.9353473609968255</v>
      </c>
    </row>
    <row r="28" spans="2:10" ht="27.75" customHeight="1" x14ac:dyDescent="0.2">
      <c r="B28" s="12"/>
      <c r="C28" s="13"/>
      <c r="D28" s="17" t="s">
        <v>27</v>
      </c>
      <c r="E28" s="29">
        <f>E26+E27</f>
        <v>410012500</v>
      </c>
      <c r="F28" s="34"/>
      <c r="G28" s="29">
        <f>G26+G27</f>
        <v>399336700</v>
      </c>
      <c r="H28" s="33"/>
      <c r="I28" s="29">
        <f t="shared" si="2"/>
        <v>10675800</v>
      </c>
      <c r="J28" s="32">
        <f t="shared" si="3"/>
        <v>2.6733831375879054</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150C-6CD7-4953-821A-79F19F0FCF86}">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61" t="s">
        <v>0</v>
      </c>
      <c r="J4" s="61"/>
    </row>
    <row r="5" spans="1:10" ht="27" customHeight="1" x14ac:dyDescent="0.15">
      <c r="A5" s="7"/>
      <c r="B5" s="62" t="s">
        <v>1</v>
      </c>
      <c r="C5" s="63"/>
      <c r="D5" s="63"/>
      <c r="E5" s="66" t="s">
        <v>35</v>
      </c>
      <c r="F5" s="67"/>
      <c r="G5" s="66" t="s">
        <v>36</v>
      </c>
      <c r="H5" s="67"/>
      <c r="I5" s="8" t="s">
        <v>2</v>
      </c>
      <c r="J5" s="9" t="s">
        <v>3</v>
      </c>
    </row>
    <row r="6" spans="1:10" ht="27.75" customHeight="1" x14ac:dyDescent="0.15">
      <c r="A6" s="7"/>
      <c r="B6" s="64"/>
      <c r="C6" s="65"/>
      <c r="D6" s="65"/>
      <c r="E6" s="19" t="s">
        <v>4</v>
      </c>
      <c r="F6" s="20" t="s">
        <v>5</v>
      </c>
      <c r="G6" s="21" t="s">
        <v>6</v>
      </c>
      <c r="H6" s="20" t="s">
        <v>5</v>
      </c>
      <c r="I6" s="10" t="s">
        <v>7</v>
      </c>
      <c r="J6" s="11" t="s">
        <v>8</v>
      </c>
    </row>
    <row r="7" spans="1:10" ht="27.75" customHeight="1" x14ac:dyDescent="0.2">
      <c r="B7" s="22"/>
      <c r="C7" s="13"/>
      <c r="D7" s="23" t="s">
        <v>10</v>
      </c>
      <c r="E7" s="14">
        <v>199000000</v>
      </c>
      <c r="F7" s="28">
        <f t="shared" ref="F7:F25" si="0">IFERROR(IF(OR(E7/E$26 * 100 &gt; 999.99,E7/E$26 * 100 &lt; -999.99),"△ ***.**",E7/E$26 * 100),0)</f>
        <v>50.760605586778574</v>
      </c>
      <c r="G7" s="14">
        <v>194700000</v>
      </c>
      <c r="H7" s="28">
        <f t="shared" ref="H7:H25" si="1">IFERROR(IF(OR(G7/G$26 * 100 &gt; 999.99,G7/G$26 * 100 &lt; -999.99),"△ ***.**",G7/G$26 * 100),0)</f>
        <v>50.925566282096248</v>
      </c>
      <c r="I7" s="29">
        <f t="shared" ref="I7:I28" si="2">E7-G7</f>
        <v>4300000</v>
      </c>
      <c r="J7" s="30">
        <f t="shared" ref="J7:J28" si="3">IFERROR(IF(AND(G7=0,E7&lt;&gt;0),"皆増",IF(AND(G7&lt;&gt;0,E7=0),"皆減",IF(OR(I7/G7 * 100 &gt; 999.99,I7/G7 * 100 &lt; -999.99),"***.**",I7/G7 * 100))),0)</f>
        <v>2.2085259373394965</v>
      </c>
    </row>
    <row r="8" spans="1:10" ht="27.75" customHeight="1" x14ac:dyDescent="0.2">
      <c r="B8" s="58" t="s">
        <v>21</v>
      </c>
      <c r="C8" s="13"/>
      <c r="D8" s="23" t="s">
        <v>11</v>
      </c>
      <c r="E8" s="14">
        <v>27359600</v>
      </c>
      <c r="F8" s="28">
        <f t="shared" si="0"/>
        <v>6.978843540763954</v>
      </c>
      <c r="G8" s="14">
        <v>23986700</v>
      </c>
      <c r="H8" s="28">
        <f t="shared" si="1"/>
        <v>6.2739408358436473</v>
      </c>
      <c r="I8" s="29">
        <f t="shared" si="2"/>
        <v>3372900</v>
      </c>
      <c r="J8" s="30">
        <f t="shared" si="3"/>
        <v>14.061542438101116</v>
      </c>
    </row>
    <row r="9" spans="1:10" ht="27.75" customHeight="1" x14ac:dyDescent="0.2">
      <c r="B9" s="59"/>
      <c r="C9" s="13"/>
      <c r="D9" s="23" t="s">
        <v>12</v>
      </c>
      <c r="E9" s="14">
        <v>54207000</v>
      </c>
      <c r="F9" s="28">
        <f t="shared" si="0"/>
        <v>13.827035914786462</v>
      </c>
      <c r="G9" s="14">
        <v>53922900</v>
      </c>
      <c r="H9" s="28">
        <f t="shared" si="1"/>
        <v>14.104027827800966</v>
      </c>
      <c r="I9" s="29">
        <f t="shared" si="2"/>
        <v>284100</v>
      </c>
      <c r="J9" s="30">
        <f t="shared" si="3"/>
        <v>0.52686335490116443</v>
      </c>
    </row>
    <row r="10" spans="1:10" ht="27.75" customHeight="1" x14ac:dyDescent="0.2">
      <c r="B10" s="59"/>
      <c r="C10" s="13"/>
      <c r="D10" s="23" t="s">
        <v>13</v>
      </c>
      <c r="E10" s="14">
        <v>52423400</v>
      </c>
      <c r="F10" s="28">
        <f t="shared" si="0"/>
        <v>13.372078044813707</v>
      </c>
      <c r="G10" s="14">
        <v>52399700</v>
      </c>
      <c r="H10" s="28">
        <f t="shared" si="1"/>
        <v>13.705620932264811</v>
      </c>
      <c r="I10" s="29">
        <f t="shared" si="2"/>
        <v>23700</v>
      </c>
      <c r="J10" s="30">
        <f t="shared" si="3"/>
        <v>4.52292665797705E-2</v>
      </c>
    </row>
    <row r="11" spans="1:10" ht="27.75" customHeight="1" x14ac:dyDescent="0.2">
      <c r="B11" s="59"/>
      <c r="C11" s="13"/>
      <c r="D11" s="24" t="s">
        <v>32</v>
      </c>
      <c r="E11" s="14">
        <v>267200</v>
      </c>
      <c r="F11" s="28">
        <f t="shared" si="0"/>
        <v>6.8156953833101691E-2</v>
      </c>
      <c r="G11" s="14">
        <v>320400</v>
      </c>
      <c r="H11" s="28">
        <f t="shared" si="1"/>
        <v>8.3803551293187672E-2</v>
      </c>
      <c r="I11" s="29">
        <f t="shared" si="2"/>
        <v>-53200</v>
      </c>
      <c r="J11" s="30">
        <f t="shared" si="3"/>
        <v>-16.604244694132333</v>
      </c>
    </row>
    <row r="12" spans="1:10" ht="27.75" customHeight="1" x14ac:dyDescent="0.2">
      <c r="B12" s="59"/>
      <c r="C12" s="13"/>
      <c r="D12" s="23" t="s">
        <v>14</v>
      </c>
      <c r="E12" s="14">
        <v>57500</v>
      </c>
      <c r="F12" s="28">
        <f t="shared" si="0"/>
        <v>1.4667009151958631E-2</v>
      </c>
      <c r="G12" s="14">
        <v>68800</v>
      </c>
      <c r="H12" s="28">
        <f t="shared" si="1"/>
        <v>1.7995269441233804E-2</v>
      </c>
      <c r="I12" s="29">
        <f t="shared" si="2"/>
        <v>-11300</v>
      </c>
      <c r="J12" s="30">
        <f t="shared" si="3"/>
        <v>-16.424418604651162</v>
      </c>
    </row>
    <row r="13" spans="1:10" ht="27.75" customHeight="1" x14ac:dyDescent="0.2">
      <c r="B13" s="59"/>
      <c r="C13" s="13"/>
      <c r="D13" s="23" t="s">
        <v>15</v>
      </c>
      <c r="E13" s="14">
        <v>1230100</v>
      </c>
      <c r="F13" s="28">
        <f t="shared" si="0"/>
        <v>0.3137719644839011</v>
      </c>
      <c r="G13" s="14">
        <v>1111100</v>
      </c>
      <c r="H13" s="28">
        <f t="shared" si="1"/>
        <v>0.29061837029294885</v>
      </c>
      <c r="I13" s="29">
        <f t="shared" si="2"/>
        <v>119000</v>
      </c>
      <c r="J13" s="30">
        <f t="shared" si="3"/>
        <v>10.71010710107101</v>
      </c>
    </row>
    <row r="14" spans="1:10" ht="27.75" customHeight="1" x14ac:dyDescent="0.2">
      <c r="B14" s="59"/>
      <c r="C14" s="13"/>
      <c r="D14" s="23" t="s">
        <v>16</v>
      </c>
      <c r="E14" s="14">
        <v>739600</v>
      </c>
      <c r="F14" s="28">
        <f t="shared" si="0"/>
        <v>0.18865599945719314</v>
      </c>
      <c r="G14" s="14">
        <v>738100</v>
      </c>
      <c r="H14" s="28">
        <f t="shared" si="1"/>
        <v>0.19305680776998069</v>
      </c>
      <c r="I14" s="29">
        <f t="shared" si="2"/>
        <v>1500</v>
      </c>
      <c r="J14" s="30">
        <f t="shared" si="3"/>
        <v>0.20322449532583661</v>
      </c>
    </row>
    <row r="15" spans="1:10" ht="27.75" customHeight="1" x14ac:dyDescent="0.2">
      <c r="B15" s="59"/>
      <c r="C15" s="13"/>
      <c r="D15" s="23" t="s">
        <v>17</v>
      </c>
      <c r="E15" s="14">
        <v>79700</v>
      </c>
      <c r="F15" s="28">
        <f t="shared" si="0"/>
        <v>2.0329750076714836E-2</v>
      </c>
      <c r="G15" s="14">
        <v>87500</v>
      </c>
      <c r="H15" s="28">
        <f t="shared" si="1"/>
        <v>2.288642552482497E-2</v>
      </c>
      <c r="I15" s="29">
        <f t="shared" si="2"/>
        <v>-7800</v>
      </c>
      <c r="J15" s="30">
        <f t="shared" si="3"/>
        <v>-8.9142857142857146</v>
      </c>
    </row>
    <row r="16" spans="1:10" ht="27.75" customHeight="1" x14ac:dyDescent="0.2">
      <c r="B16" s="59"/>
      <c r="C16" s="13"/>
      <c r="D16" s="23" t="s">
        <v>18</v>
      </c>
      <c r="E16" s="14">
        <v>30600</v>
      </c>
      <c r="F16" s="28">
        <f t="shared" si="0"/>
        <v>7.8053996530423331E-3</v>
      </c>
      <c r="G16" s="14">
        <v>34300</v>
      </c>
      <c r="H16" s="28">
        <f t="shared" si="1"/>
        <v>8.9714788057313893E-3</v>
      </c>
      <c r="I16" s="29">
        <f t="shared" si="2"/>
        <v>-3700</v>
      </c>
      <c r="J16" s="30">
        <f t="shared" si="3"/>
        <v>-10.787172011661808</v>
      </c>
    </row>
    <row r="17" spans="2:10" ht="27.75" customHeight="1" x14ac:dyDescent="0.2">
      <c r="B17" s="59"/>
      <c r="C17" s="13"/>
      <c r="D17" s="23" t="s">
        <v>19</v>
      </c>
      <c r="E17" s="14">
        <v>493700</v>
      </c>
      <c r="F17" s="28">
        <f t="shared" si="0"/>
        <v>0.125932215970817</v>
      </c>
      <c r="G17" s="14">
        <v>414100</v>
      </c>
      <c r="H17" s="28">
        <f t="shared" si="1"/>
        <v>0.10831164354091452</v>
      </c>
      <c r="I17" s="29">
        <f t="shared" si="2"/>
        <v>79600</v>
      </c>
      <c r="J17" s="30">
        <f t="shared" si="3"/>
        <v>19.222410045882636</v>
      </c>
    </row>
    <row r="18" spans="2:10" ht="27.75" customHeight="1" x14ac:dyDescent="0.2">
      <c r="B18" s="59"/>
      <c r="C18" s="13"/>
      <c r="D18" s="23" t="s">
        <v>20</v>
      </c>
      <c r="E18" s="14">
        <v>7525600</v>
      </c>
      <c r="F18" s="28">
        <f t="shared" si="0"/>
        <v>1.919618157808346</v>
      </c>
      <c r="G18" s="14">
        <v>6851900</v>
      </c>
      <c r="H18" s="28">
        <f t="shared" si="1"/>
        <v>1.7921771320405511</v>
      </c>
      <c r="I18" s="29">
        <f t="shared" si="2"/>
        <v>673700</v>
      </c>
      <c r="J18" s="30">
        <f t="shared" si="3"/>
        <v>9.8323092864752848</v>
      </c>
    </row>
    <row r="19" spans="2:10" ht="27.75" customHeight="1" x14ac:dyDescent="0.2">
      <c r="B19" s="60"/>
      <c r="C19" s="13"/>
      <c r="D19" s="25" t="s">
        <v>22</v>
      </c>
      <c r="E19" s="29">
        <f>SUM(E8:E18)</f>
        <v>144414000</v>
      </c>
      <c r="F19" s="28">
        <f t="shared" si="0"/>
        <v>36.836894950799199</v>
      </c>
      <c r="G19" s="29">
        <f>SUM(G8:G18)</f>
        <v>139935500</v>
      </c>
      <c r="H19" s="28">
        <f t="shared" si="1"/>
        <v>36.601410274618793</v>
      </c>
      <c r="I19" s="29">
        <f t="shared" si="2"/>
        <v>4478500</v>
      </c>
      <c r="J19" s="30">
        <f t="shared" si="3"/>
        <v>3.2004030428304473</v>
      </c>
    </row>
    <row r="20" spans="2:10" ht="27.75" customHeight="1" x14ac:dyDescent="0.2">
      <c r="B20" s="22"/>
      <c r="C20" s="13"/>
      <c r="D20" s="25" t="s">
        <v>23</v>
      </c>
      <c r="E20" s="29">
        <f>E7+E19</f>
        <v>343414000</v>
      </c>
      <c r="F20" s="28">
        <f t="shared" si="0"/>
        <v>87.597500537577773</v>
      </c>
      <c r="G20" s="29">
        <f>G7+G19</f>
        <v>334635500</v>
      </c>
      <c r="H20" s="28">
        <f t="shared" si="1"/>
        <v>87.526976556715056</v>
      </c>
      <c r="I20" s="29">
        <f t="shared" si="2"/>
        <v>8778500</v>
      </c>
      <c r="J20" s="30">
        <f t="shared" si="3"/>
        <v>2.6233020704617411</v>
      </c>
    </row>
    <row r="21" spans="2:10" ht="27.75" customHeight="1" x14ac:dyDescent="0.2">
      <c r="B21" s="58" t="s">
        <v>24</v>
      </c>
      <c r="C21" s="13"/>
      <c r="D21" s="23" t="s">
        <v>28</v>
      </c>
      <c r="E21" s="36">
        <v>16272600</v>
      </c>
      <c r="F21" s="37">
        <f t="shared" si="0"/>
        <v>4.150789097846296</v>
      </c>
      <c r="G21" s="36">
        <v>15914900</v>
      </c>
      <c r="H21" s="31">
        <f t="shared" si="1"/>
        <v>4.1626876981147083</v>
      </c>
      <c r="I21" s="29">
        <f t="shared" si="2"/>
        <v>357700</v>
      </c>
      <c r="J21" s="32">
        <f t="shared" si="3"/>
        <v>2.24757931246819</v>
      </c>
    </row>
    <row r="22" spans="2:10" ht="27.75" customHeight="1" x14ac:dyDescent="0.2">
      <c r="B22" s="59"/>
      <c r="C22" s="13"/>
      <c r="D22" s="23" t="s">
        <v>29</v>
      </c>
      <c r="E22" s="36">
        <v>614200</v>
      </c>
      <c r="F22" s="37">
        <f t="shared" si="0"/>
        <v>0.15666916558492158</v>
      </c>
      <c r="G22" s="36">
        <v>654900</v>
      </c>
      <c r="H22" s="31">
        <f t="shared" si="1"/>
        <v>0.17129508658523285</v>
      </c>
      <c r="I22" s="29">
        <f t="shared" si="2"/>
        <v>-40700</v>
      </c>
      <c r="J22" s="32">
        <f t="shared" si="3"/>
        <v>-6.2146892655367232</v>
      </c>
    </row>
    <row r="23" spans="2:10" ht="27.75" customHeight="1" x14ac:dyDescent="0.2">
      <c r="B23" s="59"/>
      <c r="C23" s="13"/>
      <c r="D23" s="23" t="s">
        <v>30</v>
      </c>
      <c r="E23" s="36">
        <v>1239400</v>
      </c>
      <c r="F23" s="37">
        <f t="shared" si="0"/>
        <v>0.31614419379021785</v>
      </c>
      <c r="G23" s="36">
        <v>803500</v>
      </c>
      <c r="H23" s="31">
        <f t="shared" si="1"/>
        <v>0.21016277610510703</v>
      </c>
      <c r="I23" s="29">
        <f t="shared" si="2"/>
        <v>435900</v>
      </c>
      <c r="J23" s="32">
        <f t="shared" si="3"/>
        <v>54.250155569383942</v>
      </c>
    </row>
    <row r="24" spans="2:10" ht="27.75" customHeight="1" x14ac:dyDescent="0.2">
      <c r="B24" s="59"/>
      <c r="C24" s="13"/>
      <c r="D24" s="23" t="s">
        <v>33</v>
      </c>
      <c r="E24" s="36">
        <v>30496100</v>
      </c>
      <c r="F24" s="37">
        <f t="shared" si="0"/>
        <v>7.7788970052007942</v>
      </c>
      <c r="G24" s="36">
        <v>30313900</v>
      </c>
      <c r="H24" s="31">
        <f t="shared" si="1"/>
        <v>7.9288778824799051</v>
      </c>
      <c r="I24" s="29">
        <f t="shared" si="2"/>
        <v>182200</v>
      </c>
      <c r="J24" s="32">
        <f t="shared" si="3"/>
        <v>0.60104440537179316</v>
      </c>
    </row>
    <row r="25" spans="2:10" ht="27.75" customHeight="1" x14ac:dyDescent="0.2">
      <c r="B25" s="60"/>
      <c r="C25" s="13"/>
      <c r="D25" s="25" t="s">
        <v>25</v>
      </c>
      <c r="E25" s="29">
        <f>SUM(E21:E24)</f>
        <v>48622300</v>
      </c>
      <c r="F25" s="28">
        <f t="shared" si="0"/>
        <v>12.402499462422229</v>
      </c>
      <c r="G25" s="29">
        <f>SUM(G21:G24)</f>
        <v>47687200</v>
      </c>
      <c r="H25" s="28">
        <f t="shared" si="1"/>
        <v>12.473023443284953</v>
      </c>
      <c r="I25" s="29">
        <f t="shared" si="2"/>
        <v>935100</v>
      </c>
      <c r="J25" s="30">
        <f t="shared" si="3"/>
        <v>1.9609035548323241</v>
      </c>
    </row>
    <row r="26" spans="2:10" ht="27.75" customHeight="1" x14ac:dyDescent="0.2">
      <c r="B26" s="22"/>
      <c r="C26" s="13"/>
      <c r="D26" s="25" t="s">
        <v>26</v>
      </c>
      <c r="E26" s="29">
        <f>E20+E25</f>
        <v>392036300</v>
      </c>
      <c r="F26" s="28">
        <v>100</v>
      </c>
      <c r="G26" s="29">
        <f>G20+G25</f>
        <v>382322700</v>
      </c>
      <c r="H26" s="28">
        <v>100</v>
      </c>
      <c r="I26" s="29">
        <f t="shared" si="2"/>
        <v>9713600</v>
      </c>
      <c r="J26" s="30">
        <f t="shared" si="3"/>
        <v>2.5406809483193125</v>
      </c>
    </row>
    <row r="27" spans="2:10" ht="27.75" customHeight="1" x14ac:dyDescent="0.2">
      <c r="B27" s="26" t="s">
        <v>21</v>
      </c>
      <c r="C27" s="13"/>
      <c r="D27" s="23" t="s">
        <v>31</v>
      </c>
      <c r="E27" s="14">
        <v>17853700</v>
      </c>
      <c r="F27" s="27"/>
      <c r="G27" s="14">
        <v>17014000</v>
      </c>
      <c r="H27" s="33"/>
      <c r="I27" s="29">
        <f t="shared" si="2"/>
        <v>839700</v>
      </c>
      <c r="J27" s="32">
        <f t="shared" si="3"/>
        <v>4.9353473609968255</v>
      </c>
    </row>
    <row r="28" spans="2:10" ht="27.75" customHeight="1" x14ac:dyDescent="0.2">
      <c r="B28" s="12"/>
      <c r="C28" s="13"/>
      <c r="D28" s="17" t="s">
        <v>27</v>
      </c>
      <c r="E28" s="29">
        <f>E26+E27</f>
        <v>409890000</v>
      </c>
      <c r="F28" s="34"/>
      <c r="G28" s="29">
        <f>G26+G27</f>
        <v>399336700</v>
      </c>
      <c r="H28" s="33"/>
      <c r="I28" s="29">
        <f t="shared" si="2"/>
        <v>10553300</v>
      </c>
      <c r="J28" s="32">
        <f t="shared" si="3"/>
        <v>2.6427072693293656</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CC46-05AE-4FE0-9D9E-4CDC80115578}">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61" t="s">
        <v>0</v>
      </c>
      <c r="J4" s="61"/>
    </row>
    <row r="5" spans="1:10" ht="27" customHeight="1" x14ac:dyDescent="0.15">
      <c r="A5" s="7"/>
      <c r="B5" s="62" t="s">
        <v>1</v>
      </c>
      <c r="C5" s="63"/>
      <c r="D5" s="63"/>
      <c r="E5" s="66" t="s">
        <v>35</v>
      </c>
      <c r="F5" s="67"/>
      <c r="G5" s="66" t="s">
        <v>36</v>
      </c>
      <c r="H5" s="67"/>
      <c r="I5" s="8" t="s">
        <v>2</v>
      </c>
      <c r="J5" s="9" t="s">
        <v>3</v>
      </c>
    </row>
    <row r="6" spans="1:10" ht="27.75" customHeight="1" x14ac:dyDescent="0.15">
      <c r="A6" s="7"/>
      <c r="B6" s="64"/>
      <c r="C6" s="65"/>
      <c r="D6" s="65"/>
      <c r="E6" s="19" t="s">
        <v>4</v>
      </c>
      <c r="F6" s="20" t="s">
        <v>5</v>
      </c>
      <c r="G6" s="21" t="s">
        <v>6</v>
      </c>
      <c r="H6" s="20" t="s">
        <v>5</v>
      </c>
      <c r="I6" s="10" t="s">
        <v>7</v>
      </c>
      <c r="J6" s="11" t="s">
        <v>8</v>
      </c>
    </row>
    <row r="7" spans="1:10" ht="27.75" customHeight="1" x14ac:dyDescent="0.2">
      <c r="B7" s="22"/>
      <c r="C7" s="13"/>
      <c r="D7" s="23" t="s">
        <v>10</v>
      </c>
      <c r="E7" s="14">
        <v>198800000</v>
      </c>
      <c r="F7" s="28">
        <f t="shared" ref="F7:F25" si="0">IFERROR(IF(OR(E7/E$26 * 100 &gt; 999.99,E7/E$26 * 100 &lt; -999.99),"△ ***.**",E7/E$26 * 100),0)</f>
        <v>50.735395262671787</v>
      </c>
      <c r="G7" s="14">
        <v>194700000</v>
      </c>
      <c r="H7" s="28">
        <f t="shared" ref="H7:H25" si="1">IFERROR(IF(OR(G7/G$26 * 100 &gt; 999.99,G7/G$26 * 100 &lt; -999.99),"△ ***.**",G7/G$26 * 100),0)</f>
        <v>50.925566282096248</v>
      </c>
      <c r="I7" s="29">
        <f t="shared" ref="I7:I28" si="2">E7-G7</f>
        <v>4100000</v>
      </c>
      <c r="J7" s="30">
        <f t="shared" ref="J7:J28" si="3">IFERROR(IF(AND(G7=0,E7&lt;&gt;0),"皆増",IF(AND(G7&lt;&gt;0,E7=0),"皆減",IF(OR(I7/G7 * 100 &gt; 999.99,I7/G7 * 100 &lt; -999.99),"***.**",I7/G7 * 100))),0)</f>
        <v>2.1058038007190549</v>
      </c>
    </row>
    <row r="8" spans="1:10" ht="27.75" customHeight="1" x14ac:dyDescent="0.2">
      <c r="B8" s="58" t="s">
        <v>21</v>
      </c>
      <c r="C8" s="13"/>
      <c r="D8" s="23" t="s">
        <v>11</v>
      </c>
      <c r="E8" s="14">
        <v>27359600</v>
      </c>
      <c r="F8" s="28">
        <f t="shared" si="0"/>
        <v>6.9823949709687891</v>
      </c>
      <c r="G8" s="14">
        <v>23986700</v>
      </c>
      <c r="H8" s="28">
        <f t="shared" si="1"/>
        <v>6.2739408358436473</v>
      </c>
      <c r="I8" s="29">
        <f t="shared" si="2"/>
        <v>3372900</v>
      </c>
      <c r="J8" s="30">
        <f t="shared" si="3"/>
        <v>14.061542438101116</v>
      </c>
    </row>
    <row r="9" spans="1:10" ht="27.75" customHeight="1" x14ac:dyDescent="0.2">
      <c r="B9" s="59"/>
      <c r="C9" s="13"/>
      <c r="D9" s="23" t="s">
        <v>12</v>
      </c>
      <c r="E9" s="14">
        <v>54207000</v>
      </c>
      <c r="F9" s="28">
        <f t="shared" si="0"/>
        <v>13.834072288750754</v>
      </c>
      <c r="G9" s="14">
        <v>53922900</v>
      </c>
      <c r="H9" s="28">
        <f t="shared" si="1"/>
        <v>14.104027827800966</v>
      </c>
      <c r="I9" s="29">
        <f t="shared" si="2"/>
        <v>284100</v>
      </c>
      <c r="J9" s="30">
        <f t="shared" si="3"/>
        <v>0.52686335490116443</v>
      </c>
    </row>
    <row r="10" spans="1:10" ht="27.75" customHeight="1" x14ac:dyDescent="0.2">
      <c r="B10" s="59"/>
      <c r="C10" s="13"/>
      <c r="D10" s="23" t="s">
        <v>13</v>
      </c>
      <c r="E10" s="14">
        <v>52423400</v>
      </c>
      <c r="F10" s="28">
        <f t="shared" si="0"/>
        <v>13.378882897450445</v>
      </c>
      <c r="G10" s="14">
        <v>52399700</v>
      </c>
      <c r="H10" s="28">
        <f t="shared" si="1"/>
        <v>13.705620932264811</v>
      </c>
      <c r="I10" s="29">
        <f t="shared" si="2"/>
        <v>23700</v>
      </c>
      <c r="J10" s="30">
        <f t="shared" si="3"/>
        <v>4.52292665797705E-2</v>
      </c>
    </row>
    <row r="11" spans="1:10" ht="27.75" customHeight="1" x14ac:dyDescent="0.2">
      <c r="B11" s="59"/>
      <c r="C11" s="13"/>
      <c r="D11" s="24" t="s">
        <v>32</v>
      </c>
      <c r="E11" s="14">
        <v>267200</v>
      </c>
      <c r="F11" s="28">
        <f t="shared" si="0"/>
        <v>6.8191637898319432E-2</v>
      </c>
      <c r="G11" s="14">
        <v>320400</v>
      </c>
      <c r="H11" s="28">
        <f t="shared" si="1"/>
        <v>8.3803551293187672E-2</v>
      </c>
      <c r="I11" s="29">
        <f t="shared" si="2"/>
        <v>-53200</v>
      </c>
      <c r="J11" s="30">
        <f t="shared" si="3"/>
        <v>-16.604244694132333</v>
      </c>
    </row>
    <row r="12" spans="1:10" ht="27.75" customHeight="1" x14ac:dyDescent="0.2">
      <c r="B12" s="59"/>
      <c r="C12" s="13"/>
      <c r="D12" s="23" t="s">
        <v>14</v>
      </c>
      <c r="E12" s="14">
        <v>57500</v>
      </c>
      <c r="F12" s="28">
        <f t="shared" si="0"/>
        <v>1.4674472975873381E-2</v>
      </c>
      <c r="G12" s="14">
        <v>68800</v>
      </c>
      <c r="H12" s="28">
        <f t="shared" si="1"/>
        <v>1.7995269441233804E-2</v>
      </c>
      <c r="I12" s="29">
        <f t="shared" si="2"/>
        <v>-11300</v>
      </c>
      <c r="J12" s="30">
        <f t="shared" si="3"/>
        <v>-16.424418604651162</v>
      </c>
    </row>
    <row r="13" spans="1:10" ht="27.75" customHeight="1" x14ac:dyDescent="0.2">
      <c r="B13" s="59"/>
      <c r="C13" s="13"/>
      <c r="D13" s="23" t="s">
        <v>15</v>
      </c>
      <c r="E13" s="14">
        <v>1230100</v>
      </c>
      <c r="F13" s="28">
        <f t="shared" si="0"/>
        <v>0.31393163839342336</v>
      </c>
      <c r="G13" s="14">
        <v>1111100</v>
      </c>
      <c r="H13" s="28">
        <f t="shared" si="1"/>
        <v>0.29061837029294885</v>
      </c>
      <c r="I13" s="29">
        <f t="shared" si="2"/>
        <v>119000</v>
      </c>
      <c r="J13" s="30">
        <f t="shared" si="3"/>
        <v>10.71010710107101</v>
      </c>
    </row>
    <row r="14" spans="1:10" ht="27.75" customHeight="1" x14ac:dyDescent="0.2">
      <c r="B14" s="59"/>
      <c r="C14" s="13"/>
      <c r="D14" s="23" t="s">
        <v>16</v>
      </c>
      <c r="E14" s="14">
        <v>740200</v>
      </c>
      <c r="F14" s="28">
        <f t="shared" si="0"/>
        <v>0.18890512863898218</v>
      </c>
      <c r="G14" s="14">
        <v>738100</v>
      </c>
      <c r="H14" s="28">
        <f t="shared" si="1"/>
        <v>0.19305680776998069</v>
      </c>
      <c r="I14" s="29">
        <f t="shared" si="2"/>
        <v>2100</v>
      </c>
      <c r="J14" s="30">
        <f t="shared" si="3"/>
        <v>0.28451429345617124</v>
      </c>
    </row>
    <row r="15" spans="1:10" ht="27.75" customHeight="1" x14ac:dyDescent="0.2">
      <c r="B15" s="59"/>
      <c r="C15" s="13"/>
      <c r="D15" s="23" t="s">
        <v>17</v>
      </c>
      <c r="E15" s="14">
        <v>79700</v>
      </c>
      <c r="F15" s="28">
        <f t="shared" si="0"/>
        <v>2.034009558568884E-2</v>
      </c>
      <c r="G15" s="14">
        <v>87500</v>
      </c>
      <c r="H15" s="28">
        <f t="shared" si="1"/>
        <v>2.288642552482497E-2</v>
      </c>
      <c r="I15" s="29">
        <f t="shared" si="2"/>
        <v>-7800</v>
      </c>
      <c r="J15" s="30">
        <f t="shared" si="3"/>
        <v>-8.9142857142857146</v>
      </c>
    </row>
    <row r="16" spans="1:10" ht="27.75" customHeight="1" x14ac:dyDescent="0.2">
      <c r="B16" s="59"/>
      <c r="C16" s="13"/>
      <c r="D16" s="23" t="s">
        <v>18</v>
      </c>
      <c r="E16" s="14">
        <v>30600</v>
      </c>
      <c r="F16" s="28">
        <f t="shared" si="0"/>
        <v>7.8093717054213115E-3</v>
      </c>
      <c r="G16" s="14">
        <v>34300</v>
      </c>
      <c r="H16" s="28">
        <f t="shared" si="1"/>
        <v>8.9714788057313893E-3</v>
      </c>
      <c r="I16" s="29">
        <f t="shared" si="2"/>
        <v>-3700</v>
      </c>
      <c r="J16" s="30">
        <f t="shared" si="3"/>
        <v>-10.787172011661808</v>
      </c>
    </row>
    <row r="17" spans="2:10" ht="27.75" customHeight="1" x14ac:dyDescent="0.2">
      <c r="B17" s="59"/>
      <c r="C17" s="13"/>
      <c r="D17" s="23" t="s">
        <v>19</v>
      </c>
      <c r="E17" s="14">
        <v>493700</v>
      </c>
      <c r="F17" s="28">
        <f t="shared" si="0"/>
        <v>0.12599630101197717</v>
      </c>
      <c r="G17" s="14">
        <v>414100</v>
      </c>
      <c r="H17" s="28">
        <f t="shared" si="1"/>
        <v>0.10831164354091452</v>
      </c>
      <c r="I17" s="29">
        <f t="shared" si="2"/>
        <v>79600</v>
      </c>
      <c r="J17" s="30">
        <f t="shared" si="3"/>
        <v>19.222410045882636</v>
      </c>
    </row>
    <row r="18" spans="2:10" ht="27.75" customHeight="1" x14ac:dyDescent="0.2">
      <c r="B18" s="59"/>
      <c r="C18" s="13"/>
      <c r="D18" s="23" t="s">
        <v>20</v>
      </c>
      <c r="E18" s="14">
        <v>7525600</v>
      </c>
      <c r="F18" s="28">
        <f t="shared" si="0"/>
        <v>1.9205950230823079</v>
      </c>
      <c r="G18" s="14">
        <v>6851900</v>
      </c>
      <c r="H18" s="28">
        <f t="shared" si="1"/>
        <v>1.7921771320405511</v>
      </c>
      <c r="I18" s="29">
        <f t="shared" si="2"/>
        <v>673700</v>
      </c>
      <c r="J18" s="30">
        <f t="shared" si="3"/>
        <v>9.8323092864752848</v>
      </c>
    </row>
    <row r="19" spans="2:10" ht="27.75" customHeight="1" x14ac:dyDescent="0.2">
      <c r="B19" s="60"/>
      <c r="C19" s="13"/>
      <c r="D19" s="25" t="s">
        <v>22</v>
      </c>
      <c r="E19" s="29">
        <f>SUM(E8:E18)</f>
        <v>144414600</v>
      </c>
      <c r="F19" s="28">
        <f t="shared" si="0"/>
        <v>36.855793826461976</v>
      </c>
      <c r="G19" s="29">
        <f>SUM(G8:G18)</f>
        <v>139935500</v>
      </c>
      <c r="H19" s="28">
        <f t="shared" si="1"/>
        <v>36.601410274618793</v>
      </c>
      <c r="I19" s="29">
        <f t="shared" si="2"/>
        <v>4479100</v>
      </c>
      <c r="J19" s="30">
        <f t="shared" si="3"/>
        <v>3.2008318117990076</v>
      </c>
    </row>
    <row r="20" spans="2:10" ht="27.75" customHeight="1" x14ac:dyDescent="0.2">
      <c r="B20" s="22"/>
      <c r="C20" s="13"/>
      <c r="D20" s="25" t="s">
        <v>23</v>
      </c>
      <c r="E20" s="29">
        <f>E7+E19</f>
        <v>343214600</v>
      </c>
      <c r="F20" s="28">
        <f t="shared" si="0"/>
        <v>87.591189089133763</v>
      </c>
      <c r="G20" s="29">
        <f>G7+G19</f>
        <v>334635500</v>
      </c>
      <c r="H20" s="28">
        <f t="shared" si="1"/>
        <v>87.526976556715056</v>
      </c>
      <c r="I20" s="29">
        <f t="shared" si="2"/>
        <v>8579100</v>
      </c>
      <c r="J20" s="30">
        <f t="shared" si="3"/>
        <v>2.5637148479464971</v>
      </c>
    </row>
    <row r="21" spans="2:10" ht="27.75" customHeight="1" x14ac:dyDescent="0.2">
      <c r="B21" s="58" t="s">
        <v>24</v>
      </c>
      <c r="C21" s="13"/>
      <c r="D21" s="23" t="s">
        <v>28</v>
      </c>
      <c r="E21" s="36">
        <v>16272600</v>
      </c>
      <c r="F21" s="37">
        <f t="shared" si="0"/>
        <v>4.1529013729947337</v>
      </c>
      <c r="G21" s="36">
        <v>15914900</v>
      </c>
      <c r="H21" s="31">
        <f t="shared" si="1"/>
        <v>4.1626876981147083</v>
      </c>
      <c r="I21" s="29">
        <f t="shared" si="2"/>
        <v>357700</v>
      </c>
      <c r="J21" s="32">
        <f t="shared" si="3"/>
        <v>2.24757931246819</v>
      </c>
    </row>
    <row r="22" spans="2:10" ht="27.75" customHeight="1" x14ac:dyDescent="0.2">
      <c r="B22" s="59"/>
      <c r="C22" s="13"/>
      <c r="D22" s="23" t="s">
        <v>29</v>
      </c>
      <c r="E22" s="36">
        <v>614200</v>
      </c>
      <c r="F22" s="37">
        <f t="shared" si="0"/>
        <v>0.15674889220489444</v>
      </c>
      <c r="G22" s="36">
        <v>654900</v>
      </c>
      <c r="H22" s="31">
        <f t="shared" si="1"/>
        <v>0.17129508658523285</v>
      </c>
      <c r="I22" s="29">
        <f t="shared" si="2"/>
        <v>-40700</v>
      </c>
      <c r="J22" s="32">
        <f t="shared" si="3"/>
        <v>-6.2146892655367232</v>
      </c>
    </row>
    <row r="23" spans="2:10" ht="27.75" customHeight="1" x14ac:dyDescent="0.2">
      <c r="B23" s="59"/>
      <c r="C23" s="13"/>
      <c r="D23" s="23" t="s">
        <v>30</v>
      </c>
      <c r="E23" s="36">
        <v>1239400</v>
      </c>
      <c r="F23" s="37">
        <f t="shared" si="0"/>
        <v>0.31630507489212989</v>
      </c>
      <c r="G23" s="36">
        <v>803500</v>
      </c>
      <c r="H23" s="31">
        <f t="shared" si="1"/>
        <v>0.21016277610510703</v>
      </c>
      <c r="I23" s="29">
        <f t="shared" si="2"/>
        <v>435900</v>
      </c>
      <c r="J23" s="32">
        <f t="shared" si="3"/>
        <v>54.250155569383942</v>
      </c>
    </row>
    <row r="24" spans="2:10" ht="27.75" customHeight="1" x14ac:dyDescent="0.2">
      <c r="B24" s="59"/>
      <c r="C24" s="13"/>
      <c r="D24" s="23" t="s">
        <v>33</v>
      </c>
      <c r="E24" s="36">
        <v>30496100</v>
      </c>
      <c r="F24" s="37">
        <f t="shared" si="0"/>
        <v>7.7828555707744735</v>
      </c>
      <c r="G24" s="36">
        <v>30313900</v>
      </c>
      <c r="H24" s="31">
        <f t="shared" si="1"/>
        <v>7.9288778824799051</v>
      </c>
      <c r="I24" s="29">
        <f t="shared" si="2"/>
        <v>182200</v>
      </c>
      <c r="J24" s="32">
        <f t="shared" si="3"/>
        <v>0.60104440537179316</v>
      </c>
    </row>
    <row r="25" spans="2:10" ht="27.75" customHeight="1" x14ac:dyDescent="0.2">
      <c r="B25" s="60"/>
      <c r="C25" s="13"/>
      <c r="D25" s="25" t="s">
        <v>25</v>
      </c>
      <c r="E25" s="29">
        <f>SUM(E21:E24)</f>
        <v>48622300</v>
      </c>
      <c r="F25" s="28">
        <f t="shared" si="0"/>
        <v>12.408810910866229</v>
      </c>
      <c r="G25" s="29">
        <f>SUM(G21:G24)</f>
        <v>47687200</v>
      </c>
      <c r="H25" s="28">
        <f t="shared" si="1"/>
        <v>12.473023443284953</v>
      </c>
      <c r="I25" s="29">
        <f t="shared" si="2"/>
        <v>935100</v>
      </c>
      <c r="J25" s="30">
        <f t="shared" si="3"/>
        <v>1.9609035548323241</v>
      </c>
    </row>
    <row r="26" spans="2:10" ht="27.75" customHeight="1" x14ac:dyDescent="0.2">
      <c r="B26" s="22"/>
      <c r="C26" s="13"/>
      <c r="D26" s="25" t="s">
        <v>26</v>
      </c>
      <c r="E26" s="29">
        <f>E20+E25</f>
        <v>391836900</v>
      </c>
      <c r="F26" s="28">
        <v>100</v>
      </c>
      <c r="G26" s="29">
        <f>G20+G25</f>
        <v>382322700</v>
      </c>
      <c r="H26" s="28">
        <v>100</v>
      </c>
      <c r="I26" s="29">
        <f t="shared" si="2"/>
        <v>9514200</v>
      </c>
      <c r="J26" s="30">
        <f t="shared" si="3"/>
        <v>2.4885260540375969</v>
      </c>
    </row>
    <row r="27" spans="2:10" ht="27.75" customHeight="1" x14ac:dyDescent="0.2">
      <c r="B27" s="26" t="s">
        <v>21</v>
      </c>
      <c r="C27" s="13"/>
      <c r="D27" s="23" t="s">
        <v>31</v>
      </c>
      <c r="E27" s="14">
        <v>17877700</v>
      </c>
      <c r="F27" s="27"/>
      <c r="G27" s="14">
        <v>17014000</v>
      </c>
      <c r="H27" s="33"/>
      <c r="I27" s="29">
        <f t="shared" si="2"/>
        <v>863700</v>
      </c>
      <c r="J27" s="32">
        <f t="shared" si="3"/>
        <v>5.0764076642764788</v>
      </c>
    </row>
    <row r="28" spans="2:10" ht="27.75" customHeight="1" x14ac:dyDescent="0.2">
      <c r="B28" s="12"/>
      <c r="C28" s="13"/>
      <c r="D28" s="17" t="s">
        <v>27</v>
      </c>
      <c r="E28" s="29">
        <f>E26+E27</f>
        <v>409714600</v>
      </c>
      <c r="F28" s="34"/>
      <c r="G28" s="29">
        <f>G26+G27</f>
        <v>399336700</v>
      </c>
      <c r="H28" s="33"/>
      <c r="I28" s="29">
        <f t="shared" si="2"/>
        <v>10377900</v>
      </c>
      <c r="J28" s="32">
        <f t="shared" si="3"/>
        <v>2.5987844342881585</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R5当初</vt:lpstr>
      <vt:lpstr>市長査定後（R4）</vt:lpstr>
      <vt:lpstr>市長査定（R4)</vt:lpstr>
      <vt:lpstr>副市長査定（R4）</vt:lpstr>
      <vt:lpstr>'R5当初'!Print_Area</vt:lpstr>
      <vt:lpstr>'市長査定（R4)'!Print_Area</vt:lpstr>
      <vt:lpstr>'市長査定後（R4）'!Print_Area</vt:lpstr>
      <vt:lpstr>'副市長査定（R4）'!Print_Area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2023-01-17T10:27:49Z</cp:lastPrinted>
  <dcterms:created xsi:type="dcterms:W3CDTF">2016-01-08T13:17:31Z</dcterms:created>
  <dcterms:modified xsi:type="dcterms:W3CDTF">2023-09-25T00:15:13Z</dcterms:modified>
</cp:coreProperties>
</file>