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3_R4.6補正【準備済】\"/>
    </mc:Choice>
  </mc:AlternateContent>
  <xr:revisionPtr revIDLastSave="0" documentId="13_ncr:1_{E5A4AE3A-EA79-420D-8F0B-1F904BDD819B}" xr6:coauthVersionLast="47" xr6:coauthVersionMax="47" xr10:uidLastSave="{00000000-0000-0000-0000-000000000000}"/>
  <bookViews>
    <workbookView xWindow="-19320" yWindow="2730" windowWidth="19440" windowHeight="15600" tabRatio="842" xr2:uid="{00000000-000D-0000-FFFF-FFFF00000000}"/>
  </bookViews>
  <sheets>
    <sheet name="R4.6補" sheetId="40" r:id="rId1"/>
  </sheets>
  <definedNames>
    <definedName name="_xlnm.Print_Area" localSheetId="0">'R4.6補'!$A$1:$I$70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0" l="1"/>
  <c r="H6" i="40" s="1"/>
  <c r="I6" i="40" s="1"/>
  <c r="F42" i="40"/>
  <c r="F45" i="40" s="1"/>
  <c r="D42" i="40"/>
  <c r="D45" i="40" s="1"/>
  <c r="C42" i="40"/>
  <c r="C45" i="40" s="1"/>
  <c r="G66" i="40"/>
  <c r="H66" i="40" s="1"/>
  <c r="I66" i="40" s="1"/>
  <c r="F60" i="40"/>
  <c r="D60" i="40"/>
  <c r="C60" i="40"/>
  <c r="G57" i="40"/>
  <c r="H57" i="40" s="1"/>
  <c r="I57" i="40" s="1"/>
  <c r="G54" i="40"/>
  <c r="H54" i="40" s="1"/>
  <c r="I54" i="40" s="1"/>
  <c r="G51" i="40"/>
  <c r="H51" i="40" s="1"/>
  <c r="I51" i="40" s="1"/>
  <c r="G48" i="40"/>
  <c r="H48" i="40" s="1"/>
  <c r="I48" i="40" s="1"/>
  <c r="G39" i="40"/>
  <c r="G36" i="40"/>
  <c r="H36" i="40" s="1"/>
  <c r="I36" i="40" s="1"/>
  <c r="G33" i="40"/>
  <c r="H33" i="40" s="1"/>
  <c r="I33" i="40" s="1"/>
  <c r="G30" i="40"/>
  <c r="H30" i="40" s="1"/>
  <c r="I30" i="40" s="1"/>
  <c r="G27" i="40"/>
  <c r="H27" i="40" s="1"/>
  <c r="I27" i="40" s="1"/>
  <c r="G24" i="40"/>
  <c r="H24" i="40" s="1"/>
  <c r="I24" i="40" s="1"/>
  <c r="G21" i="40"/>
  <c r="H21" i="40" s="1"/>
  <c r="I21" i="40" s="1"/>
  <c r="G18" i="40"/>
  <c r="H18" i="40" s="1"/>
  <c r="I18" i="40" s="1"/>
  <c r="G15" i="40"/>
  <c r="H15" i="40" s="1"/>
  <c r="I15" i="40" s="1"/>
  <c r="G12" i="40"/>
  <c r="H12" i="40" s="1"/>
  <c r="I12" i="40" s="1"/>
  <c r="G9" i="40"/>
  <c r="H9" i="40" s="1"/>
  <c r="I9" i="40" s="1"/>
  <c r="F63" i="40" l="1"/>
  <c r="F69" i="40" s="1"/>
  <c r="G42" i="40"/>
  <c r="H42" i="40" s="1"/>
  <c r="I42" i="40" s="1"/>
  <c r="D63" i="40"/>
  <c r="D69" i="40" s="1"/>
  <c r="G69" i="40" s="1"/>
  <c r="H39" i="40"/>
  <c r="I39" i="40" s="1"/>
  <c r="G60" i="40"/>
  <c r="H60" i="40" s="1"/>
  <c r="I60" i="40" s="1"/>
  <c r="C63" i="40"/>
  <c r="C69" i="40" s="1"/>
  <c r="G45" i="40"/>
  <c r="H45" i="40" s="1"/>
  <c r="I45" i="40" s="1"/>
  <c r="G63" i="40" l="1"/>
  <c r="H63" i="40" s="1"/>
  <c r="I63" i="40" s="1"/>
  <c r="H69" i="40"/>
  <c r="I69" i="40" s="1"/>
</calcChain>
</file>

<file path=xl/sharedStrings.xml><?xml version="1.0" encoding="utf-8"?>
<sst xmlns="http://schemas.openxmlformats.org/spreadsheetml/2006/main" count="35" uniqueCount="35">
  <si>
    <t>競輪会計</t>
  </si>
  <si>
    <t>国保会計</t>
  </si>
  <si>
    <t>介護保険会計</t>
  </si>
  <si>
    <t>（単位：千円）</t>
  </si>
  <si>
    <t>区      分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</si>
  <si>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</si>
  <si>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</si>
  <si>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</si>
  <si>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</si>
  <si>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</si>
  <si>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</si>
  <si>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</si>
  <si>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</si>
  <si>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</si>
  <si>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</si>
  <si>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</si>
  <si>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</si>
  <si>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</si>
  <si>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</si>
  <si>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</si>
  <si>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</si>
  <si>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</si>
  <si>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</si>
  <si>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</si>
  <si>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</si>
  <si>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</si>
  <si>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</si>
  <si>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</si>
  <si>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計         （ｄ）</t>
    <phoneticPr fontId="4"/>
  </si>
  <si>
    <t>母子父子寡婦
貸付会計</t>
    <rPh sb="2" eb="4">
      <t>フシ</t>
    </rPh>
    <phoneticPr fontId="2"/>
  </si>
  <si>
    <t>3年度
同期補正後
予算額   （Ａ）</t>
    <rPh sb="4" eb="6">
      <t>ドウキ</t>
    </rPh>
    <rPh sb="6" eb="8">
      <t>ホセイ</t>
    </rPh>
    <rPh sb="8" eb="9">
      <t>ゴ</t>
    </rPh>
    <phoneticPr fontId="1"/>
  </si>
  <si>
    <t>4    年    度</t>
    <phoneticPr fontId="1"/>
  </si>
  <si>
    <t>令 和 4 年 度 各 会 計 別 予 算 総 括 表</t>
    <rPh sb="0" eb="1">
      <t>レイ</t>
    </rPh>
    <rPh sb="2" eb="3">
      <t>ワ</t>
    </rPh>
    <phoneticPr fontId="1"/>
  </si>
  <si>
    <t>下水道会計</t>
    <rPh sb="0" eb="3">
      <t>ゲスイドウ</t>
    </rPh>
    <rPh sb="3" eb="5">
      <t>カイケイ</t>
    </rPh>
    <phoneticPr fontId="4"/>
  </si>
  <si>
    <t>6月補正額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</si>
</sst>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176" fontId="2" fillId="0" borderId="10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horizontal="right"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7" fontId="2" fillId="0" borderId="22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7" fontId="2" fillId="0" borderId="2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13CB-36BE-42DC-9674-7521D04AF430}">
  <sheetPr>
    <tabColor rgb="FFFFFF00"/>
    <pageSetUpPr fitToPage="1"/>
  </sheetPr>
  <dimension ref="A1:J70"/>
  <sheetViews>
    <sheetView tabSelected="1" view="pageBreakPreview" zoomScaleNormal="100" zoomScaleSheetLayoutView="100" workbookViewId="0">
      <pane ySplit="4" topLeftCell="A5" activePane="bottomLeft" state="frozen"/>
      <selection pane="bottomLeft" activeCell="B2" sqref="B2"/>
    </sheetView>
  </sheetViews>
  <sheetFormatPr defaultColWidth="9" defaultRowHeight="13.2" x14ac:dyDescent="0.2"/>
  <cols>
    <col min="1" max="1" width="3.6640625" style="5" customWidth="1"/>
    <col min="2" max="2" width="19.33203125" style="5" customWidth="1"/>
    <col min="3" max="4" width="13.44140625" style="5" customWidth="1"/>
    <col min="5" max="5" width="2.88671875" style="5" customWidth="1"/>
    <col min="6" max="8" width="13.44140625" style="5" customWidth="1"/>
    <col min="9" max="9" width="9.21875" style="5" bestFit="1" customWidth="1"/>
    <col min="10" max="16384" width="9" style="5"/>
  </cols>
  <sheetData>
    <row r="1" spans="1:9" ht="26.25" customHeight="1" x14ac:dyDescent="0.2">
      <c r="A1" s="63" t="s">
        <v>32</v>
      </c>
      <c r="B1" s="63"/>
      <c r="C1" s="63"/>
      <c r="D1" s="63"/>
      <c r="E1" s="63"/>
      <c r="F1" s="63"/>
      <c r="G1" s="63"/>
      <c r="H1" s="63"/>
      <c r="I1" s="63"/>
    </row>
    <row r="2" spans="1:9" ht="21" customHeight="1" x14ac:dyDescent="0.2">
      <c r="H2" s="64" t="s">
        <v>3</v>
      </c>
      <c r="I2" s="64"/>
    </row>
    <row r="3" spans="1:9" ht="30" customHeight="1" thickBot="1" x14ac:dyDescent="0.25">
      <c r="A3" s="65" t="s">
        <v>4</v>
      </c>
      <c r="B3" s="66"/>
      <c r="C3" s="69" t="s">
        <v>30</v>
      </c>
      <c r="D3" s="71" t="s">
        <v>31</v>
      </c>
      <c r="E3" s="72"/>
      <c r="F3" s="73"/>
      <c r="G3" s="74"/>
      <c r="H3" s="69" t="s">
        <v>16</v>
      </c>
      <c r="I3" s="69" t="s">
        <v>17</v>
      </c>
    </row>
    <row r="4" spans="1:9" ht="30" customHeight="1" x14ac:dyDescent="0.2">
      <c r="A4" s="67"/>
      <c r="B4" s="68"/>
      <c r="C4" s="70"/>
      <c r="D4" s="43" t="s">
        <v>5</v>
      </c>
      <c r="E4" s="76" t="s">
        <v>34</v>
      </c>
      <c r="F4" s="77"/>
      <c r="G4" s="4" t="s">
        <v>6</v>
      </c>
      <c r="H4" s="70"/>
      <c r="I4" s="75"/>
    </row>
    <row r="5" spans="1:9" ht="12.75" customHeight="1" x14ac:dyDescent="0.2">
      <c r="A5" s="1"/>
      <c r="B5" s="3"/>
      <c r="C5" s="2"/>
      <c r="D5" s="44"/>
      <c r="E5" s="39"/>
      <c r="F5" s="36"/>
      <c r="G5" s="18"/>
      <c r="H5" s="54"/>
      <c r="I5" s="7"/>
    </row>
    <row r="6" spans="1:9" ht="12.75" customHeight="1" x14ac:dyDescent="0.2">
      <c r="A6" s="78" t="s">
        <v>7</v>
      </c>
      <c r="B6" s="83"/>
      <c r="C6" s="50">
        <v>207578536</v>
      </c>
      <c r="D6" s="45">
        <v>200181974</v>
      </c>
      <c r="E6" s="40"/>
      <c r="F6" s="37">
        <v>5608487</v>
      </c>
      <c r="G6" s="19">
        <f>SUM(D6:F6)</f>
        <v>205790461</v>
      </c>
      <c r="H6" s="55">
        <f>+G6-C6</f>
        <v>-1788075</v>
      </c>
      <c r="I6" s="10">
        <f>ROUND(H6/C6*100,2)</f>
        <v>-0.86</v>
      </c>
    </row>
    <row r="7" spans="1:9" ht="12.75" customHeight="1" x14ac:dyDescent="0.2">
      <c r="A7" s="12"/>
      <c r="B7" s="13"/>
      <c r="C7" s="11"/>
      <c r="D7" s="46"/>
      <c r="E7" s="41"/>
      <c r="F7" s="38"/>
      <c r="G7" s="20"/>
      <c r="H7" s="56"/>
      <c r="I7" s="11"/>
    </row>
    <row r="8" spans="1:9" ht="12.75" customHeight="1" x14ac:dyDescent="0.2">
      <c r="A8" s="84" t="s">
        <v>11</v>
      </c>
      <c r="B8" s="30"/>
      <c r="C8" s="27"/>
      <c r="D8" s="47"/>
      <c r="E8" s="39"/>
      <c r="F8" s="36"/>
      <c r="G8" s="21"/>
      <c r="H8" s="57"/>
      <c r="I8" s="27"/>
    </row>
    <row r="9" spans="1:9" ht="12.75" customHeight="1" x14ac:dyDescent="0.2">
      <c r="A9" s="85"/>
      <c r="B9" s="25" t="s">
        <v>0</v>
      </c>
      <c r="C9" s="50">
        <v>23986700</v>
      </c>
      <c r="D9" s="48">
        <v>27359600</v>
      </c>
      <c r="E9" s="40"/>
      <c r="F9" s="37">
        <v>0</v>
      </c>
      <c r="G9" s="19">
        <f t="shared" ref="G9:G63" si="0">SUM(D9:F9)</f>
        <v>27359600</v>
      </c>
      <c r="H9" s="55">
        <f t="shared" ref="H9:H36" si="1">+G9-C9</f>
        <v>3372900</v>
      </c>
      <c r="I9" s="10">
        <f>ROUND(H9/C9*100,2)</f>
        <v>14.06</v>
      </c>
    </row>
    <row r="10" spans="1:9" ht="12.75" customHeight="1" x14ac:dyDescent="0.2">
      <c r="A10" s="85"/>
      <c r="B10" s="31"/>
      <c r="C10" s="8"/>
      <c r="D10" s="46"/>
      <c r="E10" s="41"/>
      <c r="F10" s="38"/>
      <c r="G10" s="20"/>
      <c r="H10" s="58"/>
      <c r="I10" s="59"/>
    </row>
    <row r="11" spans="1:9" ht="12.75" customHeight="1" x14ac:dyDescent="0.2">
      <c r="A11" s="85"/>
      <c r="B11" s="30"/>
      <c r="C11" s="27"/>
      <c r="D11" s="47"/>
      <c r="E11" s="39"/>
      <c r="F11" s="36"/>
      <c r="G11" s="21"/>
      <c r="H11" s="57"/>
      <c r="I11" s="27"/>
    </row>
    <row r="12" spans="1:9" ht="12.75" customHeight="1" x14ac:dyDescent="0.2">
      <c r="A12" s="85"/>
      <c r="B12" s="25" t="s">
        <v>1</v>
      </c>
      <c r="C12" s="50">
        <v>53922900</v>
      </c>
      <c r="D12" s="48">
        <v>54207000</v>
      </c>
      <c r="E12" s="40"/>
      <c r="F12" s="37">
        <v>0</v>
      </c>
      <c r="G12" s="19">
        <f t="shared" si="0"/>
        <v>54207000</v>
      </c>
      <c r="H12" s="55">
        <f t="shared" si="1"/>
        <v>284100</v>
      </c>
      <c r="I12" s="10">
        <f>ROUND(H12/C12*100,2)</f>
        <v>0.53</v>
      </c>
    </row>
    <row r="13" spans="1:9" ht="12.75" customHeight="1" x14ac:dyDescent="0.2">
      <c r="A13" s="85"/>
      <c r="B13" s="31"/>
      <c r="C13" s="8"/>
      <c r="D13" s="46"/>
      <c r="E13" s="41"/>
      <c r="F13" s="38"/>
      <c r="G13" s="20"/>
      <c r="H13" s="58"/>
      <c r="I13" s="59"/>
    </row>
    <row r="14" spans="1:9" ht="12.75" customHeight="1" x14ac:dyDescent="0.2">
      <c r="A14" s="85"/>
      <c r="B14" s="30"/>
      <c r="C14" s="27"/>
      <c r="D14" s="47"/>
      <c r="E14" s="39"/>
      <c r="F14" s="36"/>
      <c r="G14" s="21"/>
      <c r="H14" s="57"/>
      <c r="I14" s="27"/>
    </row>
    <row r="15" spans="1:9" ht="12.75" customHeight="1" x14ac:dyDescent="0.2">
      <c r="A15" s="85"/>
      <c r="B15" s="25" t="s">
        <v>2</v>
      </c>
      <c r="C15" s="50">
        <v>52399700</v>
      </c>
      <c r="D15" s="48">
        <v>52423400</v>
      </c>
      <c r="E15" s="40"/>
      <c r="F15" s="37">
        <v>0</v>
      </c>
      <c r="G15" s="19">
        <f t="shared" si="0"/>
        <v>52423400</v>
      </c>
      <c r="H15" s="55">
        <f t="shared" si="1"/>
        <v>23700</v>
      </c>
      <c r="I15" s="10">
        <f>ROUND(H15/C15*100,2)</f>
        <v>0.05</v>
      </c>
    </row>
    <row r="16" spans="1:9" ht="12.75" customHeight="1" x14ac:dyDescent="0.2">
      <c r="A16" s="85"/>
      <c r="B16" s="31"/>
      <c r="C16" s="8"/>
      <c r="D16" s="46"/>
      <c r="E16" s="41"/>
      <c r="F16" s="38"/>
      <c r="G16" s="20"/>
      <c r="H16" s="58"/>
      <c r="I16" s="59"/>
    </row>
    <row r="17" spans="1:9" ht="12.75" customHeight="1" x14ac:dyDescent="0.2">
      <c r="A17" s="85"/>
      <c r="B17" s="87" t="s">
        <v>29</v>
      </c>
      <c r="C17" s="27"/>
      <c r="D17" s="47"/>
      <c r="E17" s="39"/>
      <c r="F17" s="36"/>
      <c r="G17" s="21"/>
      <c r="H17" s="57"/>
      <c r="I17" s="27"/>
    </row>
    <row r="18" spans="1:9" ht="12.75" customHeight="1" x14ac:dyDescent="0.2">
      <c r="A18" s="85"/>
      <c r="B18" s="88"/>
      <c r="C18" s="50">
        <v>320400</v>
      </c>
      <c r="D18" s="48">
        <v>267200</v>
      </c>
      <c r="E18" s="40"/>
      <c r="F18" s="37">
        <v>0</v>
      </c>
      <c r="G18" s="19">
        <f t="shared" si="0"/>
        <v>267200</v>
      </c>
      <c r="H18" s="55">
        <f t="shared" si="1"/>
        <v>-53200</v>
      </c>
      <c r="I18" s="10">
        <f>ROUND(H18/C18*100,2)</f>
        <v>-16.600000000000001</v>
      </c>
    </row>
    <row r="19" spans="1:9" ht="12.75" customHeight="1" x14ac:dyDescent="0.2">
      <c r="A19" s="85"/>
      <c r="B19" s="89"/>
      <c r="C19" s="8"/>
      <c r="D19" s="46"/>
      <c r="E19" s="41"/>
      <c r="F19" s="38"/>
      <c r="G19" s="20"/>
      <c r="H19" s="58"/>
      <c r="I19" s="59"/>
    </row>
    <row r="20" spans="1:9" ht="12.75" customHeight="1" x14ac:dyDescent="0.2">
      <c r="A20" s="85"/>
      <c r="B20" s="30"/>
      <c r="C20" s="27"/>
      <c r="D20" s="47"/>
      <c r="E20" s="39"/>
      <c r="F20" s="36"/>
      <c r="G20" s="21"/>
      <c r="H20" s="57"/>
      <c r="I20" s="27"/>
    </row>
    <row r="21" spans="1:9" ht="12.75" customHeight="1" x14ac:dyDescent="0.2">
      <c r="A21" s="85"/>
      <c r="B21" s="25" t="s">
        <v>18</v>
      </c>
      <c r="C21" s="50">
        <v>68800</v>
      </c>
      <c r="D21" s="48">
        <v>57500</v>
      </c>
      <c r="E21" s="40"/>
      <c r="F21" s="37">
        <v>0</v>
      </c>
      <c r="G21" s="19">
        <f t="shared" si="0"/>
        <v>57500</v>
      </c>
      <c r="H21" s="55">
        <f t="shared" si="1"/>
        <v>-11300</v>
      </c>
      <c r="I21" s="10">
        <f>ROUND(H21/C21*100,2)</f>
        <v>-16.420000000000002</v>
      </c>
    </row>
    <row r="22" spans="1:9" ht="12.75" customHeight="1" x14ac:dyDescent="0.2">
      <c r="A22" s="85"/>
      <c r="B22" s="31"/>
      <c r="C22" s="8"/>
      <c r="D22" s="46"/>
      <c r="E22" s="41"/>
      <c r="F22" s="38"/>
      <c r="G22" s="20"/>
      <c r="H22" s="58"/>
      <c r="I22" s="59"/>
    </row>
    <row r="23" spans="1:9" ht="12.75" customHeight="1" x14ac:dyDescent="0.2">
      <c r="A23" s="85"/>
      <c r="B23" s="30"/>
      <c r="C23" s="27"/>
      <c r="D23" s="47"/>
      <c r="E23" s="39"/>
      <c r="F23" s="36"/>
      <c r="G23" s="21"/>
      <c r="H23" s="57"/>
      <c r="I23" s="27"/>
    </row>
    <row r="24" spans="1:9" ht="12.75" customHeight="1" x14ac:dyDescent="0.2">
      <c r="A24" s="85"/>
      <c r="B24" s="25" t="s">
        <v>19</v>
      </c>
      <c r="C24" s="50">
        <v>1111100</v>
      </c>
      <c r="D24" s="48">
        <v>1230100</v>
      </c>
      <c r="E24" s="40"/>
      <c r="F24" s="37">
        <v>0</v>
      </c>
      <c r="G24" s="19">
        <f t="shared" si="0"/>
        <v>1230100</v>
      </c>
      <c r="H24" s="55">
        <f t="shared" si="1"/>
        <v>119000</v>
      </c>
      <c r="I24" s="10">
        <f t="shared" ref="I24:I42" si="2">ROUND(H24/C24*100,2)</f>
        <v>10.71</v>
      </c>
    </row>
    <row r="25" spans="1:9" ht="12.75" customHeight="1" x14ac:dyDescent="0.2">
      <c r="A25" s="85"/>
      <c r="B25" s="31"/>
      <c r="C25" s="8"/>
      <c r="D25" s="46"/>
      <c r="E25" s="41"/>
      <c r="F25" s="38"/>
      <c r="G25" s="20"/>
      <c r="H25" s="58"/>
      <c r="I25" s="59"/>
    </row>
    <row r="26" spans="1:9" ht="12.75" customHeight="1" x14ac:dyDescent="0.2">
      <c r="A26" s="85"/>
      <c r="B26" s="30"/>
      <c r="C26" s="27"/>
      <c r="D26" s="47"/>
      <c r="E26" s="39"/>
      <c r="F26" s="36"/>
      <c r="G26" s="21"/>
      <c r="H26" s="57"/>
      <c r="I26" s="27"/>
    </row>
    <row r="27" spans="1:9" ht="12.75" customHeight="1" x14ac:dyDescent="0.2">
      <c r="A27" s="85"/>
      <c r="B27" s="25" t="s">
        <v>20</v>
      </c>
      <c r="C27" s="50">
        <v>738100</v>
      </c>
      <c r="D27" s="48">
        <v>739600</v>
      </c>
      <c r="E27" s="40"/>
      <c r="F27" s="37">
        <v>82587</v>
      </c>
      <c r="G27" s="19">
        <f t="shared" si="0"/>
        <v>822187</v>
      </c>
      <c r="H27" s="55">
        <f t="shared" si="1"/>
        <v>84087</v>
      </c>
      <c r="I27" s="10">
        <f t="shared" si="2"/>
        <v>11.39</v>
      </c>
    </row>
    <row r="28" spans="1:9" ht="12.75" customHeight="1" x14ac:dyDescent="0.2">
      <c r="A28" s="85"/>
      <c r="B28" s="31"/>
      <c r="C28" s="8"/>
      <c r="D28" s="46"/>
      <c r="E28" s="41"/>
      <c r="F28" s="38"/>
      <c r="G28" s="20"/>
      <c r="H28" s="58"/>
      <c r="I28" s="59"/>
    </row>
    <row r="29" spans="1:9" ht="12.75" customHeight="1" x14ac:dyDescent="0.2">
      <c r="A29" s="85"/>
      <c r="B29" s="90" t="s">
        <v>21</v>
      </c>
      <c r="C29" s="27"/>
      <c r="D29" s="47"/>
      <c r="E29" s="39"/>
      <c r="F29" s="36"/>
      <c r="G29" s="21"/>
      <c r="H29" s="57"/>
      <c r="I29" s="27"/>
    </row>
    <row r="30" spans="1:9" ht="12.75" customHeight="1" x14ac:dyDescent="0.2">
      <c r="A30" s="85"/>
      <c r="B30" s="88"/>
      <c r="C30" s="50">
        <v>87500</v>
      </c>
      <c r="D30" s="48">
        <v>79700</v>
      </c>
      <c r="E30" s="40"/>
      <c r="F30" s="37">
        <v>0</v>
      </c>
      <c r="G30" s="19">
        <f t="shared" si="0"/>
        <v>79700</v>
      </c>
      <c r="H30" s="55">
        <f t="shared" si="1"/>
        <v>-7800</v>
      </c>
      <c r="I30" s="10">
        <f t="shared" si="2"/>
        <v>-8.91</v>
      </c>
    </row>
    <row r="31" spans="1:9" ht="12.75" customHeight="1" x14ac:dyDescent="0.2">
      <c r="A31" s="85"/>
      <c r="B31" s="89"/>
      <c r="C31" s="8"/>
      <c r="D31" s="46"/>
      <c r="E31" s="41"/>
      <c r="F31" s="38"/>
      <c r="G31" s="20"/>
      <c r="H31" s="58"/>
      <c r="I31" s="59"/>
    </row>
    <row r="32" spans="1:9" ht="12.75" customHeight="1" x14ac:dyDescent="0.2">
      <c r="A32" s="85"/>
      <c r="B32" s="30"/>
      <c r="C32" s="27"/>
      <c r="D32" s="47"/>
      <c r="E32" s="39"/>
      <c r="F32" s="36"/>
      <c r="G32" s="21"/>
      <c r="H32" s="57"/>
      <c r="I32" s="27"/>
    </row>
    <row r="33" spans="1:9" ht="12.75" customHeight="1" x14ac:dyDescent="0.2">
      <c r="A33" s="85"/>
      <c r="B33" s="25" t="s">
        <v>22</v>
      </c>
      <c r="C33" s="50">
        <v>34300</v>
      </c>
      <c r="D33" s="48">
        <v>30600</v>
      </c>
      <c r="E33" s="40"/>
      <c r="F33" s="37">
        <v>0</v>
      </c>
      <c r="G33" s="19">
        <f t="shared" si="0"/>
        <v>30600</v>
      </c>
      <c r="H33" s="55">
        <f>+G33-C33</f>
        <v>-3700</v>
      </c>
      <c r="I33" s="10">
        <f t="shared" si="2"/>
        <v>-10.79</v>
      </c>
    </row>
    <row r="34" spans="1:9" ht="12.75" customHeight="1" x14ac:dyDescent="0.2">
      <c r="A34" s="85"/>
      <c r="B34" s="31"/>
      <c r="C34" s="8"/>
      <c r="D34" s="46"/>
      <c r="E34" s="41"/>
      <c r="F34" s="38"/>
      <c r="G34" s="20"/>
      <c r="H34" s="58"/>
      <c r="I34" s="59"/>
    </row>
    <row r="35" spans="1:9" ht="12.75" customHeight="1" x14ac:dyDescent="0.2">
      <c r="A35" s="85"/>
      <c r="B35" s="30"/>
      <c r="C35" s="27"/>
      <c r="D35" s="47"/>
      <c r="E35" s="39"/>
      <c r="F35" s="36"/>
      <c r="G35" s="21"/>
      <c r="H35" s="57"/>
      <c r="I35" s="27"/>
    </row>
    <row r="36" spans="1:9" ht="12.75" customHeight="1" x14ac:dyDescent="0.2">
      <c r="A36" s="85"/>
      <c r="B36" s="25" t="s">
        <v>23</v>
      </c>
      <c r="C36" s="50">
        <v>414100</v>
      </c>
      <c r="D36" s="48">
        <v>493700</v>
      </c>
      <c r="E36" s="40"/>
      <c r="F36" s="37">
        <v>0</v>
      </c>
      <c r="G36" s="19">
        <f t="shared" si="0"/>
        <v>493700</v>
      </c>
      <c r="H36" s="55">
        <f t="shared" si="1"/>
        <v>79600</v>
      </c>
      <c r="I36" s="10">
        <f t="shared" si="2"/>
        <v>19.22</v>
      </c>
    </row>
    <row r="37" spans="1:9" ht="12.75" customHeight="1" x14ac:dyDescent="0.2">
      <c r="A37" s="85"/>
      <c r="B37" s="31"/>
      <c r="C37" s="8"/>
      <c r="D37" s="46"/>
      <c r="E37" s="41"/>
      <c r="F37" s="38"/>
      <c r="G37" s="20"/>
      <c r="H37" s="58"/>
      <c r="I37" s="59"/>
    </row>
    <row r="38" spans="1:9" ht="12.75" customHeight="1" x14ac:dyDescent="0.2">
      <c r="A38" s="85"/>
      <c r="B38" s="30"/>
      <c r="C38" s="27"/>
      <c r="D38" s="47"/>
      <c r="E38" s="39"/>
      <c r="F38" s="36"/>
      <c r="G38" s="21"/>
      <c r="H38" s="57"/>
      <c r="I38" s="27"/>
    </row>
    <row r="39" spans="1:9" ht="12.75" customHeight="1" x14ac:dyDescent="0.2">
      <c r="A39" s="85"/>
      <c r="B39" s="25" t="s">
        <v>24</v>
      </c>
      <c r="C39" s="50">
        <v>6851900</v>
      </c>
      <c r="D39" s="48">
        <v>7525600</v>
      </c>
      <c r="E39" s="40"/>
      <c r="F39" s="37">
        <v>0</v>
      </c>
      <c r="G39" s="19">
        <f t="shared" si="0"/>
        <v>7525600</v>
      </c>
      <c r="H39" s="55">
        <f>+G39-C39</f>
        <v>673700</v>
      </c>
      <c r="I39" s="10">
        <f t="shared" si="2"/>
        <v>9.83</v>
      </c>
    </row>
    <row r="40" spans="1:9" ht="12.75" customHeight="1" x14ac:dyDescent="0.2">
      <c r="A40" s="85"/>
      <c r="B40" s="31"/>
      <c r="C40" s="8"/>
      <c r="D40" s="46"/>
      <c r="E40" s="41"/>
      <c r="F40" s="38"/>
      <c r="G40" s="20"/>
      <c r="H40" s="58"/>
      <c r="I40" s="59"/>
    </row>
    <row r="41" spans="1:9" ht="12.75" customHeight="1" x14ac:dyDescent="0.2">
      <c r="A41" s="85"/>
      <c r="B41" s="32"/>
      <c r="C41" s="15"/>
      <c r="D41" s="47"/>
      <c r="E41" s="39"/>
      <c r="F41" s="36"/>
      <c r="G41" s="21"/>
      <c r="H41" s="60"/>
      <c r="I41" s="16"/>
    </row>
    <row r="42" spans="1:9" ht="12.75" customHeight="1" x14ac:dyDescent="0.2">
      <c r="A42" s="85"/>
      <c r="B42" s="22" t="s">
        <v>10</v>
      </c>
      <c r="C42" s="51">
        <f>SUM(C9,C12,C15,C18,C21,C24,C27,C30,C33,C36,C39)</f>
        <v>139935500</v>
      </c>
      <c r="D42" s="48">
        <f>SUM(D9,D12,D15,D18,D21,D24,D27,D30,D33,D36,D39)</f>
        <v>144414000</v>
      </c>
      <c r="E42" s="40"/>
      <c r="F42" s="37">
        <f>SUM(F9,F12,F15,F18,F21,F24,F27,F30,F33,F36,F39)</f>
        <v>82587</v>
      </c>
      <c r="G42" s="19">
        <f>SUM(D42:F42)</f>
        <v>144496587</v>
      </c>
      <c r="H42" s="55">
        <f>+G42-C42</f>
        <v>4561087</v>
      </c>
      <c r="I42" s="10">
        <f t="shared" si="2"/>
        <v>3.26</v>
      </c>
    </row>
    <row r="43" spans="1:9" ht="12.75" customHeight="1" x14ac:dyDescent="0.2">
      <c r="A43" s="86"/>
      <c r="B43" s="33"/>
      <c r="C43" s="8"/>
      <c r="D43" s="46"/>
      <c r="E43" s="41"/>
      <c r="F43" s="38"/>
      <c r="G43" s="20"/>
      <c r="H43" s="58"/>
      <c r="I43" s="59"/>
    </row>
    <row r="44" spans="1:9" ht="12.75" customHeight="1" x14ac:dyDescent="0.2">
      <c r="A44" s="14"/>
      <c r="B44" s="24"/>
      <c r="C44" s="9"/>
      <c r="D44" s="48"/>
      <c r="E44" s="40"/>
      <c r="F44" s="37"/>
      <c r="G44" s="19"/>
      <c r="H44" s="55"/>
      <c r="I44" s="10"/>
    </row>
    <row r="45" spans="1:9" ht="12.75" customHeight="1" x14ac:dyDescent="0.2">
      <c r="A45" s="78" t="s">
        <v>8</v>
      </c>
      <c r="B45" s="79"/>
      <c r="C45" s="51">
        <f>SUM(C6,C42)</f>
        <v>347514036</v>
      </c>
      <c r="D45" s="48">
        <f>SUM(D6,D42)</f>
        <v>344595974</v>
      </c>
      <c r="E45" s="40"/>
      <c r="F45" s="37">
        <f>SUM(F6,F42)</f>
        <v>5691074</v>
      </c>
      <c r="G45" s="19">
        <f t="shared" si="0"/>
        <v>350287048</v>
      </c>
      <c r="H45" s="55">
        <f>+G45-C45</f>
        <v>2773012</v>
      </c>
      <c r="I45" s="10">
        <f>ROUND(H45/C45*100,2)</f>
        <v>0.8</v>
      </c>
    </row>
    <row r="46" spans="1:9" ht="12.75" customHeight="1" x14ac:dyDescent="0.2">
      <c r="A46" s="12"/>
      <c r="B46" s="17"/>
      <c r="C46" s="11"/>
      <c r="D46" s="46"/>
      <c r="E46" s="41"/>
      <c r="F46" s="38"/>
      <c r="G46" s="20"/>
      <c r="H46" s="56"/>
      <c r="I46" s="11"/>
    </row>
    <row r="47" spans="1:9" ht="12.75" customHeight="1" x14ac:dyDescent="0.2">
      <c r="A47" s="84" t="s">
        <v>9</v>
      </c>
      <c r="B47" s="30"/>
      <c r="C47" s="27"/>
      <c r="D47" s="47"/>
      <c r="E47" s="39"/>
      <c r="F47" s="36"/>
      <c r="G47" s="21"/>
      <c r="H47" s="57"/>
      <c r="I47" s="27"/>
    </row>
    <row r="48" spans="1:9" ht="12.75" customHeight="1" x14ac:dyDescent="0.2">
      <c r="A48" s="85"/>
      <c r="B48" s="25" t="s">
        <v>25</v>
      </c>
      <c r="C48" s="51">
        <v>15914900</v>
      </c>
      <c r="D48" s="48">
        <v>16195100</v>
      </c>
      <c r="E48" s="40"/>
      <c r="F48" s="37">
        <v>0</v>
      </c>
      <c r="G48" s="19">
        <f t="shared" si="0"/>
        <v>16195100</v>
      </c>
      <c r="H48" s="55">
        <f t="shared" ref="H48:H60" si="3">+G48-C48</f>
        <v>280200</v>
      </c>
      <c r="I48" s="10">
        <f>ROUND(H48/C48*100,2)</f>
        <v>1.76</v>
      </c>
    </row>
    <row r="49" spans="1:9" ht="12.75" customHeight="1" x14ac:dyDescent="0.2">
      <c r="A49" s="85"/>
      <c r="B49" s="31"/>
      <c r="C49" s="52"/>
      <c r="D49" s="46"/>
      <c r="E49" s="41"/>
      <c r="F49" s="38"/>
      <c r="G49" s="20"/>
      <c r="H49" s="58"/>
      <c r="I49" s="59"/>
    </row>
    <row r="50" spans="1:9" ht="12.75" customHeight="1" x14ac:dyDescent="0.2">
      <c r="A50" s="85"/>
      <c r="B50" s="30"/>
      <c r="C50" s="53"/>
      <c r="D50" s="47"/>
      <c r="E50" s="39"/>
      <c r="F50" s="36"/>
      <c r="G50" s="21"/>
      <c r="H50" s="57"/>
      <c r="I50" s="27"/>
    </row>
    <row r="51" spans="1:9" ht="12.75" customHeight="1" x14ac:dyDescent="0.2">
      <c r="A51" s="85"/>
      <c r="B51" s="25" t="s">
        <v>26</v>
      </c>
      <c r="C51" s="51">
        <v>654900</v>
      </c>
      <c r="D51" s="48">
        <v>614200</v>
      </c>
      <c r="E51" s="40"/>
      <c r="F51" s="37">
        <v>0</v>
      </c>
      <c r="G51" s="19">
        <f t="shared" si="0"/>
        <v>614200</v>
      </c>
      <c r="H51" s="55">
        <f t="shared" si="3"/>
        <v>-40700</v>
      </c>
      <c r="I51" s="10">
        <f>ROUND(H51/C51*100,2)</f>
        <v>-6.21</v>
      </c>
    </row>
    <row r="52" spans="1:9" ht="12.75" customHeight="1" x14ac:dyDescent="0.2">
      <c r="A52" s="85"/>
      <c r="B52" s="31"/>
      <c r="C52" s="52"/>
      <c r="D52" s="46"/>
      <c r="E52" s="41"/>
      <c r="F52" s="38"/>
      <c r="G52" s="20"/>
      <c r="H52" s="58"/>
      <c r="I52" s="59"/>
    </row>
    <row r="53" spans="1:9" ht="12.75" customHeight="1" x14ac:dyDescent="0.2">
      <c r="A53" s="85"/>
      <c r="B53" s="30"/>
      <c r="C53" s="53"/>
      <c r="D53" s="47"/>
      <c r="E53" s="39"/>
      <c r="F53" s="36"/>
      <c r="G53" s="21"/>
      <c r="H53" s="57"/>
      <c r="I53" s="27"/>
    </row>
    <row r="54" spans="1:9" ht="12.75" customHeight="1" x14ac:dyDescent="0.2">
      <c r="A54" s="85"/>
      <c r="B54" s="25" t="s">
        <v>27</v>
      </c>
      <c r="C54" s="51">
        <v>803500</v>
      </c>
      <c r="D54" s="48">
        <v>1239400</v>
      </c>
      <c r="E54" s="40"/>
      <c r="F54" s="37">
        <v>0</v>
      </c>
      <c r="G54" s="19">
        <f t="shared" si="0"/>
        <v>1239400</v>
      </c>
      <c r="H54" s="55">
        <f t="shared" si="3"/>
        <v>435900</v>
      </c>
      <c r="I54" s="10">
        <f>ROUND(H54/C54*100,2)</f>
        <v>54.25</v>
      </c>
    </row>
    <row r="55" spans="1:9" ht="12.75" customHeight="1" x14ac:dyDescent="0.2">
      <c r="A55" s="85"/>
      <c r="B55" s="31"/>
      <c r="C55" s="52"/>
      <c r="D55" s="46"/>
      <c r="E55" s="41"/>
      <c r="F55" s="38"/>
      <c r="G55" s="20"/>
      <c r="H55" s="58"/>
      <c r="I55" s="59"/>
    </row>
    <row r="56" spans="1:9" ht="12.75" customHeight="1" x14ac:dyDescent="0.2">
      <c r="A56" s="85"/>
      <c r="B56" s="30"/>
      <c r="C56" s="53"/>
      <c r="D56" s="47"/>
      <c r="E56" s="39"/>
      <c r="F56" s="36"/>
      <c r="G56" s="21"/>
      <c r="H56" s="57"/>
      <c r="I56" s="27"/>
    </row>
    <row r="57" spans="1:9" ht="12.75" customHeight="1" x14ac:dyDescent="0.2">
      <c r="A57" s="85"/>
      <c r="B57" s="25" t="s">
        <v>33</v>
      </c>
      <c r="C57" s="51">
        <v>30313900</v>
      </c>
      <c r="D57" s="48">
        <v>30496100</v>
      </c>
      <c r="E57" s="40"/>
      <c r="F57" s="37">
        <v>0</v>
      </c>
      <c r="G57" s="19">
        <f t="shared" si="0"/>
        <v>30496100</v>
      </c>
      <c r="H57" s="55">
        <f t="shared" si="3"/>
        <v>182200</v>
      </c>
      <c r="I57" s="10">
        <f>ROUND(H57/C57*100,2)</f>
        <v>0.6</v>
      </c>
    </row>
    <row r="58" spans="1:9" ht="12.75" customHeight="1" x14ac:dyDescent="0.2">
      <c r="A58" s="85"/>
      <c r="B58" s="31"/>
      <c r="C58" s="8"/>
      <c r="D58" s="46"/>
      <c r="E58" s="41"/>
      <c r="F58" s="38"/>
      <c r="G58" s="20"/>
      <c r="H58" s="58"/>
      <c r="I58" s="59"/>
    </row>
    <row r="59" spans="1:9" ht="12.75" customHeight="1" x14ac:dyDescent="0.2">
      <c r="A59" s="85"/>
      <c r="B59" s="35"/>
      <c r="C59" s="15"/>
      <c r="D59" s="49"/>
      <c r="E59" s="39"/>
      <c r="F59" s="36"/>
      <c r="G59" s="21"/>
      <c r="H59" s="60"/>
      <c r="I59" s="16"/>
    </row>
    <row r="60" spans="1:9" ht="12.75" customHeight="1" x14ac:dyDescent="0.2">
      <c r="A60" s="85"/>
      <c r="B60" s="34" t="s">
        <v>28</v>
      </c>
      <c r="C60" s="51">
        <f>SUM(C48,C51,C54,C57)</f>
        <v>47687200</v>
      </c>
      <c r="D60" s="48">
        <f>SUM(D48,D51,D54,D57)</f>
        <v>48544800</v>
      </c>
      <c r="E60" s="40"/>
      <c r="F60" s="37">
        <f>SUM(F48,F51,F54,F57)</f>
        <v>0</v>
      </c>
      <c r="G60" s="19">
        <f t="shared" si="0"/>
        <v>48544800</v>
      </c>
      <c r="H60" s="55">
        <f t="shared" si="3"/>
        <v>857600</v>
      </c>
      <c r="I60" s="10">
        <f>ROUND(H60/C60*100,2)</f>
        <v>1.8</v>
      </c>
    </row>
    <row r="61" spans="1:9" ht="12.75" customHeight="1" x14ac:dyDescent="0.2">
      <c r="A61" s="86"/>
      <c r="B61" s="23"/>
      <c r="C61" s="51"/>
      <c r="D61" s="48"/>
      <c r="E61" s="40"/>
      <c r="F61" s="37"/>
      <c r="G61" s="19"/>
      <c r="H61" s="55"/>
      <c r="I61" s="10"/>
    </row>
    <row r="62" spans="1:9" ht="12.75" customHeight="1" x14ac:dyDescent="0.2">
      <c r="A62" s="14"/>
      <c r="B62" s="6"/>
      <c r="C62" s="15"/>
      <c r="D62" s="47"/>
      <c r="E62" s="39"/>
      <c r="F62" s="36"/>
      <c r="G62" s="21"/>
      <c r="H62" s="60"/>
      <c r="I62" s="16"/>
    </row>
    <row r="63" spans="1:9" ht="12.75" customHeight="1" x14ac:dyDescent="0.2">
      <c r="A63" s="78" t="s">
        <v>12</v>
      </c>
      <c r="B63" s="79"/>
      <c r="C63" s="51">
        <f>SUM(C45,C60)</f>
        <v>395201236</v>
      </c>
      <c r="D63" s="48">
        <f t="shared" ref="D63:F63" si="4">SUM(D45,D60)</f>
        <v>393140774</v>
      </c>
      <c r="E63" s="40"/>
      <c r="F63" s="37">
        <f t="shared" si="4"/>
        <v>5691074</v>
      </c>
      <c r="G63" s="19">
        <f t="shared" si="0"/>
        <v>398831848</v>
      </c>
      <c r="H63" s="55">
        <f>+G63-C63</f>
        <v>3630612</v>
      </c>
      <c r="I63" s="10">
        <f>ROUND(H63/C63*100,2)</f>
        <v>0.92</v>
      </c>
    </row>
    <row r="64" spans="1:9" ht="12.75" customHeight="1" x14ac:dyDescent="0.2">
      <c r="A64" s="12"/>
      <c r="B64" s="17"/>
      <c r="C64" s="11"/>
      <c r="D64" s="46"/>
      <c r="E64" s="41"/>
      <c r="F64" s="38"/>
      <c r="G64" s="20"/>
      <c r="H64" s="56"/>
      <c r="I64" s="11"/>
    </row>
    <row r="65" spans="1:9" ht="12.75" customHeight="1" x14ac:dyDescent="0.2">
      <c r="A65" s="80" t="s">
        <v>15</v>
      </c>
      <c r="B65" s="26"/>
      <c r="C65" s="27"/>
      <c r="D65" s="47"/>
      <c r="E65" s="39"/>
      <c r="F65" s="36"/>
      <c r="G65" s="21"/>
      <c r="H65" s="57"/>
      <c r="I65" s="27"/>
    </row>
    <row r="66" spans="1:9" ht="12.75" customHeight="1" x14ac:dyDescent="0.2">
      <c r="A66" s="81"/>
      <c r="B66" s="28" t="s">
        <v>14</v>
      </c>
      <c r="C66" s="51">
        <v>17014000</v>
      </c>
      <c r="D66" s="48">
        <v>17853700</v>
      </c>
      <c r="E66" s="40"/>
      <c r="F66" s="37">
        <v>0</v>
      </c>
      <c r="G66" s="19">
        <f>SUM(D66:F66)</f>
        <v>17853700</v>
      </c>
      <c r="H66" s="55">
        <f>+G66-C66</f>
        <v>839700</v>
      </c>
      <c r="I66" s="10">
        <f>ROUND(H66/C66*100,2)</f>
        <v>4.9400000000000004</v>
      </c>
    </row>
    <row r="67" spans="1:9" ht="12.75" customHeight="1" x14ac:dyDescent="0.2">
      <c r="A67" s="82"/>
      <c r="B67" s="29"/>
      <c r="C67" s="8"/>
      <c r="D67" s="46"/>
      <c r="E67" s="41"/>
      <c r="F67" s="38"/>
      <c r="G67" s="20"/>
      <c r="H67" s="58"/>
      <c r="I67" s="59"/>
    </row>
    <row r="68" spans="1:9" ht="12.75" customHeight="1" x14ac:dyDescent="0.2">
      <c r="A68" s="14"/>
      <c r="B68" s="6"/>
      <c r="C68" s="15"/>
      <c r="D68" s="47"/>
      <c r="E68" s="39"/>
      <c r="F68" s="36"/>
      <c r="G68" s="21"/>
      <c r="H68" s="60"/>
      <c r="I68" s="16"/>
    </row>
    <row r="69" spans="1:9" ht="12.75" customHeight="1" x14ac:dyDescent="0.2">
      <c r="A69" s="78" t="s">
        <v>13</v>
      </c>
      <c r="B69" s="79"/>
      <c r="C69" s="51">
        <f>SUM(C63,C66)</f>
        <v>412215236</v>
      </c>
      <c r="D69" s="48">
        <f t="shared" ref="D69:F69" si="5">SUM(D63,D66)</f>
        <v>410994474</v>
      </c>
      <c r="E69" s="61"/>
      <c r="F69" s="37">
        <f t="shared" si="5"/>
        <v>5691074</v>
      </c>
      <c r="G69" s="19">
        <f t="shared" ref="G69" si="6">SUM(D69:F69)</f>
        <v>416685548</v>
      </c>
      <c r="H69" s="55">
        <f>+G69-C69</f>
        <v>4470312</v>
      </c>
      <c r="I69" s="10">
        <f>ROUND(H69/C69*100,2)</f>
        <v>1.08</v>
      </c>
    </row>
    <row r="70" spans="1:9" ht="12.75" customHeight="1" thickBot="1" x14ac:dyDescent="0.25">
      <c r="A70" s="12"/>
      <c r="B70" s="17"/>
      <c r="C70" s="11"/>
      <c r="D70" s="46"/>
      <c r="E70" s="62"/>
      <c r="F70" s="42"/>
      <c r="G70" s="20"/>
      <c r="H70" s="56"/>
      <c r="I70" s="11"/>
    </row>
  </sheetData>
  <mergeCells count="17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I1"/>
    <mergeCell ref="H2:I2"/>
    <mergeCell ref="A3:B4"/>
    <mergeCell ref="C3:C4"/>
    <mergeCell ref="D3:G3"/>
    <mergeCell ref="H3:H4"/>
    <mergeCell ref="I3:I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4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R4.6補</vt:lpstr>
      <vt:lpstr>R4.6補!Print_Area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2022-07-05T05:15:24Z</cp:lastPrinted>
  <dcterms:created xsi:type="dcterms:W3CDTF">1998-01-20T01:29:43Z</dcterms:created>
  <dcterms:modified xsi:type="dcterms:W3CDTF">2023-02-27T07:16:22Z</dcterms:modified>
</cp:coreProperties>
</file>