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nnsfe25\ファイルサーバ\本庁\理財部\財政課\15 庶務\★オープンデータ\R4年度←R4年度末に掲載すること！\06_R4.11補正【】\"/>
    </mc:Choice>
  </mc:AlternateContent>
  <xr:revisionPtr revIDLastSave="0" documentId="13_ncr:1_{BB5C87C9-43A6-4B2E-BEE2-0AABACB62E62}" xr6:coauthVersionLast="47" xr6:coauthVersionMax="47" xr10:uidLastSave="{00000000-0000-0000-0000-000000000000}"/>
  <bookViews>
    <workbookView xWindow="-108" yWindow="-108" windowWidth="22164" windowHeight="13176" tabRatio="810" xr2:uid="{00000000-000D-0000-FFFF-FFFF00000000}"/>
  </bookViews>
  <sheets>
    <sheet name="R4.11補" sheetId="5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[1]!ConvKigouName</definedName>
    <definedName name="a">[1]!ConvKigouName</definedName>
    <definedName name="aaa" localSheetId="0">#REF!</definedName>
    <definedName name="aaa">#REF!</definedName>
    <definedName name="AP_DBハード小計" localSheetId="0">[2]機器明細!#REF!</definedName>
    <definedName name="AP_DBハード小計">[2]機器明細!#REF!</definedName>
    <definedName name="b" localSheetId="0">[1]!ConvZenToHan</definedName>
    <definedName name="b">[1]!ConvZenToHan</definedName>
    <definedName name="bbb" localSheetId="0">#REF!</definedName>
    <definedName name="bbb">#REF!</definedName>
    <definedName name="blocksize_K">[3]ブロックサイズ!$A$2</definedName>
    <definedName name="BMN_ME" localSheetId="0">#REF!</definedName>
    <definedName name="BMN_ME">#REF!</definedName>
    <definedName name="ccc" localSheetId="0">#REF!</definedName>
    <definedName name="ccc">#REF!</definedName>
    <definedName name="CheckCyoufuku" localSheetId="0">[4]!CheckCyoufuku</definedName>
    <definedName name="CheckCyoufuku">[4]!CheckCyoufuku</definedName>
    <definedName name="ConvKigouName" localSheetId="0">[5]!ConvKigouName</definedName>
    <definedName name="ConvKigouName">[5]!ConvKigouName</definedName>
    <definedName name="ConvZenToHan" localSheetId="0">[5]!ConvZenToHan</definedName>
    <definedName name="ConvZenToHan">[5]!ConvZenToHan</definedName>
    <definedName name="CSV">[3]ブロックサイズ!$A$1:$A$1</definedName>
    <definedName name="D" localSheetId="0">#REF!</definedName>
    <definedName name="D">#REF!</definedName>
    <definedName name="DEN_K" localSheetId="0">#REF!</definedName>
    <definedName name="DEN_K">#REF!</definedName>
    <definedName name="END_D" localSheetId="0">#REF!</definedName>
    <definedName name="END_D">#REF!</definedName>
    <definedName name="GRP_ME" localSheetId="0">#REF!</definedName>
    <definedName name="GRP_ME">#REF!</definedName>
    <definedName name="GYO_ME" localSheetId="0">#REF!</definedName>
    <definedName name="GYO_ME">#REF!</definedName>
    <definedName name="LOCK" localSheetId="0">#REF!</definedName>
    <definedName name="LOCK">#REF!</definedName>
    <definedName name="MYCODE" localSheetId="0">#REF!</definedName>
    <definedName name="MYCODE">#REF!</definedName>
    <definedName name="ＰＰＰＰ">[6]構成算出条件!$E$5</definedName>
    <definedName name="print_title" localSheetId="0">#REF!</definedName>
    <definedName name="print_title">#REF!</definedName>
    <definedName name="ＱＱＱＱＱ" localSheetId="0">[6]構成算出条件!#REF!</definedName>
    <definedName name="ＱＱＱＱＱ">[6]構成算出条件!#REF!</definedName>
    <definedName name="ＳＥ" localSheetId="0">#REF!</definedName>
    <definedName name="ＳＥ">#REF!</definedName>
    <definedName name="SetStringLen" localSheetId="0">[4]!SetStringLen</definedName>
    <definedName name="SetStringLen">[4]!SetStringLen</definedName>
    <definedName name="SetStringLength" localSheetId="0">[7]!SetStringLength</definedName>
    <definedName name="SetStringLength">[7]!SetStringLength</definedName>
    <definedName name="SSK_ME" localSheetId="0">#REF!</definedName>
    <definedName name="SSK_ME">#REF!</definedName>
    <definedName name="STR_D" localSheetId="0">#REF!</definedName>
    <definedName name="STR_D">#REF!</definedName>
    <definedName name="TNT_C" localSheetId="0">#REF!</definedName>
    <definedName name="TNT_C">#REF!</definedName>
    <definedName name="TNT_ME" localSheetId="0">#REF!</definedName>
    <definedName name="TNT_ME">#REF!</definedName>
    <definedName name="TODAY" localSheetId="0">#REF!</definedName>
    <definedName name="TODAY">#REF!</definedName>
    <definedName name="W_関連" localSheetId="0">#REF!</definedName>
    <definedName name="W_関連">#REF!</definedName>
    <definedName name="W_作番" localSheetId="0">#REF!</definedName>
    <definedName name="W_作番">#REF!</definedName>
    <definedName name="W_受注意義" localSheetId="0">#REF!</definedName>
    <definedName name="W_受注意義">#REF!</definedName>
    <definedName name="W_注番" localSheetId="0">#REF!</definedName>
    <definedName name="W_注番">#REF!</definedName>
    <definedName name="W_予算偏差" localSheetId="0">#REF!</definedName>
    <definedName name="W_予算偏差">#REF!</definedName>
    <definedName name="ＷＷＷＷ">[6]構成算出条件!$B$5</definedName>
    <definedName name="YKS_ME" localSheetId="0">#REF!</definedName>
    <definedName name="YKS_ME">#REF!</definedName>
    <definedName name="ああああ">[6]構成算出条件!$B$6</definedName>
    <definedName name="いいいい">[6]構成算出条件!$B$9</definedName>
    <definedName name="ｲﾝｽﾄｰﾙ７年" localSheetId="0">#REF!</definedName>
    <definedName name="ｲﾝｽﾄｰﾙ７年">#REF!</definedName>
    <definedName name="ｲﾝｽﾄｰﾙ８年" localSheetId="0">#REF!</definedName>
    <definedName name="ｲﾝｽﾄｰﾙ８年">#REF!</definedName>
    <definedName name="ｲﾝｽﾄｰﾙ９年" localSheetId="0">#REF!</definedName>
    <definedName name="ｲﾝｽﾄｰﾙ９年">#REF!</definedName>
    <definedName name="うううう">[6]構成算出条件!$E$6</definedName>
    <definedName name="おおおお">[6]構成算出条件!$B$4</definedName>
    <definedName name="カスタマイズ変更項目_２月３日_７日" localSheetId="0">#REF!</definedName>
    <definedName name="カスタマイズ変更項目_２月３日_７日">#REF!</definedName>
    <definedName name="コメント1" localSheetId="0">#REF!</definedName>
    <definedName name="コメント1">#REF!</definedName>
    <definedName name="コメント2" localSheetId="0">#REF!</definedName>
    <definedName name="コメント2">#REF!</definedName>
    <definedName name="コメント3" localSheetId="0">#REF!</definedName>
    <definedName name="コメント3">#REF!</definedName>
    <definedName name="コメント4" localSheetId="0">#REF!</definedName>
    <definedName name="コメント4">#REF!</definedName>
    <definedName name="コメント5" localSheetId="0">#REF!</definedName>
    <definedName name="コメント5">#REF!</definedName>
    <definedName name="コメント6" localSheetId="0">#REF!</definedName>
    <definedName name="コメント6">#REF!</definedName>
    <definedName name="コメント7" localSheetId="0">#REF!</definedName>
    <definedName name="コメント7">#REF!</definedName>
    <definedName name="コメント8" localSheetId="0">#REF!</definedName>
    <definedName name="コメント8">#REF!</definedName>
    <definedName name="サービス" localSheetId="0">#REF!</definedName>
    <definedName name="サービス">#REF!</definedName>
    <definedName name="ｼｽﾃﾑ･ｴﾝｼﾞﾆｱﾘﾝｸﾞ７年" localSheetId="0">#REF!</definedName>
    <definedName name="ｼｽﾃﾑ･ｴﾝｼﾞﾆｱﾘﾝｸﾞ７年">#REF!</definedName>
    <definedName name="ｼｽﾃﾑ･ｴﾝｼﾞﾆｱﾘﾝｸﾞ８年" localSheetId="0">#REF!</definedName>
    <definedName name="ｼｽﾃﾑ･ｴﾝｼﾞﾆｱﾘﾝｸﾞ８年">#REF!</definedName>
    <definedName name="ｼｽﾃﾑ･ｴﾝｼﾞﾆｱﾘﾝｸﾞ９年" localSheetId="0">#REF!</definedName>
    <definedName name="ｼｽﾃﾑ･ｴﾝｼﾞﾆｱﾘﾝｸﾞ９年">#REF!</definedName>
    <definedName name="ソフト合計" localSheetId="0">[2]機器明細!#REF!</definedName>
    <definedName name="ソフト合計">[2]機器明細!#REF!</definedName>
    <definedName name="ソフト総計" localSheetId="0">[2]機器明細!#REF!</definedName>
    <definedName name="ソフト総計">[2]機器明細!#REF!</definedName>
    <definedName name="データテーブル" localSheetId="0">#REF!</definedName>
    <definedName name="データテーブル">#REF!</definedName>
    <definedName name="テーブル名一覧" localSheetId="0">#REF!</definedName>
    <definedName name="テーブル名一覧">#REF!</definedName>
    <definedName name="ピクチャ" localSheetId="0">#REF!</definedName>
    <definedName name="ピクチャ">#REF!</definedName>
    <definedName name="ピクチャ7" localSheetId="0">#REF!</definedName>
    <definedName name="ピクチャ7">#REF!</definedName>
    <definedName name="ピクチャー" localSheetId="0">#REF!</definedName>
    <definedName name="ピクチャー">#REF!</definedName>
    <definedName name="ﾌﾟﾛｸﾞﾗﾑ･ｻｰﾋﾞｽ７年" localSheetId="0">#REF!</definedName>
    <definedName name="ﾌﾟﾛｸﾞﾗﾑ･ｻｰﾋﾞｽ７年">#REF!</definedName>
    <definedName name="ﾌﾟﾛｸﾞﾗﾑ･ｻｰﾋﾞｽ８年" localSheetId="0">#REF!</definedName>
    <definedName name="ﾌﾟﾛｸﾞﾗﾑ･ｻｰﾋﾞｽ８年">#REF!</definedName>
    <definedName name="ﾌﾟﾛｸﾞﾗﾑ･ｻｰﾋﾞｽ９年" localSheetId="0">#REF!</definedName>
    <definedName name="ﾌﾟﾛｸﾞﾗﾑ･ｻｰﾋﾞｽ９年">#REF!</definedName>
    <definedName name="運用_プリンタハード小計" localSheetId="0">[2]機器明細!#REF!</definedName>
    <definedName name="運用_プリンタハード小計">[2]機器明細!#REF!</definedName>
    <definedName name="仮作番" localSheetId="0">#REF!</definedName>
    <definedName name="仮作番">#REF!</definedName>
    <definedName name="仮注番" localSheetId="0">#REF!</definedName>
    <definedName name="仮注番">#REF!</definedName>
    <definedName name="基本ＳＥ７年" localSheetId="0">#REF!</definedName>
    <definedName name="基本ＳＥ７年">#REF!</definedName>
    <definedName name="基本ＳＥ８年" localSheetId="0">#REF!</definedName>
    <definedName name="基本ＳＥ８年">#REF!</definedName>
    <definedName name="基本ＳＥ９年" localSheetId="0">#REF!</definedName>
    <definedName name="基本ＳＥ９年">#REF!</definedName>
    <definedName name="共通_認証ハード小計" localSheetId="0">[2]機器明細!#REF!</definedName>
    <definedName name="共通_認証ハード小計">[2]機器明細!#REF!</definedName>
    <definedName name="業種" localSheetId="0">#REF!</definedName>
    <definedName name="業種">#REF!</definedName>
    <definedName name="計算" localSheetId="0">#REF!</definedName>
    <definedName name="計算">#REF!</definedName>
    <definedName name="計算機ｺｰﾄﾞ" localSheetId="0">#REF!</definedName>
    <definedName name="計算機ｺｰﾄﾞ">#REF!</definedName>
    <definedName name="見積回答部署" localSheetId="0">#REF!</definedName>
    <definedName name="見積回答部署">#REF!</definedName>
    <definedName name="見積用途" localSheetId="0">#REF!</definedName>
    <definedName name="見積用途">#REF!</definedName>
    <definedName name="原価部門コード" localSheetId="0">#REF!</definedName>
    <definedName name="原価部門コード">#REF!</definedName>
    <definedName name="戸籍証明書発行件数">[8]構成算出条件!$B$6</definedName>
    <definedName name="顧客コード" localSheetId="0">#REF!</definedName>
    <definedName name="顧客コード">#REF!</definedName>
    <definedName name="顧客納期" localSheetId="0">#REF!</definedName>
    <definedName name="顧客納期">#REF!</definedName>
    <definedName name="顧客名" localSheetId="0">#REF!</definedName>
    <definedName name="顧客名">#REF!</definedName>
    <definedName name="最新予算ＳＲ" localSheetId="0">#REF!</definedName>
    <definedName name="最新予算ＳＲ">#REF!</definedName>
    <definedName name="最新予算合計" localSheetId="0">#REF!</definedName>
    <definedName name="最新予算合計">#REF!</definedName>
    <definedName name="最新予算売切" localSheetId="0">#REF!</definedName>
    <definedName name="最新予算売切">#REF!</definedName>
    <definedName name="支所数">[8]構成算出条件!$B$9</definedName>
    <definedName name="支所端末台数">[8]構成算出条件!$E$6</definedName>
    <definedName name="社内取纏７年" localSheetId="0">#REF!</definedName>
    <definedName name="社内取纏７年">#REF!</definedName>
    <definedName name="社内取纏８年" localSheetId="0">#REF!</definedName>
    <definedName name="社内取纏８年">#REF!</definedName>
    <definedName name="社内取纏９年" localSheetId="0">#REF!</definedName>
    <definedName name="社内取纏９年">#REF!</definedName>
    <definedName name="受注機種" localSheetId="0">#REF!</definedName>
    <definedName name="受注機種">#REF!</definedName>
    <definedName name="受注形態" localSheetId="0">#REF!</definedName>
    <definedName name="受注形態">#REF!</definedName>
    <definedName name="除籍_改製原戸籍数">[8]構成算出条件!$B$7</definedName>
    <definedName name="情公共ＳＲ" localSheetId="0">#REF!</definedName>
    <definedName name="情公共ＳＲ">#REF!</definedName>
    <definedName name="情公共合計" localSheetId="0">#REF!</definedName>
    <definedName name="情公共合計">#REF!</definedName>
    <definedName name="情公共売切" localSheetId="0">#REF!</definedName>
    <definedName name="情公共売切">#REF!</definedName>
    <definedName name="新データテーブル">'[9]新 データ項目一覧表（旧）'!$B$7:$N$259</definedName>
    <definedName name="損益管理ＳＲ" localSheetId="0">#REF!</definedName>
    <definedName name="損益管理ＳＲ">#REF!</definedName>
    <definedName name="損益管理合計" localSheetId="0">#REF!</definedName>
    <definedName name="損益管理合計">#REF!</definedName>
    <definedName name="損益管理売切" localSheetId="0">#REF!</definedName>
    <definedName name="損益管理売切">#REF!</definedName>
    <definedName name="担当営業部署" localSheetId="0">#REF!</definedName>
    <definedName name="担当営業部署">#REF!</definedName>
    <definedName name="直材" localSheetId="0">#REF!</definedName>
    <definedName name="直材">#REF!</definedName>
    <definedName name="追1" localSheetId="0">#REF!</definedName>
    <definedName name="追1">#REF!</definedName>
    <definedName name="追10" localSheetId="0">#REF!</definedName>
    <definedName name="追10">#REF!</definedName>
    <definedName name="追11" localSheetId="0">#REF!</definedName>
    <definedName name="追11">#REF!</definedName>
    <definedName name="追12" localSheetId="0">#REF!</definedName>
    <definedName name="追12">#REF!</definedName>
    <definedName name="追13" localSheetId="0">#REF!</definedName>
    <definedName name="追13">#REF!</definedName>
    <definedName name="追14" localSheetId="0">#REF!</definedName>
    <definedName name="追14">#REF!</definedName>
    <definedName name="追15" localSheetId="0">#REF!</definedName>
    <definedName name="追15">#REF!</definedName>
    <definedName name="追16" localSheetId="0">#REF!</definedName>
    <definedName name="追16">#REF!</definedName>
    <definedName name="追17" localSheetId="0">#REF!</definedName>
    <definedName name="追17">#REF!</definedName>
    <definedName name="追18" localSheetId="0">#REF!</definedName>
    <definedName name="追18">#REF!</definedName>
    <definedName name="追19" localSheetId="0">#REF!</definedName>
    <definedName name="追19">#REF!</definedName>
    <definedName name="追2" localSheetId="0">#REF!</definedName>
    <definedName name="追2">#REF!</definedName>
    <definedName name="追20" localSheetId="0">#REF!</definedName>
    <definedName name="追20">#REF!</definedName>
    <definedName name="追21" localSheetId="0">#REF!</definedName>
    <definedName name="追21">#REF!</definedName>
    <definedName name="追22" localSheetId="0">#REF!</definedName>
    <definedName name="追22">#REF!</definedName>
    <definedName name="追23" localSheetId="0">#REF!</definedName>
    <definedName name="追23">#REF!</definedName>
    <definedName name="追24" localSheetId="0">#REF!</definedName>
    <definedName name="追24">#REF!</definedName>
    <definedName name="追25" localSheetId="0">#REF!</definedName>
    <definedName name="追25">#REF!</definedName>
    <definedName name="追26" localSheetId="0">#REF!</definedName>
    <definedName name="追26">#REF!</definedName>
    <definedName name="追27" localSheetId="0">#REF!</definedName>
    <definedName name="追27">#REF!</definedName>
    <definedName name="追3" localSheetId="0">#REF!</definedName>
    <definedName name="追3">#REF!</definedName>
    <definedName name="追4" localSheetId="0">#REF!</definedName>
    <definedName name="追4">#REF!</definedName>
    <definedName name="追5" localSheetId="0">#REF!</definedName>
    <definedName name="追5">#REF!</definedName>
    <definedName name="追6" localSheetId="0">#REF!</definedName>
    <definedName name="追6">#REF!</definedName>
    <definedName name="追7" localSheetId="0">#REF!</definedName>
    <definedName name="追7">#REF!</definedName>
    <definedName name="追8" localSheetId="0">#REF!</definedName>
    <definedName name="追8">#REF!</definedName>
    <definedName name="追9" localSheetId="0">#REF!</definedName>
    <definedName name="追9">#REF!</definedName>
    <definedName name="導入形態" localSheetId="0">#REF!</definedName>
    <definedName name="導入形態">#REF!</definedName>
    <definedName name="届出事件数総数">[8]構成算出条件!$B$4</definedName>
    <definedName name="内訳合計セル" localSheetId="0">[10]Data_Table!#REF!</definedName>
    <definedName name="内訳合計セル">[10]Data_Table!#REF!</definedName>
    <definedName name="年間消除件数" localSheetId="0">[8]構成算出条件!#REF!</definedName>
    <definedName name="年間消除件数">[8]構成算出条件!#REF!</definedName>
    <definedName name="非本籍人届出件数">[8]構成算出条件!$B$5</definedName>
    <definedName name="品名" localSheetId="0">#REF!</definedName>
    <definedName name="品名">#REF!</definedName>
    <definedName name="本庁端末台数">[8]構成算出条件!$E$5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52" l="1"/>
  <c r="H66" i="52" s="1"/>
  <c r="I66" i="52" s="1"/>
  <c r="F60" i="52"/>
  <c r="D60" i="52"/>
  <c r="G60" i="52" s="1"/>
  <c r="H60" i="52" s="1"/>
  <c r="I60" i="52" s="1"/>
  <c r="C60" i="52"/>
  <c r="G57" i="52"/>
  <c r="H57" i="52" s="1"/>
  <c r="I57" i="52" s="1"/>
  <c r="G54" i="52"/>
  <c r="H54" i="52" s="1"/>
  <c r="I54" i="52" s="1"/>
  <c r="G51" i="52"/>
  <c r="H51" i="52" s="1"/>
  <c r="I51" i="52" s="1"/>
  <c r="H48" i="52"/>
  <c r="I48" i="52" s="1"/>
  <c r="G48" i="52"/>
  <c r="F42" i="52"/>
  <c r="F45" i="52" s="1"/>
  <c r="F63" i="52" s="1"/>
  <c r="F69" i="52" s="1"/>
  <c r="D42" i="52"/>
  <c r="D45" i="52" s="1"/>
  <c r="D63" i="52" s="1"/>
  <c r="C42" i="52"/>
  <c r="C45" i="52" s="1"/>
  <c r="C63" i="52" s="1"/>
  <c r="C69" i="52" s="1"/>
  <c r="G39" i="52"/>
  <c r="H39" i="52" s="1"/>
  <c r="I39" i="52" s="1"/>
  <c r="G36" i="52"/>
  <c r="H36" i="52" s="1"/>
  <c r="I36" i="52" s="1"/>
  <c r="G33" i="52"/>
  <c r="H33" i="52" s="1"/>
  <c r="I33" i="52" s="1"/>
  <c r="G30" i="52"/>
  <c r="H30" i="52" s="1"/>
  <c r="I30" i="52" s="1"/>
  <c r="G27" i="52"/>
  <c r="H27" i="52" s="1"/>
  <c r="I27" i="52" s="1"/>
  <c r="G24" i="52"/>
  <c r="H24" i="52" s="1"/>
  <c r="I24" i="52" s="1"/>
  <c r="G21" i="52"/>
  <c r="H21" i="52" s="1"/>
  <c r="I21" i="52" s="1"/>
  <c r="G18" i="52"/>
  <c r="H18" i="52" s="1"/>
  <c r="I18" i="52" s="1"/>
  <c r="G15" i="52"/>
  <c r="H15" i="52" s="1"/>
  <c r="I15" i="52" s="1"/>
  <c r="G12" i="52"/>
  <c r="H12" i="52" s="1"/>
  <c r="I12" i="52" s="1"/>
  <c r="G9" i="52"/>
  <c r="H9" i="52" s="1"/>
  <c r="I9" i="52" s="1"/>
  <c r="G6" i="52"/>
  <c r="H6" i="52" s="1"/>
  <c r="I6" i="52" s="1"/>
  <c r="G42" i="52" l="1"/>
  <c r="H42" i="52" s="1"/>
  <c r="I42" i="52" s="1"/>
  <c r="D69" i="52"/>
  <c r="G69" i="52" s="1"/>
  <c r="H69" i="52" s="1"/>
  <c r="I69" i="52" s="1"/>
  <c r="G63" i="52"/>
  <c r="H63" i="52" s="1"/>
  <c r="I63" i="52" s="1"/>
  <c r="G45" i="52"/>
  <c r="H45" i="52" s="1"/>
  <c r="I45" i="52" s="1"/>
</calcChain>
</file>

<file path=xl/sharedStrings.xml><?xml version="1.0" encoding="utf-8"?>
<sst xmlns="http://schemas.openxmlformats.org/spreadsheetml/2006/main" count="35" uniqueCount="35">
  <si>
    <t>競輪会計</t>
  </si>
  <si>
    <t>国保会計</t>
  </si>
  <si>
    <t>介護保険会計</t>
  </si>
  <si>
    <t>（単位：千円）</t>
  </si>
  <si>
    <t>区      分</t>
  </si>
  <si>
    <t>現計予算額</t>
  </si>
  <si>
    <t>計   （Ｂ）</t>
  </si>
  <si>
    <t>一    般    会    計    （ａ）</t>
  </si>
  <si>
    <t>計   （ａ＋ｂ）     （ｃ）</t>
  </si>
  <si>
    <t>企業会計</t>
  </si>
  <si>
    <t>計 　     　 (b)</t>
  </si>
  <si>
    <t xml:space="preserve">特  別  会  計 </t>
  </si>
  <si>
    <t>計  （ｃ＋ｄ）   （ｅ）</t>
    <phoneticPr fontId="1"/>
  </si>
  <si>
    <t>合  計  （e＋f）   （g）</t>
    <phoneticPr fontId="1"/>
  </si>
  <si>
    <t>公債管理会計(f)</t>
    <rPh sb="0" eb="2">
      <t>コウサイ</t>
    </rPh>
    <rPh sb="2" eb="4">
      <t>カンリ</t>
    </rPh>
    <rPh sb="4" eb="6">
      <t>カイケイ</t>
    </rPh>
    <phoneticPr fontId="1"/>
  </si>
  <si>
    <t>特別会計</t>
    <rPh sb="0" eb="2">
      <t>トクベツ</t>
    </rPh>
    <rPh sb="2" eb="3">
      <t>カイ</t>
    </rPh>
    <rPh sb="3" eb="4">
      <t>ケイ</t>
    </rPh>
    <phoneticPr fontId="1"/>
  </si>
  <si>
    <t>増  減  額
(B-Ａ)   Ｃ</t>
    <phoneticPr fontId="4"/>
  </si>
  <si>
    <t>増 減 率
C/A  ％</t>
    <phoneticPr fontId="4"/>
  </si>
  <si>
    <t>駐車場会計</t>
    <phoneticPr fontId="4"/>
  </si>
  <si>
    <t>道後温泉会計</t>
    <phoneticPr fontId="4"/>
  </si>
  <si>
    <t>卸売市場会計</t>
    <phoneticPr fontId="4"/>
  </si>
  <si>
    <t>勤労者福祉
サービスセンター会計</t>
    <phoneticPr fontId="4"/>
  </si>
  <si>
    <t>鹿島観光会計</t>
    <phoneticPr fontId="4"/>
  </si>
  <si>
    <t>松山城観光会計</t>
    <rPh sb="0" eb="2">
      <t>マツヤマ</t>
    </rPh>
    <rPh sb="3" eb="5">
      <t>カンコウ</t>
    </rPh>
    <rPh sb="5" eb="6">
      <t>カイ</t>
    </rPh>
    <rPh sb="6" eb="7">
      <t>ケイ</t>
    </rPh>
    <phoneticPr fontId="4"/>
  </si>
  <si>
    <t>後期高齢者医療会計</t>
    <rPh sb="0" eb="2">
      <t>コウキ</t>
    </rPh>
    <rPh sb="2" eb="5">
      <t>コウレイシャ</t>
    </rPh>
    <rPh sb="5" eb="7">
      <t>イリョウ</t>
    </rPh>
    <rPh sb="7" eb="9">
      <t>カイケイ</t>
    </rPh>
    <phoneticPr fontId="4"/>
  </si>
  <si>
    <t>水道会計</t>
    <phoneticPr fontId="4"/>
  </si>
  <si>
    <t>簡易水道会計</t>
    <phoneticPr fontId="4"/>
  </si>
  <si>
    <t>工業用水道会計</t>
    <phoneticPr fontId="4"/>
  </si>
  <si>
    <t>計         （ｄ）</t>
    <phoneticPr fontId="4"/>
  </si>
  <si>
    <t>母子父子寡婦
貸付会計</t>
    <rPh sb="2" eb="4">
      <t>フシ</t>
    </rPh>
    <phoneticPr fontId="2"/>
  </si>
  <si>
    <t>令 和 4 年 度 各 会 計 別 予 算 総 括 表</t>
    <rPh sb="0" eb="1">
      <t>レイ</t>
    </rPh>
    <rPh sb="2" eb="3">
      <t>ワ</t>
    </rPh>
    <phoneticPr fontId="1"/>
  </si>
  <si>
    <t>3年度
同期補正後
予算額   （Ａ）</t>
    <rPh sb="4" eb="6">
      <t>ドウキ</t>
    </rPh>
    <rPh sb="6" eb="8">
      <t>ホセイ</t>
    </rPh>
    <rPh sb="8" eb="9">
      <t>ゴ</t>
    </rPh>
    <phoneticPr fontId="1"/>
  </si>
  <si>
    <t>4    年    度</t>
    <phoneticPr fontId="1"/>
  </si>
  <si>
    <t>下水道会計</t>
    <rPh sb="0" eb="3">
      <t>ゲスイドウ</t>
    </rPh>
    <rPh sb="3" eb="5">
      <t>カイケイ</t>
    </rPh>
    <phoneticPr fontId="4"/>
  </si>
  <si>
    <t>11月補正額</t>
    <rPh sb="2" eb="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</si>
</sst>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00;&quot;△ &quot;0.00"/>
    <numFmt numFmtId="179" formatCode="#,##0&quot; &quot;;&quot;△ &quot;#,##0&quot; &quot;"/>
  </numFmts>
  <fonts count="8" x14ac:knownFonts="1">
    <font>
      <sz val="11"/>
      <name val="ＭＳ Ｐゴシック"/>
      <family val="3"/>
      <charset val="128"/>
    </font>
    <font>
      <u/>
      <sz val="11"/>
      <color indexed="12"/>
      <name val="ＭＳ Ｐゴシック"/>
      <family val="3"/>
      <charset val="128"/>
    </font>
    <font>
      <sz val="11"/>
      <name val="ＭＳ Ｐ明朝"/>
      <family val="1"/>
      <charset val="128"/>
    </font>
    <font>
      <sz val="8"/>
      <name val="ＭＳ Ｐ明朝"/>
      <family val="1"/>
      <charset val="128"/>
    </font>
    <font>
      <sz val="6"/>
      <name val="ＭＳ Ｐゴシック"/>
      <family val="3"/>
      <charset val="128"/>
    </font>
    <font>
      <sz val="15"/>
      <name val="ＭＳ Ｐ明朝"/>
      <family val="1"/>
      <charset val="128"/>
    </font>
    <font>
      <sz val="11"/>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s>
  <cellStyleXfs count="5">
    <xf numFmtId="0" fontId="0" fillId="0" borderId="0"/>
    <xf numFmtId="0" fontId="6" fillId="0" borderId="0"/>
    <xf numFmtId="0" fontId="7" fillId="0" borderId="0"/>
    <xf numFmtId="0" fontId="6" fillId="0" borderId="0"/>
    <xf numFmtId="38" fontId="6" fillId="0" borderId="0" applyFont="0" applyFill="0" applyBorder="0" applyAlignment="0" applyProtection="0">
      <alignment vertical="center"/>
    </xf>
  </cellStyleXfs>
  <cellXfs count="89">
    <xf numFmtId="0" fontId="0" fillId="0" borderId="0" xfId="0"/>
    <xf numFmtId="0" fontId="2" fillId="0" borderId="0" xfId="0" applyFont="1" applyAlignment="1">
      <alignment vertical="center"/>
    </xf>
    <xf numFmtId="0" fontId="2" fillId="0" borderId="3" xfId="0" applyFont="1" applyBorder="1" applyAlignment="1">
      <alignment horizontal="center" vertical="center" wrapText="1"/>
    </xf>
    <xf numFmtId="176" fontId="2" fillId="0" borderId="3" xfId="0" applyNumberFormat="1" applyFont="1" applyBorder="1" applyAlignment="1">
      <alignment vertical="center"/>
    </xf>
    <xf numFmtId="0" fontId="2" fillId="0" borderId="6" xfId="0" applyFont="1" applyBorder="1" applyAlignment="1">
      <alignment vertical="center"/>
    </xf>
    <xf numFmtId="176" fontId="2" fillId="0" borderId="10" xfId="0" applyNumberFormat="1" applyFont="1" applyBorder="1" applyAlignment="1">
      <alignment vertical="center"/>
    </xf>
    <xf numFmtId="177" fontId="2" fillId="0" borderId="7" xfId="0" applyNumberFormat="1" applyFont="1" applyBorder="1" applyAlignment="1">
      <alignment vertical="center"/>
    </xf>
    <xf numFmtId="177" fontId="2" fillId="0" borderId="2" xfId="0" applyNumberFormat="1"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177" fontId="2" fillId="0" borderId="12" xfId="0" applyNumberFormat="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vertical="center"/>
    </xf>
    <xf numFmtId="176" fontId="2" fillId="0" borderId="6" xfId="0" applyNumberFormat="1" applyFont="1" applyBorder="1" applyAlignment="1">
      <alignment vertical="center"/>
    </xf>
    <xf numFmtId="0" fontId="2" fillId="0" borderId="2" xfId="0" applyFont="1" applyBorder="1" applyAlignment="1">
      <alignment horizontal="center" vertical="center" textRotation="255"/>
    </xf>
    <xf numFmtId="177" fontId="2" fillId="0" borderId="12" xfId="0" applyNumberFormat="1"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horizontal="right" vertical="center"/>
    </xf>
    <xf numFmtId="0" fontId="2" fillId="0" borderId="0" xfId="0" applyFont="1" applyAlignment="1">
      <alignment horizontal="distributed"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7" xfId="0" applyFont="1" applyBorder="1" applyAlignment="1">
      <alignment horizontal="right" vertical="center"/>
    </xf>
    <xf numFmtId="179" fontId="2" fillId="0" borderId="12" xfId="0" applyNumberFormat="1" applyFont="1" applyBorder="1" applyAlignment="1">
      <alignment vertical="center"/>
    </xf>
    <xf numFmtId="176" fontId="2" fillId="0" borderId="5" xfId="0" applyNumberFormat="1" applyFont="1" applyBorder="1" applyAlignment="1">
      <alignment vertical="center"/>
    </xf>
    <xf numFmtId="0" fontId="2" fillId="0" borderId="3" xfId="0" applyFont="1" applyBorder="1" applyAlignment="1">
      <alignment horizontal="right" vertical="center"/>
    </xf>
    <xf numFmtId="176" fontId="2" fillId="0" borderId="15" xfId="0" applyNumberFormat="1" applyFont="1" applyBorder="1" applyAlignment="1">
      <alignment vertical="center" shrinkToFit="1"/>
    </xf>
    <xf numFmtId="176" fontId="2" fillId="0" borderId="16" xfId="0" applyNumberFormat="1" applyFont="1" applyBorder="1" applyAlignment="1">
      <alignment vertical="center" shrinkToFit="1"/>
    </xf>
    <xf numFmtId="176" fontId="2" fillId="0" borderId="17" xfId="0" applyNumberFormat="1" applyFont="1" applyBorder="1" applyAlignment="1">
      <alignment vertical="center" shrinkToFit="1"/>
    </xf>
    <xf numFmtId="179" fontId="2" fillId="0" borderId="24" xfId="0" applyNumberFormat="1" applyFont="1" applyBorder="1" applyAlignment="1">
      <alignment horizontal="right" vertical="center"/>
    </xf>
    <xf numFmtId="177" fontId="2" fillId="0" borderId="13" xfId="0" applyNumberFormat="1" applyFont="1" applyBorder="1" applyAlignment="1">
      <alignment vertical="center"/>
    </xf>
    <xf numFmtId="176" fontId="2" fillId="0" borderId="18" xfId="0" applyNumberFormat="1" applyFont="1" applyBorder="1" applyAlignment="1">
      <alignment vertical="center" shrinkToFit="1"/>
    </xf>
    <xf numFmtId="0" fontId="2" fillId="0" borderId="2" xfId="0" applyFont="1" applyBorder="1" applyAlignment="1">
      <alignment horizontal="right" vertical="center"/>
    </xf>
    <xf numFmtId="0" fontId="2" fillId="0" borderId="13"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distributed" vertical="center" wrapText="1"/>
    </xf>
    <xf numFmtId="0" fontId="2" fillId="0" borderId="1" xfId="0" applyFont="1" applyBorder="1" applyAlignment="1">
      <alignment horizontal="center" vertical="center"/>
    </xf>
    <xf numFmtId="177" fontId="2" fillId="0" borderId="20" xfId="0" applyNumberFormat="1" applyFont="1" applyBorder="1" applyAlignment="1">
      <alignment horizontal="right" vertical="center" shrinkToFit="1"/>
    </xf>
    <xf numFmtId="177" fontId="2" fillId="0" borderId="5" xfId="0" applyNumberFormat="1" applyFont="1" applyBorder="1" applyAlignment="1">
      <alignment horizontal="center" vertical="center"/>
    </xf>
    <xf numFmtId="0" fontId="2" fillId="0" borderId="3" xfId="0" applyFont="1" applyBorder="1" applyAlignment="1">
      <alignment horizontal="center" vertical="center" shrinkToFit="1"/>
    </xf>
    <xf numFmtId="177" fontId="2" fillId="0" borderId="21" xfId="0" applyNumberFormat="1" applyFont="1" applyBorder="1" applyAlignment="1">
      <alignment horizontal="right" vertical="center" shrinkToFit="1"/>
    </xf>
    <xf numFmtId="176" fontId="2" fillId="0" borderId="3" xfId="0" applyNumberFormat="1" applyFont="1" applyBorder="1" applyAlignment="1">
      <alignment vertical="center" shrinkToFit="1"/>
    </xf>
    <xf numFmtId="178" fontId="2" fillId="0" borderId="3" xfId="0" applyNumberFormat="1" applyFont="1" applyBorder="1" applyAlignment="1">
      <alignment vertical="center"/>
    </xf>
    <xf numFmtId="177" fontId="2" fillId="0" borderId="22" xfId="0" applyNumberFormat="1" applyFont="1" applyBorder="1" applyAlignment="1">
      <alignment horizontal="right" vertical="center" shrinkToFit="1"/>
    </xf>
    <xf numFmtId="177" fontId="2" fillId="0" borderId="8" xfId="0" applyNumberFormat="1" applyFont="1" applyBorder="1" applyAlignment="1">
      <alignment vertical="center"/>
    </xf>
    <xf numFmtId="0" fontId="2" fillId="0" borderId="6" xfId="0" applyFont="1" applyBorder="1" applyAlignment="1">
      <alignment vertical="center" shrinkToFit="1"/>
    </xf>
    <xf numFmtId="177" fontId="2" fillId="0" borderId="5" xfId="0" applyNumberFormat="1" applyFont="1" applyBorder="1" applyAlignment="1">
      <alignment vertical="center"/>
    </xf>
    <xf numFmtId="0" fontId="2" fillId="0" borderId="10" xfId="0" applyFont="1" applyBorder="1" applyAlignment="1">
      <alignment vertical="center" shrinkToFit="1"/>
    </xf>
    <xf numFmtId="176" fontId="2" fillId="0" borderId="6" xfId="0" applyNumberFormat="1" applyFont="1" applyBorder="1" applyAlignment="1">
      <alignment vertical="center" shrinkToFit="1"/>
    </xf>
    <xf numFmtId="178" fontId="2" fillId="0" borderId="6" xfId="0" applyNumberFormat="1" applyFont="1" applyBorder="1" applyAlignment="1">
      <alignment vertical="center"/>
    </xf>
    <xf numFmtId="176" fontId="2" fillId="0" borderId="10" xfId="0" applyNumberFormat="1" applyFont="1" applyBorder="1" applyAlignment="1">
      <alignment vertical="center" shrinkToFit="1"/>
    </xf>
    <xf numFmtId="178" fontId="2" fillId="0" borderId="10" xfId="0" applyNumberFormat="1" applyFont="1" applyBorder="1" applyAlignment="1">
      <alignment vertical="center"/>
    </xf>
    <xf numFmtId="176" fontId="2" fillId="0" borderId="2" xfId="0" applyNumberFormat="1" applyFont="1" applyBorder="1" applyAlignment="1">
      <alignment vertical="center"/>
    </xf>
    <xf numFmtId="176" fontId="2" fillId="0" borderId="21" xfId="0" applyNumberFormat="1" applyFont="1" applyBorder="1" applyAlignment="1">
      <alignment horizontal="right" vertical="center" shrinkToFit="1"/>
    </xf>
    <xf numFmtId="177" fontId="2" fillId="0" borderId="23" xfId="0" applyNumberFormat="1" applyFont="1" applyBorder="1" applyAlignment="1">
      <alignment horizontal="right" vertical="center" shrinkToFit="1"/>
    </xf>
    <xf numFmtId="0" fontId="5"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applyAlignment="1">
      <alignment vertical="center"/>
    </xf>
    <xf numFmtId="0" fontId="0" fillId="0" borderId="4" xfId="0" applyBorder="1" applyAlignment="1">
      <alignment vertical="center"/>
    </xf>
    <xf numFmtId="0" fontId="2" fillId="0" borderId="6" xfId="0" applyFont="1" applyBorder="1" applyAlignment="1">
      <alignment horizontal="center" vertical="center"/>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right" vertical="center"/>
    </xf>
    <xf numFmtId="0" fontId="2" fillId="0" borderId="13" xfId="0" applyFont="1" applyBorder="1" applyAlignment="1">
      <alignment horizontal="right" vertical="center"/>
    </xf>
    <xf numFmtId="0" fontId="3" fillId="0" borderId="10"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horizontal="right" vertical="center"/>
    </xf>
    <xf numFmtId="0" fontId="2" fillId="0" borderId="10"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0" xfId="0" applyFont="1" applyBorder="1" applyAlignment="1">
      <alignment horizontal="distributed" vertical="center" wrapText="1"/>
    </xf>
    <xf numFmtId="0" fontId="2" fillId="0" borderId="3" xfId="0" applyFont="1" applyBorder="1" applyAlignment="1">
      <alignment horizontal="distributed" vertical="center"/>
    </xf>
    <xf numFmtId="0" fontId="2" fillId="0" borderId="6" xfId="0" applyFont="1" applyBorder="1" applyAlignment="1">
      <alignment horizontal="distributed" vertical="center"/>
    </xf>
    <xf numFmtId="0" fontId="2" fillId="0" borderId="10" xfId="0" applyFont="1" applyBorder="1" applyAlignment="1">
      <alignment horizontal="distributed" vertical="center"/>
    </xf>
  </cellXfs>
  <cellStyles count="5">
    <cellStyle name="桁区切り 4" xfId="4" xr:uid="{DDBCA285-22E7-4758-B091-91E80C6D47B9}"/>
    <cellStyle name="標準" xfId="0" builtinId="0"/>
    <cellStyle name="標準 2" xfId="1" xr:uid="{C9D70CFA-43CC-46E3-BD65-B57A8CE02DAC}"/>
    <cellStyle name="標準 25" xfId="3" xr:uid="{477CDCD0-4512-4BD6-860F-AD42246FBC2C}"/>
    <cellStyle name="標準 4" xfId="2" xr:uid="{0FCCA8A7-BD78-499F-A066-93C7D5B3F19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d442\SD\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xsv0503\&#24773;&#20844;&#20849;\&#23798;&#34955;\&#12304;&#27798;&#32260;&#25903;&#24215;&#12305;\&#25552;&#26696;&#38306;&#20418;\&#22320;&#26041;&#33258;&#27835;&#20307;\&#20104;&#31639;&#32232;&#25104;&#25903;&#25588;&#12471;&#12473;&#12486;&#12512;\&#27798;&#32260;&#30476;\&#35211;&#31309;&#26360;\&#35211;&#31309;&#26360;H&#65288;2001081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temis\&#38283;&#30330;\&#27231;&#22120;&#31649;&#29702;&#21488;&#24115;\&#19968;&#27425;&#38283;&#30330;\05.&#23458;&#20808;&#32013;&#20837;&#36039;&#26009;\20020214&#20197;&#21069;\02.&#12471;&#12473;&#12486;&#12512;&#20181;&#27096;&#26360;\&#35443;&#32048;&#20181;&#27096;&#65288;1214&#65289;\&#12487;&#12540;&#12479;&#23481;&#37327;&#35211;&#31309;&#12471;&#12540;&#12488;&#65288;&#36939;&#29992;&#26412;&#3005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28006;&#28155;&#24066;&#36001;&#21209;\&#35211;&#31309;\USR\&#32207;&#21644;&#25144;&#31821;\&#27010;&#31639;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USR\&#32207;&#21644;&#25144;&#31821;\&#27010;&#31639;P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temis\&#38283;&#30330;\&#27231;&#22120;&#31649;&#29702;&#21488;&#24115;\01.&#35373;&#35336;\02.&#26908;&#35342;\04.&#37428;&#26408;&#36039;&#26009;\&#26032;&#38917;&#30446;&#23450;&#3268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6"/>
      <sheetName val="Data_Table"/>
      <sheetName val="Formula_View"/>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明細"/>
      <sheetName val="ラック構成"/>
      <sheetName val="ラック構成 (2)"/>
      <sheetName val="ラック構成書式"/>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row r="2">
          <cell r="A2">
            <v>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一覧 2"/>
      <sheetName val="論理データ型"/>
    </sheetNames>
    <definedNames>
      <definedName name="CheckCyoufuku"/>
      <definedName name="SetStringLe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row r="7">
          <cell r="B7">
            <v>15100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設計"/>
      <sheetName val="新 データ項目一覧表（旧）"/>
      <sheetName val="新 データ項目一覧表"/>
      <sheetName val="データ項目入力（リソース系）"/>
      <sheetName val="データ項目入力（実務系）"/>
      <sheetName val="データ項目定義書（リソース系）"/>
      <sheetName val="データ項目定義書（実務系）"/>
      <sheetName val="新コード設計（全て）"/>
      <sheetName val="新コード設計"/>
      <sheetName val="項目補足説明"/>
      <sheetName val="ＥＲＤ図"/>
    </sheetNames>
    <sheetDataSet>
      <sheetData sheetId="0"/>
      <sheetData sheetId="1" refreshError="1">
        <row r="7">
          <cell r="B7" t="str">
            <v>企業区分</v>
          </cell>
          <cell r="C7" t="str">
            <v>企業区分マスタ</v>
          </cell>
          <cell r="E7" t="str">
            <v>char</v>
          </cell>
          <cell r="F7">
            <v>1</v>
          </cell>
          <cell r="G7" t="str">
            <v>半角英字</v>
          </cell>
          <cell r="H7">
            <v>1</v>
          </cell>
          <cell r="I7" t="str">
            <v>情報機器運用管理における各企業を示す区分。
業務機関や資産管理、主目的などで使用される。
D:東北電力(株) T:東北インフォメーション・システムズ(株)</v>
          </cell>
          <cell r="J7" t="str">
            <v>追加：企業区分マスタに存在しない事。</v>
          </cell>
          <cell r="K7" t="str">
            <v>有</v>
          </cell>
          <cell r="L7" t="str">
            <v>新規</v>
          </cell>
          <cell r="M7" t="str">
            <v>原始</v>
          </cell>
        </row>
        <row r="8">
          <cell r="B8" t="str">
            <v>企業名称</v>
          </cell>
          <cell r="C8" t="str">
            <v>企業区分マスタ</v>
          </cell>
          <cell r="E8" t="str">
            <v>varchar</v>
          </cell>
          <cell r="F8">
            <v>40</v>
          </cell>
          <cell r="G8" t="str">
            <v>全角</v>
          </cell>
          <cell r="H8">
            <v>20</v>
          </cell>
          <cell r="I8" t="str">
            <v>情報機器運用管理における各企業の名称。
D:東北電力(株) T:東北インフォメーション・システムズ(株)</v>
          </cell>
          <cell r="K8" t="str">
            <v>有</v>
          </cell>
          <cell r="L8" t="str">
            <v>新規</v>
          </cell>
          <cell r="M8" t="str">
            <v>原始</v>
          </cell>
        </row>
        <row r="9">
          <cell r="B9" t="str">
            <v>資産管理区分</v>
          </cell>
          <cell r="C9" t="str">
            <v>資産管理区分マスタ</v>
          </cell>
          <cell r="E9" t="str">
            <v>char</v>
          </cell>
          <cell r="F9">
            <v>2</v>
          </cell>
          <cell r="G9" t="str">
            <v>半角英数</v>
          </cell>
          <cell r="H9">
            <v>2</v>
          </cell>
          <cell r="I9" t="str">
            <v>情報機器運用管理における機器の資産管理企業を示す区分。
DD:電力資産、ＴT：TOINX資産、TD:TOINX資産（電力使用）など</v>
          </cell>
          <cell r="J9" t="str">
            <v>追加：資産管理区分マスタに存在しない事。</v>
          </cell>
          <cell r="K9" t="str">
            <v>有</v>
          </cell>
          <cell r="L9" t="str">
            <v>新規</v>
          </cell>
          <cell r="M9" t="str">
            <v>原始</v>
          </cell>
        </row>
        <row r="10">
          <cell r="B10" t="str">
            <v>管理企業区分</v>
          </cell>
          <cell r="C10" t="str">
            <v>資産管理区分マスタ</v>
          </cell>
          <cell r="E10" t="str">
            <v>char</v>
          </cell>
          <cell r="F10">
            <v>2</v>
          </cell>
          <cell r="G10" t="str">
            <v>半角数字</v>
          </cell>
          <cell r="H10">
            <v>2</v>
          </cell>
          <cell r="I10" t="str">
            <v>情報機器運用管理における機器の資産管理企業を示す区分。
企業区分マスタに登録されている企業区分を使用する。</v>
          </cell>
          <cell r="K10" t="str">
            <v>有</v>
          </cell>
          <cell r="L10" t="str">
            <v>新規</v>
          </cell>
          <cell r="M10" t="str">
            <v>導出</v>
          </cell>
        </row>
        <row r="11">
          <cell r="B11" t="str">
            <v>使用企業区分</v>
          </cell>
          <cell r="C11" t="str">
            <v>資産管理区分マスタ</v>
          </cell>
          <cell r="E11" t="str">
            <v>char</v>
          </cell>
          <cell r="F11">
            <v>2</v>
          </cell>
          <cell r="G11" t="str">
            <v>半角数字</v>
          </cell>
          <cell r="H11">
            <v>2</v>
          </cell>
          <cell r="I11" t="str">
            <v>情報機器運用管理における機器を使用する企業を示す区分。
企業区分マスタに登録されている企業区分を使用する。</v>
          </cell>
          <cell r="K11" t="str">
            <v>有</v>
          </cell>
          <cell r="L11" t="str">
            <v>新規</v>
          </cell>
          <cell r="M11" t="str">
            <v>導出</v>
          </cell>
        </row>
        <row r="12">
          <cell r="B12" t="str">
            <v>業務コード</v>
          </cell>
          <cell r="C12" t="str">
            <v>業務コードマスタ</v>
          </cell>
          <cell r="D12" t="str">
            <v>（TBGyomuM.GyoCd）</v>
          </cell>
          <cell r="E12" t="str">
            <v>char</v>
          </cell>
          <cell r="F12">
            <v>3</v>
          </cell>
          <cell r="G12" t="str">
            <v>半角英数</v>
          </cell>
          <cell r="H12">
            <v>3</v>
          </cell>
          <cell r="I12" t="str">
            <v>情報機器運用管理における業務システムを示すコード。
A73：図書管理システムなど。</v>
          </cell>
          <cell r="J12" t="str">
            <v>追加：業務コードマスタに存在しない事。</v>
          </cell>
          <cell r="K12" t="str">
            <v>有</v>
          </cell>
          <cell r="L12" t="str">
            <v>既存</v>
          </cell>
          <cell r="M12" t="str">
            <v>原始</v>
          </cell>
        </row>
        <row r="13">
          <cell r="B13" t="str">
            <v>業務システム名</v>
          </cell>
          <cell r="C13" t="str">
            <v>業務コードマスタ</v>
          </cell>
          <cell r="D13" t="str">
            <v>（TBGyomuM.GyoNm）</v>
          </cell>
          <cell r="E13" t="str">
            <v>varchar</v>
          </cell>
          <cell r="F13">
            <v>40</v>
          </cell>
          <cell r="G13" t="str">
            <v>全角</v>
          </cell>
          <cell r="H13">
            <v>20</v>
          </cell>
          <cell r="I13" t="str">
            <v>情報機器運用管理における業務コードが示す、
業務システム名称。
A85：新経営層システムなど。</v>
          </cell>
          <cell r="K13" t="str">
            <v>有</v>
          </cell>
          <cell r="L13" t="str">
            <v>既存</v>
          </cell>
          <cell r="M13" t="str">
            <v>導出</v>
          </cell>
        </row>
        <row r="14">
          <cell r="B14" t="str">
            <v>業務システム名カナ</v>
          </cell>
          <cell r="C14" t="str">
            <v>業務コードマスタ</v>
          </cell>
          <cell r="D14" t="str">
            <v>（TBGyomuM.GyoKn）</v>
          </cell>
          <cell r="E14" t="str">
            <v>varchar</v>
          </cell>
          <cell r="F14">
            <v>40</v>
          </cell>
          <cell r="G14" t="str">
            <v>半角</v>
          </cell>
          <cell r="H14">
            <v>40</v>
          </cell>
          <cell r="I14" t="str">
            <v>業務システム名称のフリガナ。
A73:ﾄｼﾖｶﾝﾘｼｽﾃﾑ</v>
          </cell>
          <cell r="K14" t="str">
            <v>有</v>
          </cell>
          <cell r="L14" t="str">
            <v>既存</v>
          </cell>
          <cell r="M14" t="str">
            <v>導出</v>
          </cell>
        </row>
        <row r="15">
          <cell r="B15" t="str">
            <v>業務機関コード</v>
          </cell>
          <cell r="C15" t="str">
            <v>業務機関コードマスタ</v>
          </cell>
          <cell r="D15" t="str">
            <v>（TBOrgM.OrgCd）</v>
          </cell>
          <cell r="E15" t="str">
            <v>char</v>
          </cell>
          <cell r="F15">
            <v>8</v>
          </cell>
          <cell r="G15" t="str">
            <v>半角数字</v>
          </cell>
          <cell r="H15">
            <v>8</v>
          </cell>
          <cell r="I15" t="str">
            <v>情報機器運用管理における各企業の組織を表す。
上４桁が店所コード、下４桁が個所コードを示す。
企業区分：D、業務機関コード：00002610＝東北電力(株)の本店情報通信監理など</v>
          </cell>
          <cell r="J15" t="str">
            <v>追加：同一企業・業務機関コードが存在しない事。
初期追加：Ｚ３Ｂの業務機関情報(TB_Wsec)より東北電力(株)所属の店所個所コードを、新たにTOINX所属の組織コードを追加。</v>
          </cell>
          <cell r="L15" t="str">
            <v>新規</v>
          </cell>
          <cell r="M15" t="str">
            <v>原始</v>
          </cell>
        </row>
        <row r="16">
          <cell r="B16" t="str">
            <v>店所名称</v>
          </cell>
          <cell r="C16" t="str">
            <v>業務機関コードマスタ</v>
          </cell>
          <cell r="D16" t="str">
            <v>（TBOrgM.Branch）</v>
          </cell>
          <cell r="E16" t="str">
            <v>varchar</v>
          </cell>
          <cell r="F16">
            <v>40</v>
          </cell>
          <cell r="G16" t="str">
            <v>全角</v>
          </cell>
          <cell r="H16">
            <v>20</v>
          </cell>
          <cell r="I16" t="str">
            <v>情報機器運用管理における各企業の事業所名を示す。
業務機関コードの上４桁で表現される。
”0000”＝本店など。</v>
          </cell>
          <cell r="L16" t="str">
            <v>新規</v>
          </cell>
          <cell r="M16" t="str">
            <v>導出</v>
          </cell>
        </row>
        <row r="17">
          <cell r="B17" t="str">
            <v>個所名称</v>
          </cell>
          <cell r="C17" t="str">
            <v>業務機関コードマスタ</v>
          </cell>
          <cell r="D17" t="str">
            <v>（TBOrgM.Kasyo）</v>
          </cell>
          <cell r="E17" t="str">
            <v>varchar</v>
          </cell>
          <cell r="F17">
            <v>40</v>
          </cell>
          <cell r="G17" t="str">
            <v>全角</v>
          </cell>
          <cell r="H17">
            <v>20</v>
          </cell>
          <cell r="I17" t="str">
            <v>情報機器運用管理における各企業の部課所を示す。
業務機関コードの下４桁で表現される。
”2610”＝情報通信監理など。</v>
          </cell>
          <cell r="L17" t="str">
            <v>新規</v>
          </cell>
          <cell r="M17" t="str">
            <v>導出</v>
          </cell>
        </row>
        <row r="18">
          <cell r="B18" t="str">
            <v>郵便番号</v>
          </cell>
          <cell r="C18" t="str">
            <v>業務機関コードマスタ</v>
          </cell>
          <cell r="D18" t="str">
            <v>（TBOrgM.Zipcode）</v>
          </cell>
          <cell r="E18" t="str">
            <v>char</v>
          </cell>
          <cell r="F18">
            <v>8</v>
          </cell>
          <cell r="G18" t="str">
            <v>半角数字</v>
          </cell>
          <cell r="H18">
            <v>8</v>
          </cell>
          <cell r="I18" t="str">
            <v>情報機器運用管理における各企業の事業所・部課所の郵便番号。
983-0123など</v>
          </cell>
          <cell r="L18" t="str">
            <v>新規</v>
          </cell>
          <cell r="M18" t="str">
            <v>導出</v>
          </cell>
        </row>
        <row r="19">
          <cell r="B19" t="str">
            <v>住所</v>
          </cell>
          <cell r="C19" t="str">
            <v>業務機関コードマスタ</v>
          </cell>
          <cell r="D19" t="str">
            <v>（TBOrgM.Addr）</v>
          </cell>
          <cell r="E19" t="str">
            <v>varchar</v>
          </cell>
          <cell r="F19">
            <v>60</v>
          </cell>
          <cell r="G19" t="str">
            <v>全角</v>
          </cell>
          <cell r="H19">
            <v>30</v>
          </cell>
          <cell r="I19" t="str">
            <v>情報機器運用管理における各企業の事業所・部課所が存在する住所。</v>
          </cell>
          <cell r="L19" t="str">
            <v>新規</v>
          </cell>
          <cell r="M19" t="str">
            <v>導出</v>
          </cell>
        </row>
        <row r="20">
          <cell r="B20" t="str">
            <v>運用開始日</v>
          </cell>
          <cell r="C20" t="str">
            <v>業務機関コードマスタ</v>
          </cell>
          <cell r="D20" t="str">
            <v>（TBOrgM.DateFrom）</v>
          </cell>
          <cell r="E20" t="str">
            <v>char</v>
          </cell>
          <cell r="F20">
            <v>8</v>
          </cell>
          <cell r="G20" t="str">
            <v>半角数字</v>
          </cell>
          <cell r="H20">
            <v>8</v>
          </cell>
          <cell r="I20" t="str">
            <v>業務機関コードの運用を開始する日付。
業務機関コードの付番体系見直しが発生する為、コードの使用可能期間を定める為に使用。”20010801”など</v>
          </cell>
          <cell r="L20" t="str">
            <v>新規</v>
          </cell>
          <cell r="M20" t="str">
            <v>導出</v>
          </cell>
        </row>
        <row r="21">
          <cell r="B21" t="str">
            <v>運用停止日</v>
          </cell>
          <cell r="C21" t="str">
            <v>業務機関コードマスタ</v>
          </cell>
          <cell r="D21" t="str">
            <v>（TBOrgM.DateTo）</v>
          </cell>
          <cell r="E21" t="str">
            <v>char</v>
          </cell>
          <cell r="F21">
            <v>8</v>
          </cell>
          <cell r="G21" t="str">
            <v>半角数字</v>
          </cell>
          <cell r="H21">
            <v>8</v>
          </cell>
          <cell r="I21" t="str">
            <v>業務機関コードの運用を停止する日付。
業務機関コードの付番体系見直しが発生する為、コードの使用可能期間を定める為に使用。”20020331”など</v>
          </cell>
          <cell r="L21" t="str">
            <v>新規</v>
          </cell>
          <cell r="M21" t="str">
            <v>導出</v>
          </cell>
        </row>
        <row r="22">
          <cell r="B22" t="str">
            <v>件名コード</v>
          </cell>
          <cell r="C22" t="str">
            <v>件名マスタ</v>
          </cell>
          <cell r="E22" t="str">
            <v>char</v>
          </cell>
          <cell r="F22">
            <v>9</v>
          </cell>
          <cell r="G22" t="str">
            <v>半角英数</v>
          </cell>
          <cell r="H22">
            <v>9</v>
          </cell>
          <cell r="I22" t="str">
            <v>情報機器運用管理におけるイベント識別番号
機器導入案件、移設案件などを示す。
”U11408-01”など</v>
          </cell>
          <cell r="J22" t="str">
            <v>追加：同一企業・同一件名コードが存在しない事。</v>
          </cell>
          <cell r="L22" t="str">
            <v>新規</v>
          </cell>
          <cell r="M22" t="str">
            <v>原始</v>
          </cell>
        </row>
        <row r="23">
          <cell r="B23" t="str">
            <v>件名</v>
          </cell>
          <cell r="C23" t="str">
            <v>件名マスタ</v>
          </cell>
          <cell r="E23" t="str">
            <v>varchar</v>
          </cell>
          <cell r="F23">
            <v>60</v>
          </cell>
          <cell r="G23" t="str">
            <v>全角</v>
          </cell>
          <cell r="H23">
            <v>30</v>
          </cell>
          <cell r="I23" t="str">
            <v>情報機器運用管理における作業指示の識別名称。</v>
          </cell>
          <cell r="L23" t="str">
            <v>新規</v>
          </cell>
          <cell r="M23" t="str">
            <v>導出</v>
          </cell>
        </row>
        <row r="24">
          <cell r="B24" t="str">
            <v>依頼元・業務機関コード</v>
          </cell>
          <cell r="C24" t="str">
            <v>件名マスタ</v>
          </cell>
          <cell r="E24" t="str">
            <v>char</v>
          </cell>
          <cell r="F24">
            <v>8</v>
          </cell>
          <cell r="G24" t="str">
            <v>半角数字</v>
          </cell>
          <cell r="H24">
            <v>8</v>
          </cell>
          <cell r="I24" t="str">
            <v>作業案件が発生した企業の担当部課所を示すコード。
業務機関コードを使用。</v>
          </cell>
          <cell r="L24" t="str">
            <v>新規</v>
          </cell>
          <cell r="M24" t="str">
            <v>導出</v>
          </cell>
        </row>
        <row r="25">
          <cell r="B25" t="str">
            <v>依頼元・担当者</v>
          </cell>
          <cell r="C25" t="str">
            <v>件名マスタ</v>
          </cell>
          <cell r="E25" t="str">
            <v>varchar</v>
          </cell>
          <cell r="F25">
            <v>20</v>
          </cell>
          <cell r="G25" t="str">
            <v>全角</v>
          </cell>
          <cell r="H25">
            <v>10</v>
          </cell>
          <cell r="I25" t="str">
            <v>作業案件が発生した企業の担当部課所に所属し、作業案件の責任者を示す。</v>
          </cell>
          <cell r="L25" t="str">
            <v>新規</v>
          </cell>
          <cell r="M25" t="str">
            <v>導出</v>
          </cell>
        </row>
        <row r="26">
          <cell r="B26" t="str">
            <v>代表業務コード</v>
          </cell>
          <cell r="C26" t="str">
            <v>件名マスタ</v>
          </cell>
          <cell r="E26" t="str">
            <v>char</v>
          </cell>
          <cell r="F26">
            <v>3</v>
          </cell>
          <cell r="G26" t="str">
            <v>半角英数</v>
          </cell>
          <cell r="H26">
            <v>3</v>
          </cell>
          <cell r="I26" t="str">
            <v>情報機器運用管理において機器を導入した代表の業務システムを示す。業務システムを複数指定したい場合は業務管理用のテーブルに記入する。Z3B：共通コード管理システムなど</v>
          </cell>
          <cell r="K26" t="str">
            <v>有</v>
          </cell>
          <cell r="L26" t="str">
            <v>新規</v>
          </cell>
          <cell r="M26" t="str">
            <v>導出</v>
          </cell>
        </row>
        <row r="27">
          <cell r="B27" t="str">
            <v>件名登録日</v>
          </cell>
          <cell r="C27" t="str">
            <v>件名マスタ</v>
          </cell>
          <cell r="E27" t="str">
            <v>char</v>
          </cell>
          <cell r="F27">
            <v>8</v>
          </cell>
          <cell r="G27" t="str">
            <v>半角数字</v>
          </cell>
          <cell r="H27">
            <v>8</v>
          </cell>
          <cell r="I27" t="str">
            <v>情報機器運用管理において、作業案件を登録した日付。</v>
          </cell>
          <cell r="L27" t="str">
            <v>新規</v>
          </cell>
          <cell r="M27" t="str">
            <v>導出</v>
          </cell>
        </row>
        <row r="28">
          <cell r="B28" t="str">
            <v>決定書No</v>
          </cell>
          <cell r="C28" t="str">
            <v>件名マスタ</v>
          </cell>
          <cell r="E28" t="str">
            <v>char</v>
          </cell>
          <cell r="F28">
            <v>8</v>
          </cell>
          <cell r="G28" t="str">
            <v>半角英数</v>
          </cell>
          <cell r="H28">
            <v>8</v>
          </cell>
          <cell r="I28" t="str">
            <v>情報機器運用管理において初回導入時に
議論・実行許可を決定した時の書類番号。</v>
          </cell>
          <cell r="L28" t="str">
            <v>新規</v>
          </cell>
          <cell r="M28" t="str">
            <v>導出</v>
          </cell>
        </row>
        <row r="29">
          <cell r="B29" t="str">
            <v>主目的コード</v>
          </cell>
          <cell r="C29" t="str">
            <v>主目的マスタ</v>
          </cell>
          <cell r="D29" t="str">
            <v>（TBUseM.UseCd)</v>
          </cell>
          <cell r="E29" t="str">
            <v>char</v>
          </cell>
          <cell r="F29">
            <v>2</v>
          </cell>
          <cell r="G29" t="str">
            <v>半角英数</v>
          </cell>
          <cell r="H29">
            <v>2</v>
          </cell>
          <cell r="I29" t="str">
            <v>情報機器運用管理において機器を導入した目的を表すコード。
62:WING、71:火力オンラインなど</v>
          </cell>
          <cell r="J29" t="str">
            <v>追加：同一企業・同一主目的コードが存在しない事。</v>
          </cell>
          <cell r="K29" t="str">
            <v>有</v>
          </cell>
          <cell r="L29" t="str">
            <v>既存</v>
          </cell>
          <cell r="M29" t="str">
            <v>原始</v>
          </cell>
        </row>
        <row r="30">
          <cell r="B30" t="str">
            <v>主目的名</v>
          </cell>
          <cell r="C30" t="str">
            <v>主目的マスタ</v>
          </cell>
          <cell r="D30" t="str">
            <v>（TBUseM.UseNm)</v>
          </cell>
          <cell r="E30" t="str">
            <v>varchar</v>
          </cell>
          <cell r="F30">
            <v>48</v>
          </cell>
          <cell r="G30" t="str">
            <v>全角</v>
          </cell>
          <cell r="H30">
            <v>24</v>
          </cell>
          <cell r="I30" t="str">
            <v>情報機器運用管理において機器を導入した目的を表し名称。
WING、火力オンラインなど</v>
          </cell>
          <cell r="K30" t="str">
            <v>有</v>
          </cell>
          <cell r="L30" t="str">
            <v>既存</v>
          </cell>
          <cell r="M30" t="str">
            <v>導出</v>
          </cell>
        </row>
        <row r="31">
          <cell r="B31" t="str">
            <v>予算件名コード</v>
          </cell>
          <cell r="C31" t="str">
            <v>予算件名マスタ</v>
          </cell>
          <cell r="E31" t="str">
            <v>char</v>
          </cell>
          <cell r="F31">
            <v>6</v>
          </cell>
          <cell r="G31" t="str">
            <v>半角英数</v>
          </cell>
          <cell r="H31">
            <v>6</v>
          </cell>
          <cell r="I31" t="str">
            <v>東北電力(株)情報通信部で管理している
予算計画時の識別番号。</v>
          </cell>
          <cell r="J31" t="str">
            <v>追加：同一年度・同一予算件名コードが存在しない事。</v>
          </cell>
          <cell r="L31" t="str">
            <v>既存</v>
          </cell>
          <cell r="M31" t="str">
            <v>原始</v>
          </cell>
        </row>
        <row r="32">
          <cell r="B32" t="str">
            <v>予算件名</v>
          </cell>
          <cell r="C32" t="str">
            <v>予算件名マスタ</v>
          </cell>
          <cell r="E32" t="str">
            <v>varchar</v>
          </cell>
          <cell r="F32">
            <v>60</v>
          </cell>
          <cell r="G32" t="str">
            <v>全角</v>
          </cell>
          <cell r="H32">
            <v>30</v>
          </cell>
          <cell r="I32" t="str">
            <v>東北電力(株)情報通信部で管理している
予算計画時の識別名称。</v>
          </cell>
          <cell r="L32" t="str">
            <v>既存</v>
          </cell>
          <cell r="M32" t="str">
            <v>導出</v>
          </cell>
        </row>
        <row r="33">
          <cell r="B33" t="str">
            <v>作業指示区分</v>
          </cell>
          <cell r="C33" t="str">
            <v>作業テーブル</v>
          </cell>
          <cell r="E33" t="str">
            <v>char</v>
          </cell>
          <cell r="F33">
            <v>2</v>
          </cell>
          <cell r="G33" t="str">
            <v>半角数字</v>
          </cell>
          <cell r="H33">
            <v>2</v>
          </cell>
          <cell r="I33" t="str">
            <v>作業指示時に導入（管理番号指定無し）と
移設・撤去等（管理番号指定あり）とに分けて
管理をする為の区分。</v>
          </cell>
          <cell r="L33" t="str">
            <v>新規</v>
          </cell>
          <cell r="M33" t="str">
            <v>原始</v>
          </cell>
        </row>
        <row r="34">
          <cell r="B34" t="str">
            <v>受注区分</v>
          </cell>
          <cell r="C34" t="str">
            <v>受注区分マスタ</v>
          </cell>
          <cell r="E34" t="str">
            <v>char</v>
          </cell>
          <cell r="F34">
            <v>2</v>
          </cell>
          <cell r="G34" t="str">
            <v>半角数字</v>
          </cell>
          <cell r="H34">
            <v>2</v>
          </cell>
          <cell r="I34" t="str">
            <v>情報機器運用管理において発行する作業指示書、業務着手指示書が事前指示か決定事項かを示す。
01:未定、02:予定を事前指示とし、03:決定を本指示と判断。</v>
          </cell>
          <cell r="K34" t="str">
            <v>有</v>
          </cell>
          <cell r="L34" t="str">
            <v>新規</v>
          </cell>
          <cell r="M34" t="str">
            <v>原始</v>
          </cell>
        </row>
        <row r="35">
          <cell r="B35" t="str">
            <v>受注区分名</v>
          </cell>
          <cell r="C35" t="str">
            <v>受注区分マスタ</v>
          </cell>
          <cell r="E35" t="str">
            <v>varchar</v>
          </cell>
          <cell r="F35">
            <v>4</v>
          </cell>
          <cell r="G35" t="str">
            <v>全角</v>
          </cell>
          <cell r="H35">
            <v>2</v>
          </cell>
          <cell r="I35" t="str">
            <v>情報機器運用管理において発行する作業指示書、及び業務着手指示書が事前指示なのか決定事項かを示す為の区分名。
01:未定、02:予定、03:決定など</v>
          </cell>
          <cell r="K35" t="str">
            <v>有</v>
          </cell>
          <cell r="L35" t="str">
            <v>新規</v>
          </cell>
          <cell r="M35" t="str">
            <v>導出</v>
          </cell>
        </row>
        <row r="36">
          <cell r="B36" t="str">
            <v>発行元・業務機関コード</v>
          </cell>
          <cell r="C36" t="str">
            <v>作業テーブル</v>
          </cell>
          <cell r="E36" t="str">
            <v>char</v>
          </cell>
          <cell r="F36">
            <v>8</v>
          </cell>
          <cell r="G36" t="str">
            <v>半角英数</v>
          </cell>
          <cell r="H36">
            <v>8</v>
          </cell>
          <cell r="I36" t="str">
            <v>情報機器運用管理において作業指示書を発行した企業の責任部課所を示すコード。
作業案件指示を受けた部課所に当たる。</v>
          </cell>
          <cell r="L36" t="str">
            <v>新規</v>
          </cell>
          <cell r="M36" t="str">
            <v>導出</v>
          </cell>
        </row>
        <row r="37">
          <cell r="B37" t="str">
            <v>発行元・担当者</v>
          </cell>
          <cell r="C37" t="str">
            <v>作業テーブル</v>
          </cell>
          <cell r="E37" t="str">
            <v>varchar</v>
          </cell>
          <cell r="F37">
            <v>20</v>
          </cell>
          <cell r="G37" t="str">
            <v>全角</v>
          </cell>
          <cell r="H37">
            <v>10</v>
          </cell>
          <cell r="I37" t="str">
            <v>情報機器運用管理において作業指示書を作成し、発行した作業案件の担当者。</v>
          </cell>
          <cell r="L37" t="str">
            <v>新規</v>
          </cell>
          <cell r="M37" t="str">
            <v>導出</v>
          </cell>
        </row>
        <row r="38">
          <cell r="B38" t="str">
            <v>作業発行先・業務機関コード</v>
          </cell>
          <cell r="C38" t="str">
            <v>作業テーブル</v>
          </cell>
          <cell r="E38" t="str">
            <v>char</v>
          </cell>
          <cell r="F38">
            <v>8</v>
          </cell>
          <cell r="G38" t="str">
            <v>半角英数</v>
          </cell>
          <cell r="H38">
            <v>8</v>
          </cell>
          <cell r="I38" t="str">
            <v>発行元・業務機関コードより、作業に関する
作業指示書を受け取る企業の課所を示すコード。
各現場へ作業指示を出す部課所に当たる。</v>
          </cell>
          <cell r="L38" t="str">
            <v>新規</v>
          </cell>
          <cell r="M38" t="str">
            <v>導出</v>
          </cell>
        </row>
        <row r="39">
          <cell r="B39" t="str">
            <v>作業発行先・担当者</v>
          </cell>
          <cell r="C39" t="str">
            <v>作業テーブル</v>
          </cell>
          <cell r="E39" t="str">
            <v>varchar</v>
          </cell>
          <cell r="F39">
            <v>20</v>
          </cell>
          <cell r="G39" t="str">
            <v>全角</v>
          </cell>
          <cell r="H39">
            <v>10</v>
          </cell>
          <cell r="I39" t="str">
            <v>発行元・業務機関コードより、作業に関する
作業指示書を受け取る担当者。
各現場へ作業指示を出す者に当たる。</v>
          </cell>
          <cell r="L39" t="str">
            <v>新規</v>
          </cell>
          <cell r="M39" t="str">
            <v>導出</v>
          </cell>
        </row>
        <row r="40">
          <cell r="B40" t="str">
            <v>買取発行先・業務機関コード</v>
          </cell>
          <cell r="C40" t="str">
            <v>作業テーブル</v>
          </cell>
          <cell r="E40" t="str">
            <v>char</v>
          </cell>
          <cell r="F40">
            <v>8</v>
          </cell>
          <cell r="G40" t="str">
            <v>半角英数</v>
          </cell>
          <cell r="H40">
            <v>8</v>
          </cell>
          <cell r="I40" t="str">
            <v>発行元・業務機関コードより、買取り機器に関する
作業指示書を受け取る企業の課所を示すコード。
各現場へ作業指示を出す部課所に当たる。</v>
          </cell>
          <cell r="L40" t="str">
            <v>新規</v>
          </cell>
          <cell r="M40" t="str">
            <v>導出</v>
          </cell>
        </row>
        <row r="41">
          <cell r="B41" t="str">
            <v>買取発行先・担当者</v>
          </cell>
          <cell r="C41" t="str">
            <v>作業テーブル</v>
          </cell>
          <cell r="E41" t="str">
            <v>varchar</v>
          </cell>
          <cell r="F41">
            <v>20</v>
          </cell>
          <cell r="G41" t="str">
            <v>全角</v>
          </cell>
          <cell r="H41">
            <v>10</v>
          </cell>
          <cell r="I41" t="str">
            <v>発行元・業務機関コードより、買取り機器に関する
作業指示書を受け取る担当者。
各現場へ作業指示を出す者に当たる。</v>
          </cell>
          <cell r="L41" t="str">
            <v>新規</v>
          </cell>
          <cell r="M41" t="str">
            <v>導出</v>
          </cell>
        </row>
        <row r="42">
          <cell r="B42" t="str">
            <v>リース発行先・業務機関コード</v>
          </cell>
          <cell r="C42" t="str">
            <v>作業テーブル</v>
          </cell>
          <cell r="E42" t="str">
            <v>char</v>
          </cell>
          <cell r="F42">
            <v>8</v>
          </cell>
          <cell r="G42" t="str">
            <v>半角英数</v>
          </cell>
          <cell r="H42">
            <v>8</v>
          </cell>
          <cell r="I42" t="str">
            <v>発行元・業務機関コードより、リース機器に関する
作業指示書を受け取る企業の課所を示すコード。
各現場へ作業指示を出す部課所に当たる。</v>
          </cell>
          <cell r="L42" t="str">
            <v>新規</v>
          </cell>
          <cell r="M42" t="str">
            <v>導出</v>
          </cell>
        </row>
        <row r="43">
          <cell r="B43" t="str">
            <v>リース発行先・担当者</v>
          </cell>
          <cell r="C43" t="str">
            <v>作業テーブル</v>
          </cell>
          <cell r="E43" t="str">
            <v>varchar</v>
          </cell>
          <cell r="F43">
            <v>20</v>
          </cell>
          <cell r="G43" t="str">
            <v>全角</v>
          </cell>
          <cell r="H43">
            <v>10</v>
          </cell>
          <cell r="I43" t="str">
            <v>発行元・業務機関コードより、リース機器に関する
作業指示書を受け取る担当者。
各現場へ作業指示を出す者に当たる。</v>
          </cell>
          <cell r="L43" t="str">
            <v>新規</v>
          </cell>
          <cell r="M43" t="str">
            <v>導出</v>
          </cell>
        </row>
        <row r="44">
          <cell r="B44" t="str">
            <v>作業指示発行日</v>
          </cell>
          <cell r="C44" t="str">
            <v>作業テーブル</v>
          </cell>
          <cell r="E44" t="str">
            <v>char</v>
          </cell>
          <cell r="F44">
            <v>8</v>
          </cell>
          <cell r="G44" t="str">
            <v>半角数字</v>
          </cell>
          <cell r="H44">
            <v>8</v>
          </cell>
          <cell r="I44" t="str">
            <v>情報機器運用管理における作業指示書を発行した日付。</v>
          </cell>
          <cell r="L44" t="str">
            <v>新規</v>
          </cell>
          <cell r="M44" t="str">
            <v>導出</v>
          </cell>
        </row>
        <row r="45">
          <cell r="B45" t="str">
            <v>作業期間・着手予定日</v>
          </cell>
          <cell r="C45" t="str">
            <v>作業テーブル</v>
          </cell>
          <cell r="E45" t="str">
            <v>char</v>
          </cell>
          <cell r="F45">
            <v>8</v>
          </cell>
          <cell r="G45" t="str">
            <v>半角数字</v>
          </cell>
          <cell r="H45">
            <v>8</v>
          </cell>
          <cell r="I45" t="str">
            <v>情報機器運用管理において、作業案件に伴う作業を開始する予定日。</v>
          </cell>
          <cell r="L45" t="str">
            <v>新規</v>
          </cell>
          <cell r="M45" t="str">
            <v>導出</v>
          </cell>
        </row>
        <row r="46">
          <cell r="B46" t="str">
            <v>作業期間・終了予定日</v>
          </cell>
          <cell r="C46" t="str">
            <v>作業テーブル</v>
          </cell>
          <cell r="E46" t="str">
            <v>char</v>
          </cell>
          <cell r="F46">
            <v>8</v>
          </cell>
          <cell r="G46" t="str">
            <v>半角数字</v>
          </cell>
          <cell r="H46">
            <v>8</v>
          </cell>
          <cell r="I46" t="str">
            <v>情報機器運用管理において、作業案件に伴う全ての作業が完了する予定日。</v>
          </cell>
          <cell r="L46" t="str">
            <v>新規</v>
          </cell>
          <cell r="M46" t="str">
            <v>導出</v>
          </cell>
        </row>
        <row r="47">
          <cell r="B47" t="str">
            <v>規模（説明文）</v>
          </cell>
          <cell r="C47" t="str">
            <v>作業テーブル</v>
          </cell>
          <cell r="E47" t="str">
            <v>varchar</v>
          </cell>
          <cell r="F47">
            <v>255</v>
          </cell>
          <cell r="G47" t="str">
            <v>全角</v>
          </cell>
          <cell r="H47">
            <v>127</v>
          </cell>
          <cell r="I47" t="str">
            <v>情報機器運用管理において、作業案件に伴う作業のランクや単価などを記述するテキスト。</v>
          </cell>
          <cell r="L47" t="str">
            <v>新規</v>
          </cell>
          <cell r="M47" t="str">
            <v>ﾃｷｽﾄ</v>
          </cell>
        </row>
        <row r="48">
          <cell r="B48" t="str">
            <v>発注総金額</v>
          </cell>
          <cell r="C48" t="str">
            <v>作業テーブル</v>
          </cell>
          <cell r="E48" t="str">
            <v>char</v>
          </cell>
          <cell r="F48">
            <v>10</v>
          </cell>
          <cell r="G48" t="str">
            <v>半角数字</v>
          </cell>
          <cell r="H48">
            <v>10</v>
          </cell>
          <cell r="I48" t="str">
            <v>情報機器運用管理において、作業案件に伴う作業指示書を発行した時の発注金額総計。作業発注時に予定されていた金額。</v>
          </cell>
          <cell r="L48" t="str">
            <v>新規</v>
          </cell>
          <cell r="M48" t="str">
            <v>導出</v>
          </cell>
        </row>
        <row r="49">
          <cell r="B49" t="str">
            <v>委託支払条件</v>
          </cell>
          <cell r="C49" t="str">
            <v>作業テーブル</v>
          </cell>
          <cell r="E49" t="str">
            <v>varchar</v>
          </cell>
          <cell r="F49">
            <v>20</v>
          </cell>
          <cell r="G49" t="str">
            <v>全角</v>
          </cell>
          <cell r="H49">
            <v>10</v>
          </cell>
          <cell r="I49" t="str">
            <v>情報機器運用管理において、作業指示に対する請求金額の支払方法。
確認完了後払いなど。</v>
          </cell>
          <cell r="L49" t="str">
            <v>新規</v>
          </cell>
          <cell r="M49" t="str">
            <v>導出</v>
          </cell>
        </row>
        <row r="50">
          <cell r="B50" t="str">
            <v>節区分</v>
          </cell>
          <cell r="C50" t="str">
            <v>作業テーブル</v>
          </cell>
          <cell r="L50" t="str">
            <v>新規</v>
          </cell>
          <cell r="M50" t="str">
            <v>導出</v>
          </cell>
        </row>
        <row r="51">
          <cell r="B51" t="str">
            <v>添付資料有無区分</v>
          </cell>
          <cell r="C51" t="str">
            <v>作業テーブル</v>
          </cell>
          <cell r="E51" t="str">
            <v>char</v>
          </cell>
          <cell r="F51">
            <v>1</v>
          </cell>
          <cell r="G51" t="str">
            <v>半角数字</v>
          </cell>
          <cell r="H51">
            <v>1</v>
          </cell>
          <cell r="I51" t="str">
            <v>作業指示・着手指示などの書類に、導入機器明細などの資料が添付されているかを判断する為の区分。</v>
          </cell>
          <cell r="L51" t="str">
            <v>新規</v>
          </cell>
          <cell r="M51" t="str">
            <v>導出</v>
          </cell>
        </row>
        <row r="52">
          <cell r="B52" t="str">
            <v>特記事項（説明文）</v>
          </cell>
          <cell r="C52" t="str">
            <v>作業テーブル</v>
          </cell>
          <cell r="E52" t="str">
            <v>varchar</v>
          </cell>
          <cell r="F52">
            <v>255</v>
          </cell>
          <cell r="G52" t="str">
            <v>全角</v>
          </cell>
          <cell r="H52">
            <v>127</v>
          </cell>
          <cell r="I52" t="str">
            <v>作業指示書に対し、作業指示書内では説明しきれない
項目などを記述する為のテキスト。</v>
          </cell>
          <cell r="L52" t="str">
            <v>新規</v>
          </cell>
          <cell r="M52" t="str">
            <v>ﾃｷｽﾄ</v>
          </cell>
        </row>
        <row r="53">
          <cell r="B53" t="str">
            <v>作業指示受付日</v>
          </cell>
          <cell r="C53" t="str">
            <v>作業テーブル</v>
          </cell>
          <cell r="E53" t="str">
            <v>char</v>
          </cell>
          <cell r="F53">
            <v>8</v>
          </cell>
          <cell r="G53" t="str">
            <v>半角数字</v>
          </cell>
          <cell r="H53">
            <v>8</v>
          </cell>
          <cell r="I53" t="str">
            <v>情報機器運用管理において、作業案件に伴う作業指示書を作業発行先・業務機関コードで指定された部課所が受け取った日付。</v>
          </cell>
          <cell r="L53" t="str">
            <v>新規</v>
          </cell>
          <cell r="M53" t="str">
            <v>導出</v>
          </cell>
        </row>
        <row r="54">
          <cell r="B54" t="str">
            <v>作業実施担当者</v>
          </cell>
          <cell r="C54" t="str">
            <v>作業テーブル</v>
          </cell>
          <cell r="E54" t="str">
            <v>varchar</v>
          </cell>
          <cell r="F54">
            <v>20</v>
          </cell>
          <cell r="G54" t="str">
            <v>全角</v>
          </cell>
          <cell r="H54">
            <v>10</v>
          </cell>
          <cell r="I54" t="str">
            <v>情報機器運用管理において、作業案件に伴う作業指示書を作業発行先・業務機関コードで指定された部課所で受け取り、作業完了報告書を発行した担当者名。</v>
          </cell>
          <cell r="L54" t="str">
            <v>新規</v>
          </cell>
          <cell r="M54" t="str">
            <v>導出</v>
          </cell>
        </row>
        <row r="55">
          <cell r="B55" t="str">
            <v>作業完了日</v>
          </cell>
          <cell r="C55" t="str">
            <v>作業テーブル</v>
          </cell>
          <cell r="E55" t="str">
            <v>char</v>
          </cell>
          <cell r="F55">
            <v>8</v>
          </cell>
          <cell r="G55" t="str">
            <v>半角数字</v>
          </cell>
          <cell r="H55">
            <v>8</v>
          </cell>
          <cell r="I55" t="str">
            <v>情報機器運用管理において、作業指示書に対する全ての作業が完了した日付。</v>
          </cell>
          <cell r="J55" t="str">
            <v>=作業指示書から作業毎に分割された着手指示書での作業が全て完了しており,その最大日付以降である事。</v>
          </cell>
          <cell r="L55" t="str">
            <v>新規</v>
          </cell>
          <cell r="M55" t="str">
            <v>導出</v>
          </cell>
        </row>
        <row r="56">
          <cell r="B56" t="str">
            <v>作業完了報告日</v>
          </cell>
          <cell r="C56" t="str">
            <v>作業テーブル</v>
          </cell>
          <cell r="E56" t="str">
            <v>char</v>
          </cell>
          <cell r="F56">
            <v>8</v>
          </cell>
          <cell r="G56" t="str">
            <v>半角数字</v>
          </cell>
          <cell r="H56">
            <v>8</v>
          </cell>
          <cell r="I56" t="str">
            <v>情報機器運用管理において、作業指示書に対する作業完了報告を行った日付。</v>
          </cell>
          <cell r="J56" t="str">
            <v>=作業完了日以降である事。</v>
          </cell>
          <cell r="L56" t="str">
            <v>新規</v>
          </cell>
          <cell r="M56" t="str">
            <v>導出</v>
          </cell>
        </row>
        <row r="57">
          <cell r="B57" t="str">
            <v>請求予定月</v>
          </cell>
          <cell r="C57" t="str">
            <v>作業テーブル</v>
          </cell>
          <cell r="E57" t="str">
            <v>char</v>
          </cell>
          <cell r="F57">
            <v>6</v>
          </cell>
          <cell r="G57" t="str">
            <v>半角数字</v>
          </cell>
          <cell r="H57">
            <v>6</v>
          </cell>
          <cell r="I57" t="str">
            <v>情報機器運用管理において、作業指示に対する全ての作業に掛かった費用を請求する予定年月。</v>
          </cell>
          <cell r="L57" t="str">
            <v>新規</v>
          </cell>
          <cell r="M57" t="str">
            <v>導出</v>
          </cell>
        </row>
        <row r="58">
          <cell r="B58" t="str">
            <v>請求金額</v>
          </cell>
          <cell r="C58" t="str">
            <v>作業テーブル</v>
          </cell>
          <cell r="E58" t="str">
            <v>char</v>
          </cell>
          <cell r="F58">
            <v>10</v>
          </cell>
          <cell r="G58" t="str">
            <v>半角数字</v>
          </cell>
          <cell r="H58">
            <v>10</v>
          </cell>
          <cell r="I58" t="str">
            <v>情報機器運用管理において、作業指示書に対する全ての作業に掛かった金額の合計。ただし、実費は省く。</v>
          </cell>
          <cell r="J58" t="str">
            <v>=Σ（作業指示書から作業毎に分割された着手指示書での作業に掛かった作業金額）</v>
          </cell>
          <cell r="L58" t="str">
            <v>新規</v>
          </cell>
          <cell r="M58" t="str">
            <v>導出</v>
          </cell>
        </row>
        <row r="59">
          <cell r="B59" t="str">
            <v>実費合計</v>
          </cell>
          <cell r="C59" t="str">
            <v>作業テーブル</v>
          </cell>
          <cell r="E59" t="str">
            <v>char</v>
          </cell>
          <cell r="F59">
            <v>10</v>
          </cell>
          <cell r="G59" t="str">
            <v>半角数字</v>
          </cell>
          <cell r="H59">
            <v>10</v>
          </cell>
          <cell r="I59" t="str">
            <v>情報機器運用管理において、作業指示書に対する全ての作業に掛かった実費の合計。</v>
          </cell>
          <cell r="J59" t="str">
            <v>=Σ（作業指示書から作業毎に分割された着手指示書での作業で掛かった実費請求金額）</v>
          </cell>
          <cell r="L59" t="str">
            <v>新規</v>
          </cell>
          <cell r="M59" t="str">
            <v>導出</v>
          </cell>
        </row>
        <row r="60">
          <cell r="B60" t="str">
            <v>支払条件</v>
          </cell>
          <cell r="C60" t="str">
            <v>作業テーブル</v>
          </cell>
          <cell r="E60" t="str">
            <v>varchar</v>
          </cell>
          <cell r="F60">
            <v>20</v>
          </cell>
          <cell r="G60" t="str">
            <v>全角</v>
          </cell>
          <cell r="H60">
            <v>10</v>
          </cell>
          <cell r="I60" t="str">
            <v>情報機器運用管理において、作業指示書に対する請求金額を支払う条件。
確認完了後支払など。</v>
          </cell>
          <cell r="L60" t="str">
            <v>新規</v>
          </cell>
          <cell r="M60" t="str">
            <v>導出</v>
          </cell>
        </row>
        <row r="61">
          <cell r="B61" t="str">
            <v>作業完了添付資料有無区分</v>
          </cell>
          <cell r="C61" t="str">
            <v>作業テーブル</v>
          </cell>
          <cell r="E61" t="str">
            <v>char</v>
          </cell>
          <cell r="F61">
            <v>1</v>
          </cell>
          <cell r="G61" t="str">
            <v>半角数字</v>
          </cell>
          <cell r="H61">
            <v>1</v>
          </cell>
          <cell r="I61" t="str">
            <v>作業指示書に対する全ての作業が完了した事を報告する作業完了報告書に添付する資料があるかを判断する為の区分。</v>
          </cell>
          <cell r="L61" t="str">
            <v>新規</v>
          </cell>
          <cell r="M61" t="str">
            <v>導出</v>
          </cell>
        </row>
        <row r="62">
          <cell r="B62" t="str">
            <v>作業完了特記事項（説明文）</v>
          </cell>
          <cell r="C62" t="str">
            <v>作業テーブル</v>
          </cell>
          <cell r="E62" t="str">
            <v>varchar</v>
          </cell>
          <cell r="F62">
            <v>255</v>
          </cell>
          <cell r="G62" t="str">
            <v>全角</v>
          </cell>
          <cell r="H62">
            <v>127</v>
          </cell>
          <cell r="I62" t="str">
            <v>作業指示書に対する全ての作業が完了した事を報告する作業完了報告書では説明しきれない項目などを記述する為のテキスト。</v>
          </cell>
          <cell r="L62" t="str">
            <v>新規</v>
          </cell>
          <cell r="M62" t="str">
            <v>ﾃｷｽﾄ</v>
          </cell>
        </row>
        <row r="63">
          <cell r="B63" t="str">
            <v>作業確認受理日</v>
          </cell>
          <cell r="C63" t="str">
            <v>作業テーブル</v>
          </cell>
          <cell r="E63" t="str">
            <v>char</v>
          </cell>
          <cell r="F63">
            <v>8</v>
          </cell>
          <cell r="G63" t="str">
            <v>半角数字</v>
          </cell>
          <cell r="H63">
            <v>8</v>
          </cell>
          <cell r="I63" t="str">
            <v>作業完了報告書において作業指示書を発行した部課所が作業内容を確認し、承認した日付。</v>
          </cell>
          <cell r="J63" t="str">
            <v>＝作業完了報告日以降である事。</v>
          </cell>
          <cell r="L63" t="str">
            <v>新規</v>
          </cell>
          <cell r="M63" t="str">
            <v>導出</v>
          </cell>
        </row>
        <row r="64">
          <cell r="B64" t="str">
            <v>作業確認営業受領日</v>
          </cell>
          <cell r="C64" t="str">
            <v>作業テーブル</v>
          </cell>
          <cell r="E64" t="str">
            <v>char</v>
          </cell>
          <cell r="F64">
            <v>8</v>
          </cell>
          <cell r="G64" t="str">
            <v>半角数字</v>
          </cell>
          <cell r="H64">
            <v>8</v>
          </cell>
          <cell r="I64" t="str">
            <v>作業完了報告書の作業内容を承認した部課所が、作業指示先の窓口となる営業部にその旨を通知し、受理した日付。</v>
          </cell>
          <cell r="J64" t="str">
            <v>＝作業確認受理日以降である事。</v>
          </cell>
          <cell r="L64" t="str">
            <v>新規</v>
          </cell>
          <cell r="M64" t="str">
            <v>導出</v>
          </cell>
        </row>
        <row r="65">
          <cell r="B65" t="str">
            <v>作業確認社内配付日</v>
          </cell>
          <cell r="C65" t="str">
            <v>作業テーブル</v>
          </cell>
          <cell r="E65" t="str">
            <v>char</v>
          </cell>
          <cell r="F65">
            <v>8</v>
          </cell>
          <cell r="G65" t="str">
            <v>半角数字</v>
          </cell>
          <cell r="H65">
            <v>8</v>
          </cell>
          <cell r="I65" t="str">
            <v>作業完了報告書が承認された事を、作業を担当した部課所に配付した日付。</v>
          </cell>
          <cell r="J65" t="str">
            <v>＝作業確認営業受領日以降である事。</v>
          </cell>
          <cell r="L65" t="str">
            <v>新規</v>
          </cell>
          <cell r="M65" t="str">
            <v>導出</v>
          </cell>
        </row>
        <row r="66">
          <cell r="B66" t="str">
            <v>作業ステータス</v>
          </cell>
          <cell r="C66" t="str">
            <v>作業テーブル</v>
          </cell>
          <cell r="E66" t="str">
            <v>varchar</v>
          </cell>
          <cell r="F66">
            <v>20</v>
          </cell>
          <cell r="G66" t="str">
            <v>全角</v>
          </cell>
          <cell r="H66">
            <v>10</v>
          </cell>
          <cell r="I66" t="str">
            <v>作業案件に伴う作業進行状況を表すステータス。</v>
          </cell>
          <cell r="L66" t="str">
            <v>新規</v>
          </cell>
          <cell r="M66" t="str">
            <v>導出</v>
          </cell>
        </row>
        <row r="67">
          <cell r="B67" t="str">
            <v>機器メーカー番号</v>
          </cell>
          <cell r="C67" t="str">
            <v>機器メーカマスタ</v>
          </cell>
          <cell r="E67" t="str">
            <v>char</v>
          </cell>
          <cell r="F67">
            <v>3</v>
          </cell>
          <cell r="G67" t="str">
            <v>半角英数</v>
          </cell>
          <cell r="H67">
            <v>3</v>
          </cell>
          <cell r="I67" t="str">
            <v>情報機器運用管理に関する機器製造メーカーを略称で表す。
IBM:日本IBM、FUJ:富士通株式会社など</v>
          </cell>
          <cell r="J67" t="str">
            <v>追加：同一機器メーカ番号が存在しない事。</v>
          </cell>
          <cell r="K67" t="str">
            <v>有</v>
          </cell>
          <cell r="L67" t="str">
            <v>新規</v>
          </cell>
          <cell r="M67" t="str">
            <v>原始</v>
          </cell>
        </row>
        <row r="68">
          <cell r="B68" t="str">
            <v>機器メーカー名</v>
          </cell>
          <cell r="C68" t="str">
            <v>機器メーカマスタ</v>
          </cell>
          <cell r="E68" t="str">
            <v>varchar</v>
          </cell>
          <cell r="F68">
            <v>40</v>
          </cell>
          <cell r="G68" t="str">
            <v>全角</v>
          </cell>
          <cell r="H68">
            <v>20</v>
          </cell>
          <cell r="I68" t="str">
            <v>機器メーカーの名称を表し、対となる機種－型式コードがどのメーカーに属する製品なのかを表す。</v>
          </cell>
          <cell r="K68" t="str">
            <v>有</v>
          </cell>
          <cell r="L68" t="str">
            <v>新規</v>
          </cell>
          <cell r="M68" t="str">
            <v>導出</v>
          </cell>
        </row>
        <row r="69">
          <cell r="B69" t="str">
            <v>機種－型式コード</v>
          </cell>
          <cell r="C69" t="str">
            <v>機種－型式マスタ</v>
          </cell>
          <cell r="D69" t="str">
            <v>(TBModelM.ModelCd)</v>
          </cell>
          <cell r="E69" t="str">
            <v>char</v>
          </cell>
          <cell r="F69">
            <v>20</v>
          </cell>
          <cell r="G69" t="str">
            <v>半角数字</v>
          </cell>
          <cell r="H69">
            <v>20</v>
          </cell>
          <cell r="I69" t="str">
            <v>情報機器運用管理における機種－型式コードを表す。
TXA3813MT：15.1インチTFT液晶ディスプレイなど</v>
          </cell>
          <cell r="J69" t="str">
            <v>追加：同一機器メーカ番号・機種ー型式コードが存在しない事。</v>
          </cell>
          <cell r="K69" t="str">
            <v>有</v>
          </cell>
          <cell r="L69" t="str">
            <v>既存</v>
          </cell>
          <cell r="M69" t="str">
            <v>原始</v>
          </cell>
        </row>
        <row r="70">
          <cell r="B70" t="str">
            <v>機種－型式名</v>
          </cell>
          <cell r="C70" t="str">
            <v>機種－型式マスタ</v>
          </cell>
          <cell r="D70" t="str">
            <v>(TBModelM.ModelNm)</v>
          </cell>
          <cell r="E70" t="str">
            <v>varchar</v>
          </cell>
          <cell r="F70">
            <v>14</v>
          </cell>
          <cell r="G70" t="str">
            <v>半角英数</v>
          </cell>
          <cell r="H70">
            <v>14</v>
          </cell>
          <cell r="I70" t="str">
            <v>情報機器運用管理における機種－型式名称を表す。
TXA3813MT：15.1インチTFT液晶ディスプレイなど</v>
          </cell>
          <cell r="K70" t="str">
            <v>有</v>
          </cell>
          <cell r="L70" t="str">
            <v>既存</v>
          </cell>
          <cell r="M70" t="str">
            <v>導出</v>
          </cell>
        </row>
        <row r="71">
          <cell r="B71" t="str">
            <v>管理対象区分</v>
          </cell>
          <cell r="C71" t="str">
            <v>機種－型式マスタ</v>
          </cell>
          <cell r="D71" t="str">
            <v>(TBModelM.Kanri)</v>
          </cell>
          <cell r="E71" t="str">
            <v>char</v>
          </cell>
          <cell r="F71">
            <v>1</v>
          </cell>
          <cell r="G71" t="str">
            <v>半角数字</v>
          </cell>
          <cell r="H71">
            <v>1</v>
          </cell>
          <cell r="I71" t="str">
            <v>指定された機種－型式コードが情報機器運用管理において管理対象物であるかを示す区分。
0:対象外、1:対象内など</v>
          </cell>
          <cell r="K71" t="str">
            <v>有</v>
          </cell>
          <cell r="L71" t="str">
            <v>新規</v>
          </cell>
          <cell r="M71" t="str">
            <v>導出</v>
          </cell>
        </row>
        <row r="72">
          <cell r="B72" t="str">
            <v>機器種別コード</v>
          </cell>
          <cell r="C72" t="str">
            <v>機器種別マスタ</v>
          </cell>
          <cell r="D72" t="str">
            <v>(TBKTypeM.KTypeCd)</v>
          </cell>
          <cell r="E72" t="str">
            <v>char</v>
          </cell>
          <cell r="F72">
            <v>5</v>
          </cell>
          <cell r="G72" t="str">
            <v>半角英数</v>
          </cell>
          <cell r="H72">
            <v>5</v>
          </cell>
          <cell r="I72" t="str">
            <v>情報機器運用管理において、導入された機器を種別毎に分類する為のコード。
A0100:主電子計算機など</v>
          </cell>
          <cell r="J72" t="str">
            <v>追加：同一機器種別コードが存在しない事。</v>
          </cell>
          <cell r="K72" t="str">
            <v>有</v>
          </cell>
          <cell r="L72" t="str">
            <v>既存</v>
          </cell>
          <cell r="M72" t="str">
            <v>原始</v>
          </cell>
        </row>
        <row r="73">
          <cell r="B73" t="str">
            <v>機器種別名</v>
          </cell>
          <cell r="C73" t="str">
            <v>機器種別マスタ</v>
          </cell>
          <cell r="D73" t="str">
            <v>(TBKTypeM.KTypeNm)</v>
          </cell>
          <cell r="E73" t="str">
            <v>varchar</v>
          </cell>
          <cell r="F73">
            <v>24</v>
          </cell>
          <cell r="G73" t="str">
            <v>全角</v>
          </cell>
          <cell r="H73">
            <v>12</v>
          </cell>
          <cell r="I73" t="str">
            <v>情報機器運用管理において、導入された機器を種別毎に分類した時の名称。
A0100:主電子計算機など</v>
          </cell>
          <cell r="K73" t="str">
            <v>有</v>
          </cell>
          <cell r="L73" t="str">
            <v>既存</v>
          </cell>
          <cell r="M73" t="str">
            <v>導出</v>
          </cell>
        </row>
        <row r="74">
          <cell r="B74" t="str">
            <v>資産区分</v>
          </cell>
          <cell r="C74" t="str">
            <v>機器種別マスタ</v>
          </cell>
          <cell r="D74" t="str">
            <v>(TBKTypeM.PropNm）</v>
          </cell>
          <cell r="E74" t="str">
            <v>varchar</v>
          </cell>
          <cell r="F74">
            <v>50</v>
          </cell>
          <cell r="G74" t="str">
            <v>全角</v>
          </cell>
          <cell r="H74">
            <v>25</v>
          </cell>
          <cell r="I74" t="str">
            <v>情報機器運用管理で管理している機器種別を資産管理用に分類した時の区分。
主電子計算機、中小型計算機など</v>
          </cell>
          <cell r="K74" t="str">
            <v>有</v>
          </cell>
          <cell r="L74" t="str">
            <v>既存</v>
          </cell>
          <cell r="M74" t="str">
            <v>導出</v>
          </cell>
        </row>
        <row r="75">
          <cell r="B75" t="str">
            <v>機器明細分類</v>
          </cell>
          <cell r="C75" t="str">
            <v>機器種別マスタ</v>
          </cell>
          <cell r="D75" t="str">
            <v>(TBKTypeM.KMeisai）</v>
          </cell>
          <cell r="E75" t="str">
            <v>varchar</v>
          </cell>
          <cell r="F75">
            <v>20</v>
          </cell>
          <cell r="G75" t="str">
            <v>全角</v>
          </cell>
          <cell r="H75">
            <v>10</v>
          </cell>
          <cell r="I75" t="str">
            <v>情報機器運用管理における導入機器をハード・ソフトに分類する為の区分。</v>
          </cell>
          <cell r="K75" t="str">
            <v>有</v>
          </cell>
          <cell r="L75" t="str">
            <v>新規</v>
          </cell>
          <cell r="M75" t="str">
            <v>導出</v>
          </cell>
        </row>
        <row r="76">
          <cell r="B76" t="str">
            <v>機器識別</v>
          </cell>
          <cell r="C76" t="str">
            <v>機器種別マスタ</v>
          </cell>
          <cell r="D76" t="str">
            <v>(TBKTypeM.KSikibetu）</v>
          </cell>
          <cell r="E76" t="str">
            <v>varchar</v>
          </cell>
          <cell r="F76">
            <v>2</v>
          </cell>
          <cell r="G76" t="str">
            <v>半角英字</v>
          </cell>
          <cell r="H76">
            <v>1</v>
          </cell>
          <cell r="I76" t="str">
            <v>情報機器運用管理における機器をホスト・サーバ・クライアントなど使用状態に合わせて分類する区分。
H:ホスト、S:サーバ、C:クライアント、P:プリンタ、O:周辺機器など</v>
          </cell>
          <cell r="K76" t="str">
            <v>有</v>
          </cell>
          <cell r="L76" t="str">
            <v>新規</v>
          </cell>
          <cell r="M76" t="str">
            <v>導出</v>
          </cell>
        </row>
        <row r="77">
          <cell r="B77" t="str">
            <v>本体識別区分</v>
          </cell>
          <cell r="C77" t="str">
            <v>機器種別マスタ</v>
          </cell>
          <cell r="D77" t="str">
            <v>(TBKTypeM.HontaiKb）</v>
          </cell>
          <cell r="E77" t="str">
            <v>varchar</v>
          </cell>
          <cell r="F77">
            <v>2</v>
          </cell>
          <cell r="G77" t="str">
            <v>半角英字</v>
          </cell>
          <cell r="H77">
            <v>1</v>
          </cell>
          <cell r="I77" t="str">
            <v>情報機器運用管理における機器において、本体として区分するもの・しないものを指定する為の区分。
H:本体、L：その他</v>
          </cell>
          <cell r="K77" t="str">
            <v>有</v>
          </cell>
          <cell r="L77" t="str">
            <v>新規</v>
          </cell>
          <cell r="M77" t="str">
            <v>導出</v>
          </cell>
        </row>
        <row r="78">
          <cell r="B78" t="str">
            <v>チェック用紙番号</v>
          </cell>
          <cell r="C78" t="str">
            <v>チェック用紙順序テーブル</v>
          </cell>
          <cell r="E78" t="str">
            <v>char</v>
          </cell>
          <cell r="F78">
            <v>2</v>
          </cell>
          <cell r="G78" t="str">
            <v>半角数字</v>
          </cell>
          <cell r="H78">
            <v>2</v>
          </cell>
          <cell r="I78" t="str">
            <v>情報機器運用管理における作業の設定状態をチェックするシートを表示する時に、どの項目をどの順序に表示するかを指定する為の番号。</v>
          </cell>
          <cell r="J78" t="str">
            <v>追加：同一チェック用紙番号が存在しない事。</v>
          </cell>
          <cell r="L78" t="str">
            <v>新規</v>
          </cell>
          <cell r="M78" t="str">
            <v>原始</v>
          </cell>
        </row>
        <row r="79">
          <cell r="B79" t="str">
            <v>表示チェック項目</v>
          </cell>
          <cell r="C79" t="str">
            <v>チェック用紙順序テーブル</v>
          </cell>
          <cell r="E79" t="str">
            <v>varchar</v>
          </cell>
          <cell r="F79">
            <v>50</v>
          </cell>
          <cell r="G79" t="str">
            <v>全角</v>
          </cell>
          <cell r="H79">
            <v>25</v>
          </cell>
          <cell r="I79" t="str">
            <v>情報機器運用管理における各設定状態をチェックする項目。
IPアドレス、LU名など。</v>
          </cell>
          <cell r="L79" t="str">
            <v>新規</v>
          </cell>
          <cell r="M79" t="str">
            <v>導出</v>
          </cell>
        </row>
        <row r="80">
          <cell r="B80" t="str">
            <v>チェック項目表示順序</v>
          </cell>
          <cell r="C80" t="str">
            <v>チェック用紙順序テーブル</v>
          </cell>
          <cell r="E80" t="str">
            <v>char</v>
          </cell>
          <cell r="F80">
            <v>2</v>
          </cell>
          <cell r="G80" t="str">
            <v>半角数字</v>
          </cell>
          <cell r="H80">
            <v>2</v>
          </cell>
          <cell r="I80" t="str">
            <v>情報機器運用管理において設置された機器の設定状態をチェックし、チェック状態を表示する時に表示する項目の順序を示す番号。</v>
          </cell>
          <cell r="L80" t="str">
            <v>新規</v>
          </cell>
          <cell r="M80" t="str">
            <v>導出</v>
          </cell>
        </row>
        <row r="81">
          <cell r="B81" t="str">
            <v>契約区分</v>
          </cell>
          <cell r="C81" t="str">
            <v>機器種別マスタ</v>
          </cell>
          <cell r="D81" t="str">
            <v>(ITLeaseC.LeaseCls)</v>
          </cell>
          <cell r="E81" t="str">
            <v>char</v>
          </cell>
          <cell r="F81">
            <v>2</v>
          </cell>
          <cell r="G81" t="str">
            <v>半角</v>
          </cell>
          <cell r="H81">
            <v>2</v>
          </cell>
          <cell r="I81" t="str">
            <v>情報機器運用管理において導入された機器の契約状態を示し、機器の導入指示を行う時にも使用される。
L:ﾘｰｽ、C:保守、K:買取など</v>
          </cell>
          <cell r="K81" t="str">
            <v>有</v>
          </cell>
          <cell r="L81" t="str">
            <v>既存</v>
          </cell>
          <cell r="M81" t="str">
            <v>原始</v>
          </cell>
        </row>
        <row r="82">
          <cell r="B82" t="str">
            <v>契約区分名</v>
          </cell>
          <cell r="C82" t="str">
            <v>契約区分マスタ</v>
          </cell>
          <cell r="D82" t="str">
            <v>(ITLeaseC.LeaseNm)</v>
          </cell>
          <cell r="E82" t="str">
            <v>varchar</v>
          </cell>
          <cell r="F82">
            <v>16</v>
          </cell>
          <cell r="G82" t="str">
            <v>全角</v>
          </cell>
          <cell r="H82">
            <v>8</v>
          </cell>
          <cell r="I82" t="str">
            <v>情報機器運用管理において導入された機器の契約状態を示す。
L:ﾘｰｽ、C:保守、K:買取など</v>
          </cell>
          <cell r="K82" t="str">
            <v>有</v>
          </cell>
          <cell r="L82" t="str">
            <v>既存</v>
          </cell>
          <cell r="M82" t="str">
            <v>導出</v>
          </cell>
        </row>
        <row r="83">
          <cell r="B83" t="str">
            <v>形態コード</v>
          </cell>
          <cell r="C83" t="str">
            <v>形態マスタ</v>
          </cell>
          <cell r="D83" t="str">
            <v>(ITStyleC.StileCd)</v>
          </cell>
          <cell r="E83" t="str">
            <v>char</v>
          </cell>
          <cell r="F83">
            <v>2</v>
          </cell>
          <cell r="G83" t="str">
            <v>半角数字</v>
          </cell>
          <cell r="H83">
            <v>2</v>
          </cell>
          <cell r="I83" t="str">
            <v>情報機器運用管理において管理している機器がホストへ接続されているかを示す。
01:オンライン、02:オフライン、03:その他</v>
          </cell>
          <cell r="K83" t="str">
            <v>有</v>
          </cell>
          <cell r="L83" t="str">
            <v>既存</v>
          </cell>
          <cell r="M83" t="str">
            <v>原始</v>
          </cell>
        </row>
        <row r="84">
          <cell r="B84" t="str">
            <v>形態名</v>
          </cell>
          <cell r="C84" t="str">
            <v>形態マスタ</v>
          </cell>
          <cell r="D84" t="str">
            <v>(ITStyleC.StileNm)</v>
          </cell>
          <cell r="E84" t="str">
            <v>varchar</v>
          </cell>
          <cell r="F84">
            <v>16</v>
          </cell>
          <cell r="G84" t="str">
            <v>全角</v>
          </cell>
          <cell r="H84">
            <v>8</v>
          </cell>
          <cell r="I84" t="str">
            <v>情報機器運用管理においてホストへ接続されているか否かを表す名称。
オンライン、オフライン、その他など</v>
          </cell>
          <cell r="K84" t="str">
            <v>有</v>
          </cell>
          <cell r="L84" t="str">
            <v>既存</v>
          </cell>
          <cell r="M84" t="str">
            <v>導出</v>
          </cell>
        </row>
        <row r="85">
          <cell r="B85" t="str">
            <v>機器仕様名称</v>
          </cell>
          <cell r="C85" t="str">
            <v>導入機器明細テーブル</v>
          </cell>
          <cell r="E85" t="str">
            <v>varchar</v>
          </cell>
          <cell r="F85">
            <v>40</v>
          </cell>
          <cell r="G85" t="str">
            <v>全角</v>
          </cell>
          <cell r="H85">
            <v>20</v>
          </cell>
          <cell r="I85" t="str">
            <v>情報機器運用管理において導入依頼の機器・ソフトを表す名称を示す。機器メーカ番号と機種－型式コードより取得した機種－型式名称を設定する。</v>
          </cell>
          <cell r="L85" t="str">
            <v>新規</v>
          </cell>
          <cell r="M85" t="str">
            <v>導出</v>
          </cell>
        </row>
        <row r="86">
          <cell r="B86" t="str">
            <v>計画単価</v>
          </cell>
          <cell r="C86" t="str">
            <v>導入機器明細テーブル</v>
          </cell>
          <cell r="E86" t="str">
            <v>char</v>
          </cell>
          <cell r="F86">
            <v>10</v>
          </cell>
          <cell r="G86" t="str">
            <v>半角数字</v>
          </cell>
          <cell r="H86">
            <v>10</v>
          </cell>
          <cell r="I86" t="str">
            <v>情報機器運用管理において導入依頼の機器・ソフトをリース・購入する場合の計画時の単価。</v>
          </cell>
          <cell r="L86" t="str">
            <v>新規</v>
          </cell>
          <cell r="M86" t="str">
            <v>導出</v>
          </cell>
        </row>
        <row r="87">
          <cell r="B87" t="str">
            <v>数量</v>
          </cell>
          <cell r="C87" t="str">
            <v>導入機器明細テーブル</v>
          </cell>
          <cell r="E87" t="str">
            <v>char</v>
          </cell>
          <cell r="F87">
            <v>8</v>
          </cell>
          <cell r="G87" t="str">
            <v>半角数字</v>
          </cell>
          <cell r="H87">
            <v>8</v>
          </cell>
          <cell r="I87" t="str">
            <v>情報機器運用管理において導入依頼の機器・ソフト数。</v>
          </cell>
          <cell r="L87" t="str">
            <v>新規</v>
          </cell>
          <cell r="M87" t="str">
            <v>導出</v>
          </cell>
        </row>
        <row r="88">
          <cell r="B88" t="str">
            <v>契約／発注単価</v>
          </cell>
          <cell r="C88" t="str">
            <v>導入機器明細テーブル</v>
          </cell>
          <cell r="E88" t="str">
            <v>char</v>
          </cell>
          <cell r="F88">
            <v>10</v>
          </cell>
          <cell r="G88" t="str">
            <v>半角数字</v>
          </cell>
          <cell r="H88">
            <v>10</v>
          </cell>
          <cell r="I88" t="str">
            <v>情報機器運用管理において、実際にﾘｰｽ契約・購入を行った時の実際に掛かった単価。</v>
          </cell>
          <cell r="L88" t="str">
            <v>新規</v>
          </cell>
          <cell r="M88" t="str">
            <v>導出</v>
          </cell>
        </row>
        <row r="89">
          <cell r="B89" t="str">
            <v>購入先メーカーコード</v>
          </cell>
          <cell r="C89" t="str">
            <v>導入機器明細テーブル</v>
          </cell>
          <cell r="E89" t="str">
            <v>char</v>
          </cell>
          <cell r="F89">
            <v>3</v>
          </cell>
          <cell r="G89" t="str">
            <v>半角英数</v>
          </cell>
          <cell r="H89">
            <v>3</v>
          </cell>
          <cell r="I89" t="str">
            <v>情報機器運用管理において導入機器の買い取ったメーカーを表す。買取り先とリース料支払先のメーカーが異なる為。</v>
          </cell>
          <cell r="K89" t="str">
            <v>有</v>
          </cell>
          <cell r="L89" t="str">
            <v>新規</v>
          </cell>
          <cell r="M89" t="str">
            <v>導出</v>
          </cell>
        </row>
        <row r="90">
          <cell r="B90" t="str">
            <v>構成パターンＮｏ</v>
          </cell>
          <cell r="C90" t="str">
            <v>構成パターンマスタ</v>
          </cell>
          <cell r="E90" t="str">
            <v>char</v>
          </cell>
          <cell r="F90">
            <v>2</v>
          </cell>
          <cell r="G90" t="str">
            <v>半角数字</v>
          </cell>
          <cell r="H90">
            <v>2</v>
          </cell>
          <cell r="I90" t="str">
            <v>情報機器運用管理において導入依頼の機器・ソフトを組み合わせ、機器に設定する為のソフト・機器群を示す。
本体・ソフトA＝ﾊﾟﾀｰﾝ1、本体・ソフトA・B＝ﾊﾟﾀｰﾝ2など</v>
          </cell>
          <cell r="J90" t="str">
            <v>＝同一件名コード内で前回構成パターンＮｏ+1</v>
          </cell>
          <cell r="L90" t="str">
            <v>新規</v>
          </cell>
          <cell r="M90" t="str">
            <v>原始</v>
          </cell>
        </row>
        <row r="91">
          <cell r="B91" t="str">
            <v>構成数量</v>
          </cell>
          <cell r="C91" t="str">
            <v>構成パターンマスタ</v>
          </cell>
          <cell r="E91" t="str">
            <v>char</v>
          </cell>
          <cell r="F91">
            <v>2</v>
          </cell>
          <cell r="G91" t="str">
            <v>半角数字</v>
          </cell>
          <cell r="H91">
            <v>2</v>
          </cell>
          <cell r="I91" t="str">
            <v>情報機器運用管理の導入依頼において指定した構成ﾊﾟﾀｰﾝの機器・ソフト数量。通常は１だがメモリ・ＣＰＵなど一台に一以上設定できる場合もある。</v>
          </cell>
          <cell r="L91" t="str">
            <v>新規</v>
          </cell>
          <cell r="M91" t="str">
            <v>導出</v>
          </cell>
        </row>
        <row r="92">
          <cell r="B92" t="str">
            <v>機器タイプ</v>
          </cell>
          <cell r="C92" t="str">
            <v>機器タイプマスタ</v>
          </cell>
          <cell r="E92" t="str">
            <v>char</v>
          </cell>
          <cell r="F92">
            <v>4</v>
          </cell>
          <cell r="G92" t="str">
            <v>半角英数</v>
          </cell>
          <cell r="H92">
            <v>4</v>
          </cell>
          <cell r="I92" t="str">
            <v>情報機器運用管理の導入依頼において指定した構成ﾊﾟﾀｰﾝの主目的＋機器種別コードの組み合わせにより自動生成される。
WINGパソコン（デスクトップ）など</v>
          </cell>
          <cell r="J92" t="str">
            <v>追加：（主目的コード＋機器種別コード）の組み合わせが存在しない場合のみ、前回機器タイプ番号＋１</v>
          </cell>
          <cell r="L92" t="str">
            <v>新規</v>
          </cell>
          <cell r="M92" t="str">
            <v>原始</v>
          </cell>
        </row>
        <row r="93">
          <cell r="B93" t="str">
            <v>作業内容区分</v>
          </cell>
          <cell r="C93" t="str">
            <v>作業指示明細テーブル</v>
          </cell>
          <cell r="E93" t="str">
            <v>char</v>
          </cell>
          <cell r="F93">
            <v>2</v>
          </cell>
          <cell r="G93" t="str">
            <v>半角数字</v>
          </cell>
          <cell r="H93">
            <v>2</v>
          </cell>
          <cell r="I93" t="str">
            <v>情報機器運用管理の作業指示内容や、作業ランクを示す区分。
D03:導入（WINGｸﾗｲｱﾝﾄ・導入(Aﾊﾟﾀｰﾝ)）など。</v>
          </cell>
          <cell r="K93" t="str">
            <v>有</v>
          </cell>
          <cell r="L93" t="str">
            <v>新規</v>
          </cell>
          <cell r="M93" t="str">
            <v>導出</v>
          </cell>
        </row>
        <row r="94">
          <cell r="B94" t="str">
            <v>作業内容（ﾃｷｽﾄ）</v>
          </cell>
          <cell r="C94" t="str">
            <v>作業指示明細テーブル</v>
          </cell>
          <cell r="E94" t="str">
            <v>varchar</v>
          </cell>
          <cell r="F94">
            <v>255</v>
          </cell>
          <cell r="G94" t="str">
            <v>全角</v>
          </cell>
          <cell r="H94">
            <v>127</v>
          </cell>
          <cell r="I94" t="str">
            <v>情報機器運用管理の作業内容区分では表現しきれない作業を行う時に書き込むテキスト領域。</v>
          </cell>
          <cell r="L94" t="str">
            <v>新規</v>
          </cell>
          <cell r="M94" t="str">
            <v>導出</v>
          </cell>
        </row>
        <row r="95">
          <cell r="B95" t="str">
            <v>FROM業務機関コード</v>
          </cell>
          <cell r="C95" t="str">
            <v>作業指示明細テーブル</v>
          </cell>
          <cell r="E95" t="str">
            <v>char</v>
          </cell>
          <cell r="F95">
            <v>8</v>
          </cell>
          <cell r="G95" t="str">
            <v>半角数字</v>
          </cell>
          <cell r="H95">
            <v>8</v>
          </cell>
          <cell r="I95" t="str">
            <v>情報機器運用管理において、移設・撤去などの作業指示により現在の場所より移動させる際の、元の場所を示す。</v>
          </cell>
          <cell r="L95" t="str">
            <v>新規</v>
          </cell>
          <cell r="M95" t="str">
            <v>導出</v>
          </cell>
        </row>
        <row r="96">
          <cell r="B96" t="str">
            <v>TO業務機関コード</v>
          </cell>
          <cell r="C96" t="str">
            <v>作業指示明細テーブル</v>
          </cell>
          <cell r="E96" t="str">
            <v>char</v>
          </cell>
          <cell r="F96">
            <v>8</v>
          </cell>
          <cell r="G96" t="str">
            <v>半角数字</v>
          </cell>
          <cell r="H96">
            <v>8</v>
          </cell>
          <cell r="I96" t="str">
            <v>情報機器運用管理において、導入・移設・などの作業指示により設置される先の場所を示す。</v>
          </cell>
          <cell r="L96" t="str">
            <v>新規</v>
          </cell>
          <cell r="M96" t="str">
            <v>導出</v>
          </cell>
        </row>
        <row r="97">
          <cell r="B97" t="str">
            <v>作業指示数量</v>
          </cell>
          <cell r="C97" t="str">
            <v>作業指示明細テーブル</v>
          </cell>
          <cell r="E97" t="str">
            <v>char</v>
          </cell>
          <cell r="F97">
            <v>10</v>
          </cell>
          <cell r="G97" t="str">
            <v>半角数字</v>
          </cell>
          <cell r="H97">
            <v>10</v>
          </cell>
          <cell r="I97" t="str">
            <v>情報機器運用管理において指示された作業内容・機器パターンを指定された場所へ何台実行するか、又は機器が存在しない作業指示の場合どれくらいの工数がかかるかを示す。</v>
          </cell>
          <cell r="L97" t="str">
            <v>新規</v>
          </cell>
          <cell r="M97" t="str">
            <v>導出</v>
          </cell>
        </row>
        <row r="98">
          <cell r="B98" t="str">
            <v>指示単価</v>
          </cell>
          <cell r="C98" t="str">
            <v>作業指示明細テーブル</v>
          </cell>
          <cell r="E98" t="str">
            <v>char</v>
          </cell>
          <cell r="F98">
            <v>10</v>
          </cell>
          <cell r="G98" t="str">
            <v>半角数字</v>
          </cell>
          <cell r="H98">
            <v>10</v>
          </cell>
          <cell r="I98" t="str">
            <v>情報機器運用管理において指示した作業を実行する為の、作業毎の指定金額。作業内容区分の作業ランクにより金額が指定されるものもあるが、金額の変更は可能。</v>
          </cell>
          <cell r="L98" t="str">
            <v>新規</v>
          </cell>
          <cell r="M98" t="str">
            <v>導出</v>
          </cell>
        </row>
        <row r="99">
          <cell r="B99" t="str">
            <v>単価区分</v>
          </cell>
          <cell r="C99" t="str">
            <v>作業指示明細テーブル</v>
          </cell>
          <cell r="E99" t="str">
            <v>varchar</v>
          </cell>
          <cell r="F99">
            <v>4</v>
          </cell>
          <cell r="G99" t="str">
            <v>全角</v>
          </cell>
          <cell r="H99">
            <v>2</v>
          </cell>
          <cell r="I99" t="str">
            <v>情報機器運用管理において指示された作業単価が円か人月を示しているかを表す区分。</v>
          </cell>
          <cell r="L99" t="str">
            <v>新規</v>
          </cell>
          <cell r="M99" t="str">
            <v>導出</v>
          </cell>
        </row>
        <row r="100">
          <cell r="B100" t="str">
            <v>作業単価適用年月</v>
          </cell>
          <cell r="C100" t="str">
            <v>作業指示明細テーブル</v>
          </cell>
          <cell r="E100" t="str">
            <v>char</v>
          </cell>
          <cell r="F100">
            <v>8</v>
          </cell>
          <cell r="G100" t="str">
            <v>半角数字</v>
          </cell>
          <cell r="H100">
            <v>8</v>
          </cell>
          <cell r="I100" t="str">
            <v>作業内容区分により作業単価を指定する際、年に数回改正される作業単価のいつのものを使用するかを設定する年月。</v>
          </cell>
          <cell r="J100" t="str">
            <v>＝作業内容区分を指定した場合にのみ設定。</v>
          </cell>
          <cell r="L100" t="str">
            <v>新規</v>
          </cell>
          <cell r="M100" t="str">
            <v>導出</v>
          </cell>
        </row>
        <row r="101">
          <cell r="B101" t="str">
            <v>作業種別コード</v>
          </cell>
          <cell r="C101" t="str">
            <v>作業種別マスタ</v>
          </cell>
          <cell r="E101" t="str">
            <v>char</v>
          </cell>
          <cell r="F101">
            <v>2</v>
          </cell>
          <cell r="G101" t="str">
            <v>半角数字</v>
          </cell>
          <cell r="H101">
            <v>2</v>
          </cell>
          <cell r="I101" t="str">
            <v>情報機器運用管理において業務着手指示書を発行する際の作業内容を種別するコード。
01:開発業務、02:運用オペレータなど</v>
          </cell>
          <cell r="J101" t="str">
            <v>＝同一作業種別コードが存在しない事。</v>
          </cell>
          <cell r="K101" t="str">
            <v>有</v>
          </cell>
          <cell r="L101" t="str">
            <v>新規</v>
          </cell>
          <cell r="M101" t="str">
            <v>原始</v>
          </cell>
        </row>
        <row r="102">
          <cell r="B102" t="str">
            <v>作業種別名</v>
          </cell>
          <cell r="C102" t="str">
            <v>作業種別マスタ</v>
          </cell>
          <cell r="E102" t="str">
            <v>varchar</v>
          </cell>
          <cell r="F102">
            <v>20</v>
          </cell>
          <cell r="G102" t="str">
            <v>全角</v>
          </cell>
          <cell r="H102">
            <v>10</v>
          </cell>
          <cell r="I102" t="str">
            <v>情報機器運用管理において、業務着手指示書を発行する際の作業内容を種別する名称。
03:入力業務、04:ＯＡ機器関係業務、05:ﾏﾙﾁﾒﾃﾞｨｱ業務など</v>
          </cell>
          <cell r="K102" t="str">
            <v>有</v>
          </cell>
          <cell r="L102" t="str">
            <v>新規</v>
          </cell>
          <cell r="M102" t="str">
            <v>導出</v>
          </cell>
        </row>
        <row r="103">
          <cell r="B103" t="str">
            <v>委託作業種別コード</v>
          </cell>
          <cell r="C103" t="str">
            <v>委託作業種別マスタ</v>
          </cell>
          <cell r="E103" t="str">
            <v>char</v>
          </cell>
          <cell r="F103">
            <v>2</v>
          </cell>
          <cell r="G103" t="str">
            <v>半角数字</v>
          </cell>
          <cell r="H103">
            <v>2</v>
          </cell>
          <cell r="I103" t="str">
            <v>情報機器運用管理において、委託依頼書を発行する際の作業内容を種別するコード。
01:基本設計、02:詳細設計、03:プログラム設計など</v>
          </cell>
          <cell r="J103" t="str">
            <v>＝同一委託作業種別コードが存在しない事。</v>
          </cell>
          <cell r="K103" t="str">
            <v>有</v>
          </cell>
          <cell r="L103" t="str">
            <v>新規</v>
          </cell>
          <cell r="M103" t="str">
            <v>原始</v>
          </cell>
        </row>
        <row r="104">
          <cell r="B104" t="str">
            <v>委託作業種別名</v>
          </cell>
          <cell r="C104" t="str">
            <v>委託作業種別マスタ</v>
          </cell>
          <cell r="E104" t="str">
            <v>varchar</v>
          </cell>
          <cell r="F104">
            <v>20</v>
          </cell>
          <cell r="G104" t="str">
            <v>全角</v>
          </cell>
          <cell r="H104">
            <v>10</v>
          </cell>
          <cell r="I104" t="str">
            <v>情報機器運用管理において、委託依頼書を発行する際の作業内容を種別する名称。
04:プログラム、05:システムテスト、06その他など</v>
          </cell>
          <cell r="K104" t="str">
            <v>有</v>
          </cell>
          <cell r="L104" t="str">
            <v>新規</v>
          </cell>
          <cell r="M104" t="str">
            <v>導出</v>
          </cell>
        </row>
        <row r="105">
          <cell r="B105" t="str">
            <v>納品物コード</v>
          </cell>
          <cell r="C105" t="str">
            <v>納品物マスタ</v>
          </cell>
          <cell r="E105" t="str">
            <v>char</v>
          </cell>
          <cell r="F105">
            <v>2</v>
          </cell>
          <cell r="G105" t="str">
            <v>半角数字</v>
          </cell>
          <cell r="H105">
            <v>2</v>
          </cell>
          <cell r="I105" t="str">
            <v>情報機器運用管理において、委託依頼書を発行する際、納品物を指定する為のコード。
01:基本設計書、02:詳細設計書、03:プログラム設計書など</v>
          </cell>
          <cell r="J105" t="str">
            <v>＝同一納品物コードが存在しない事。</v>
          </cell>
          <cell r="K105" t="str">
            <v>有</v>
          </cell>
          <cell r="L105" t="str">
            <v>新規</v>
          </cell>
          <cell r="M105" t="str">
            <v>原始</v>
          </cell>
        </row>
        <row r="106">
          <cell r="B106" t="str">
            <v>納品物名</v>
          </cell>
          <cell r="C106" t="str">
            <v>納品物マスタ</v>
          </cell>
          <cell r="E106" t="str">
            <v>varchar</v>
          </cell>
          <cell r="F106">
            <v>20</v>
          </cell>
          <cell r="G106" t="str">
            <v>全角</v>
          </cell>
          <cell r="H106">
            <v>10</v>
          </cell>
          <cell r="I106" t="str">
            <v>情報機器運用管理において、委託依頼書を発行する際の納品物を示す名称。
04:プログラムソース、05:プログラムリスト、06:テスト結果など</v>
          </cell>
          <cell r="K106" t="str">
            <v>有</v>
          </cell>
          <cell r="L106" t="str">
            <v>新規</v>
          </cell>
          <cell r="M106" t="str">
            <v>導出</v>
          </cell>
        </row>
        <row r="107">
          <cell r="B107" t="str">
            <v>着手指示種別コード</v>
          </cell>
          <cell r="C107" t="str">
            <v>着手指示種別マスタ</v>
          </cell>
          <cell r="E107" t="str">
            <v>char</v>
          </cell>
          <cell r="F107">
            <v>2</v>
          </cell>
          <cell r="G107" t="str">
            <v>半角数字</v>
          </cell>
          <cell r="H107">
            <v>2</v>
          </cell>
          <cell r="I107" t="str">
            <v>情報機器運用管理において、業務着手指示書を発行する際の着手指示種別を示すコード。
01:営業受注支援、02:受注件名対応・事前着手依頼など</v>
          </cell>
          <cell r="J107" t="str">
            <v>＝同一着手指示種別コードが存在しない事。</v>
          </cell>
          <cell r="K107" t="str">
            <v>有</v>
          </cell>
          <cell r="L107" t="str">
            <v>新規</v>
          </cell>
          <cell r="M107" t="str">
            <v>原始</v>
          </cell>
        </row>
        <row r="108">
          <cell r="B108" t="str">
            <v>着手指示種別名</v>
          </cell>
          <cell r="C108" t="str">
            <v>着手指示種別マスタ</v>
          </cell>
          <cell r="E108" t="str">
            <v>varchar</v>
          </cell>
          <cell r="F108">
            <v>30</v>
          </cell>
          <cell r="G108" t="str">
            <v>全角</v>
          </cell>
          <cell r="H108">
            <v>15</v>
          </cell>
          <cell r="I108" t="str">
            <v>情報機器運用管理において、業務着手指示書を発行する際の着手指示種別を示す名称。
03:受注件名対応・受注決定、04:維持管理業務、など</v>
          </cell>
          <cell r="K108" t="str">
            <v>有</v>
          </cell>
          <cell r="L108" t="str">
            <v>新規</v>
          </cell>
          <cell r="M108" t="str">
            <v>導出</v>
          </cell>
        </row>
        <row r="109">
          <cell r="B109" t="str">
            <v>着手指示番号</v>
          </cell>
          <cell r="C109" t="str">
            <v>作業指示テーブル</v>
          </cell>
          <cell r="E109" t="str">
            <v>char</v>
          </cell>
          <cell r="F109">
            <v>5</v>
          </cell>
          <cell r="G109" t="str">
            <v>半角英数</v>
          </cell>
          <cell r="H109">
            <v>5</v>
          </cell>
          <cell r="I109" t="str">
            <v>情報機器運用管理において発行される着手指示書を示す番号。</v>
          </cell>
          <cell r="J109" t="str">
            <v>＝前回着手指示番号＋１を自動付番</v>
          </cell>
          <cell r="L109" t="str">
            <v>新規</v>
          </cell>
          <cell r="M109" t="str">
            <v>原始</v>
          </cell>
        </row>
        <row r="110">
          <cell r="B110" t="str">
            <v>着手指示件名</v>
          </cell>
          <cell r="C110" t="str">
            <v>作業指示テーブル</v>
          </cell>
          <cell r="E110" t="str">
            <v>varchar</v>
          </cell>
          <cell r="F110">
            <v>60</v>
          </cell>
          <cell r="G110" t="str">
            <v>全角</v>
          </cell>
          <cell r="H110">
            <v>30</v>
          </cell>
          <cell r="I110" t="str">
            <v>情報機器運用管理において発行する業務着手指示書に記載する件名。業務着手指示書の内容を簡潔に示したもの。</v>
          </cell>
          <cell r="L110" t="str">
            <v>新規</v>
          </cell>
          <cell r="M110" t="str">
            <v>導出</v>
          </cell>
        </row>
        <row r="111">
          <cell r="B111" t="str">
            <v>着手指示発行日</v>
          </cell>
          <cell r="C111" t="str">
            <v>作業指示テーブル</v>
          </cell>
          <cell r="E111" t="str">
            <v>char</v>
          </cell>
          <cell r="F111">
            <v>8</v>
          </cell>
          <cell r="G111" t="str">
            <v>半角数字</v>
          </cell>
          <cell r="H111">
            <v>8</v>
          </cell>
          <cell r="I111" t="str">
            <v>情報機器運用管理において発行する業務着手指示書を発行した日付。</v>
          </cell>
          <cell r="J111" t="str">
            <v>＝作業指示書発行日以降である事。</v>
          </cell>
          <cell r="L111" t="str">
            <v>新規</v>
          </cell>
          <cell r="M111" t="str">
            <v>導出</v>
          </cell>
        </row>
        <row r="112">
          <cell r="B112" t="str">
            <v>着手指示変更日</v>
          </cell>
          <cell r="C112" t="str">
            <v>作業指示テーブル</v>
          </cell>
          <cell r="E112" t="str">
            <v>char</v>
          </cell>
          <cell r="F112">
            <v>8</v>
          </cell>
          <cell r="G112" t="str">
            <v>半角数字</v>
          </cell>
          <cell r="H112">
            <v>8</v>
          </cell>
          <cell r="I112" t="str">
            <v>情報機器運用管理において発行する業務着手指示書を変更した日付。事前着手指示の場合や、一部変更時などに入力。</v>
          </cell>
          <cell r="J112" t="str">
            <v>＝着手指示発行日以降である事。</v>
          </cell>
          <cell r="L112" t="str">
            <v>新規</v>
          </cell>
          <cell r="M112" t="str">
            <v>導出</v>
          </cell>
        </row>
        <row r="113">
          <cell r="B113" t="str">
            <v>受注着手予定日</v>
          </cell>
          <cell r="C113" t="str">
            <v>作業指示テーブル</v>
          </cell>
          <cell r="E113" t="str">
            <v>char</v>
          </cell>
          <cell r="F113">
            <v>8</v>
          </cell>
          <cell r="G113" t="str">
            <v>半角数字</v>
          </cell>
          <cell r="H113">
            <v>8</v>
          </cell>
          <cell r="I113" t="str">
            <v>情報機器運用管理において発行された、業務着手指示書での作業を開始する予定日。</v>
          </cell>
          <cell r="L113" t="str">
            <v>新規</v>
          </cell>
          <cell r="M113" t="str">
            <v>導出</v>
          </cell>
        </row>
        <row r="114">
          <cell r="B114" t="str">
            <v>受注完了予定日</v>
          </cell>
          <cell r="C114" t="str">
            <v>作業指示テーブル</v>
          </cell>
          <cell r="E114" t="str">
            <v>char</v>
          </cell>
          <cell r="F114">
            <v>8</v>
          </cell>
          <cell r="G114" t="str">
            <v>半角数字</v>
          </cell>
          <cell r="H114">
            <v>8</v>
          </cell>
          <cell r="I114" t="str">
            <v>情報機器運用管理において発行された業務着手指示書での作業を終了できる予定日。</v>
          </cell>
          <cell r="J114" t="str">
            <v>＝受注着手予定日以降である事。</v>
          </cell>
          <cell r="L114" t="str">
            <v>新規</v>
          </cell>
          <cell r="M114" t="str">
            <v>導出</v>
          </cell>
        </row>
        <row r="115">
          <cell r="B115" t="str">
            <v>受注工数</v>
          </cell>
          <cell r="C115" t="str">
            <v>作業指示テーブル</v>
          </cell>
          <cell r="E115" t="str">
            <v>char</v>
          </cell>
          <cell r="F115">
            <v>5</v>
          </cell>
          <cell r="G115" t="str">
            <v>半角数字</v>
          </cell>
          <cell r="H115">
            <v>5</v>
          </cell>
          <cell r="I115" t="str">
            <v>情報機器運用管理において発行された業務着手指示書を受けた時の必要と思われる工数。</v>
          </cell>
          <cell r="L115" t="str">
            <v>新規</v>
          </cell>
          <cell r="M115" t="str">
            <v>導出</v>
          </cell>
        </row>
        <row r="116">
          <cell r="B116" t="str">
            <v>受注内訳年度１</v>
          </cell>
          <cell r="C116" t="str">
            <v>作業指示テーブル</v>
          </cell>
          <cell r="E116" t="str">
            <v>char</v>
          </cell>
          <cell r="F116">
            <v>4</v>
          </cell>
          <cell r="G116" t="str">
            <v>半角数字</v>
          </cell>
          <cell r="H116">
            <v>4</v>
          </cell>
          <cell r="I116" t="str">
            <v>情報機器運用管理において発行された業務着手指示書の作業内容に伴う費用を支払う最初の年度。多額の場合、支払年度を複数に分ける為。</v>
          </cell>
          <cell r="L116" t="str">
            <v>新規</v>
          </cell>
          <cell r="M116" t="str">
            <v>導出</v>
          </cell>
        </row>
        <row r="117">
          <cell r="B117" t="str">
            <v>受注内訳年度２</v>
          </cell>
          <cell r="C117" t="str">
            <v>作業指示テーブル</v>
          </cell>
          <cell r="E117" t="str">
            <v>char</v>
          </cell>
          <cell r="F117">
            <v>4</v>
          </cell>
          <cell r="G117" t="str">
            <v>半角数字</v>
          </cell>
          <cell r="H117">
            <v>4</v>
          </cell>
          <cell r="I117" t="str">
            <v>情報機器運用管理において発行された業務着手指示書の作業内容に伴う費用を支払う2回目の年度。多額の場合、支払年度を複数に分けるが、大概２回で完了する。</v>
          </cell>
          <cell r="L117" t="str">
            <v>新規</v>
          </cell>
          <cell r="M117" t="str">
            <v>導出</v>
          </cell>
        </row>
        <row r="118">
          <cell r="B118" t="str">
            <v>受注金額内訳１</v>
          </cell>
          <cell r="C118" t="str">
            <v>作業指示テーブル</v>
          </cell>
          <cell r="E118" t="str">
            <v>char</v>
          </cell>
          <cell r="F118">
            <v>10</v>
          </cell>
          <cell r="G118" t="str">
            <v>半角数字</v>
          </cell>
          <cell r="H118">
            <v>10</v>
          </cell>
          <cell r="I118" t="str">
            <v>情報機器運用管理において発行された業務着手指示書の作業内容に伴う費用を受注内訳年度１で支払う金額。</v>
          </cell>
          <cell r="L118" t="str">
            <v>新規</v>
          </cell>
          <cell r="M118" t="str">
            <v>導出</v>
          </cell>
        </row>
        <row r="119">
          <cell r="B119" t="str">
            <v>受注金額内訳２</v>
          </cell>
          <cell r="C119" t="str">
            <v>作業指示テーブル</v>
          </cell>
          <cell r="E119" t="str">
            <v>char</v>
          </cell>
          <cell r="F119">
            <v>10</v>
          </cell>
          <cell r="G119" t="str">
            <v>半角数字</v>
          </cell>
          <cell r="H119">
            <v>10</v>
          </cell>
          <cell r="I119" t="str">
            <v>情報機器運用管理において発行された業務着手指示書の作業内容に伴う費用を受注内訳年度２で支払う金額。</v>
          </cell>
          <cell r="L119" t="str">
            <v>新規</v>
          </cell>
          <cell r="M119" t="str">
            <v>導出</v>
          </cell>
        </row>
        <row r="120">
          <cell r="B120" t="str">
            <v>作業完了発行日</v>
          </cell>
          <cell r="C120" t="str">
            <v>作業指示テーブル</v>
          </cell>
          <cell r="E120" t="str">
            <v>char</v>
          </cell>
          <cell r="F120">
            <v>8</v>
          </cell>
          <cell r="G120" t="str">
            <v>半角数字</v>
          </cell>
          <cell r="H120">
            <v>8</v>
          </cell>
          <cell r="I120" t="str">
            <v>情報機器運用管理における業務着手指示書の作業が全て完了した時に発行する、作業完了報告書を発行した日付。</v>
          </cell>
          <cell r="J120" t="str">
            <v>＝作業完了日以降である事。</v>
          </cell>
          <cell r="L120" t="str">
            <v>新規</v>
          </cell>
          <cell r="M120" t="str">
            <v>導出</v>
          </cell>
        </row>
        <row r="121">
          <cell r="B121" t="str">
            <v>作業完了実施担当者</v>
          </cell>
          <cell r="C121" t="str">
            <v>作業指示テーブル</v>
          </cell>
          <cell r="E121" t="str">
            <v>varchar</v>
          </cell>
          <cell r="F121">
            <v>20</v>
          </cell>
          <cell r="G121" t="str">
            <v>全角</v>
          </cell>
          <cell r="H121">
            <v>10</v>
          </cell>
          <cell r="I121" t="str">
            <v>情報機器運用管理における業務着手指示書の作業が全て完了した時に発行する、作業完了報告書を発行した担当者名。作業の状態をチェックした責任者でもある。</v>
          </cell>
          <cell r="L121" t="str">
            <v>新規</v>
          </cell>
          <cell r="M121" t="str">
            <v>導出</v>
          </cell>
        </row>
        <row r="122">
          <cell r="B122" t="str">
            <v>作業完了日</v>
          </cell>
          <cell r="C122" t="str">
            <v>作業指示テーブル</v>
          </cell>
          <cell r="E122" t="str">
            <v>char</v>
          </cell>
          <cell r="F122">
            <v>8</v>
          </cell>
          <cell r="G122" t="str">
            <v>半角数字</v>
          </cell>
          <cell r="H122">
            <v>8</v>
          </cell>
          <cell r="I122" t="str">
            <v>情報機器運用管理における業務着手指示書の作業とその確認を全て完了した日付。</v>
          </cell>
          <cell r="L122" t="str">
            <v>新規</v>
          </cell>
          <cell r="M122" t="str">
            <v>導出</v>
          </cell>
        </row>
        <row r="123">
          <cell r="B123" t="str">
            <v>着手作業請求金額</v>
          </cell>
          <cell r="C123" t="str">
            <v>作業指示テーブル</v>
          </cell>
          <cell r="E123" t="str">
            <v>char</v>
          </cell>
          <cell r="F123">
            <v>10</v>
          </cell>
          <cell r="G123" t="str">
            <v>半角数字</v>
          </cell>
          <cell r="H123">
            <v>10</v>
          </cell>
          <cell r="I123" t="str">
            <v>情報機器運用管理において業務着手指示書の作業に掛かった金額の合計。</v>
          </cell>
          <cell r="J123" t="str">
            <v>＝Σ（業務着手指示書に該当する作業指示明細の指示単価）</v>
          </cell>
          <cell r="L123" t="str">
            <v>新規</v>
          </cell>
          <cell r="M123" t="str">
            <v>導出</v>
          </cell>
        </row>
        <row r="124">
          <cell r="B124" t="str">
            <v>着手作業実費</v>
          </cell>
          <cell r="C124" t="str">
            <v>作業指示テーブル</v>
          </cell>
          <cell r="E124" t="str">
            <v>char</v>
          </cell>
          <cell r="F124">
            <v>10</v>
          </cell>
          <cell r="G124" t="str">
            <v>半角数字</v>
          </cell>
          <cell r="H124">
            <v>10</v>
          </cell>
          <cell r="I124" t="str">
            <v>情報機器運用管理において業務着手指示書の作業に掛かった実費の合計。
移動経費・宿泊費・搬送費など。</v>
          </cell>
          <cell r="L124" t="str">
            <v>新規</v>
          </cell>
          <cell r="M124" t="str">
            <v>導出</v>
          </cell>
        </row>
        <row r="125">
          <cell r="B125" t="str">
            <v>作業完了営業受領日</v>
          </cell>
          <cell r="C125" t="str">
            <v>作業指示テーブル</v>
          </cell>
          <cell r="E125" t="str">
            <v>char</v>
          </cell>
          <cell r="F125">
            <v>8</v>
          </cell>
          <cell r="G125" t="str">
            <v>半角数字</v>
          </cell>
          <cell r="H125">
            <v>8</v>
          </cell>
          <cell r="I125" t="str">
            <v>情報機器運用管理において業務着手指示書の完了報告書を営業部へ提出し、受理された日付。</v>
          </cell>
          <cell r="J125" t="str">
            <v>＝作業完了発行日以降である事。</v>
          </cell>
          <cell r="L125" t="str">
            <v>新規</v>
          </cell>
          <cell r="M125" t="str">
            <v>導出</v>
          </cell>
        </row>
        <row r="126">
          <cell r="B126" t="str">
            <v>移動開始日</v>
          </cell>
          <cell r="C126" t="str">
            <v>移動経費テーブル</v>
          </cell>
          <cell r="E126" t="str">
            <v>char</v>
          </cell>
          <cell r="F126">
            <v>8</v>
          </cell>
          <cell r="G126" t="str">
            <v>半角数字</v>
          </cell>
          <cell r="H126">
            <v>8</v>
          </cell>
          <cell r="I126" t="str">
            <v>情報機器運用管理における業務着手指示書の作業に伴い、移動を開始した日付。</v>
          </cell>
          <cell r="L126" t="str">
            <v>新規</v>
          </cell>
          <cell r="M126" t="str">
            <v>導出</v>
          </cell>
        </row>
        <row r="127">
          <cell r="B127" t="str">
            <v>移動終了日</v>
          </cell>
          <cell r="C127" t="str">
            <v>移動経費テーブル</v>
          </cell>
          <cell r="E127" t="str">
            <v>char</v>
          </cell>
          <cell r="F127">
            <v>8</v>
          </cell>
          <cell r="G127" t="str">
            <v>半角数字</v>
          </cell>
          <cell r="H127">
            <v>8</v>
          </cell>
          <cell r="I127" t="str">
            <v>情報機器運用管理における業務着手指示書の作業に伴い、移動を終了した日付。</v>
          </cell>
          <cell r="L127" t="str">
            <v>新規</v>
          </cell>
          <cell r="M127" t="str">
            <v>導出</v>
          </cell>
        </row>
        <row r="128">
          <cell r="B128" t="str">
            <v>移動区間・発</v>
          </cell>
          <cell r="C128" t="str">
            <v>移動経費テーブル</v>
          </cell>
          <cell r="E128" t="str">
            <v>varchar</v>
          </cell>
          <cell r="F128">
            <v>20</v>
          </cell>
          <cell r="G128" t="str">
            <v>全角</v>
          </cell>
          <cell r="H128">
            <v>10</v>
          </cell>
          <cell r="I128" t="str">
            <v>情報機器運用管理における業務着手指示書の作業に伴い、移動を開始した駅やインター名称。</v>
          </cell>
          <cell r="L128" t="str">
            <v>新規</v>
          </cell>
          <cell r="M128" t="str">
            <v>導出</v>
          </cell>
        </row>
        <row r="129">
          <cell r="B129" t="str">
            <v>移動区間･着</v>
          </cell>
          <cell r="C129" t="str">
            <v>移動経費テーブル</v>
          </cell>
          <cell r="E129" t="str">
            <v>varchar</v>
          </cell>
          <cell r="F129">
            <v>20</v>
          </cell>
          <cell r="G129" t="str">
            <v>全角</v>
          </cell>
          <cell r="H129">
            <v>10</v>
          </cell>
          <cell r="I129" t="str">
            <v>情報機器運用管理における業務着手指示書の作業に伴い、移動を終了した駅やインター名称。</v>
          </cell>
          <cell r="L129" t="str">
            <v>新規</v>
          </cell>
          <cell r="M129" t="str">
            <v>導出</v>
          </cell>
        </row>
        <row r="130">
          <cell r="B130" t="str">
            <v>移動距離（キロ）</v>
          </cell>
          <cell r="C130" t="str">
            <v>移動経費テーブル</v>
          </cell>
          <cell r="E130" t="str">
            <v>char</v>
          </cell>
          <cell r="F130">
            <v>3</v>
          </cell>
          <cell r="G130" t="str">
            <v>半角数字</v>
          </cell>
          <cell r="H130">
            <v>3</v>
          </cell>
          <cell r="I130" t="str">
            <v>情報機器運用管理における業務着手指示書の作業に伴う移動区間の走行距離。</v>
          </cell>
          <cell r="L130" t="str">
            <v>新規</v>
          </cell>
          <cell r="M130" t="str">
            <v>導出</v>
          </cell>
        </row>
        <row r="131">
          <cell r="B131" t="str">
            <v>移動先・業務機関コード</v>
          </cell>
          <cell r="C131" t="str">
            <v>移動経費テーブル</v>
          </cell>
          <cell r="E131" t="str">
            <v>varchar</v>
          </cell>
          <cell r="F131">
            <v>40</v>
          </cell>
          <cell r="G131" t="str">
            <v>全角</v>
          </cell>
          <cell r="H131">
            <v>20</v>
          </cell>
          <cell r="I131" t="str">
            <v>情報機器運用管理における業務着手指示書の作業に伴う移動目的地。</v>
          </cell>
          <cell r="L131" t="str">
            <v>新規</v>
          </cell>
          <cell r="M131" t="str">
            <v>導出</v>
          </cell>
        </row>
        <row r="132">
          <cell r="B132" t="str">
            <v>運賃</v>
          </cell>
          <cell r="C132" t="str">
            <v>移動経費テーブル</v>
          </cell>
          <cell r="E132" t="str">
            <v>char</v>
          </cell>
          <cell r="F132">
            <v>5</v>
          </cell>
          <cell r="G132" t="str">
            <v>半角数字</v>
          </cell>
          <cell r="H132">
            <v>5</v>
          </cell>
          <cell r="I132" t="str">
            <v>情報機器運用管理における業務着手指示書の作業に伴い、普通電車を使用した際の運賃。</v>
          </cell>
          <cell r="L132" t="str">
            <v>新規</v>
          </cell>
          <cell r="M132" t="str">
            <v>導出</v>
          </cell>
        </row>
        <row r="133">
          <cell r="B133" t="str">
            <v>新幹線運賃</v>
          </cell>
          <cell r="C133" t="str">
            <v>移動経費テーブル</v>
          </cell>
          <cell r="E133" t="str">
            <v>char</v>
          </cell>
          <cell r="F133">
            <v>5</v>
          </cell>
          <cell r="G133" t="str">
            <v>半角数字</v>
          </cell>
          <cell r="H133">
            <v>5</v>
          </cell>
          <cell r="I133" t="str">
            <v>情報機器運用管理における業務着手指示書の作業に伴い、新幹線を使用した際の乗車券＋特急券の料金。</v>
          </cell>
          <cell r="L133" t="str">
            <v>新規</v>
          </cell>
          <cell r="M133" t="str">
            <v>導出</v>
          </cell>
        </row>
        <row r="134">
          <cell r="B134" t="str">
            <v>特急運賃</v>
          </cell>
          <cell r="C134" t="str">
            <v>移動経費テーブル</v>
          </cell>
          <cell r="E134" t="str">
            <v>char</v>
          </cell>
          <cell r="F134">
            <v>5</v>
          </cell>
          <cell r="G134" t="str">
            <v>半角数字</v>
          </cell>
          <cell r="H134">
            <v>5</v>
          </cell>
          <cell r="I134" t="str">
            <v>情報機器運用管理における業務着手指示書の作業に伴い、特急電車を使用した際の運賃。</v>
          </cell>
          <cell r="L134" t="str">
            <v>新規</v>
          </cell>
          <cell r="M134" t="str">
            <v>導出</v>
          </cell>
        </row>
        <row r="135">
          <cell r="B135" t="str">
            <v>その他運賃</v>
          </cell>
          <cell r="C135" t="str">
            <v>移動経費テーブル</v>
          </cell>
          <cell r="E135" t="str">
            <v>char</v>
          </cell>
          <cell r="F135">
            <v>5</v>
          </cell>
          <cell r="G135" t="str">
            <v>半角数字</v>
          </cell>
          <cell r="H135">
            <v>5</v>
          </cell>
          <cell r="I135" t="str">
            <v>情報機器運用管理における業務着手指示書の作業に伴い、その他電車を使用した時の運賃。</v>
          </cell>
          <cell r="L135" t="str">
            <v>新規</v>
          </cell>
          <cell r="M135" t="str">
            <v>導出</v>
          </cell>
        </row>
        <row r="136">
          <cell r="B136" t="str">
            <v>移動人数</v>
          </cell>
          <cell r="C136" t="str">
            <v>移動経費テーブル</v>
          </cell>
          <cell r="E136" t="str">
            <v>char</v>
          </cell>
          <cell r="F136">
            <v>2</v>
          </cell>
          <cell r="G136" t="str">
            <v>半角数字</v>
          </cell>
          <cell r="H136">
            <v>2</v>
          </cell>
          <cell r="I136" t="str">
            <v>情報機器運用管理における業務着手指示書の作業に伴い、移動した人数。</v>
          </cell>
          <cell r="L136" t="str">
            <v>新規</v>
          </cell>
          <cell r="M136" t="str">
            <v>導出</v>
          </cell>
        </row>
        <row r="137">
          <cell r="B137" t="str">
            <v>宿泊費</v>
          </cell>
          <cell r="C137" t="str">
            <v>移動経費テーブル</v>
          </cell>
          <cell r="E137" t="str">
            <v>char</v>
          </cell>
          <cell r="F137">
            <v>5</v>
          </cell>
          <cell r="G137" t="str">
            <v>半角数字</v>
          </cell>
          <cell r="H137">
            <v>5</v>
          </cell>
          <cell r="I137" t="str">
            <v>情報機器運用管理における業務着手指示書の作業に伴い、宿泊した場合の1泊分の宿泊費。</v>
          </cell>
          <cell r="L137" t="str">
            <v>新規</v>
          </cell>
          <cell r="M137" t="str">
            <v>導出</v>
          </cell>
        </row>
        <row r="138">
          <cell r="B138" t="str">
            <v>宿泊数</v>
          </cell>
          <cell r="C138" t="str">
            <v>移動経費テーブル</v>
          </cell>
          <cell r="E138" t="str">
            <v>char</v>
          </cell>
          <cell r="F138">
            <v>2</v>
          </cell>
          <cell r="G138" t="str">
            <v>半角数字</v>
          </cell>
          <cell r="H138">
            <v>2</v>
          </cell>
          <cell r="I138" t="str">
            <v>情報機器運用管理における業務着手指示書の作業に伴い、宿泊した場合の宿泊数。</v>
          </cell>
          <cell r="L138" t="str">
            <v>新規</v>
          </cell>
          <cell r="M138" t="str">
            <v>導出</v>
          </cell>
        </row>
        <row r="139">
          <cell r="B139" t="str">
            <v>宿泊人数</v>
          </cell>
          <cell r="C139" t="str">
            <v>移動経費テーブル</v>
          </cell>
          <cell r="E139" t="str">
            <v>char</v>
          </cell>
          <cell r="F139">
            <v>2</v>
          </cell>
          <cell r="G139" t="str">
            <v>半角数字</v>
          </cell>
          <cell r="H139">
            <v>2</v>
          </cell>
          <cell r="I139" t="str">
            <v>情報機器運用管理における業務着手指示書の作業に伴い、宿泊した人数。</v>
          </cell>
          <cell r="L139" t="str">
            <v>新規</v>
          </cell>
          <cell r="M139" t="str">
            <v>導出</v>
          </cell>
        </row>
        <row r="140">
          <cell r="B140" t="str">
            <v>車両費</v>
          </cell>
          <cell r="C140" t="str">
            <v>移動経費テーブル</v>
          </cell>
          <cell r="E140" t="str">
            <v>char</v>
          </cell>
          <cell r="F140">
            <v>5</v>
          </cell>
          <cell r="G140" t="str">
            <v>半角数字</v>
          </cell>
          <cell r="H140">
            <v>5</v>
          </cell>
          <cell r="I140" t="str">
            <v>情報機器運用管理における業務着手指示書の作業に伴い、車（自家用・レンタカー等）を使用した場合の費用。</v>
          </cell>
          <cell r="L140" t="str">
            <v>新規</v>
          </cell>
          <cell r="M140" t="str">
            <v>導出</v>
          </cell>
        </row>
        <row r="141">
          <cell r="B141" t="str">
            <v>燃費</v>
          </cell>
          <cell r="C141" t="str">
            <v>移動経費テーブル</v>
          </cell>
          <cell r="E141" t="str">
            <v>char</v>
          </cell>
          <cell r="F141">
            <v>5</v>
          </cell>
          <cell r="G141" t="str">
            <v>半角数字</v>
          </cell>
          <cell r="H141">
            <v>5</v>
          </cell>
          <cell r="I141" t="str">
            <v>情報機器運用管理における業務着手指示書の作業に伴い、車（自家用・レンタカー等）を使用した場合の１キロあたりのガソリン費。</v>
          </cell>
          <cell r="L141" t="str">
            <v>新規</v>
          </cell>
          <cell r="M141" t="str">
            <v>導出</v>
          </cell>
        </row>
        <row r="142">
          <cell r="B142" t="str">
            <v>高速料</v>
          </cell>
          <cell r="C142" t="str">
            <v>移動経費テーブル</v>
          </cell>
          <cell r="E142" t="str">
            <v>char</v>
          </cell>
          <cell r="F142">
            <v>5</v>
          </cell>
          <cell r="G142" t="str">
            <v>半角数字</v>
          </cell>
          <cell r="H142">
            <v>5</v>
          </cell>
          <cell r="I142" t="str">
            <v>情報機器運用管理における業務着手指示書の作業に伴い、車（自家用・レンタカー等）で高速を使用した場合の高速料金。</v>
          </cell>
          <cell r="L142" t="str">
            <v>新規</v>
          </cell>
          <cell r="M142" t="str">
            <v>導出</v>
          </cell>
        </row>
        <row r="143">
          <cell r="B143" t="str">
            <v>交通費（仙台市内）</v>
          </cell>
          <cell r="C143" t="str">
            <v>移動経費テーブル</v>
          </cell>
          <cell r="E143" t="str">
            <v>char</v>
          </cell>
          <cell r="F143">
            <v>5</v>
          </cell>
          <cell r="G143" t="str">
            <v>半角数字</v>
          </cell>
          <cell r="H143">
            <v>5</v>
          </cell>
          <cell r="I143" t="str">
            <v>情報機器運用管理における業務着手指示書の作業に伴い、仙台市内で移動した時にかかった交通費。バス代など。</v>
          </cell>
          <cell r="L143" t="str">
            <v>新規</v>
          </cell>
          <cell r="M143" t="str">
            <v>導出</v>
          </cell>
        </row>
        <row r="144">
          <cell r="B144" t="str">
            <v>送付日</v>
          </cell>
          <cell r="C144" t="str">
            <v>運送費テーブル</v>
          </cell>
          <cell r="E144" t="str">
            <v>char</v>
          </cell>
          <cell r="F144">
            <v>8</v>
          </cell>
          <cell r="G144" t="str">
            <v>半角数字</v>
          </cell>
          <cell r="H144">
            <v>8</v>
          </cell>
          <cell r="I144" t="str">
            <v>情報機器運用管理における業務着手指示書の作業に伴う荷物を送付した日付。</v>
          </cell>
          <cell r="L144" t="str">
            <v>新規</v>
          </cell>
          <cell r="M144" t="str">
            <v>導出</v>
          </cell>
        </row>
        <row r="145">
          <cell r="B145" t="str">
            <v>送付先・業務期間コード</v>
          </cell>
          <cell r="C145" t="str">
            <v>運送費テーブル</v>
          </cell>
          <cell r="E145" t="str">
            <v>varchar</v>
          </cell>
          <cell r="F145">
            <v>40</v>
          </cell>
          <cell r="G145" t="str">
            <v>全角</v>
          </cell>
          <cell r="H145">
            <v>20</v>
          </cell>
          <cell r="I145" t="str">
            <v>情報機器運用管理における業務着手指示書の作業に伴う荷物を送付する先の部課所。</v>
          </cell>
          <cell r="L145" t="str">
            <v>新規</v>
          </cell>
          <cell r="M145" t="str">
            <v>導出</v>
          </cell>
        </row>
        <row r="146">
          <cell r="B146" t="str">
            <v>支払区分</v>
          </cell>
          <cell r="C146" t="str">
            <v>運送費テーブル</v>
          </cell>
          <cell r="E146" t="str">
            <v>varchar</v>
          </cell>
          <cell r="F146">
            <v>6</v>
          </cell>
          <cell r="G146" t="str">
            <v>全角</v>
          </cell>
          <cell r="H146">
            <v>3</v>
          </cell>
          <cell r="I146" t="str">
            <v>配達料金の支払方法。先払い・後払い・月払いなど。</v>
          </cell>
          <cell r="L146" t="str">
            <v>新規</v>
          </cell>
          <cell r="M146" t="str">
            <v>導出</v>
          </cell>
        </row>
        <row r="147">
          <cell r="B147" t="str">
            <v>運送費</v>
          </cell>
          <cell r="C147" t="str">
            <v>運送費テーブル</v>
          </cell>
          <cell r="E147" t="str">
            <v>char</v>
          </cell>
          <cell r="F147">
            <v>6</v>
          </cell>
          <cell r="G147" t="str">
            <v>半角数字</v>
          </cell>
          <cell r="H147">
            <v>6</v>
          </cell>
          <cell r="I147" t="str">
            <v>情報機器運用管理における作業に伴う荷物を送付した場合の、1荷物分の配達料金。</v>
          </cell>
          <cell r="L147" t="str">
            <v>新規</v>
          </cell>
          <cell r="M147" t="str">
            <v>導出</v>
          </cell>
        </row>
        <row r="148">
          <cell r="B148" t="str">
            <v>個数</v>
          </cell>
          <cell r="C148" t="str">
            <v>運送費テーブル</v>
          </cell>
          <cell r="E148" t="str">
            <v>char</v>
          </cell>
          <cell r="F148">
            <v>3</v>
          </cell>
          <cell r="G148" t="str">
            <v>半角数字</v>
          </cell>
          <cell r="I148" t="str">
            <v>情報機器運用管理における業務着手指示書の作業に伴う荷物を配達した数量。</v>
          </cell>
          <cell r="L148" t="str">
            <v>新規</v>
          </cell>
          <cell r="M148" t="str">
            <v>導出</v>
          </cell>
        </row>
        <row r="149">
          <cell r="B149" t="str">
            <v>消耗品購入日付</v>
          </cell>
          <cell r="C149" t="str">
            <v>消耗品請求テーブル</v>
          </cell>
          <cell r="E149" t="str">
            <v>char</v>
          </cell>
          <cell r="F149">
            <v>8</v>
          </cell>
          <cell r="G149" t="str">
            <v>半角数字</v>
          </cell>
          <cell r="H149">
            <v>8</v>
          </cell>
          <cell r="I149" t="str">
            <v>情報機器運用管理における業務着手指示書の作業に伴い、消耗品を購入した日付。</v>
          </cell>
          <cell r="L149" t="str">
            <v>新規</v>
          </cell>
          <cell r="M149" t="str">
            <v>導出</v>
          </cell>
        </row>
        <row r="150">
          <cell r="B150" t="str">
            <v>消耗品内訳</v>
          </cell>
          <cell r="C150" t="str">
            <v>消耗品請求テーブル</v>
          </cell>
          <cell r="E150" t="str">
            <v>varchar</v>
          </cell>
          <cell r="F150">
            <v>50</v>
          </cell>
          <cell r="G150" t="str">
            <v>全角</v>
          </cell>
          <cell r="H150">
            <v>25</v>
          </cell>
          <cell r="I150" t="str">
            <v>情報機器運用管理における業務着手指示書の作業に伴い購入した、消耗品の内訳明細。</v>
          </cell>
          <cell r="L150" t="str">
            <v>新規</v>
          </cell>
          <cell r="M150" t="str">
            <v>導出</v>
          </cell>
        </row>
        <row r="151">
          <cell r="B151" t="str">
            <v>消耗品単価</v>
          </cell>
          <cell r="C151" t="str">
            <v>消耗品請求テーブル</v>
          </cell>
          <cell r="E151" t="str">
            <v>char</v>
          </cell>
          <cell r="F151">
            <v>10</v>
          </cell>
          <cell r="G151" t="str">
            <v>半角数字</v>
          </cell>
          <cell r="H151">
            <v>10</v>
          </cell>
          <cell r="I151" t="str">
            <v>情報機器運用管理における業務着手指示書の作業に伴い購入した消耗品の単価。</v>
          </cell>
          <cell r="L151" t="str">
            <v>新規</v>
          </cell>
          <cell r="M151" t="str">
            <v>導出</v>
          </cell>
        </row>
        <row r="152">
          <cell r="B152" t="str">
            <v>購入数量</v>
          </cell>
          <cell r="C152" t="str">
            <v>消耗品請求テーブル</v>
          </cell>
          <cell r="E152" t="str">
            <v>char</v>
          </cell>
          <cell r="F152">
            <v>8</v>
          </cell>
          <cell r="G152" t="str">
            <v>半角数字</v>
          </cell>
          <cell r="H152">
            <v>8</v>
          </cell>
          <cell r="I152" t="str">
            <v>情報機器運用管理における業務着手指示書の作業に伴い購入した消耗品内訳毎の数量。</v>
          </cell>
          <cell r="L152" t="str">
            <v>新規</v>
          </cell>
          <cell r="M152" t="str">
            <v>導出</v>
          </cell>
        </row>
        <row r="153">
          <cell r="B153" t="str">
            <v>支払金額</v>
          </cell>
          <cell r="C153" t="str">
            <v>消耗品請求テーブル</v>
          </cell>
          <cell r="E153" t="str">
            <v>char</v>
          </cell>
          <cell r="F153">
            <v>10</v>
          </cell>
          <cell r="G153" t="str">
            <v>半角数字</v>
          </cell>
          <cell r="H153">
            <v>10</v>
          </cell>
          <cell r="I153" t="str">
            <v>情報機器運用管理における業務着手指示書の作業に伴い購入した消耗品の支払金額。</v>
          </cell>
          <cell r="L153" t="str">
            <v>新規</v>
          </cell>
          <cell r="M153" t="str">
            <v>導出</v>
          </cell>
        </row>
        <row r="154">
          <cell r="B154" t="str">
            <v>作業単価・適用年月</v>
          </cell>
          <cell r="C154" t="str">
            <v>作業請求内訳</v>
          </cell>
          <cell r="E154" t="str">
            <v>char</v>
          </cell>
          <cell r="F154">
            <v>8</v>
          </cell>
          <cell r="G154" t="str">
            <v>半角数字</v>
          </cell>
          <cell r="H154">
            <v>8</v>
          </cell>
          <cell r="I154" t="str">
            <v>情報機器運用管理における作業指示の作業単価を指定する際に作業内容区分を指定した場合、作業単価マスタの何時時点の作業単価を適用するかを示す年月。</v>
          </cell>
          <cell r="L154" t="str">
            <v>新規</v>
          </cell>
          <cell r="M154" t="str">
            <v>導出</v>
          </cell>
        </row>
        <row r="155">
          <cell r="B155" t="str">
            <v>改正単価・適用年月</v>
          </cell>
          <cell r="C155" t="str">
            <v>作業請求内訳</v>
          </cell>
          <cell r="E155" t="str">
            <v>char</v>
          </cell>
          <cell r="F155">
            <v>8</v>
          </cell>
          <cell r="G155" t="str">
            <v>半角数字</v>
          </cell>
          <cell r="H155">
            <v>8</v>
          </cell>
          <cell r="I155" t="str">
            <v>情報機器運用管理における作業指示の完了報告後、作業単価改正がかかった場合、作業金額を溯って再計算する為に使用する作業単価マスタの適用年月。</v>
          </cell>
          <cell r="L155" t="str">
            <v>新規</v>
          </cell>
          <cell r="M155" t="str">
            <v>導出</v>
          </cell>
        </row>
        <row r="156">
          <cell r="B156" t="str">
            <v>作業単価</v>
          </cell>
          <cell r="C156" t="str">
            <v>作業請求内訳</v>
          </cell>
          <cell r="E156" t="str">
            <v>char</v>
          </cell>
          <cell r="F156">
            <v>10</v>
          </cell>
          <cell r="G156" t="str">
            <v>半角数字</v>
          </cell>
          <cell r="H156">
            <v>10</v>
          </cell>
          <cell r="I156" t="str">
            <v>情報機器運用管理における作業指示で行う作業内容区分毎の作業単価。</v>
          </cell>
          <cell r="L156" t="str">
            <v>新規</v>
          </cell>
          <cell r="M156" t="str">
            <v>導出</v>
          </cell>
        </row>
        <row r="157">
          <cell r="B157" t="str">
            <v>数量</v>
          </cell>
          <cell r="C157" t="str">
            <v>作業請求内訳</v>
          </cell>
          <cell r="E157" t="str">
            <v>char</v>
          </cell>
          <cell r="F157">
            <v>8</v>
          </cell>
          <cell r="G157" t="str">
            <v>半角数字</v>
          </cell>
          <cell r="H157">
            <v>8</v>
          </cell>
          <cell r="I157" t="str">
            <v>情報機器運用管理における作業指示の作業内容区分毎の作業数量。</v>
          </cell>
          <cell r="L157" t="str">
            <v>新規</v>
          </cell>
          <cell r="M157" t="str">
            <v>導出</v>
          </cell>
        </row>
        <row r="158">
          <cell r="B158" t="str">
            <v>割引額</v>
          </cell>
          <cell r="C158" t="str">
            <v>作業請求内訳</v>
          </cell>
          <cell r="E158" t="str">
            <v>char</v>
          </cell>
          <cell r="F158">
            <v>10</v>
          </cell>
          <cell r="G158" t="str">
            <v>半角数字</v>
          </cell>
          <cell r="H158">
            <v>10</v>
          </cell>
          <cell r="I158" t="str">
            <v>情報機器運用管理における作業内容区分毎の割引額。</v>
          </cell>
          <cell r="L158" t="str">
            <v>新規</v>
          </cell>
          <cell r="M158" t="str">
            <v>導出</v>
          </cell>
        </row>
        <row r="159">
          <cell r="B159" t="str">
            <v>実費金額</v>
          </cell>
          <cell r="C159" t="str">
            <v>作業請求内訳</v>
          </cell>
          <cell r="E159" t="str">
            <v>char</v>
          </cell>
          <cell r="F159">
            <v>10</v>
          </cell>
          <cell r="G159" t="str">
            <v>半角数字</v>
          </cell>
          <cell r="H159">
            <v>10</v>
          </cell>
          <cell r="I159" t="str">
            <v>情報機器運用管理における作業内容区分毎の実費</v>
          </cell>
          <cell r="L159" t="str">
            <v>新規</v>
          </cell>
          <cell r="M159" t="str">
            <v>導出</v>
          </cell>
        </row>
        <row r="160">
          <cell r="B160" t="str">
            <v>委託番号</v>
          </cell>
          <cell r="C160" t="str">
            <v>委託台帳テーブル</v>
          </cell>
          <cell r="E160" t="str">
            <v>char</v>
          </cell>
          <cell r="F160">
            <v>9</v>
          </cell>
          <cell r="G160" t="str">
            <v>半角英数字</v>
          </cell>
          <cell r="H160">
            <v>9</v>
          </cell>
          <cell r="I160" t="str">
            <v>情報機器運用管理における委託作業に伴う契約時の契約番号。</v>
          </cell>
          <cell r="L160" t="str">
            <v>新規</v>
          </cell>
          <cell r="M160" t="str">
            <v>原始</v>
          </cell>
        </row>
        <row r="161">
          <cell r="B161" t="str">
            <v>委託依頼・年月日</v>
          </cell>
          <cell r="C161" t="str">
            <v>委託台帳テーブル</v>
          </cell>
          <cell r="E161" t="str">
            <v>char</v>
          </cell>
          <cell r="F161">
            <v>8</v>
          </cell>
          <cell r="G161" t="str">
            <v>半角数字</v>
          </cell>
          <cell r="H161">
            <v>8</v>
          </cell>
          <cell r="I161" t="str">
            <v>情報機器運用管理における委託依頼書を発行した時の日付。</v>
          </cell>
          <cell r="L161" t="str">
            <v>新規</v>
          </cell>
          <cell r="M161" t="str">
            <v>導出</v>
          </cell>
        </row>
        <row r="162">
          <cell r="B162" t="str">
            <v>委託依頼・担当者</v>
          </cell>
          <cell r="C162" t="str">
            <v>委託台帳テーブル</v>
          </cell>
          <cell r="E162" t="str">
            <v>varchar</v>
          </cell>
          <cell r="F162">
            <v>20</v>
          </cell>
          <cell r="G162" t="str">
            <v>全角</v>
          </cell>
          <cell r="H162">
            <v>10</v>
          </cell>
          <cell r="I162" t="str">
            <v>情報機器運用管理における委託依頼を行った担当者名。</v>
          </cell>
          <cell r="L162" t="str">
            <v>新規</v>
          </cell>
          <cell r="M162" t="str">
            <v>導出</v>
          </cell>
        </row>
        <row r="163">
          <cell r="B163" t="str">
            <v>委託先・契約メーカーコード</v>
          </cell>
          <cell r="C163" t="str">
            <v>委託台帳テーブル</v>
          </cell>
          <cell r="E163" t="str">
            <v>char</v>
          </cell>
          <cell r="F163">
            <v>3</v>
          </cell>
          <cell r="G163" t="str">
            <v>半角</v>
          </cell>
          <cell r="H163">
            <v>3</v>
          </cell>
          <cell r="I163" t="str">
            <v>情報機器運用管理における委託依頼契約を交わした契約先のメーカーコード。取引先契約マスタの契約メーカーコードを使用する。</v>
          </cell>
          <cell r="J163" t="str">
            <v>＝取引先契約マスタに存在する事。</v>
          </cell>
          <cell r="K163" t="str">
            <v>有</v>
          </cell>
          <cell r="L163" t="str">
            <v>新規</v>
          </cell>
          <cell r="M163" t="str">
            <v>導出</v>
          </cell>
        </row>
        <row r="164">
          <cell r="B164" t="str">
            <v>委託件名</v>
          </cell>
          <cell r="C164" t="str">
            <v>委託台帳テーブル</v>
          </cell>
          <cell r="E164" t="str">
            <v>varchar</v>
          </cell>
          <cell r="F164">
            <v>60</v>
          </cell>
          <cell r="G164" t="str">
            <v>全角</v>
          </cell>
          <cell r="H164">
            <v>30</v>
          </cell>
          <cell r="I164" t="str">
            <v>情報機器運用管理における委託契約の内容を簡略に記述した名称。</v>
          </cell>
          <cell r="L164" t="str">
            <v>新規</v>
          </cell>
          <cell r="M164" t="str">
            <v>導出</v>
          </cell>
        </row>
        <row r="165">
          <cell r="B165" t="str">
            <v>委託作業内容</v>
          </cell>
          <cell r="C165" t="str">
            <v>委託台帳テーブル</v>
          </cell>
          <cell r="E165" t="str">
            <v>varchar</v>
          </cell>
          <cell r="F165">
            <v>60</v>
          </cell>
          <cell r="G165" t="str">
            <v>全角</v>
          </cell>
          <cell r="H165">
            <v>30</v>
          </cell>
          <cell r="I165" t="str">
            <v>情報機器運用管理における委託作業内容を記したテキスト。</v>
          </cell>
          <cell r="L165" t="str">
            <v>新規</v>
          </cell>
          <cell r="M165" t="str">
            <v>導出</v>
          </cell>
        </row>
        <row r="166">
          <cell r="B166" t="str">
            <v>委託作業着手予定日</v>
          </cell>
          <cell r="C166" t="str">
            <v>委託台帳テーブル</v>
          </cell>
          <cell r="E166" t="str">
            <v>char</v>
          </cell>
          <cell r="F166">
            <v>8</v>
          </cell>
          <cell r="G166" t="str">
            <v>半角数字</v>
          </cell>
          <cell r="H166">
            <v>8</v>
          </cell>
          <cell r="I166" t="str">
            <v>情報機器運用管理における委託作業の着手予定日。</v>
          </cell>
          <cell r="L166" t="str">
            <v>新規</v>
          </cell>
          <cell r="M166" t="str">
            <v>導出</v>
          </cell>
        </row>
        <row r="167">
          <cell r="B167" t="str">
            <v>委託作業完了予定日</v>
          </cell>
          <cell r="C167" t="str">
            <v>委託台帳テーブル</v>
          </cell>
          <cell r="E167" t="str">
            <v>char</v>
          </cell>
          <cell r="F167">
            <v>8</v>
          </cell>
          <cell r="G167" t="str">
            <v>半角数字</v>
          </cell>
          <cell r="H167">
            <v>8</v>
          </cell>
          <cell r="I167" t="str">
            <v>情報機器運用管理おける委託作業の完了予定日。</v>
          </cell>
          <cell r="J167" t="str">
            <v>＝委託作業着手予定日以降である事。</v>
          </cell>
          <cell r="L167" t="str">
            <v>新規</v>
          </cell>
          <cell r="M167" t="str">
            <v>導出</v>
          </cell>
        </row>
        <row r="168">
          <cell r="B168" t="str">
            <v>委託実施・業務機関コード</v>
          </cell>
          <cell r="C168" t="str">
            <v>委託台帳テーブル</v>
          </cell>
          <cell r="E168" t="str">
            <v>varchar</v>
          </cell>
          <cell r="F168">
            <v>40</v>
          </cell>
          <cell r="G168" t="str">
            <v>全角</v>
          </cell>
          <cell r="H168">
            <v>20</v>
          </cell>
          <cell r="I168" t="str">
            <v>情報機器運用管理における委託作業を依頼し、委託先メーカーと契約を結んだ部課所を示すコード。</v>
          </cell>
          <cell r="L168" t="str">
            <v>新規</v>
          </cell>
          <cell r="M168" t="str">
            <v>導出</v>
          </cell>
        </row>
        <row r="169">
          <cell r="B169" t="str">
            <v>委託実施・担当者</v>
          </cell>
          <cell r="C169" t="str">
            <v>委託台帳テーブル</v>
          </cell>
          <cell r="E169" t="str">
            <v>varchar</v>
          </cell>
          <cell r="F169">
            <v>20</v>
          </cell>
          <cell r="G169" t="str">
            <v>全角</v>
          </cell>
          <cell r="H169">
            <v>10</v>
          </cell>
          <cell r="I169" t="str">
            <v>情報機器運用管理における委託依頼を行った担当者名。</v>
          </cell>
          <cell r="L169" t="str">
            <v>新規</v>
          </cell>
          <cell r="M169" t="str">
            <v>導出</v>
          </cell>
        </row>
        <row r="170">
          <cell r="B170" t="str">
            <v>委託見積工数合計</v>
          </cell>
          <cell r="C170" t="str">
            <v>委託台帳テーブル</v>
          </cell>
          <cell r="E170" t="str">
            <v>char</v>
          </cell>
          <cell r="F170">
            <v>5</v>
          </cell>
          <cell r="G170" t="str">
            <v>半角数字</v>
          </cell>
          <cell r="H170">
            <v>5</v>
          </cell>
          <cell r="I170" t="str">
            <v>情報機器運用管理における委託見積時の作業工数。</v>
          </cell>
          <cell r="J170" t="str">
            <v>＝Σ（委託明細テーブルの委託見積台数・工数）</v>
          </cell>
          <cell r="L170" t="str">
            <v>新規</v>
          </cell>
          <cell r="M170" t="str">
            <v>導出</v>
          </cell>
        </row>
        <row r="171">
          <cell r="B171" t="str">
            <v>委託見積金額合計</v>
          </cell>
          <cell r="C171" t="str">
            <v>委託台帳テーブル</v>
          </cell>
          <cell r="E171" t="str">
            <v>char</v>
          </cell>
          <cell r="F171">
            <v>10</v>
          </cell>
          <cell r="G171" t="str">
            <v>半角数字</v>
          </cell>
          <cell r="H171">
            <v>10</v>
          </cell>
          <cell r="I171" t="str">
            <v>情報機器運用管理における委託見積時の金額。</v>
          </cell>
          <cell r="J171" t="str">
            <v>＝Σ（委託明細テーブルの委託見積台数・工数×委託見積単価）</v>
          </cell>
          <cell r="L171" t="str">
            <v>新規</v>
          </cell>
          <cell r="M171" t="str">
            <v>導出</v>
          </cell>
        </row>
        <row r="172">
          <cell r="B172" t="str">
            <v>委託作業着手日</v>
          </cell>
          <cell r="C172" t="str">
            <v>委託台帳テーブル</v>
          </cell>
          <cell r="E172" t="str">
            <v>char</v>
          </cell>
          <cell r="F172">
            <v>8</v>
          </cell>
          <cell r="G172" t="str">
            <v>半角数字</v>
          </cell>
          <cell r="H172">
            <v>8</v>
          </cell>
          <cell r="I172" t="str">
            <v>情報機器運用管理における委託作業を開始した日付。</v>
          </cell>
          <cell r="L172" t="str">
            <v>新規</v>
          </cell>
          <cell r="M172" t="str">
            <v>導出</v>
          </cell>
        </row>
        <row r="173">
          <cell r="B173" t="str">
            <v>委託作業完了日</v>
          </cell>
          <cell r="C173" t="str">
            <v>委託台帳テーブル</v>
          </cell>
          <cell r="E173" t="str">
            <v>char</v>
          </cell>
          <cell r="F173">
            <v>8</v>
          </cell>
          <cell r="G173" t="str">
            <v>半角数字</v>
          </cell>
          <cell r="H173">
            <v>8</v>
          </cell>
          <cell r="I173" t="str">
            <v>情報機器運用管理における委託作業を完了した日付。</v>
          </cell>
          <cell r="L173" t="str">
            <v>新規</v>
          </cell>
          <cell r="M173" t="str">
            <v>導出</v>
          </cell>
        </row>
        <row r="174">
          <cell r="B174" t="str">
            <v>委託実施工数合計</v>
          </cell>
          <cell r="C174" t="str">
            <v>委託台帳テーブル</v>
          </cell>
          <cell r="E174" t="str">
            <v>char</v>
          </cell>
          <cell r="F174">
            <v>5</v>
          </cell>
          <cell r="G174" t="str">
            <v>半角数字</v>
          </cell>
          <cell r="H174">
            <v>5</v>
          </cell>
          <cell r="I174" t="str">
            <v>情報機器運用管理における委託作業に実際に掛かった工数の合計。</v>
          </cell>
          <cell r="J174" t="str">
            <v>＝Σ（委託明細テーブルの委託実施台数・工数）</v>
          </cell>
          <cell r="L174" t="str">
            <v>新規</v>
          </cell>
          <cell r="M174" t="str">
            <v>導出</v>
          </cell>
        </row>
        <row r="175">
          <cell r="B175" t="str">
            <v>委託実施金額合計</v>
          </cell>
          <cell r="C175" t="str">
            <v>委託台帳テーブル</v>
          </cell>
          <cell r="E175" t="str">
            <v>char</v>
          </cell>
          <cell r="F175">
            <v>10</v>
          </cell>
          <cell r="G175" t="str">
            <v>半角数字</v>
          </cell>
          <cell r="H175">
            <v>10</v>
          </cell>
          <cell r="I175" t="str">
            <v>情報機器運用管理においける委託作業に実際に掛かった金額の合計。</v>
          </cell>
          <cell r="J175" t="str">
            <v>＝Σ（委託明細テーブルの委託実施台数・工数×委託実施単価）</v>
          </cell>
          <cell r="L175" t="str">
            <v>新規</v>
          </cell>
          <cell r="M175" t="str">
            <v>導出</v>
          </cell>
        </row>
        <row r="176">
          <cell r="B176" t="str">
            <v>委託実費合計</v>
          </cell>
          <cell r="C176" t="str">
            <v>委託台帳テーブル</v>
          </cell>
          <cell r="E176" t="str">
            <v>char</v>
          </cell>
          <cell r="F176">
            <v>10</v>
          </cell>
          <cell r="G176" t="str">
            <v>半角数字</v>
          </cell>
          <cell r="H176">
            <v>10</v>
          </cell>
          <cell r="I176" t="str">
            <v>情報機器運用管理における委託作業に掛かった実費の合計。
委託作業契約時に実費の支払を契約している場合のみ使用。</v>
          </cell>
          <cell r="L176" t="str">
            <v>新規</v>
          </cell>
          <cell r="M176" t="str">
            <v>導出</v>
          </cell>
        </row>
        <row r="177">
          <cell r="B177" t="str">
            <v>請求方法</v>
          </cell>
          <cell r="C177" t="str">
            <v>委託台帳テーブル</v>
          </cell>
          <cell r="E177" t="str">
            <v>varchar</v>
          </cell>
          <cell r="F177">
            <v>4</v>
          </cell>
          <cell r="G177" t="str">
            <v>全角</v>
          </cell>
          <cell r="H177">
            <v>2</v>
          </cell>
          <cell r="I177" t="str">
            <v>情報機器運用管理における委託作業にかかった費用を委託契約メーカーが請求してくる時の方法。
分割、一括など。</v>
          </cell>
          <cell r="L177" t="str">
            <v>新規</v>
          </cell>
          <cell r="M177" t="str">
            <v>導出</v>
          </cell>
        </row>
        <row r="178">
          <cell r="B178" t="str">
            <v>請求回数</v>
          </cell>
          <cell r="C178" t="str">
            <v>委託台帳テーブル</v>
          </cell>
          <cell r="E178" t="str">
            <v>char</v>
          </cell>
          <cell r="F178">
            <v>3</v>
          </cell>
          <cell r="G178" t="str">
            <v>半角数字</v>
          </cell>
          <cell r="H178">
            <v>3</v>
          </cell>
          <cell r="I178" t="str">
            <v>情報機器運用管理における委託作業においてかかった費用を分割請求で支払う際の支払回数。</v>
          </cell>
          <cell r="L178" t="str">
            <v>新規</v>
          </cell>
          <cell r="M178" t="str">
            <v>導出</v>
          </cell>
        </row>
        <row r="179">
          <cell r="B179" t="str">
            <v>請求初月額</v>
          </cell>
          <cell r="C179" t="str">
            <v>委託台帳テーブル</v>
          </cell>
          <cell r="E179" t="str">
            <v>char</v>
          </cell>
          <cell r="F179">
            <v>10</v>
          </cell>
          <cell r="G179" t="str">
            <v>半角数字</v>
          </cell>
          <cell r="H179">
            <v>10</v>
          </cell>
          <cell r="I179" t="str">
            <v>情報機器運用管理における委託作業においてかかった費用を分割請求で支払う際の最初の請求金額。月額に割った時の端数を含める。</v>
          </cell>
          <cell r="L179" t="str">
            <v>新規</v>
          </cell>
          <cell r="M179" t="str">
            <v>導出</v>
          </cell>
        </row>
        <row r="180">
          <cell r="B180" t="str">
            <v>請求月額</v>
          </cell>
          <cell r="C180" t="str">
            <v>委託台帳テーブル</v>
          </cell>
          <cell r="E180" t="str">
            <v>char</v>
          </cell>
          <cell r="F180">
            <v>10</v>
          </cell>
          <cell r="G180" t="str">
            <v>半角数字</v>
          </cell>
          <cell r="H180">
            <v>10</v>
          </cell>
          <cell r="I180" t="str">
            <v>情報機器運用管理における委託作業においてかかった費用を分割請求で支払う際の月単位の請求金額。</v>
          </cell>
          <cell r="L180" t="str">
            <v>新規</v>
          </cell>
          <cell r="M180" t="str">
            <v>導出</v>
          </cell>
        </row>
        <row r="181">
          <cell r="B181" t="str">
            <v>消費税率</v>
          </cell>
          <cell r="C181" t="str">
            <v>委託台帳テーブル</v>
          </cell>
          <cell r="E181" t="str">
            <v>char</v>
          </cell>
          <cell r="F181">
            <v>2</v>
          </cell>
          <cell r="G181" t="str">
            <v>半角数字</v>
          </cell>
          <cell r="H181">
            <v>2</v>
          </cell>
          <cell r="I181" t="str">
            <v>情報機器運用管理における契約を交わした時の、消費税の割合を示す。デフォルト5％。</v>
          </cell>
          <cell r="L181" t="str">
            <v>新規</v>
          </cell>
          <cell r="M181" t="str">
            <v>導出</v>
          </cell>
        </row>
        <row r="182">
          <cell r="B182" t="str">
            <v>委託明細・作業内容</v>
          </cell>
          <cell r="C182" t="str">
            <v>委託明細テーブル</v>
          </cell>
          <cell r="E182" t="str">
            <v>varchar</v>
          </cell>
          <cell r="F182">
            <v>60</v>
          </cell>
          <cell r="G182" t="str">
            <v>全角</v>
          </cell>
          <cell r="H182">
            <v>30</v>
          </cell>
          <cell r="I182" t="str">
            <v>情報機器運用管理における委託作業明細の作業内容。</v>
          </cell>
          <cell r="L182" t="str">
            <v>新規</v>
          </cell>
          <cell r="M182" t="str">
            <v>導出</v>
          </cell>
        </row>
        <row r="183">
          <cell r="B183" t="str">
            <v>作業場所・業務機関コード</v>
          </cell>
          <cell r="C183" t="str">
            <v>委託明細テーブル</v>
          </cell>
          <cell r="E183" t="str">
            <v>varchar</v>
          </cell>
          <cell r="F183">
            <v>40</v>
          </cell>
          <cell r="G183" t="str">
            <v>全角</v>
          </cell>
          <cell r="H183">
            <v>20</v>
          </cell>
          <cell r="I183" t="str">
            <v>情報機器運用管理における委託作業を行う部課所を示すコード。</v>
          </cell>
          <cell r="L183" t="str">
            <v>新規</v>
          </cell>
          <cell r="M183" t="str">
            <v>導出</v>
          </cell>
        </row>
        <row r="184">
          <cell r="B184" t="str">
            <v>委託見積台数・工数</v>
          </cell>
          <cell r="C184" t="str">
            <v>委託明細テーブル</v>
          </cell>
          <cell r="E184" t="str">
            <v>char</v>
          </cell>
          <cell r="F184">
            <v>5</v>
          </cell>
          <cell r="G184" t="str">
            <v>半角数字</v>
          </cell>
          <cell r="H184">
            <v>5</v>
          </cell>
          <cell r="I184" t="str">
            <v>情報機器運用管理における委託作業の見積台数・工数。</v>
          </cell>
          <cell r="L184" t="str">
            <v>新規</v>
          </cell>
          <cell r="M184" t="str">
            <v>導出</v>
          </cell>
        </row>
        <row r="185">
          <cell r="B185" t="str">
            <v>委託見積単価</v>
          </cell>
          <cell r="C185" t="str">
            <v>委託明細テーブル</v>
          </cell>
          <cell r="E185" t="str">
            <v>char</v>
          </cell>
          <cell r="F185">
            <v>7</v>
          </cell>
          <cell r="G185" t="str">
            <v>半角数字</v>
          </cell>
          <cell r="H185">
            <v>7</v>
          </cell>
          <cell r="I185" t="str">
            <v>情報機器運用管理における委託作業の見積時の単価。</v>
          </cell>
          <cell r="L185" t="str">
            <v>新規</v>
          </cell>
          <cell r="M185" t="str">
            <v>導出</v>
          </cell>
        </row>
        <row r="186">
          <cell r="B186" t="str">
            <v>委託実施台数・工数</v>
          </cell>
          <cell r="C186" t="str">
            <v>委託明細テーブル</v>
          </cell>
          <cell r="E186" t="str">
            <v>char</v>
          </cell>
          <cell r="F186">
            <v>5</v>
          </cell>
          <cell r="G186" t="str">
            <v>半角数字</v>
          </cell>
          <cell r="H186">
            <v>5</v>
          </cell>
          <cell r="I186" t="str">
            <v>情報機器運用管理における委託作業の実施台数・工数。</v>
          </cell>
          <cell r="L186" t="str">
            <v>新規</v>
          </cell>
          <cell r="M186" t="str">
            <v>導出</v>
          </cell>
        </row>
        <row r="187">
          <cell r="B187" t="str">
            <v>委託実施単価</v>
          </cell>
          <cell r="C187" t="str">
            <v>委託明細テーブル</v>
          </cell>
          <cell r="E187" t="str">
            <v>char</v>
          </cell>
          <cell r="F187">
            <v>7</v>
          </cell>
          <cell r="G187" t="str">
            <v>半角数字</v>
          </cell>
          <cell r="H187">
            <v>7</v>
          </cell>
          <cell r="I187" t="str">
            <v>情報機器運用管理における委託作業の実施単価。</v>
          </cell>
          <cell r="L187" t="str">
            <v>新規</v>
          </cell>
          <cell r="M187" t="str">
            <v>導出</v>
          </cell>
        </row>
        <row r="188">
          <cell r="B188" t="str">
            <v>委託実費金額</v>
          </cell>
          <cell r="C188" t="str">
            <v>委託明細テーブル</v>
          </cell>
          <cell r="E188" t="str">
            <v>char</v>
          </cell>
          <cell r="F188">
            <v>10</v>
          </cell>
          <cell r="G188" t="str">
            <v>半角数字</v>
          </cell>
          <cell r="H188">
            <v>10</v>
          </cell>
          <cell r="I188" t="str">
            <v>情報機器運用管理における委託作業に掛かった実費。
委託契約時に実費の支払を契約している場合のみ使用。</v>
          </cell>
          <cell r="L188" t="str">
            <v>新規</v>
          </cell>
          <cell r="M188" t="str">
            <v>導出</v>
          </cell>
        </row>
        <row r="189">
          <cell r="B189" t="str">
            <v>契約メーカーコード</v>
          </cell>
          <cell r="C189" t="str">
            <v>取引先マスタ</v>
          </cell>
          <cell r="D189" t="str">
            <v>(TBCompM.CompCd)</v>
          </cell>
          <cell r="E189" t="str">
            <v>char</v>
          </cell>
          <cell r="F189">
            <v>3</v>
          </cell>
          <cell r="G189" t="str">
            <v>半角数字</v>
          </cell>
          <cell r="H189">
            <v>3</v>
          </cell>
          <cell r="I189" t="str">
            <v>情報機器運用管理における取引先会社を示すコード。
001:東日本興業、002：富士通など</v>
          </cell>
          <cell r="J189" t="str">
            <v>追加：取引先マスタに存在しない事。</v>
          </cell>
          <cell r="K189" t="str">
            <v>有</v>
          </cell>
          <cell r="L189" t="str">
            <v>既存</v>
          </cell>
          <cell r="M189" t="str">
            <v>原始</v>
          </cell>
        </row>
        <row r="190">
          <cell r="B190" t="str">
            <v>契約メーカー名</v>
          </cell>
          <cell r="C190" t="str">
            <v>取引先マスタ</v>
          </cell>
          <cell r="D190" t="str">
            <v>(TBCompM.CompNm)</v>
          </cell>
          <cell r="E190" t="str">
            <v>varchar</v>
          </cell>
          <cell r="F190">
            <v>40</v>
          </cell>
          <cell r="G190" t="str">
            <v>全角</v>
          </cell>
          <cell r="H190">
            <v>20</v>
          </cell>
          <cell r="I190" t="str">
            <v>情報機器運用管理における取引先会社名称。
001:東日本興業、002：富士通など</v>
          </cell>
          <cell r="K190" t="str">
            <v>有</v>
          </cell>
          <cell r="L190" t="str">
            <v>既存</v>
          </cell>
          <cell r="M190" t="str">
            <v>導出</v>
          </cell>
        </row>
        <row r="191">
          <cell r="B191" t="str">
            <v>相手先コード</v>
          </cell>
          <cell r="C191" t="str">
            <v>取引先マスタ</v>
          </cell>
          <cell r="D191" t="str">
            <v>(TBCompM.AiteCd)</v>
          </cell>
          <cell r="E191" t="str">
            <v>char</v>
          </cell>
          <cell r="F191">
            <v>9</v>
          </cell>
          <cell r="G191" t="str">
            <v>半角数字</v>
          </cell>
          <cell r="H191">
            <v>9</v>
          </cell>
          <cell r="I191" t="str">
            <v>経理連係で使用する、契約先会社コードと対になるコード。
001:東日本興業：156740205、002:富士通：159450000</v>
          </cell>
          <cell r="K191" t="str">
            <v>有</v>
          </cell>
          <cell r="L191" t="str">
            <v>既存</v>
          </cell>
          <cell r="M191" t="str">
            <v>導出</v>
          </cell>
        </row>
        <row r="192">
          <cell r="B192" t="str">
            <v>購買取引区分</v>
          </cell>
          <cell r="C192" t="str">
            <v>取引先マスタ</v>
          </cell>
          <cell r="D192" t="str">
            <v>(TBCompM.KoubaiCd)</v>
          </cell>
          <cell r="E192" t="str">
            <v>char</v>
          </cell>
          <cell r="F192">
            <v>1</v>
          </cell>
          <cell r="G192" t="str">
            <v>半角数字</v>
          </cell>
          <cell r="H192">
            <v>1</v>
          </cell>
          <cell r="I192" t="str">
            <v>情報機器運用管理における契約メーカーコードが購買契約時に使用されるかを判断する区分。
0:未使用、1:使用など</v>
          </cell>
          <cell r="K192" t="str">
            <v>有</v>
          </cell>
          <cell r="L192" t="str">
            <v>新規</v>
          </cell>
          <cell r="M192" t="str">
            <v>導出</v>
          </cell>
        </row>
        <row r="193">
          <cell r="B193" t="str">
            <v>リース取引区分</v>
          </cell>
          <cell r="C193" t="str">
            <v>取引先マスタ</v>
          </cell>
          <cell r="D193" t="str">
            <v>(TBCompM.LeaseCd)</v>
          </cell>
          <cell r="E193" t="str">
            <v>char</v>
          </cell>
          <cell r="F193">
            <v>1</v>
          </cell>
          <cell r="G193" t="str">
            <v>半角数字</v>
          </cell>
          <cell r="H193">
            <v>1</v>
          </cell>
          <cell r="I193" t="str">
            <v>情報機器運用管理における契約メーカーコードがリース契約時に使用されるかを判断する区分。
0:未使用、1:使用など</v>
          </cell>
          <cell r="K193" t="str">
            <v>有</v>
          </cell>
          <cell r="L193" t="str">
            <v>新規</v>
          </cell>
          <cell r="M193" t="str">
            <v>導出</v>
          </cell>
        </row>
        <row r="194">
          <cell r="B194" t="str">
            <v>保守取引区分</v>
          </cell>
          <cell r="C194" t="str">
            <v>取引先マスタ</v>
          </cell>
          <cell r="D194" t="str">
            <v>(TBCompM.MenteCd)</v>
          </cell>
          <cell r="E194" t="str">
            <v>char</v>
          </cell>
          <cell r="F194">
            <v>1</v>
          </cell>
          <cell r="G194" t="str">
            <v>半角数字</v>
          </cell>
          <cell r="H194">
            <v>1</v>
          </cell>
          <cell r="I194" t="str">
            <v>情報機器運用管理における契約メーカーコードが保守契約時に使用されるかを判断する区分。
0:未使用、1:使用など</v>
          </cell>
          <cell r="K194" t="str">
            <v>有</v>
          </cell>
          <cell r="L194" t="str">
            <v>新規</v>
          </cell>
          <cell r="M194" t="str">
            <v>導出</v>
          </cell>
        </row>
        <row r="195">
          <cell r="B195" t="str">
            <v>作業取引区分</v>
          </cell>
          <cell r="C195" t="str">
            <v>取引先マスタ</v>
          </cell>
          <cell r="D195" t="str">
            <v>(TBCompM.SagyouCd)</v>
          </cell>
          <cell r="E195" t="str">
            <v>char</v>
          </cell>
          <cell r="F195">
            <v>1</v>
          </cell>
          <cell r="G195" t="str">
            <v>半角数字</v>
          </cell>
          <cell r="H195">
            <v>1</v>
          </cell>
          <cell r="I195" t="str">
            <v>情報機器運用管理における契約メーカーコードが作業契約時に使用されるかを判断する区分。
0:未使用、1:使用など</v>
          </cell>
          <cell r="K195" t="str">
            <v>有</v>
          </cell>
          <cell r="L195" t="str">
            <v>新規</v>
          </cell>
          <cell r="M195" t="str">
            <v>導出</v>
          </cell>
        </row>
        <row r="196">
          <cell r="B196" t="str">
            <v>契約番号</v>
          </cell>
          <cell r="C196" t="str">
            <v>契約テーブル</v>
          </cell>
          <cell r="E196" t="str">
            <v>char</v>
          </cell>
          <cell r="F196">
            <v>10</v>
          </cell>
          <cell r="G196" t="str">
            <v>半角英数</v>
          </cell>
          <cell r="H196">
            <v>10</v>
          </cell>
          <cell r="I196" t="str">
            <v>情報機器運用管理における作業において契約を行った際の契約書に記述されている契約番号。</v>
          </cell>
          <cell r="J196" t="str">
            <v>＝同一契約メーカーコード内で同一の契約番号が存在しない事。</v>
          </cell>
          <cell r="L196" t="str">
            <v>新規</v>
          </cell>
          <cell r="M196" t="str">
            <v>原始</v>
          </cell>
        </row>
        <row r="197">
          <cell r="B197" t="str">
            <v>契約開始年月日</v>
          </cell>
          <cell r="C197" t="str">
            <v>契約テーブル</v>
          </cell>
          <cell r="E197" t="str">
            <v>char</v>
          </cell>
          <cell r="F197">
            <v>8</v>
          </cell>
          <cell r="G197" t="str">
            <v>半角数字</v>
          </cell>
          <cell r="H197">
            <v>8</v>
          </cell>
          <cell r="I197" t="str">
            <v>情報機器運用管理における契約行為において、契約内容が開始される年月日。</v>
          </cell>
          <cell r="L197" t="str">
            <v>新規</v>
          </cell>
          <cell r="M197" t="str">
            <v>導出</v>
          </cell>
        </row>
        <row r="198">
          <cell r="B198" t="str">
            <v>契約満了年月日</v>
          </cell>
          <cell r="C198" t="str">
            <v>契約テーブル</v>
          </cell>
          <cell r="E198" t="str">
            <v>char</v>
          </cell>
          <cell r="F198">
            <v>8</v>
          </cell>
          <cell r="G198" t="str">
            <v>半角数字</v>
          </cell>
          <cell r="H198">
            <v>8</v>
          </cell>
          <cell r="I198" t="str">
            <v>情報機器運用管理における契約行為において、契約内容が終了される年月日。</v>
          </cell>
          <cell r="J198" t="str">
            <v>＝契約開始年月日以降である事。</v>
          </cell>
          <cell r="L198" t="str">
            <v>新規</v>
          </cell>
          <cell r="M198" t="str">
            <v>導出</v>
          </cell>
        </row>
        <row r="199">
          <cell r="B199" t="str">
            <v>契約書発行日</v>
          </cell>
          <cell r="C199" t="str">
            <v>契約テーブル</v>
          </cell>
          <cell r="E199" t="str">
            <v>char</v>
          </cell>
          <cell r="F199">
            <v>8</v>
          </cell>
          <cell r="G199" t="str">
            <v>半角数字</v>
          </cell>
          <cell r="H199">
            <v>8</v>
          </cell>
          <cell r="I199" t="str">
            <v>情報機器運用管理における作業において、契約書が発行された日付。</v>
          </cell>
          <cell r="J199" t="str">
            <v>＝契約開始年月日以前である事。</v>
          </cell>
          <cell r="L199" t="str">
            <v>新規</v>
          </cell>
          <cell r="M199" t="str">
            <v>導出</v>
          </cell>
        </row>
        <row r="200">
          <cell r="B200" t="str">
            <v>契約元・企業区分</v>
          </cell>
          <cell r="C200" t="str">
            <v>契約テーブル</v>
          </cell>
          <cell r="E200" t="str">
            <v>char</v>
          </cell>
          <cell r="F200">
            <v>2</v>
          </cell>
          <cell r="G200" t="str">
            <v>半角数字</v>
          </cell>
          <cell r="H200">
            <v>2</v>
          </cell>
          <cell r="I200" t="str">
            <v>情報機器運用管理おいて、契約メーカーと契約を結んだ企業区分。ほぼ、資産管理区分の資産企業が当てはまる。</v>
          </cell>
          <cell r="J200" t="str">
            <v>＝企業区分マスタに存在する事。</v>
          </cell>
          <cell r="K200" t="str">
            <v>有</v>
          </cell>
          <cell r="L200" t="str">
            <v>新規</v>
          </cell>
          <cell r="M200" t="str">
            <v>導出</v>
          </cell>
        </row>
        <row r="201">
          <cell r="B201" t="str">
            <v>契約元・業務機関コード</v>
          </cell>
          <cell r="C201" t="str">
            <v>契約テーブル</v>
          </cell>
          <cell r="E201" t="str">
            <v>varchar</v>
          </cell>
          <cell r="F201">
            <v>8</v>
          </cell>
          <cell r="G201" t="str">
            <v>半角英数</v>
          </cell>
          <cell r="H201">
            <v>8</v>
          </cell>
          <cell r="I201" t="str">
            <v>情報機器運用管理において契約メーカーと契約を結んだ企業の部課所を示すコード。</v>
          </cell>
          <cell r="J201" t="str">
            <v>＝業務機関マスタに存在する事。</v>
          </cell>
          <cell r="L201" t="str">
            <v>新規</v>
          </cell>
          <cell r="M201" t="str">
            <v>導出</v>
          </cell>
        </row>
        <row r="202">
          <cell r="B202" t="str">
            <v>契約元・担当者</v>
          </cell>
          <cell r="C202" t="str">
            <v>契約テーブル</v>
          </cell>
          <cell r="E202" t="str">
            <v>varchar</v>
          </cell>
          <cell r="F202">
            <v>20</v>
          </cell>
          <cell r="G202" t="str">
            <v>全角</v>
          </cell>
          <cell r="H202">
            <v>10</v>
          </cell>
          <cell r="I202" t="str">
            <v>情報機器運用管理において、契約メーカーと契約を結んだ際の担当者名。</v>
          </cell>
          <cell r="L202" t="str">
            <v>新規</v>
          </cell>
          <cell r="M202" t="str">
            <v>導出</v>
          </cell>
        </row>
        <row r="203">
          <cell r="B203" t="str">
            <v>ファイルNo</v>
          </cell>
          <cell r="C203" t="str">
            <v>契約テーブル</v>
          </cell>
          <cell r="E203" t="str">
            <v>char</v>
          </cell>
          <cell r="F203">
            <v>4</v>
          </cell>
          <cell r="G203" t="str">
            <v>半角英数</v>
          </cell>
          <cell r="H203">
            <v>4</v>
          </cell>
          <cell r="I203" t="str">
            <v>情報機器運用管理における作業において契約を行った際の契約書をファイリングしたキングファイルの番号。</v>
          </cell>
          <cell r="L203" t="str">
            <v>新規</v>
          </cell>
          <cell r="M203" t="str">
            <v>導出</v>
          </cell>
        </row>
        <row r="204">
          <cell r="B204" t="str">
            <v>インセンティブ契約番号</v>
          </cell>
          <cell r="C204" t="str">
            <v>契約テーブル</v>
          </cell>
          <cell r="E204" t="str">
            <v>char</v>
          </cell>
          <cell r="F204">
            <v>10</v>
          </cell>
          <cell r="G204" t="str">
            <v>半角英数</v>
          </cell>
          <cell r="H204">
            <v>10</v>
          </cell>
          <cell r="I204" t="str">
            <v>情報機器運用管理において、リース契約時の機械使用料・インセンティブ額を東北電力(株)と契約した時の契約番号。</v>
          </cell>
          <cell r="L204" t="str">
            <v>新規</v>
          </cell>
          <cell r="M204" t="str">
            <v>導出</v>
          </cell>
        </row>
        <row r="205">
          <cell r="B205" t="str">
            <v>インセンティブ額</v>
          </cell>
          <cell r="C205" t="str">
            <v>契約テーブル</v>
          </cell>
          <cell r="E205" t="str">
            <v>char</v>
          </cell>
          <cell r="F205">
            <v>10</v>
          </cell>
          <cell r="G205" t="str">
            <v>半角英数</v>
          </cell>
          <cell r="H205">
            <v>10</v>
          </cell>
          <cell r="I205" t="str">
            <v>情報機器運用管理において、リース契約時に東北電力(株)と交わしたインセンティブ契約額</v>
          </cell>
          <cell r="L205" t="str">
            <v>新規</v>
          </cell>
          <cell r="M205" t="str">
            <v>導出</v>
          </cell>
        </row>
        <row r="206">
          <cell r="B206" t="str">
            <v>契約変更日</v>
          </cell>
          <cell r="C206" t="str">
            <v>契約テーブル</v>
          </cell>
          <cell r="E206" t="str">
            <v>char</v>
          </cell>
          <cell r="F206">
            <v>8</v>
          </cell>
          <cell r="G206" t="str">
            <v>半角数字</v>
          </cell>
          <cell r="H206">
            <v>8</v>
          </cell>
          <cell r="I206" t="str">
            <v>情報機器運用管理において、契約内容の変更を行った日付。</v>
          </cell>
          <cell r="L206" t="str">
            <v>新規</v>
          </cell>
          <cell r="M206" t="str">
            <v>導出</v>
          </cell>
        </row>
        <row r="207">
          <cell r="B207" t="str">
            <v>機器／プログラム名</v>
          </cell>
          <cell r="C207" t="str">
            <v>契約明細テーブル</v>
          </cell>
          <cell r="E207" t="str">
            <v>varchar</v>
          </cell>
          <cell r="F207">
            <v>40</v>
          </cell>
          <cell r="G207" t="str">
            <v>全角</v>
          </cell>
          <cell r="H207">
            <v>20</v>
          </cell>
          <cell r="I207" t="str">
            <v>情報機器運用管理における契約対象の機器名称又はプログラム名称。型式の無いプログラムの保守などに使用。</v>
          </cell>
          <cell r="L207" t="str">
            <v>新規</v>
          </cell>
          <cell r="M207" t="str">
            <v>導出</v>
          </cell>
        </row>
        <row r="208">
          <cell r="B208" t="str">
            <v>契約数量</v>
          </cell>
          <cell r="C208" t="str">
            <v>契約明細テーブル</v>
          </cell>
          <cell r="E208" t="str">
            <v>char</v>
          </cell>
          <cell r="F208">
            <v>5</v>
          </cell>
          <cell r="G208" t="str">
            <v>半角数字</v>
          </cell>
          <cell r="H208">
            <v>5</v>
          </cell>
          <cell r="I208" t="str">
            <v>情報機器運用管理における契約対象な機器の数量。</v>
          </cell>
          <cell r="L208" t="str">
            <v>新規</v>
          </cell>
          <cell r="M208" t="str">
            <v>導出</v>
          </cell>
        </row>
        <row r="209">
          <cell r="B209" t="str">
            <v>設置場所・業務機関コード</v>
          </cell>
          <cell r="C209" t="str">
            <v>契約明細テーブル</v>
          </cell>
          <cell r="E209" t="str">
            <v>varchar</v>
          </cell>
          <cell r="F209">
            <v>8</v>
          </cell>
          <cell r="G209" t="str">
            <v>半角英数</v>
          </cell>
          <cell r="H209">
            <v>8</v>
          </cell>
          <cell r="I209" t="str">
            <v>情報機器運用管理における契約対象物の設置場所を示す。
保守契約の場合は場所が必須となる。</v>
          </cell>
          <cell r="J209" t="str">
            <v>＝業務機関マスタに存在する事。</v>
          </cell>
          <cell r="L209" t="str">
            <v>新規</v>
          </cell>
          <cell r="M209" t="str">
            <v>導出</v>
          </cell>
        </row>
        <row r="210">
          <cell r="B210" t="str">
            <v>契約月額（初月）</v>
          </cell>
          <cell r="C210" t="str">
            <v>契約明細テーブル</v>
          </cell>
          <cell r="E210" t="str">
            <v>char</v>
          </cell>
          <cell r="F210">
            <v>10</v>
          </cell>
          <cell r="G210" t="str">
            <v>半角数字</v>
          </cell>
          <cell r="H210">
            <v>10</v>
          </cell>
          <cell r="I210" t="str">
            <v>情報機器運用管理における契約金額の初月支払分。
契約金額を月額に割り、端数を含んだ金額を初月に含ませる為。</v>
          </cell>
          <cell r="L210" t="str">
            <v>新規</v>
          </cell>
          <cell r="M210" t="str">
            <v>導出</v>
          </cell>
        </row>
        <row r="211">
          <cell r="B211" t="str">
            <v>契約月額</v>
          </cell>
          <cell r="C211" t="str">
            <v>契約明細テーブル</v>
          </cell>
          <cell r="E211" t="str">
            <v>char</v>
          </cell>
          <cell r="F211">
            <v>10</v>
          </cell>
          <cell r="G211" t="str">
            <v>半角数字</v>
          </cell>
          <cell r="H211">
            <v>10</v>
          </cell>
          <cell r="I211" t="str">
            <v>情報機器運用管理における契約金額の月払い額。</v>
          </cell>
          <cell r="L211" t="str">
            <v>新規</v>
          </cell>
          <cell r="M211" t="str">
            <v>導出</v>
          </cell>
        </row>
        <row r="212">
          <cell r="B212" t="str">
            <v>契約明細・消費税率</v>
          </cell>
          <cell r="C212" t="str">
            <v>契約明細テーブル</v>
          </cell>
          <cell r="E212" t="str">
            <v>char</v>
          </cell>
          <cell r="F212">
            <v>2</v>
          </cell>
          <cell r="G212" t="str">
            <v>半角数字</v>
          </cell>
          <cell r="H212">
            <v>2</v>
          </cell>
          <cell r="I212" t="str">
            <v>情報機器運用管理における契約時の消費税率。デフォルトは5％。</v>
          </cell>
          <cell r="L212" t="str">
            <v>新規</v>
          </cell>
          <cell r="M212" t="str">
            <v>導出</v>
          </cell>
        </row>
        <row r="213">
          <cell r="B213" t="str">
            <v>支払回数</v>
          </cell>
          <cell r="C213" t="str">
            <v>契約明細テーブル</v>
          </cell>
          <cell r="E213" t="str">
            <v>char</v>
          </cell>
          <cell r="F213">
            <v>3</v>
          </cell>
          <cell r="G213" t="str">
            <v>半角数字</v>
          </cell>
          <cell r="H213">
            <v>3</v>
          </cell>
          <cell r="I213" t="str">
            <v>情報機器運用管理における契約金額の支払満了回数。</v>
          </cell>
          <cell r="L213" t="str">
            <v>新規</v>
          </cell>
          <cell r="M213" t="str">
            <v>導出</v>
          </cell>
        </row>
        <row r="214">
          <cell r="B214" t="str">
            <v>支払区分</v>
          </cell>
          <cell r="C214" t="str">
            <v>契約明細テーブル</v>
          </cell>
          <cell r="E214" t="str">
            <v>varchar</v>
          </cell>
          <cell r="F214">
            <v>6</v>
          </cell>
          <cell r="G214" t="str">
            <v>全角</v>
          </cell>
          <cell r="H214">
            <v>6</v>
          </cell>
          <cell r="I214" t="str">
            <v>情報機器運用管理における契約支払形態を示す。
月払い、年払いなど</v>
          </cell>
          <cell r="L214" t="str">
            <v>新規</v>
          </cell>
          <cell r="M214" t="str">
            <v>導出</v>
          </cell>
        </row>
        <row r="215">
          <cell r="B215" t="str">
            <v>年払い支払月</v>
          </cell>
          <cell r="C215" t="str">
            <v>契約明細テーブル</v>
          </cell>
          <cell r="E215" t="str">
            <v>char</v>
          </cell>
          <cell r="F215">
            <v>2</v>
          </cell>
          <cell r="G215" t="str">
            <v>半角数字</v>
          </cell>
          <cell r="H215">
            <v>2</v>
          </cell>
          <cell r="I215" t="str">
            <v>情報機器運用管理における契約内容で、支払区分を年払いとした場合に指定する支払月。</v>
          </cell>
          <cell r="J215" t="str">
            <v>＝01～12月であること。</v>
          </cell>
          <cell r="L215" t="str">
            <v>新規</v>
          </cell>
          <cell r="M215" t="str">
            <v>導出</v>
          </cell>
        </row>
        <row r="216">
          <cell r="B216" t="str">
            <v>賃借料率</v>
          </cell>
          <cell r="C216" t="str">
            <v>契約明細テーブル</v>
          </cell>
          <cell r="E216" t="str">
            <v>char</v>
          </cell>
          <cell r="F216">
            <v>3</v>
          </cell>
          <cell r="G216" t="str">
            <v>半角数字</v>
          </cell>
          <cell r="H216">
            <v>3</v>
          </cell>
          <cell r="I216" t="str">
            <v>情報機器運用管理における契約内容で、機械使用料を計算する際に使用する利率。</v>
          </cell>
          <cell r="L216" t="str">
            <v>新規</v>
          </cell>
          <cell r="M216" t="str">
            <v>導出</v>
          </cell>
        </row>
        <row r="217">
          <cell r="B217" t="str">
            <v>契約内容（説明文）</v>
          </cell>
          <cell r="C217" t="str">
            <v>契約明細テーブル</v>
          </cell>
          <cell r="E217" t="str">
            <v>varchar</v>
          </cell>
          <cell r="F217">
            <v>255</v>
          </cell>
          <cell r="G217" t="str">
            <v>全角</v>
          </cell>
          <cell r="H217">
            <v>127</v>
          </cell>
          <cell r="I217" t="str">
            <v>情報機器運用管理における契約内容の説明文。
保守契約の内容などを記述。</v>
          </cell>
          <cell r="L217" t="str">
            <v>新規</v>
          </cell>
          <cell r="M217" t="str">
            <v>ﾃｷｽﾄ</v>
          </cell>
        </row>
        <row r="218">
          <cell r="B218" t="str">
            <v>実装パターンNo</v>
          </cell>
          <cell r="C218" t="str">
            <v>実装パターン構成テーブル</v>
          </cell>
          <cell r="E218" t="str">
            <v>char</v>
          </cell>
          <cell r="F218">
            <v>4</v>
          </cell>
          <cell r="G218" t="str">
            <v>半角数字</v>
          </cell>
          <cell r="H218">
            <v>4</v>
          </cell>
          <cell r="I218" t="str">
            <v>情報機器運用管理における機器管理台帳に登録する際、実際に構成している周辺機器の組み合わせを示す番号。機器タイプ毎に付番される。</v>
          </cell>
          <cell r="J218" t="str">
            <v>追加：同一機器タイプ内で重複しない事。</v>
          </cell>
          <cell r="L218" t="str">
            <v>新規</v>
          </cell>
          <cell r="M218" t="str">
            <v>導出</v>
          </cell>
        </row>
        <row r="219">
          <cell r="B219" t="str">
            <v>構成名称</v>
          </cell>
          <cell r="C219" t="str">
            <v>実装パターンテーブル</v>
          </cell>
          <cell r="E219" t="str">
            <v>varchar</v>
          </cell>
          <cell r="F219">
            <v>60</v>
          </cell>
          <cell r="G219" t="str">
            <v>全角</v>
          </cell>
          <cell r="H219">
            <v>30</v>
          </cell>
          <cell r="I219" t="str">
            <v>情報機器運用管理における機器管理台帳に登録する際、実際に構成している周辺機器の組み合わせを示す名称。</v>
          </cell>
          <cell r="L219" t="str">
            <v>新規</v>
          </cell>
          <cell r="M219" t="str">
            <v>導出</v>
          </cell>
        </row>
        <row r="220">
          <cell r="B220" t="str">
            <v>契約月額（１機器分）</v>
          </cell>
          <cell r="C220" t="str">
            <v>実装パターン構成テーブル</v>
          </cell>
          <cell r="E220" t="str">
            <v>char</v>
          </cell>
          <cell r="F220">
            <v>10</v>
          </cell>
          <cell r="G220" t="str">
            <v>半角数字</v>
          </cell>
          <cell r="H220">
            <v>10</v>
          </cell>
          <cell r="I220" t="str">
            <v>情報機器運用管理における機器契約月額の１台分に該当する金額。</v>
          </cell>
          <cell r="J220" t="str">
            <v>＝『契約月額（初月）＋契約月額』÷『契約数量』</v>
          </cell>
          <cell r="L220" t="str">
            <v>新規</v>
          </cell>
          <cell r="M220" t="str">
            <v>導出</v>
          </cell>
        </row>
        <row r="221">
          <cell r="B221" t="str">
            <v>管理番号</v>
          </cell>
          <cell r="C221" t="str">
            <v>機器管理台帳テーブル</v>
          </cell>
          <cell r="E221" t="str">
            <v>char</v>
          </cell>
          <cell r="F221">
            <v>8</v>
          </cell>
          <cell r="G221" t="str">
            <v>半角数字</v>
          </cell>
          <cell r="H221">
            <v>8</v>
          </cell>
          <cell r="I221" t="str">
            <v>情報機器運用管理における管理対象機器に付番する番号。</v>
          </cell>
          <cell r="J221" t="str">
            <v>＝前回設定番号＋１</v>
          </cell>
          <cell r="L221" t="str">
            <v>新規</v>
          </cell>
          <cell r="M221" t="str">
            <v>原始</v>
          </cell>
        </row>
        <row r="222">
          <cell r="B222" t="str">
            <v>導入件名コード</v>
          </cell>
          <cell r="C222" t="str">
            <v>機器管理台帳テーブル</v>
          </cell>
          <cell r="E222" t="str">
            <v>char</v>
          </cell>
          <cell r="F222">
            <v>9</v>
          </cell>
          <cell r="G222" t="str">
            <v>半角英数</v>
          </cell>
          <cell r="H222">
            <v>9</v>
          </cell>
          <cell r="I222" t="str">
            <v>情報機器運用管理における機器を導入した時の件名コード。</v>
          </cell>
          <cell r="L222" t="str">
            <v>新規</v>
          </cell>
          <cell r="M222" t="str">
            <v>導出</v>
          </cell>
        </row>
        <row r="223">
          <cell r="B223" t="str">
            <v>据付場所・業務機関コード</v>
          </cell>
          <cell r="C223" t="str">
            <v>機器管理台帳テーブル</v>
          </cell>
          <cell r="E223" t="str">
            <v>char</v>
          </cell>
          <cell r="F223">
            <v>8</v>
          </cell>
          <cell r="G223" t="str">
            <v>半角英数</v>
          </cell>
          <cell r="H223">
            <v>8</v>
          </cell>
          <cell r="I223" t="str">
            <v>情報機器運用管理における機器の据付部課所を示すコード。</v>
          </cell>
          <cell r="J223" t="str">
            <v>＝業務機関マスタに存在する事。</v>
          </cell>
          <cell r="L223" t="str">
            <v>新規</v>
          </cell>
          <cell r="M223" t="str">
            <v>導出</v>
          </cell>
        </row>
        <row r="224">
          <cell r="B224" t="str">
            <v>初期導入・業務機関コード</v>
          </cell>
          <cell r="C224" t="str">
            <v>機器管理台帳テーブル</v>
          </cell>
          <cell r="E224" t="str">
            <v>char</v>
          </cell>
          <cell r="F224">
            <v>8</v>
          </cell>
          <cell r="G224" t="str">
            <v>半角英数</v>
          </cell>
          <cell r="H224">
            <v>8</v>
          </cell>
          <cell r="I224" t="str">
            <v>情報機器運用管理における機器の最初に据付された部課所を示すコード。移動などの場合に使用。</v>
          </cell>
          <cell r="J224" t="str">
            <v>＝業務機関マスタに存在する事。</v>
          </cell>
          <cell r="L224" t="str">
            <v>新規</v>
          </cell>
          <cell r="M224" t="str">
            <v>導出</v>
          </cell>
        </row>
        <row r="225">
          <cell r="B225" t="str">
            <v>管理・業務機関コード</v>
          </cell>
          <cell r="C225" t="str">
            <v>機器管理台帳テーブル</v>
          </cell>
          <cell r="E225" t="str">
            <v>varchar</v>
          </cell>
          <cell r="F225">
            <v>40</v>
          </cell>
          <cell r="G225" t="str">
            <v>全角</v>
          </cell>
          <cell r="H225">
            <v>20</v>
          </cell>
          <cell r="I225" t="str">
            <v>情報機器運用管理における機器の管理を行っている部課所を示すコード。</v>
          </cell>
          <cell r="J225" t="str">
            <v>＝業務機関マスタに存在する事。</v>
          </cell>
          <cell r="L225" t="str">
            <v>新規</v>
          </cell>
          <cell r="M225" t="str">
            <v>導出</v>
          </cell>
        </row>
        <row r="226">
          <cell r="B226" t="str">
            <v>本体管理番号</v>
          </cell>
          <cell r="C226" t="str">
            <v>機器管理台帳テーブル</v>
          </cell>
          <cell r="E226" t="str">
            <v>char</v>
          </cell>
          <cell r="F226">
            <v>8</v>
          </cell>
          <cell r="G226" t="str">
            <v>半角数字</v>
          </cell>
          <cell r="H226">
            <v>8</v>
          </cell>
          <cell r="I226" t="str">
            <v>情報機器運用管理において管理している付属品・ソフト等が、装備・内臓されている本体の管理番号。</v>
          </cell>
          <cell r="J226" t="str">
            <v>＝機器管理台帳の管理番号に存在する事。</v>
          </cell>
          <cell r="L226" t="str">
            <v>新規</v>
          </cell>
          <cell r="M226" t="str">
            <v>原始</v>
          </cell>
        </row>
        <row r="227">
          <cell r="B227" t="str">
            <v>ＬＵ名</v>
          </cell>
          <cell r="C227" t="str">
            <v>機器管理台帳テーブル</v>
          </cell>
          <cell r="E227" t="str">
            <v>char</v>
          </cell>
          <cell r="F227">
            <v>10</v>
          </cell>
          <cell r="G227" t="str">
            <v>半角英数</v>
          </cell>
          <cell r="H227">
            <v>10</v>
          </cell>
          <cell r="I227" t="str">
            <v>情報機器運用管理において管理している機器に設定されているＬＵ。</v>
          </cell>
          <cell r="L227" t="str">
            <v>新規</v>
          </cell>
          <cell r="M227" t="str">
            <v>導出</v>
          </cell>
        </row>
        <row r="228">
          <cell r="B228" t="str">
            <v>ＩＰアドレス</v>
          </cell>
          <cell r="C228" t="str">
            <v>機器管理台帳テーブル</v>
          </cell>
          <cell r="E228" t="str">
            <v>char</v>
          </cell>
          <cell r="F228">
            <v>15</v>
          </cell>
          <cell r="G228" t="str">
            <v>半角数字</v>
          </cell>
          <cell r="H228">
            <v>15</v>
          </cell>
          <cell r="I228" t="str">
            <v>情報機器運用管理において管理している機器に設定されているＩＰアドレス。</v>
          </cell>
          <cell r="L228" t="str">
            <v>新規</v>
          </cell>
          <cell r="M228" t="str">
            <v>導出</v>
          </cell>
        </row>
        <row r="229">
          <cell r="B229" t="str">
            <v>リース契約No</v>
          </cell>
          <cell r="C229" t="str">
            <v>機器管理台帳テーブル</v>
          </cell>
          <cell r="E229" t="str">
            <v>char</v>
          </cell>
          <cell r="F229">
            <v>10</v>
          </cell>
          <cell r="G229" t="str">
            <v>半角英数</v>
          </cell>
          <cell r="H229">
            <v>10</v>
          </cell>
          <cell r="I229" t="str">
            <v>情報機器運用管理において管理している機器に伴うリース契約の契約書番号。</v>
          </cell>
          <cell r="L229" t="str">
            <v>新規</v>
          </cell>
          <cell r="M229" t="str">
            <v>導出</v>
          </cell>
        </row>
        <row r="230">
          <cell r="B230" t="str">
            <v>保守契約No</v>
          </cell>
          <cell r="C230" t="str">
            <v>機器管理台帳テーブル</v>
          </cell>
          <cell r="E230" t="str">
            <v>char</v>
          </cell>
          <cell r="F230">
            <v>10</v>
          </cell>
          <cell r="G230" t="str">
            <v>半角英数</v>
          </cell>
          <cell r="H230">
            <v>10</v>
          </cell>
          <cell r="I230" t="str">
            <v>情報機器運用管理において管理している機器に伴う保守契約の契約番号。</v>
          </cell>
          <cell r="L230" t="str">
            <v>新規</v>
          </cell>
          <cell r="M230" t="str">
            <v>導出</v>
          </cell>
        </row>
        <row r="231">
          <cell r="B231" t="str">
            <v>使用ステータス</v>
          </cell>
          <cell r="C231" t="str">
            <v>機器管理台帳テーブル</v>
          </cell>
          <cell r="E231" t="str">
            <v>varchar</v>
          </cell>
          <cell r="F231">
            <v>20</v>
          </cell>
          <cell r="G231" t="str">
            <v>全角</v>
          </cell>
          <cell r="H231">
            <v>10</v>
          </cell>
          <cell r="I231" t="str">
            <v>情報機器運用管理における機器の状態を示す。
稼働中、保留中、代替機など。</v>
          </cell>
          <cell r="L231" t="str">
            <v>新規</v>
          </cell>
          <cell r="M231" t="str">
            <v>導出</v>
          </cell>
        </row>
        <row r="232">
          <cell r="B232" t="str">
            <v>設置年月日</v>
          </cell>
          <cell r="C232" t="str">
            <v>機器管理台帳テーブル</v>
          </cell>
          <cell r="E232" t="str">
            <v>char</v>
          </cell>
          <cell r="F232">
            <v>8</v>
          </cell>
          <cell r="G232" t="str">
            <v>半角数字</v>
          </cell>
          <cell r="H232">
            <v>8</v>
          </cell>
          <cell r="I232" t="str">
            <v>情報機器運用管理において管理している危機を設置した年月日。</v>
          </cell>
          <cell r="L232" t="str">
            <v>新規</v>
          </cell>
          <cell r="M232" t="str">
            <v>導出</v>
          </cell>
        </row>
        <row r="233">
          <cell r="B233" t="str">
            <v>棚卸し実施日</v>
          </cell>
          <cell r="C233" t="str">
            <v>機器管理台帳テーブル</v>
          </cell>
          <cell r="E233" t="str">
            <v>char</v>
          </cell>
          <cell r="F233">
            <v>8</v>
          </cell>
          <cell r="G233" t="str">
            <v>半角数字</v>
          </cell>
          <cell r="H233">
            <v>8</v>
          </cell>
          <cell r="I233" t="str">
            <v>現システムより情報機器運用管理に移行する際の棚卸しを行った日付。</v>
          </cell>
          <cell r="L233" t="str">
            <v>新規</v>
          </cell>
          <cell r="M233" t="str">
            <v>導出</v>
          </cell>
        </row>
        <row r="234">
          <cell r="B234" t="str">
            <v>論理作業完了日</v>
          </cell>
          <cell r="C234" t="str">
            <v>論理機器管理台帳テーブル</v>
          </cell>
          <cell r="E234" t="str">
            <v>char</v>
          </cell>
          <cell r="F234">
            <v>8</v>
          </cell>
          <cell r="G234" t="str">
            <v>半角数字</v>
          </cell>
          <cell r="H234">
            <v>8</v>
          </cell>
          <cell r="I234" t="str">
            <v>情報機器運用管理における作業指示の1台毎の作業完了日付。作業内容確認が終了し、チェックシートを発行した日でもある。</v>
          </cell>
          <cell r="L234" t="str">
            <v>新規</v>
          </cell>
          <cell r="M234" t="str">
            <v>導出</v>
          </cell>
        </row>
        <row r="235">
          <cell r="B235" t="str">
            <v>ワークグループ</v>
          </cell>
          <cell r="C235" t="str">
            <v>接続設定テーブル</v>
          </cell>
          <cell r="E235" t="str">
            <v>char</v>
          </cell>
          <cell r="F235">
            <v>10</v>
          </cell>
          <cell r="G235" t="str">
            <v>半角英数</v>
          </cell>
          <cell r="H235">
            <v>10</v>
          </cell>
          <cell r="I235" t="str">
            <v>情報機器運用管理における機器が所属するワークグループ名称。
ドメイン名を入力。
DMxxxx（xxxxは業務機関コードの上4桁）</v>
          </cell>
          <cell r="L235" t="str">
            <v>新規</v>
          </cell>
          <cell r="M235" t="str">
            <v>導出</v>
          </cell>
        </row>
        <row r="236">
          <cell r="B236" t="str">
            <v>ＳＮＡサーバー名</v>
          </cell>
          <cell r="C236" t="str">
            <v>接続設定テーブル</v>
          </cell>
          <cell r="E236" t="str">
            <v>char</v>
          </cell>
          <cell r="F236">
            <v>15</v>
          </cell>
          <cell r="G236" t="str">
            <v>半角英数</v>
          </cell>
          <cell r="H236">
            <v>15</v>
          </cell>
          <cell r="I236" t="str">
            <v>情報機器運用管理における機器がＩＢＭホストに接続される時のサーバー名称。</v>
          </cell>
          <cell r="L236" t="str">
            <v>新規</v>
          </cell>
          <cell r="M236" t="str">
            <v>導出</v>
          </cell>
        </row>
        <row r="237">
          <cell r="B237" t="str">
            <v>ＦＮＡサーバー名</v>
          </cell>
          <cell r="C237" t="str">
            <v>接続設定テーブル</v>
          </cell>
          <cell r="E237" t="str">
            <v>char</v>
          </cell>
          <cell r="F237">
            <v>10</v>
          </cell>
          <cell r="G237" t="str">
            <v>半角英数</v>
          </cell>
          <cell r="H237">
            <v>10</v>
          </cell>
          <cell r="I237" t="str">
            <v>情報機器運用管理における機器が富士通ホストに接続される時のサーバー名称。</v>
          </cell>
          <cell r="L237" t="str">
            <v>新規</v>
          </cell>
          <cell r="M237" t="str">
            <v>導出</v>
          </cell>
        </row>
        <row r="238">
          <cell r="B238" t="str">
            <v>ＯＡサーバー名</v>
          </cell>
          <cell r="C238" t="str">
            <v>接続設定テーブル</v>
          </cell>
          <cell r="E238" t="str">
            <v>char</v>
          </cell>
          <cell r="F238">
            <v>10</v>
          </cell>
          <cell r="G238" t="str">
            <v>半角英数</v>
          </cell>
          <cell r="H238">
            <v>10</v>
          </cell>
          <cell r="I238" t="str">
            <v>情報機器運用管理における機器がＯＡサーバーに接続される時のサーバー名称</v>
          </cell>
          <cell r="L238" t="str">
            <v>新規</v>
          </cell>
          <cell r="M238" t="str">
            <v>導出</v>
          </cell>
        </row>
        <row r="239">
          <cell r="B239" t="str">
            <v>レプリカサーバー名</v>
          </cell>
          <cell r="C239" t="str">
            <v>接続設定テーブル</v>
          </cell>
          <cell r="E239" t="str">
            <v>char</v>
          </cell>
          <cell r="F239">
            <v>10</v>
          </cell>
          <cell r="G239" t="str">
            <v>半角英数</v>
          </cell>
          <cell r="H239">
            <v>10</v>
          </cell>
          <cell r="I239" t="str">
            <v>情報機器運用管理における機器がデータ複製を行う場合のレプリケーションサーバー名</v>
          </cell>
          <cell r="L239" t="str">
            <v>新規</v>
          </cell>
          <cell r="M239" t="str">
            <v>導出</v>
          </cell>
        </row>
        <row r="240">
          <cell r="B240" t="str">
            <v>ゲートウェイアドレス</v>
          </cell>
          <cell r="C240" t="str">
            <v>接続設定テーブル</v>
          </cell>
          <cell r="E240" t="str">
            <v>char</v>
          </cell>
          <cell r="F240">
            <v>15</v>
          </cell>
          <cell r="G240" t="str">
            <v>半角英数</v>
          </cell>
          <cell r="H240">
            <v>15</v>
          </cell>
          <cell r="I240" t="str">
            <v>情報機器運用管理における機器が接続されるゲートウェイのＩＰアドレス。</v>
          </cell>
          <cell r="L240" t="str">
            <v>新規</v>
          </cell>
          <cell r="M240" t="str">
            <v>導出</v>
          </cell>
        </row>
        <row r="241">
          <cell r="B241" t="str">
            <v>プリンタ出力先</v>
          </cell>
          <cell r="C241" t="str">
            <v>接続設定テーブル</v>
          </cell>
          <cell r="E241" t="str">
            <v>char</v>
          </cell>
          <cell r="F241">
            <v>25</v>
          </cell>
          <cell r="G241" t="str">
            <v>半角英数</v>
          </cell>
          <cell r="H241">
            <v>25</v>
          </cell>
          <cell r="I241" t="str">
            <v>情報機器運用管理における機器からＯＡ印刷する際のプリントサーバーのネットワークパス。</v>
          </cell>
          <cell r="L241" t="str">
            <v>新規</v>
          </cell>
          <cell r="M241" t="str">
            <v>導出</v>
          </cell>
        </row>
        <row r="242">
          <cell r="B242" t="str">
            <v>プリンタ種別</v>
          </cell>
          <cell r="C242" t="str">
            <v>接続設定テーブル</v>
          </cell>
          <cell r="E242" t="str">
            <v>varchar</v>
          </cell>
          <cell r="F242">
            <v>10</v>
          </cell>
          <cell r="G242" t="str">
            <v>半角英数</v>
          </cell>
          <cell r="H242">
            <v>10</v>
          </cell>
          <cell r="I242" t="str">
            <v>情報機器運用管理における機器からＯＡ印刷する際のプリンタのプリンター機種名。</v>
          </cell>
          <cell r="L242" t="str">
            <v>新規</v>
          </cell>
          <cell r="M242" t="str">
            <v>導出</v>
          </cell>
        </row>
        <row r="243">
          <cell r="B243" t="str">
            <v>作業可能・業務コード</v>
          </cell>
          <cell r="C243" t="str">
            <v>作業可能業務テーブル</v>
          </cell>
          <cell r="E243" t="str">
            <v>char</v>
          </cell>
          <cell r="F243">
            <v>8</v>
          </cell>
          <cell r="G243" t="str">
            <v>半角数字</v>
          </cell>
          <cell r="H243">
            <v>8</v>
          </cell>
          <cell r="I243" t="str">
            <v>情報機器運用管理における機器で使用可能業務を示すコードを複数指定する為のコード。</v>
          </cell>
          <cell r="L243" t="str">
            <v>新規</v>
          </cell>
          <cell r="M243" t="str">
            <v>導出</v>
          </cell>
        </row>
        <row r="244">
          <cell r="B244" t="str">
            <v>備品管理番号</v>
          </cell>
          <cell r="C244" t="str">
            <v>備品管理テーブル</v>
          </cell>
          <cell r="E244" t="str">
            <v>char</v>
          </cell>
          <cell r="F244">
            <v>8</v>
          </cell>
          <cell r="G244" t="str">
            <v>半角英数</v>
          </cell>
          <cell r="H244">
            <v>8</v>
          </cell>
          <cell r="I244" t="str">
            <v>情報機器運用管理における管理機器の中で買い取り機器に設定される備品番号。</v>
          </cell>
          <cell r="L244" t="str">
            <v>新規</v>
          </cell>
          <cell r="M244" t="str">
            <v>導出</v>
          </cell>
        </row>
        <row r="245">
          <cell r="B245" t="str">
            <v>機器請求年月</v>
          </cell>
          <cell r="C245" t="str">
            <v>機器請求テーブル</v>
          </cell>
          <cell r="E245" t="str">
            <v>char</v>
          </cell>
          <cell r="F245">
            <v>6</v>
          </cell>
          <cell r="G245" t="str">
            <v>半角数字</v>
          </cell>
          <cell r="H245">
            <v>6</v>
          </cell>
          <cell r="I245" t="str">
            <v>情報機器運用管理における機器使用料の請求月を表す。</v>
          </cell>
          <cell r="L245" t="str">
            <v>新規</v>
          </cell>
          <cell r="M245" t="str">
            <v>導出</v>
          </cell>
        </row>
        <row r="246">
          <cell r="B246" t="str">
            <v>機器請求金額</v>
          </cell>
          <cell r="C246" t="str">
            <v>機器請求テーブル</v>
          </cell>
          <cell r="E246" t="str">
            <v>char</v>
          </cell>
          <cell r="F246">
            <v>10</v>
          </cell>
          <cell r="G246" t="str">
            <v>半角数字</v>
          </cell>
          <cell r="H246">
            <v>10</v>
          </cell>
          <cell r="I246" t="str">
            <v>情報機器運用管理における機器使用料(インセンティブ込）の請求金額。</v>
          </cell>
          <cell r="L246" t="str">
            <v>新規</v>
          </cell>
          <cell r="M246" t="str">
            <v>導出</v>
          </cell>
        </row>
        <row r="247">
          <cell r="B247" t="str">
            <v>支払年月</v>
          </cell>
          <cell r="C247" t="str">
            <v>契約支払テーブル</v>
          </cell>
          <cell r="E247" t="str">
            <v>char</v>
          </cell>
          <cell r="F247">
            <v>6</v>
          </cell>
          <cell r="G247" t="str">
            <v>半角数字</v>
          </cell>
          <cell r="H247">
            <v>6</v>
          </cell>
          <cell r="I247" t="str">
            <v>情報機器運用管理における契約単位の金額の支払年月。</v>
          </cell>
          <cell r="L247" t="str">
            <v>新規</v>
          </cell>
          <cell r="M247" t="str">
            <v>導出</v>
          </cell>
        </row>
        <row r="248">
          <cell r="B248" t="str">
            <v>支払回数</v>
          </cell>
          <cell r="C248" t="str">
            <v>契約支払テーブル</v>
          </cell>
          <cell r="E248" t="str">
            <v>char</v>
          </cell>
          <cell r="F248">
            <v>2</v>
          </cell>
          <cell r="G248" t="str">
            <v>半角数字</v>
          </cell>
          <cell r="H248">
            <v>2</v>
          </cell>
          <cell r="I248" t="str">
            <v>情報機器運用管理における契約単位の金額を支払う第○回目の支払回数。</v>
          </cell>
          <cell r="L248" t="str">
            <v>新規</v>
          </cell>
          <cell r="M248" t="str">
            <v>導出</v>
          </cell>
        </row>
        <row r="249">
          <cell r="B249" t="str">
            <v>支払金額</v>
          </cell>
          <cell r="C249" t="str">
            <v>契約支払テーブル</v>
          </cell>
          <cell r="E249" t="str">
            <v>char</v>
          </cell>
          <cell r="F249">
            <v>10</v>
          </cell>
          <cell r="G249" t="str">
            <v>半角数字</v>
          </cell>
          <cell r="H249">
            <v>10</v>
          </cell>
          <cell r="I249" t="str">
            <v>情報機器運用管理における契約単位・支払月毎にまとめられた契約金額の合計。</v>
          </cell>
          <cell r="L249" t="str">
            <v>新規</v>
          </cell>
          <cell r="M249" t="str">
            <v>導出</v>
          </cell>
        </row>
        <row r="250">
          <cell r="B250" t="str">
            <v>作業内容区分</v>
          </cell>
          <cell r="C250" t="str">
            <v>作業単価マスタ</v>
          </cell>
          <cell r="E250" t="str">
            <v>char</v>
          </cell>
          <cell r="F250">
            <v>2</v>
          </cell>
          <cell r="G250" t="str">
            <v>半角数字</v>
          </cell>
          <cell r="H250">
            <v>2</v>
          </cell>
          <cell r="I250" t="str">
            <v>情報機器運用管理の作業指示内容や、作業ランクを示す区分。
D03:導入（WINGｸﾗｲｱﾝﾄ・導入(Aﾊﾟﾀｰﾝ)）など。</v>
          </cell>
          <cell r="K250" t="str">
            <v>有</v>
          </cell>
          <cell r="L250" t="str">
            <v>新規</v>
          </cell>
          <cell r="M250" t="str">
            <v>原始</v>
          </cell>
        </row>
        <row r="251">
          <cell r="B251" t="str">
            <v>適用開始年月</v>
          </cell>
          <cell r="C251" t="str">
            <v>作業単価マスタ</v>
          </cell>
          <cell r="E251" t="str">
            <v>char</v>
          </cell>
          <cell r="F251">
            <v>6</v>
          </cell>
          <cell r="G251" t="str">
            <v>半角数字</v>
          </cell>
          <cell r="H251">
            <v>6</v>
          </cell>
          <cell r="I251" t="str">
            <v>情報機器運用管理の作業単価において、年に数度の改正が行われる作業単価の適用年月を定めるもの。</v>
          </cell>
          <cell r="L251" t="str">
            <v>新規</v>
          </cell>
          <cell r="M251" t="str">
            <v>原始</v>
          </cell>
        </row>
        <row r="252">
          <cell r="B252" t="str">
            <v>作業内容</v>
          </cell>
          <cell r="C252" t="str">
            <v>作業単価マスタ</v>
          </cell>
          <cell r="E252" t="str">
            <v>varchar</v>
          </cell>
          <cell r="F252">
            <v>20</v>
          </cell>
          <cell r="G252" t="str">
            <v>全角</v>
          </cell>
          <cell r="H252">
            <v>10</v>
          </cell>
          <cell r="I252" t="str">
            <v>情報機器運用管理の作業単価において、作業指示の内容を区別し、単価を求めていく為に使用する。
導入、移設、撤去、廃棄など</v>
          </cell>
          <cell r="K252" t="str">
            <v>有</v>
          </cell>
          <cell r="L252" t="str">
            <v>新規</v>
          </cell>
          <cell r="M252" t="str">
            <v>導出</v>
          </cell>
        </row>
        <row r="253">
          <cell r="B253" t="str">
            <v>作業単価・主目的コード</v>
          </cell>
          <cell r="C253" t="str">
            <v>作業単価マスタ</v>
          </cell>
          <cell r="E253" t="str">
            <v>char</v>
          </cell>
          <cell r="F253">
            <v>2</v>
          </cell>
          <cell r="G253" t="str">
            <v>半角英数</v>
          </cell>
          <cell r="H253">
            <v>2</v>
          </cell>
          <cell r="I253" t="str">
            <v>情報機器運用管理の作業単価において、作業指示された主目的コードにより単価が異なる為、作業単価を導く為に使用。
WING、火力業務など</v>
          </cell>
          <cell r="K253" t="str">
            <v>有</v>
          </cell>
          <cell r="L253" t="str">
            <v>新規</v>
          </cell>
          <cell r="M253" t="str">
            <v>導出</v>
          </cell>
        </row>
        <row r="254">
          <cell r="B254" t="str">
            <v>作業単価・機器識別</v>
          </cell>
          <cell r="C254" t="str">
            <v>作業単価マスタ</v>
          </cell>
          <cell r="E254" t="str">
            <v>char</v>
          </cell>
          <cell r="F254">
            <v>2</v>
          </cell>
          <cell r="G254" t="str">
            <v>半角英数</v>
          </cell>
          <cell r="H254">
            <v>2</v>
          </cell>
          <cell r="I254" t="str">
            <v>情報機器運用管理の作業単価において、作業単価を求める為に機器種別コードの機器識別を用いて判断する。
H:ホスト、S:サーバー、C:クライアントなど</v>
          </cell>
          <cell r="K254" t="str">
            <v>有</v>
          </cell>
          <cell r="L254" t="str">
            <v>新規</v>
          </cell>
          <cell r="M254" t="str">
            <v>導出</v>
          </cell>
        </row>
        <row r="255">
          <cell r="B255" t="str">
            <v>作業単価・作業ランク</v>
          </cell>
          <cell r="C255" t="str">
            <v>作業単価マスタ</v>
          </cell>
          <cell r="E255" t="str">
            <v>varchar</v>
          </cell>
          <cell r="F255">
            <v>40</v>
          </cell>
          <cell r="G255" t="str">
            <v>全角</v>
          </cell>
          <cell r="H255">
            <v>20</v>
          </cell>
          <cell r="I255" t="str">
            <v>情報機器運用管理の作業単価において、作業単価を求める為の作業ランクを定めたもの。
移設（所間）Ａパターン、移設（所内）Ａパターンなど</v>
          </cell>
          <cell r="K255" t="str">
            <v>有</v>
          </cell>
          <cell r="L255" t="str">
            <v>新規</v>
          </cell>
          <cell r="M255" t="str">
            <v>導出</v>
          </cell>
        </row>
        <row r="256">
          <cell r="B256" t="str">
            <v>単価単位</v>
          </cell>
          <cell r="C256" t="str">
            <v>作業単価マスタ</v>
          </cell>
          <cell r="E256" t="str">
            <v>varchar</v>
          </cell>
          <cell r="F256">
            <v>4</v>
          </cell>
          <cell r="G256" t="str">
            <v>全角</v>
          </cell>
          <cell r="H256">
            <v>2</v>
          </cell>
          <cell r="I256" t="str">
            <v>情報機器運用管理の作業単価の単位を指定するもの。
件、台、一式など</v>
          </cell>
          <cell r="K256" t="str">
            <v>有</v>
          </cell>
          <cell r="L256" t="str">
            <v>新規</v>
          </cell>
          <cell r="M256" t="str">
            <v>導出</v>
          </cell>
        </row>
        <row r="257">
          <cell r="B257" t="str">
            <v>直営単価</v>
          </cell>
          <cell r="C257" t="str">
            <v>作業単価マスタ</v>
          </cell>
          <cell r="E257" t="str">
            <v>char</v>
          </cell>
          <cell r="F257">
            <v>10</v>
          </cell>
          <cell r="G257" t="str">
            <v>半角数字</v>
          </cell>
          <cell r="H257">
            <v>10</v>
          </cell>
          <cell r="I257" t="str">
            <v>情報機器運用管理の作業単価において、依頼された作業を自社内で終わらせた場合に請求する作業単価。</v>
          </cell>
          <cell r="K257" t="str">
            <v>有</v>
          </cell>
          <cell r="L257" t="str">
            <v>新規</v>
          </cell>
          <cell r="M257" t="str">
            <v>導出</v>
          </cell>
        </row>
        <row r="258">
          <cell r="B258" t="str">
            <v>外注単価</v>
          </cell>
          <cell r="C258" t="str">
            <v>作業単価マスタ</v>
          </cell>
          <cell r="E258" t="str">
            <v>char</v>
          </cell>
          <cell r="F258">
            <v>10</v>
          </cell>
          <cell r="G258" t="str">
            <v>半角数字</v>
          </cell>
          <cell r="H258">
            <v>10</v>
          </cell>
          <cell r="I258" t="str">
            <v>情報機器運用管理の作業単価において、依頼された作業を他社へ委託した場合に請求する作業単価。</v>
          </cell>
          <cell r="K258" t="str">
            <v>有</v>
          </cell>
          <cell r="L258" t="str">
            <v>新規</v>
          </cell>
          <cell r="M258" t="str">
            <v>導出</v>
          </cell>
        </row>
        <row r="259">
          <cell r="B259" t="str">
            <v>割引適応有無区分</v>
          </cell>
          <cell r="C259" t="str">
            <v>作業単価マスタ</v>
          </cell>
          <cell r="E259" t="str">
            <v>char</v>
          </cell>
          <cell r="F259">
            <v>1</v>
          </cell>
          <cell r="G259" t="str">
            <v>半角数字</v>
          </cell>
          <cell r="H259">
            <v>1</v>
          </cell>
          <cell r="I259" t="str">
            <v>情報機器運用管理の作業単価において、一定の台数の作業を行った場合の割引計算を適用するかを判断する為の区分。
０:適用無し、１:適用有り</v>
          </cell>
          <cell r="J259" t="str">
            <v>・同一事業所内で２０～１００台対処＝１０％引き
  同一事業所内で１０１台以上       ＝２０％引き
  全体の台数が５００台以上の場合は別途見積り</v>
          </cell>
          <cell r="K259" t="str">
            <v>有</v>
          </cell>
          <cell r="L259" t="str">
            <v>新規</v>
          </cell>
          <cell r="M259" t="str">
            <v>導出</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AA9EB-BD32-4944-B066-500078394A41}">
  <sheetPr>
    <tabColor rgb="FFFF0000"/>
  </sheetPr>
  <dimension ref="A1:I70"/>
  <sheetViews>
    <sheetView tabSelected="1" workbookViewId="0">
      <selection activeCell="I20" sqref="I20"/>
    </sheetView>
  </sheetViews>
  <sheetFormatPr defaultColWidth="9" defaultRowHeight="13.2" x14ac:dyDescent="0.2"/>
  <cols>
    <col min="1" max="1" width="3.6640625" style="1" customWidth="1"/>
    <col min="2" max="2" width="19.33203125" style="1" customWidth="1"/>
    <col min="3" max="4" width="13.44140625" style="1" customWidth="1"/>
    <col min="5" max="5" width="2.88671875" style="1" customWidth="1"/>
    <col min="6" max="8" width="13.44140625" style="1" customWidth="1"/>
    <col min="9" max="9" width="9.21875" style="1" bestFit="1" customWidth="1"/>
    <col min="10" max="16384" width="9" style="1"/>
  </cols>
  <sheetData>
    <row r="1" spans="1:9" ht="26.25" customHeight="1" x14ac:dyDescent="0.2">
      <c r="A1" s="61" t="s">
        <v>30</v>
      </c>
      <c r="B1" s="61"/>
      <c r="C1" s="61"/>
      <c r="D1" s="61"/>
      <c r="E1" s="61"/>
      <c r="F1" s="61"/>
      <c r="G1" s="61"/>
      <c r="H1" s="61"/>
      <c r="I1" s="61"/>
    </row>
    <row r="2" spans="1:9" ht="21" customHeight="1" x14ac:dyDescent="0.2">
      <c r="H2" s="62" t="s">
        <v>3</v>
      </c>
      <c r="I2" s="62"/>
    </row>
    <row r="3" spans="1:9" ht="30" customHeight="1" thickBot="1" x14ac:dyDescent="0.25">
      <c r="A3" s="63" t="s">
        <v>4</v>
      </c>
      <c r="B3" s="64"/>
      <c r="C3" s="67" t="s">
        <v>31</v>
      </c>
      <c r="D3" s="69" t="s">
        <v>32</v>
      </c>
      <c r="E3" s="70"/>
      <c r="F3" s="71"/>
      <c r="G3" s="72"/>
      <c r="H3" s="67" t="s">
        <v>16</v>
      </c>
      <c r="I3" s="67" t="s">
        <v>17</v>
      </c>
    </row>
    <row r="4" spans="1:9" ht="30" customHeight="1" x14ac:dyDescent="0.2">
      <c r="A4" s="65"/>
      <c r="B4" s="66"/>
      <c r="C4" s="68"/>
      <c r="D4" s="42" t="s">
        <v>5</v>
      </c>
      <c r="E4" s="74" t="s">
        <v>34</v>
      </c>
      <c r="F4" s="75"/>
      <c r="G4" s="8" t="s">
        <v>6</v>
      </c>
      <c r="H4" s="68"/>
      <c r="I4" s="73"/>
    </row>
    <row r="5" spans="1:9" ht="12.75" customHeight="1" x14ac:dyDescent="0.2">
      <c r="A5" s="9"/>
      <c r="B5" s="10"/>
      <c r="C5" s="2"/>
      <c r="D5" s="11"/>
      <c r="E5" s="43"/>
      <c r="F5" s="32"/>
      <c r="G5" s="44"/>
      <c r="H5" s="45"/>
      <c r="I5" s="12"/>
    </row>
    <row r="6" spans="1:9" ht="12.75" customHeight="1" x14ac:dyDescent="0.2">
      <c r="A6" s="76" t="s">
        <v>7</v>
      </c>
      <c r="B6" s="81"/>
      <c r="C6" s="3">
        <v>220514079</v>
      </c>
      <c r="D6" s="35">
        <v>215734618</v>
      </c>
      <c r="E6" s="46"/>
      <c r="F6" s="33">
        <v>1089740</v>
      </c>
      <c r="G6" s="36">
        <f>SUM(D6:F6)</f>
        <v>216824358</v>
      </c>
      <c r="H6" s="47">
        <f>+G6-C6</f>
        <v>-3689721</v>
      </c>
      <c r="I6" s="48">
        <f>ROUND(H6/C6*100,2)</f>
        <v>-1.67</v>
      </c>
    </row>
    <row r="7" spans="1:9" ht="12.75" customHeight="1" x14ac:dyDescent="0.2">
      <c r="A7" s="13"/>
      <c r="B7" s="18"/>
      <c r="C7" s="4"/>
      <c r="D7" s="6"/>
      <c r="E7" s="49"/>
      <c r="F7" s="34"/>
      <c r="G7" s="50"/>
      <c r="H7" s="51"/>
      <c r="I7" s="4"/>
    </row>
    <row r="8" spans="1:9" ht="12.75" customHeight="1" x14ac:dyDescent="0.2">
      <c r="A8" s="82" t="s">
        <v>11</v>
      </c>
      <c r="B8" s="25"/>
      <c r="C8" s="22"/>
      <c r="D8" s="16"/>
      <c r="E8" s="43"/>
      <c r="F8" s="32"/>
      <c r="G8" s="52"/>
      <c r="H8" s="53"/>
      <c r="I8" s="22"/>
    </row>
    <row r="9" spans="1:9" ht="12.75" customHeight="1" x14ac:dyDescent="0.2">
      <c r="A9" s="83"/>
      <c r="B9" s="20" t="s">
        <v>0</v>
      </c>
      <c r="C9" s="3">
        <v>23986700</v>
      </c>
      <c r="D9" s="7">
        <v>27359600</v>
      </c>
      <c r="E9" s="46"/>
      <c r="F9" s="33">
        <v>0</v>
      </c>
      <c r="G9" s="36">
        <f t="shared" ref="G9:G63" si="0">SUM(D9:F9)</f>
        <v>27359600</v>
      </c>
      <c r="H9" s="47">
        <f t="shared" ref="H9:H42" si="1">+G9-C9</f>
        <v>3372900</v>
      </c>
      <c r="I9" s="48">
        <f>ROUND(H9/C9*100,2)</f>
        <v>14.06</v>
      </c>
    </row>
    <row r="10" spans="1:9" ht="12.75" customHeight="1" x14ac:dyDescent="0.2">
      <c r="A10" s="83"/>
      <c r="B10" s="26"/>
      <c r="C10" s="14"/>
      <c r="D10" s="6"/>
      <c r="E10" s="49"/>
      <c r="F10" s="34"/>
      <c r="G10" s="50"/>
      <c r="H10" s="54"/>
      <c r="I10" s="55"/>
    </row>
    <row r="11" spans="1:9" ht="12.75" customHeight="1" x14ac:dyDescent="0.2">
      <c r="A11" s="83"/>
      <c r="B11" s="25"/>
      <c r="C11" s="22"/>
      <c r="D11" s="16"/>
      <c r="E11" s="43"/>
      <c r="F11" s="32"/>
      <c r="G11" s="52"/>
      <c r="H11" s="53"/>
      <c r="I11" s="22"/>
    </row>
    <row r="12" spans="1:9" ht="12.75" customHeight="1" x14ac:dyDescent="0.2">
      <c r="A12" s="83"/>
      <c r="B12" s="20" t="s">
        <v>1</v>
      </c>
      <c r="C12" s="3">
        <v>53922900</v>
      </c>
      <c r="D12" s="7">
        <v>54207000</v>
      </c>
      <c r="E12" s="46"/>
      <c r="F12" s="33">
        <v>0</v>
      </c>
      <c r="G12" s="36">
        <f t="shared" si="0"/>
        <v>54207000</v>
      </c>
      <c r="H12" s="47">
        <f t="shared" si="1"/>
        <v>284100</v>
      </c>
      <c r="I12" s="48">
        <f>ROUND(H12/C12*100,2)</f>
        <v>0.53</v>
      </c>
    </row>
    <row r="13" spans="1:9" ht="12.75" customHeight="1" x14ac:dyDescent="0.2">
      <c r="A13" s="83"/>
      <c r="B13" s="26"/>
      <c r="C13" s="14"/>
      <c r="D13" s="6"/>
      <c r="E13" s="49"/>
      <c r="F13" s="34"/>
      <c r="G13" s="50"/>
      <c r="H13" s="54"/>
      <c r="I13" s="55"/>
    </row>
    <row r="14" spans="1:9" ht="12.75" customHeight="1" x14ac:dyDescent="0.2">
      <c r="A14" s="83"/>
      <c r="B14" s="25"/>
      <c r="C14" s="22"/>
      <c r="D14" s="16"/>
      <c r="E14" s="43"/>
      <c r="F14" s="32"/>
      <c r="G14" s="52"/>
      <c r="H14" s="53"/>
      <c r="I14" s="22"/>
    </row>
    <row r="15" spans="1:9" ht="12.75" customHeight="1" x14ac:dyDescent="0.2">
      <c r="A15" s="83"/>
      <c r="B15" s="20" t="s">
        <v>2</v>
      </c>
      <c r="C15" s="3">
        <v>52399700</v>
      </c>
      <c r="D15" s="7">
        <v>52423400</v>
      </c>
      <c r="E15" s="46"/>
      <c r="F15" s="33">
        <v>0</v>
      </c>
      <c r="G15" s="36">
        <f t="shared" si="0"/>
        <v>52423400</v>
      </c>
      <c r="H15" s="47">
        <f t="shared" si="1"/>
        <v>23700</v>
      </c>
      <c r="I15" s="48">
        <f t="shared" ref="I15:I42" si="2">ROUND(H15/C15*100,2)</f>
        <v>0.05</v>
      </c>
    </row>
    <row r="16" spans="1:9" ht="12.75" customHeight="1" x14ac:dyDescent="0.2">
      <c r="A16" s="83"/>
      <c r="B16" s="26"/>
      <c r="C16" s="14"/>
      <c r="D16" s="6"/>
      <c r="E16" s="49"/>
      <c r="F16" s="34"/>
      <c r="G16" s="50"/>
      <c r="H16" s="54"/>
      <c r="I16" s="55"/>
    </row>
    <row r="17" spans="1:9" ht="12.75" customHeight="1" x14ac:dyDescent="0.2">
      <c r="A17" s="83"/>
      <c r="B17" s="85" t="s">
        <v>29</v>
      </c>
      <c r="C17" s="22"/>
      <c r="D17" s="16"/>
      <c r="E17" s="43"/>
      <c r="F17" s="32"/>
      <c r="G17" s="52"/>
      <c r="H17" s="53"/>
      <c r="I17" s="22"/>
    </row>
    <row r="18" spans="1:9" ht="12.75" customHeight="1" x14ac:dyDescent="0.2">
      <c r="A18" s="83"/>
      <c r="B18" s="86"/>
      <c r="C18" s="3">
        <v>320400</v>
      </c>
      <c r="D18" s="7">
        <v>267200</v>
      </c>
      <c r="E18" s="46"/>
      <c r="F18" s="33">
        <v>0</v>
      </c>
      <c r="G18" s="36">
        <f t="shared" si="0"/>
        <v>267200</v>
      </c>
      <c r="H18" s="47">
        <f t="shared" si="1"/>
        <v>-53200</v>
      </c>
      <c r="I18" s="48">
        <f t="shared" si="2"/>
        <v>-16.600000000000001</v>
      </c>
    </row>
    <row r="19" spans="1:9" ht="12.75" customHeight="1" x14ac:dyDescent="0.2">
      <c r="A19" s="83"/>
      <c r="B19" s="87"/>
      <c r="C19" s="14"/>
      <c r="D19" s="6"/>
      <c r="E19" s="49"/>
      <c r="F19" s="34"/>
      <c r="G19" s="50"/>
      <c r="H19" s="54"/>
      <c r="I19" s="55"/>
    </row>
    <row r="20" spans="1:9" ht="12.75" customHeight="1" x14ac:dyDescent="0.2">
      <c r="A20" s="83"/>
      <c r="B20" s="25"/>
      <c r="C20" s="22"/>
      <c r="D20" s="16"/>
      <c r="E20" s="43"/>
      <c r="F20" s="32"/>
      <c r="G20" s="52"/>
      <c r="H20" s="53"/>
      <c r="I20" s="22"/>
    </row>
    <row r="21" spans="1:9" ht="12.75" customHeight="1" x14ac:dyDescent="0.2">
      <c r="A21" s="83"/>
      <c r="B21" s="20" t="s">
        <v>18</v>
      </c>
      <c r="C21" s="3">
        <v>68800</v>
      </c>
      <c r="D21" s="7">
        <v>57500</v>
      </c>
      <c r="E21" s="46"/>
      <c r="F21" s="33">
        <v>0</v>
      </c>
      <c r="G21" s="36">
        <f t="shared" si="0"/>
        <v>57500</v>
      </c>
      <c r="H21" s="47">
        <f t="shared" si="1"/>
        <v>-11300</v>
      </c>
      <c r="I21" s="48">
        <f t="shared" si="2"/>
        <v>-16.420000000000002</v>
      </c>
    </row>
    <row r="22" spans="1:9" ht="12.75" customHeight="1" x14ac:dyDescent="0.2">
      <c r="A22" s="83"/>
      <c r="B22" s="26"/>
      <c r="C22" s="14"/>
      <c r="D22" s="6"/>
      <c r="E22" s="49"/>
      <c r="F22" s="34"/>
      <c r="G22" s="50"/>
      <c r="H22" s="54"/>
      <c r="I22" s="55"/>
    </row>
    <row r="23" spans="1:9" ht="12.75" customHeight="1" x14ac:dyDescent="0.2">
      <c r="A23" s="83"/>
      <c r="B23" s="25"/>
      <c r="C23" s="22"/>
      <c r="D23" s="16"/>
      <c r="E23" s="43"/>
      <c r="F23" s="32"/>
      <c r="G23" s="52"/>
      <c r="H23" s="53"/>
      <c r="I23" s="22"/>
    </row>
    <row r="24" spans="1:9" ht="12.75" customHeight="1" x14ac:dyDescent="0.2">
      <c r="A24" s="83"/>
      <c r="B24" s="20" t="s">
        <v>19</v>
      </c>
      <c r="C24" s="3">
        <v>1111100</v>
      </c>
      <c r="D24" s="7">
        <v>1230100</v>
      </c>
      <c r="E24" s="46"/>
      <c r="F24" s="33">
        <v>0</v>
      </c>
      <c r="G24" s="36">
        <f t="shared" si="0"/>
        <v>1230100</v>
      </c>
      <c r="H24" s="47">
        <f t="shared" si="1"/>
        <v>119000</v>
      </c>
      <c r="I24" s="48">
        <f t="shared" si="2"/>
        <v>10.71</v>
      </c>
    </row>
    <row r="25" spans="1:9" ht="12.75" customHeight="1" x14ac:dyDescent="0.2">
      <c r="A25" s="83"/>
      <c r="B25" s="26"/>
      <c r="C25" s="14"/>
      <c r="D25" s="6"/>
      <c r="E25" s="49"/>
      <c r="F25" s="34"/>
      <c r="G25" s="50"/>
      <c r="H25" s="54"/>
      <c r="I25" s="55"/>
    </row>
    <row r="26" spans="1:9" ht="12.75" customHeight="1" x14ac:dyDescent="0.2">
      <c r="A26" s="83"/>
      <c r="B26" s="25"/>
      <c r="C26" s="22"/>
      <c r="D26" s="16"/>
      <c r="E26" s="43"/>
      <c r="F26" s="32"/>
      <c r="G26" s="52"/>
      <c r="H26" s="53"/>
      <c r="I26" s="22"/>
    </row>
    <row r="27" spans="1:9" ht="12.75" customHeight="1" x14ac:dyDescent="0.2">
      <c r="A27" s="83"/>
      <c r="B27" s="20" t="s">
        <v>20</v>
      </c>
      <c r="C27" s="3">
        <v>738100</v>
      </c>
      <c r="D27" s="7">
        <v>834628</v>
      </c>
      <c r="E27" s="46"/>
      <c r="F27" s="33">
        <v>0</v>
      </c>
      <c r="G27" s="36">
        <f t="shared" si="0"/>
        <v>834628</v>
      </c>
      <c r="H27" s="47">
        <f t="shared" si="1"/>
        <v>96528</v>
      </c>
      <c r="I27" s="48">
        <f t="shared" si="2"/>
        <v>13.08</v>
      </c>
    </row>
    <row r="28" spans="1:9" ht="12.75" customHeight="1" x14ac:dyDescent="0.2">
      <c r="A28" s="83"/>
      <c r="B28" s="26"/>
      <c r="C28" s="14"/>
      <c r="D28" s="6"/>
      <c r="E28" s="49"/>
      <c r="F28" s="34"/>
      <c r="G28" s="50"/>
      <c r="H28" s="54"/>
      <c r="I28" s="55"/>
    </row>
    <row r="29" spans="1:9" ht="12.75" customHeight="1" x14ac:dyDescent="0.2">
      <c r="A29" s="83"/>
      <c r="B29" s="88" t="s">
        <v>21</v>
      </c>
      <c r="C29" s="22"/>
      <c r="D29" s="16"/>
      <c r="E29" s="43"/>
      <c r="F29" s="32"/>
      <c r="G29" s="52"/>
      <c r="H29" s="53"/>
      <c r="I29" s="22"/>
    </row>
    <row r="30" spans="1:9" ht="12.75" customHeight="1" x14ac:dyDescent="0.2">
      <c r="A30" s="83"/>
      <c r="B30" s="86"/>
      <c r="C30" s="3">
        <v>87500</v>
      </c>
      <c r="D30" s="7">
        <v>79700</v>
      </c>
      <c r="E30" s="46"/>
      <c r="F30" s="33">
        <v>0</v>
      </c>
      <c r="G30" s="36">
        <f t="shared" si="0"/>
        <v>79700</v>
      </c>
      <c r="H30" s="47">
        <f t="shared" si="1"/>
        <v>-7800</v>
      </c>
      <c r="I30" s="48">
        <f t="shared" si="2"/>
        <v>-8.91</v>
      </c>
    </row>
    <row r="31" spans="1:9" ht="12.75" customHeight="1" x14ac:dyDescent="0.2">
      <c r="A31" s="83"/>
      <c r="B31" s="87"/>
      <c r="C31" s="14"/>
      <c r="D31" s="6"/>
      <c r="E31" s="49"/>
      <c r="F31" s="34"/>
      <c r="G31" s="50"/>
      <c r="H31" s="54"/>
      <c r="I31" s="55"/>
    </row>
    <row r="32" spans="1:9" ht="12.75" customHeight="1" x14ac:dyDescent="0.2">
      <c r="A32" s="83"/>
      <c r="B32" s="25"/>
      <c r="C32" s="22"/>
      <c r="D32" s="16"/>
      <c r="E32" s="43"/>
      <c r="F32" s="32"/>
      <c r="G32" s="52"/>
      <c r="H32" s="53"/>
      <c r="I32" s="22"/>
    </row>
    <row r="33" spans="1:9" ht="12.75" customHeight="1" x14ac:dyDescent="0.2">
      <c r="A33" s="83"/>
      <c r="B33" s="20" t="s">
        <v>22</v>
      </c>
      <c r="C33" s="3">
        <v>34300</v>
      </c>
      <c r="D33" s="7">
        <v>30600</v>
      </c>
      <c r="E33" s="46"/>
      <c r="F33" s="33">
        <v>0</v>
      </c>
      <c r="G33" s="36">
        <f t="shared" si="0"/>
        <v>30600</v>
      </c>
      <c r="H33" s="47">
        <f>+G33-C33</f>
        <v>-3700</v>
      </c>
      <c r="I33" s="48">
        <f t="shared" si="2"/>
        <v>-10.79</v>
      </c>
    </row>
    <row r="34" spans="1:9" ht="12.75" customHeight="1" x14ac:dyDescent="0.2">
      <c r="A34" s="83"/>
      <c r="B34" s="26"/>
      <c r="C34" s="14"/>
      <c r="D34" s="6"/>
      <c r="E34" s="49"/>
      <c r="F34" s="34"/>
      <c r="G34" s="50"/>
      <c r="H34" s="54"/>
      <c r="I34" s="55"/>
    </row>
    <row r="35" spans="1:9" ht="12.75" customHeight="1" x14ac:dyDescent="0.2">
      <c r="A35" s="83"/>
      <c r="B35" s="25"/>
      <c r="C35" s="22"/>
      <c r="D35" s="16"/>
      <c r="E35" s="43"/>
      <c r="F35" s="32"/>
      <c r="G35" s="52"/>
      <c r="H35" s="53"/>
      <c r="I35" s="22"/>
    </row>
    <row r="36" spans="1:9" ht="12.75" customHeight="1" x14ac:dyDescent="0.2">
      <c r="A36" s="83"/>
      <c r="B36" s="20" t="s">
        <v>23</v>
      </c>
      <c r="C36" s="3">
        <v>414100</v>
      </c>
      <c r="D36" s="7">
        <v>493700</v>
      </c>
      <c r="E36" s="46"/>
      <c r="F36" s="33">
        <v>0</v>
      </c>
      <c r="G36" s="36">
        <f t="shared" si="0"/>
        <v>493700</v>
      </c>
      <c r="H36" s="47">
        <f t="shared" si="1"/>
        <v>79600</v>
      </c>
      <c r="I36" s="48">
        <f t="shared" si="2"/>
        <v>19.22</v>
      </c>
    </row>
    <row r="37" spans="1:9" ht="12.75" customHeight="1" x14ac:dyDescent="0.2">
      <c r="A37" s="83"/>
      <c r="B37" s="26"/>
      <c r="C37" s="14"/>
      <c r="D37" s="6"/>
      <c r="E37" s="49"/>
      <c r="F37" s="34"/>
      <c r="G37" s="50"/>
      <c r="H37" s="54"/>
      <c r="I37" s="55"/>
    </row>
    <row r="38" spans="1:9" ht="12.75" customHeight="1" x14ac:dyDescent="0.2">
      <c r="A38" s="83"/>
      <c r="B38" s="25"/>
      <c r="C38" s="22"/>
      <c r="D38" s="16"/>
      <c r="E38" s="43"/>
      <c r="F38" s="32"/>
      <c r="G38" s="52"/>
      <c r="H38" s="53"/>
      <c r="I38" s="22"/>
    </row>
    <row r="39" spans="1:9" ht="12.75" customHeight="1" x14ac:dyDescent="0.2">
      <c r="A39" s="83"/>
      <c r="B39" s="20" t="s">
        <v>24</v>
      </c>
      <c r="C39" s="3">
        <v>6851900</v>
      </c>
      <c r="D39" s="7">
        <v>7525600</v>
      </c>
      <c r="E39" s="46"/>
      <c r="F39" s="33">
        <v>0</v>
      </c>
      <c r="G39" s="36">
        <f t="shared" si="0"/>
        <v>7525600</v>
      </c>
      <c r="H39" s="47">
        <f t="shared" si="1"/>
        <v>673700</v>
      </c>
      <c r="I39" s="48">
        <f t="shared" si="2"/>
        <v>9.83</v>
      </c>
    </row>
    <row r="40" spans="1:9" ht="12.75" customHeight="1" x14ac:dyDescent="0.2">
      <c r="A40" s="83"/>
      <c r="B40" s="26"/>
      <c r="C40" s="14"/>
      <c r="D40" s="6"/>
      <c r="E40" s="49"/>
      <c r="F40" s="34"/>
      <c r="G40" s="50"/>
      <c r="H40" s="54"/>
      <c r="I40" s="55"/>
    </row>
    <row r="41" spans="1:9" ht="12.75" customHeight="1" x14ac:dyDescent="0.2">
      <c r="A41" s="83"/>
      <c r="B41" s="27"/>
      <c r="C41" s="5"/>
      <c r="D41" s="16"/>
      <c r="E41" s="43"/>
      <c r="F41" s="32"/>
      <c r="G41" s="52"/>
      <c r="H41" s="56"/>
      <c r="I41" s="57"/>
    </row>
    <row r="42" spans="1:9" ht="12.75" customHeight="1" x14ac:dyDescent="0.2">
      <c r="A42" s="83"/>
      <c r="B42" s="38" t="s">
        <v>10</v>
      </c>
      <c r="C42" s="3">
        <f>SUM(C9,C12,C15,C18,C21,C24,C27,C30,C33,C36,C39)</f>
        <v>139935500</v>
      </c>
      <c r="D42" s="7">
        <f>SUM(D9,D12,D15,D18,D21,D24,D27,D30,D33,D36,D39)</f>
        <v>144509028</v>
      </c>
      <c r="E42" s="46"/>
      <c r="F42" s="33">
        <f>SUM(F9,F12,F15,F18,F21,F24,F27,F30,F33,F36,F39)</f>
        <v>0</v>
      </c>
      <c r="G42" s="36">
        <f t="shared" si="0"/>
        <v>144509028</v>
      </c>
      <c r="H42" s="47">
        <f t="shared" si="1"/>
        <v>4573528</v>
      </c>
      <c r="I42" s="48">
        <f t="shared" si="2"/>
        <v>3.27</v>
      </c>
    </row>
    <row r="43" spans="1:9" ht="12.75" customHeight="1" x14ac:dyDescent="0.2">
      <c r="A43" s="84"/>
      <c r="B43" s="28"/>
      <c r="C43" s="14"/>
      <c r="D43" s="6"/>
      <c r="E43" s="49"/>
      <c r="F43" s="34"/>
      <c r="G43" s="50"/>
      <c r="H43" s="54"/>
      <c r="I43" s="55"/>
    </row>
    <row r="44" spans="1:9" ht="12.75" customHeight="1" x14ac:dyDescent="0.2">
      <c r="A44" s="15"/>
      <c r="B44" s="40"/>
      <c r="C44" s="3"/>
      <c r="D44" s="7"/>
      <c r="E44" s="46"/>
      <c r="F44" s="33"/>
      <c r="G44" s="36"/>
      <c r="H44" s="47"/>
      <c r="I44" s="48"/>
    </row>
    <row r="45" spans="1:9" ht="12.75" customHeight="1" x14ac:dyDescent="0.2">
      <c r="A45" s="76" t="s">
        <v>8</v>
      </c>
      <c r="B45" s="77"/>
      <c r="C45" s="3">
        <f>SUM(C6,C42)</f>
        <v>360449579</v>
      </c>
      <c r="D45" s="7">
        <f>SUM(D6,D42)</f>
        <v>360243646</v>
      </c>
      <c r="E45" s="46"/>
      <c r="F45" s="33">
        <f>SUM(F6,F42)</f>
        <v>1089740</v>
      </c>
      <c r="G45" s="36">
        <f t="shared" si="0"/>
        <v>361333386</v>
      </c>
      <c r="H45" s="47">
        <f>+G45-C45</f>
        <v>883807</v>
      </c>
      <c r="I45" s="48">
        <f>ROUND(H45/C45*100,2)</f>
        <v>0.25</v>
      </c>
    </row>
    <row r="46" spans="1:9" ht="12.75" customHeight="1" x14ac:dyDescent="0.2">
      <c r="A46" s="13"/>
      <c r="B46" s="17"/>
      <c r="C46" s="4"/>
      <c r="D46" s="6"/>
      <c r="E46" s="49"/>
      <c r="F46" s="34"/>
      <c r="G46" s="50"/>
      <c r="H46" s="51"/>
      <c r="I46" s="4"/>
    </row>
    <row r="47" spans="1:9" ht="12.75" customHeight="1" x14ac:dyDescent="0.2">
      <c r="A47" s="82" t="s">
        <v>9</v>
      </c>
      <c r="B47" s="25"/>
      <c r="C47" s="22"/>
      <c r="D47" s="16"/>
      <c r="E47" s="43"/>
      <c r="F47" s="32"/>
      <c r="G47" s="52"/>
      <c r="H47" s="53"/>
      <c r="I47" s="22"/>
    </row>
    <row r="48" spans="1:9" ht="12.75" customHeight="1" x14ac:dyDescent="0.2">
      <c r="A48" s="83"/>
      <c r="B48" s="20" t="s">
        <v>25</v>
      </c>
      <c r="C48" s="3">
        <v>15914900</v>
      </c>
      <c r="D48" s="7">
        <v>16195100</v>
      </c>
      <c r="E48" s="46"/>
      <c r="F48" s="33">
        <v>0</v>
      </c>
      <c r="G48" s="36">
        <f t="shared" si="0"/>
        <v>16195100</v>
      </c>
      <c r="H48" s="47">
        <f t="shared" ref="H48:H60" si="3">+G48-C48</f>
        <v>280200</v>
      </c>
      <c r="I48" s="48">
        <f>ROUND(H48/C48*100,2)</f>
        <v>1.76</v>
      </c>
    </row>
    <row r="49" spans="1:9" ht="12.75" customHeight="1" x14ac:dyDescent="0.2">
      <c r="A49" s="83"/>
      <c r="B49" s="26"/>
      <c r="C49" s="14"/>
      <c r="D49" s="6"/>
      <c r="E49" s="49"/>
      <c r="F49" s="34"/>
      <c r="G49" s="50"/>
      <c r="H49" s="54"/>
      <c r="I49" s="55"/>
    </row>
    <row r="50" spans="1:9" ht="12.75" customHeight="1" x14ac:dyDescent="0.2">
      <c r="A50" s="83"/>
      <c r="B50" s="25"/>
      <c r="C50" s="22"/>
      <c r="D50" s="16"/>
      <c r="E50" s="43"/>
      <c r="F50" s="32"/>
      <c r="G50" s="52"/>
      <c r="H50" s="53"/>
      <c r="I50" s="22"/>
    </row>
    <row r="51" spans="1:9" ht="12.75" customHeight="1" x14ac:dyDescent="0.2">
      <c r="A51" s="83"/>
      <c r="B51" s="20" t="s">
        <v>26</v>
      </c>
      <c r="C51" s="3">
        <v>654900</v>
      </c>
      <c r="D51" s="7">
        <v>614200</v>
      </c>
      <c r="E51" s="46"/>
      <c r="F51" s="33">
        <v>0</v>
      </c>
      <c r="G51" s="36">
        <f t="shared" si="0"/>
        <v>614200</v>
      </c>
      <c r="H51" s="47">
        <f t="shared" si="3"/>
        <v>-40700</v>
      </c>
      <c r="I51" s="48">
        <f>ROUND(H51/C51*100,2)</f>
        <v>-6.21</v>
      </c>
    </row>
    <row r="52" spans="1:9" ht="12.75" customHeight="1" x14ac:dyDescent="0.2">
      <c r="A52" s="83"/>
      <c r="B52" s="26"/>
      <c r="C52" s="14"/>
      <c r="D52" s="6"/>
      <c r="E52" s="49"/>
      <c r="F52" s="34"/>
      <c r="G52" s="50"/>
      <c r="H52" s="54"/>
      <c r="I52" s="55"/>
    </row>
    <row r="53" spans="1:9" ht="12.75" customHeight="1" x14ac:dyDescent="0.2">
      <c r="A53" s="83"/>
      <c r="B53" s="25"/>
      <c r="C53" s="22"/>
      <c r="D53" s="16"/>
      <c r="E53" s="43"/>
      <c r="F53" s="32"/>
      <c r="G53" s="52"/>
      <c r="H53" s="53"/>
      <c r="I53" s="22"/>
    </row>
    <row r="54" spans="1:9" ht="12.75" customHeight="1" x14ac:dyDescent="0.2">
      <c r="A54" s="83"/>
      <c r="B54" s="20" t="s">
        <v>27</v>
      </c>
      <c r="C54" s="3">
        <v>803500</v>
      </c>
      <c r="D54" s="7">
        <v>1239400</v>
      </c>
      <c r="E54" s="46"/>
      <c r="F54" s="33">
        <v>0</v>
      </c>
      <c r="G54" s="36">
        <f t="shared" si="0"/>
        <v>1239400</v>
      </c>
      <c r="H54" s="47">
        <f t="shared" si="3"/>
        <v>435900</v>
      </c>
      <c r="I54" s="48">
        <f>ROUND(H54/C54*100,2)</f>
        <v>54.25</v>
      </c>
    </row>
    <row r="55" spans="1:9" ht="12.75" customHeight="1" x14ac:dyDescent="0.2">
      <c r="A55" s="83"/>
      <c r="B55" s="26"/>
      <c r="C55" s="14"/>
      <c r="D55" s="6"/>
      <c r="E55" s="49"/>
      <c r="F55" s="34"/>
      <c r="G55" s="50"/>
      <c r="H55" s="54"/>
      <c r="I55" s="55"/>
    </row>
    <row r="56" spans="1:9" ht="12.75" customHeight="1" x14ac:dyDescent="0.2">
      <c r="A56" s="83"/>
      <c r="B56" s="25"/>
      <c r="C56" s="22"/>
      <c r="D56" s="16"/>
      <c r="E56" s="43"/>
      <c r="F56" s="32"/>
      <c r="G56" s="52"/>
      <c r="H56" s="53"/>
      <c r="I56" s="22"/>
    </row>
    <row r="57" spans="1:9" ht="12.75" customHeight="1" x14ac:dyDescent="0.2">
      <c r="A57" s="83"/>
      <c r="B57" s="20" t="s">
        <v>33</v>
      </c>
      <c r="C57" s="3">
        <v>30313900</v>
      </c>
      <c r="D57" s="7">
        <v>30496100</v>
      </c>
      <c r="E57" s="46"/>
      <c r="F57" s="33">
        <v>0</v>
      </c>
      <c r="G57" s="36">
        <f t="shared" si="0"/>
        <v>30496100</v>
      </c>
      <c r="H57" s="47">
        <f t="shared" si="3"/>
        <v>182200</v>
      </c>
      <c r="I57" s="48">
        <f>ROUND(H57/C57*100,2)</f>
        <v>0.6</v>
      </c>
    </row>
    <row r="58" spans="1:9" ht="12.75" customHeight="1" x14ac:dyDescent="0.2">
      <c r="A58" s="83"/>
      <c r="B58" s="26"/>
      <c r="C58" s="14"/>
      <c r="D58" s="6"/>
      <c r="E58" s="49"/>
      <c r="F58" s="34"/>
      <c r="G58" s="50"/>
      <c r="H58" s="54"/>
      <c r="I58" s="55"/>
    </row>
    <row r="59" spans="1:9" ht="12.75" customHeight="1" x14ac:dyDescent="0.2">
      <c r="A59" s="83"/>
      <c r="B59" s="41"/>
      <c r="C59" s="30"/>
      <c r="D59" s="29"/>
      <c r="E59" s="43"/>
      <c r="F59" s="32"/>
      <c r="G59" s="52"/>
      <c r="H59" s="56"/>
      <c r="I59" s="57"/>
    </row>
    <row r="60" spans="1:9" ht="12.75" customHeight="1" x14ac:dyDescent="0.2">
      <c r="A60" s="83"/>
      <c r="B60" s="31" t="s">
        <v>28</v>
      </c>
      <c r="C60" s="36">
        <f>SUM(C48,C51,C54,C57)</f>
        <v>47687200</v>
      </c>
      <c r="D60" s="7">
        <f>SUM(D48,D51,D54,D57)</f>
        <v>48544800</v>
      </c>
      <c r="E60" s="46"/>
      <c r="F60" s="33">
        <f>SUM(F48,F51,F54,F57)</f>
        <v>0</v>
      </c>
      <c r="G60" s="36">
        <f t="shared" si="0"/>
        <v>48544800</v>
      </c>
      <c r="H60" s="47">
        <f t="shared" si="3"/>
        <v>857600</v>
      </c>
      <c r="I60" s="48">
        <f>ROUND(H60/C60*100,2)</f>
        <v>1.8</v>
      </c>
    </row>
    <row r="61" spans="1:9" ht="12.75" customHeight="1" x14ac:dyDescent="0.2">
      <c r="A61" s="84"/>
      <c r="B61" s="39"/>
      <c r="C61" s="36"/>
      <c r="D61" s="7"/>
      <c r="E61" s="46"/>
      <c r="F61" s="33"/>
      <c r="G61" s="36"/>
      <c r="H61" s="47"/>
      <c r="I61" s="48"/>
    </row>
    <row r="62" spans="1:9" ht="12.75" customHeight="1" x14ac:dyDescent="0.2">
      <c r="A62" s="15"/>
      <c r="B62" s="19"/>
      <c r="C62" s="5"/>
      <c r="D62" s="16"/>
      <c r="E62" s="43"/>
      <c r="F62" s="32"/>
      <c r="G62" s="52"/>
      <c r="H62" s="56"/>
      <c r="I62" s="57"/>
    </row>
    <row r="63" spans="1:9" ht="12.75" customHeight="1" x14ac:dyDescent="0.2">
      <c r="A63" s="76" t="s">
        <v>12</v>
      </c>
      <c r="B63" s="77"/>
      <c r="C63" s="3">
        <f>SUM(C45,C60)</f>
        <v>408136779</v>
      </c>
      <c r="D63" s="7">
        <f t="shared" ref="D63:F63" si="4">SUM(D45,D60)</f>
        <v>408788446</v>
      </c>
      <c r="E63" s="46"/>
      <c r="F63" s="33">
        <f t="shared" si="4"/>
        <v>1089740</v>
      </c>
      <c r="G63" s="36">
        <f t="shared" si="0"/>
        <v>409878186</v>
      </c>
      <c r="H63" s="47">
        <f>+G63-C63</f>
        <v>1741407</v>
      </c>
      <c r="I63" s="48">
        <f>ROUND(H63/C63*100,2)</f>
        <v>0.43</v>
      </c>
    </row>
    <row r="64" spans="1:9" ht="12.75" customHeight="1" x14ac:dyDescent="0.2">
      <c r="A64" s="13"/>
      <c r="B64" s="17"/>
      <c r="C64" s="4"/>
      <c r="D64" s="6"/>
      <c r="E64" s="49"/>
      <c r="F64" s="34"/>
      <c r="G64" s="50"/>
      <c r="H64" s="51"/>
      <c r="I64" s="4"/>
    </row>
    <row r="65" spans="1:9" ht="12.75" customHeight="1" x14ac:dyDescent="0.2">
      <c r="A65" s="78" t="s">
        <v>15</v>
      </c>
      <c r="B65" s="21"/>
      <c r="C65" s="22"/>
      <c r="D65" s="16"/>
      <c r="E65" s="43"/>
      <c r="F65" s="32"/>
      <c r="G65" s="52"/>
      <c r="H65" s="53"/>
      <c r="I65" s="22"/>
    </row>
    <row r="66" spans="1:9" ht="12.75" customHeight="1" x14ac:dyDescent="0.2">
      <c r="A66" s="79"/>
      <c r="B66" s="23" t="s">
        <v>14</v>
      </c>
      <c r="C66" s="3">
        <v>17014000</v>
      </c>
      <c r="D66" s="7">
        <v>17853700</v>
      </c>
      <c r="E66" s="46"/>
      <c r="F66" s="33">
        <v>0</v>
      </c>
      <c r="G66" s="36">
        <f>SUM(D66:F66)</f>
        <v>17853700</v>
      </c>
      <c r="H66" s="47">
        <f>+G66-C66</f>
        <v>839700</v>
      </c>
      <c r="I66" s="48">
        <f>ROUND(H66/C66*100,2)</f>
        <v>4.9400000000000004</v>
      </c>
    </row>
    <row r="67" spans="1:9" ht="12.75" customHeight="1" x14ac:dyDescent="0.2">
      <c r="A67" s="80"/>
      <c r="B67" s="24"/>
      <c r="C67" s="14"/>
      <c r="D67" s="6"/>
      <c r="E67" s="49"/>
      <c r="F67" s="34"/>
      <c r="G67" s="50"/>
      <c r="H67" s="54"/>
      <c r="I67" s="55"/>
    </row>
    <row r="68" spans="1:9" ht="12.75" customHeight="1" x14ac:dyDescent="0.2">
      <c r="A68" s="15"/>
      <c r="B68" s="19"/>
      <c r="C68" s="5"/>
      <c r="D68" s="16"/>
      <c r="E68" s="43"/>
      <c r="F68" s="32"/>
      <c r="G68" s="52"/>
      <c r="H68" s="56"/>
      <c r="I68" s="57"/>
    </row>
    <row r="69" spans="1:9" ht="12.75" customHeight="1" x14ac:dyDescent="0.2">
      <c r="A69" s="76" t="s">
        <v>13</v>
      </c>
      <c r="B69" s="77"/>
      <c r="C69" s="3">
        <f>SUM(C63,C66)</f>
        <v>425150779</v>
      </c>
      <c r="D69" s="58">
        <f t="shared" ref="D69:F69" si="5">SUM(D63,D66)</f>
        <v>426642146</v>
      </c>
      <c r="E69" s="59"/>
      <c r="F69" s="33">
        <f t="shared" si="5"/>
        <v>1089740</v>
      </c>
      <c r="G69" s="36">
        <f t="shared" ref="G69" si="6">SUM(D69:F69)</f>
        <v>427731886</v>
      </c>
      <c r="H69" s="47">
        <f>+G69-C69</f>
        <v>2581107</v>
      </c>
      <c r="I69" s="48">
        <f>ROUND(H69/C69*100,2)</f>
        <v>0.61</v>
      </c>
    </row>
    <row r="70" spans="1:9" ht="12.75" customHeight="1" thickBot="1" x14ac:dyDescent="0.25">
      <c r="A70" s="13"/>
      <c r="B70" s="17"/>
      <c r="C70" s="4"/>
      <c r="D70" s="6"/>
      <c r="E70" s="60"/>
      <c r="F70" s="37"/>
      <c r="G70" s="50"/>
      <c r="H70" s="51"/>
      <c r="I70" s="4"/>
    </row>
  </sheetData>
  <mergeCells count="17">
    <mergeCell ref="A63:B63"/>
    <mergeCell ref="A65:A67"/>
    <mergeCell ref="A69:B69"/>
    <mergeCell ref="A6:B6"/>
    <mergeCell ref="A8:A43"/>
    <mergeCell ref="B17:B19"/>
    <mergeCell ref="B29:B31"/>
    <mergeCell ref="A45:B45"/>
    <mergeCell ref="A47:A61"/>
    <mergeCell ref="A1:I1"/>
    <mergeCell ref="H2:I2"/>
    <mergeCell ref="A3:B4"/>
    <mergeCell ref="C3:C4"/>
    <mergeCell ref="D3:G3"/>
    <mergeCell ref="H3:H4"/>
    <mergeCell ref="I3:I4"/>
    <mergeCell ref="E4:F4"/>
  </mergeCells>
  <phoneticPr fontId="4"/>
  <printOptions horizontalCentered="1"/>
  <pageMargins left="0.70866141732283472" right="0.70866141732283472" top="0.70866141732283472" bottom="0.70866141732283472" header="0.51181102362204722" footer="0.31496062992125984"/>
  <pageSetup paperSize="9" scale="82" firstPageNumber="2" orientation="portrait"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R4.11補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2022-09-14T09:07:56Z</cp:lastPrinted>
  <dcterms:created xsi:type="dcterms:W3CDTF">1998-01-20T01:29:43Z</dcterms:created>
  <dcterms:modified xsi:type="dcterms:W3CDTF">2023-02-27T07:00:48Z</dcterms:modified>
</cp:coreProperties>
</file>