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11_R6.3補正（R7.3分）【済】\"/>
    </mc:Choice>
  </mc:AlternateContent>
  <xr:revisionPtr revIDLastSave="0" documentId="13_ncr:1_{43E55898-F8C5-4DE8-8CF8-959946286A7A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★R6年度3補_性質別（市長査定）" sheetId="31" r:id="rId1"/>
  </sheets>
  <definedNames>
    <definedName name="_xlnm.Print_Area" localSheetId="0">'★R6年度3補_性質別（市長査定）'!$A$1:$K$35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1" l="1"/>
  <c r="F34" i="31"/>
  <c r="D34" i="31"/>
  <c r="H21" i="31"/>
  <c r="H22" i="31"/>
  <c r="H23" i="31"/>
  <c r="H24" i="31"/>
  <c r="K24" i="31"/>
  <c r="H25" i="31"/>
  <c r="H26" i="31"/>
  <c r="K26" i="31"/>
  <c r="H27" i="31"/>
  <c r="H28" i="31"/>
  <c r="H29" i="31"/>
  <c r="H30" i="31"/>
  <c r="H31" i="31"/>
  <c r="H32" i="31"/>
  <c r="K32" i="31"/>
  <c r="H33" i="31"/>
  <c r="H7" i="31"/>
  <c r="H8" i="31"/>
  <c r="J8" i="31" s="1"/>
  <c r="K8" i="31" s="1"/>
  <c r="H9" i="31"/>
  <c r="J9" i="31" s="1"/>
  <c r="K9" i="31" s="1"/>
  <c r="H10" i="31"/>
  <c r="J10" i="31" s="1"/>
  <c r="K10" i="31" s="1"/>
  <c r="H11" i="31"/>
  <c r="J11" i="31" s="1"/>
  <c r="K11" i="31" s="1"/>
  <c r="H12" i="31"/>
  <c r="J12" i="31" s="1"/>
  <c r="K12" i="31" s="1"/>
  <c r="H13" i="31"/>
  <c r="J13" i="31" s="1"/>
  <c r="K13" i="31" s="1"/>
  <c r="H14" i="31"/>
  <c r="J14" i="31" s="1"/>
  <c r="K14" i="31" s="1"/>
  <c r="H15" i="31"/>
  <c r="H16" i="31"/>
  <c r="J16" i="31" s="1"/>
  <c r="K16" i="31" s="1"/>
  <c r="H17" i="31"/>
  <c r="J17" i="31" s="1"/>
  <c r="K17" i="31" s="1"/>
  <c r="H18" i="31"/>
  <c r="J18" i="31" s="1"/>
  <c r="K18" i="31" s="1"/>
  <c r="H19" i="31"/>
  <c r="H20" i="31"/>
  <c r="J20" i="31" s="1"/>
  <c r="K20" i="31" s="1"/>
  <c r="H34" i="31" l="1"/>
  <c r="J34" i="31"/>
  <c r="K34" i="31" s="1"/>
  <c r="I34" i="31"/>
  <c r="E34" i="31"/>
  <c r="E25" i="31"/>
  <c r="E23" i="31"/>
  <c r="E31" i="31"/>
  <c r="E30" i="31"/>
  <c r="E22" i="31"/>
  <c r="E32" i="31"/>
  <c r="E24" i="31"/>
  <c r="E29" i="31"/>
  <c r="E28" i="31"/>
  <c r="E27" i="31"/>
  <c r="E21" i="31"/>
  <c r="E7" i="31"/>
  <c r="E26" i="31"/>
  <c r="E33" i="31"/>
  <c r="J32" i="31"/>
  <c r="J30" i="31"/>
  <c r="K30" i="31" s="1"/>
  <c r="J28" i="31"/>
  <c r="K28" i="31" s="1"/>
  <c r="J26" i="31"/>
  <c r="J24" i="31"/>
  <c r="J22" i="31"/>
  <c r="K22" i="31" s="1"/>
  <c r="J33" i="31"/>
  <c r="K33" i="31" s="1"/>
  <c r="J31" i="31"/>
  <c r="K31" i="31" s="1"/>
  <c r="J29" i="31"/>
  <c r="K29" i="31" s="1"/>
  <c r="J27" i="31"/>
  <c r="K27" i="31" s="1"/>
  <c r="J25" i="31"/>
  <c r="K25" i="31" s="1"/>
  <c r="J23" i="31"/>
  <c r="K23" i="31" s="1"/>
  <c r="J21" i="31"/>
  <c r="K21" i="31" s="1"/>
  <c r="I15" i="31"/>
  <c r="E13" i="31"/>
  <c r="E12" i="31"/>
  <c r="J19" i="31"/>
  <c r="K19" i="31" s="1"/>
  <c r="E18" i="31"/>
  <c r="E10" i="31"/>
  <c r="E19" i="31"/>
  <c r="E11" i="31"/>
  <c r="J15" i="31"/>
  <c r="K15" i="31" s="1"/>
  <c r="E14" i="31"/>
  <c r="J7" i="31"/>
  <c r="K7" i="31" s="1"/>
  <c r="E16" i="31"/>
  <c r="E17" i="31"/>
  <c r="E9" i="31"/>
  <c r="E8" i="31"/>
  <c r="E20" i="31"/>
  <c r="E15" i="31"/>
  <c r="I22" i="31" l="1"/>
  <c r="I23" i="31"/>
  <c r="I31" i="31"/>
  <c r="I24" i="31"/>
  <c r="I27" i="31"/>
  <c r="I30" i="31"/>
  <c r="I28" i="31"/>
  <c r="I25" i="31"/>
  <c r="I29" i="31"/>
  <c r="I32" i="31"/>
  <c r="I26" i="31"/>
  <c r="I21" i="31"/>
  <c r="I33" i="31"/>
  <c r="I8" i="31"/>
  <c r="I11" i="31"/>
  <c r="I7" i="31"/>
  <c r="I17" i="31"/>
  <c r="I16" i="31"/>
  <c r="I10" i="31"/>
  <c r="I14" i="31"/>
  <c r="I12" i="31"/>
  <c r="I18" i="31"/>
  <c r="I9" i="31"/>
  <c r="I13" i="31"/>
  <c r="I19" i="31"/>
  <c r="I20" i="31"/>
</calcChain>
</file>

<file path=xl/sharedStrings.xml><?xml version="1.0" encoding="utf-8"?>
<sst xmlns="http://schemas.openxmlformats.org/spreadsheetml/2006/main" count="50" uniqueCount="49">
  <si>
    <t>物件費</t>
  </si>
  <si>
    <t>維持補修費</t>
  </si>
  <si>
    <t>扶助費</t>
  </si>
  <si>
    <t>補助金</t>
  </si>
  <si>
    <t>負担金</t>
  </si>
  <si>
    <t>その他</t>
  </si>
  <si>
    <t>普通建設事業</t>
  </si>
  <si>
    <t>公債費</t>
  </si>
  <si>
    <t>積立金</t>
  </si>
  <si>
    <t>貸付金</t>
  </si>
  <si>
    <t>繰出金</t>
  </si>
  <si>
    <t>予備費</t>
  </si>
  <si>
    <t>％</t>
  </si>
  <si>
    <t>％</t>
    <phoneticPr fontId="2"/>
  </si>
  <si>
    <t>合　計</t>
    <phoneticPr fontId="2"/>
  </si>
  <si>
    <t>前年度繰上充用金</t>
  </si>
  <si>
    <t>投資及び出資金</t>
  </si>
  <si>
    <t>失業対策事業費</t>
  </si>
  <si>
    <t>受託事業</t>
  </si>
  <si>
    <t>県営事業負担金</t>
  </si>
  <si>
    <t>国直轄事業負担金</t>
  </si>
  <si>
    <t>市単独事業</t>
  </si>
  <si>
    <t>県単独事業</t>
  </si>
  <si>
    <t>単独事業</t>
  </si>
  <si>
    <t>補助事業</t>
  </si>
  <si>
    <t>補助費等</t>
  </si>
  <si>
    <t>うち給料</t>
  </si>
  <si>
    <t>うち報酬</t>
  </si>
  <si>
    <t>構成比</t>
  </si>
  <si>
    <t>(単位:千円)</t>
  </si>
  <si>
    <t>　注） 構成比は、合計しても１００％にならない場合がある。</t>
    <phoneticPr fontId="2"/>
  </si>
  <si>
    <t>　(Ｃ)</t>
    <phoneticPr fontId="2"/>
  </si>
  <si>
    <t>（Ｂ）</t>
    <phoneticPr fontId="2"/>
  </si>
  <si>
    <t>予算額（Ａ）</t>
    <phoneticPr fontId="2"/>
  </si>
  <si>
    <t>(C)/(A)</t>
    <phoneticPr fontId="2"/>
  </si>
  <si>
    <t>(Ｂ)－(Ａ)</t>
    <phoneticPr fontId="2"/>
  </si>
  <si>
    <t>計</t>
    <phoneticPr fontId="2"/>
  </si>
  <si>
    <t>現計予算額</t>
    <phoneticPr fontId="2"/>
  </si>
  <si>
    <t>構成比</t>
    <phoneticPr fontId="2"/>
  </si>
  <si>
    <t>同期補正後</t>
    <rPh sb="0" eb="5">
      <t>ドウキホセイゴ</t>
    </rPh>
    <phoneticPr fontId="1"/>
  </si>
  <si>
    <t>款　　別</t>
  </si>
  <si>
    <t>増減率</t>
    <rPh sb="0" eb="2">
      <t>ゾウゲン</t>
    </rPh>
    <phoneticPr fontId="2"/>
  </si>
  <si>
    <t>増　減　額</t>
  </si>
  <si>
    <t>令和６年度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</si>
  <si>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phoneticPr fontId="2"/>
  </si>
  <si>
    <t>人件費</t>
    <phoneticPr fontId="1"/>
  </si>
  <si>
    <t>災害復旧事業費</t>
    <phoneticPr fontId="1"/>
  </si>
  <si>
    <t xml:space="preserve">令和６年度 一般会計歳出予算性質別一覧表 </t>
    <rPh sb="0" eb="1">
      <t>レイ</t>
    </rPh>
    <rPh sb="1" eb="2">
      <t>ワ</t>
    </rPh>
    <phoneticPr fontId="2"/>
  </si>
  <si>
    <t>3月補正額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</si>
</sst>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333333"/>
      <name val="BIZ UDPゴシック"/>
      <family val="3"/>
      <charset val="128"/>
    </font>
    <font>
      <sz val="9"/>
      <color rgb="FF333333"/>
      <name val="BIZ UDPゴシック"/>
      <family val="3"/>
      <charset val="128"/>
    </font>
    <font>
      <sz val="12"/>
      <color rgb="FF333333"/>
      <name val="Arial"/>
      <family val="2"/>
    </font>
    <font>
      <sz val="16"/>
      <color rgb="FF333333"/>
      <name val="BIZ UDPゴシック"/>
      <family val="3"/>
      <charset val="128"/>
    </font>
    <font>
      <sz val="12"/>
      <color rgb="FF3333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8">
    <border>
      <left/>
      <right/>
      <top/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hair">
        <color rgb="FF333333"/>
      </left>
      <right style="thin">
        <color rgb="FF333333"/>
      </right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/>
      <right/>
      <top style="hair">
        <color rgb="FF333333"/>
      </top>
      <bottom style="thin">
        <color rgb="FF333333"/>
      </bottom>
      <diagonal/>
    </border>
    <border>
      <left/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/>
      <top style="hair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hair">
        <color indexed="64"/>
      </right>
      <top/>
      <bottom style="hair">
        <color rgb="FF333333"/>
      </bottom>
      <diagonal/>
    </border>
    <border>
      <left style="thin">
        <color rgb="FF333333"/>
      </left>
      <right/>
      <top/>
      <bottom/>
      <diagonal/>
    </border>
    <border>
      <left style="thin">
        <color rgb="FF333333"/>
      </left>
      <right/>
      <top/>
      <bottom style="hair">
        <color rgb="FF333333"/>
      </bottom>
      <diagonal/>
    </border>
    <border>
      <left style="hair">
        <color rgb="FF333333"/>
      </left>
      <right/>
      <top/>
      <bottom style="hair">
        <color rgb="FF333333"/>
      </bottom>
      <diagonal/>
    </border>
    <border>
      <left style="thin">
        <color rgb="FF333333"/>
      </left>
      <right style="hair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 style="hair">
        <color rgb="FF333333"/>
      </top>
      <bottom/>
      <diagonal/>
    </border>
    <border>
      <left style="hair">
        <color rgb="FF333333"/>
      </left>
      <right style="thin">
        <color rgb="FF333333"/>
      </right>
      <top style="hair">
        <color rgb="FF333333"/>
      </top>
      <bottom/>
      <diagonal/>
    </border>
    <border>
      <left style="hair">
        <color rgb="FF333333"/>
      </left>
      <right/>
      <top/>
      <bottom/>
      <diagonal/>
    </border>
    <border>
      <left style="hair">
        <color rgb="FF333333"/>
      </left>
      <right/>
      <top style="hair">
        <color rgb="FF333333"/>
      </top>
      <bottom/>
      <diagonal/>
    </border>
    <border>
      <left style="hair">
        <color rgb="FF333333"/>
      </left>
      <right/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/>
      <diagonal/>
    </border>
    <border>
      <left/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/>
      <right/>
      <top style="thin">
        <color rgb="FF333333"/>
      </top>
      <bottom style="hair">
        <color rgb="FF333333"/>
      </bottom>
      <diagonal/>
    </border>
    <border>
      <left/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hair">
        <color rgb="FF333333"/>
      </right>
      <top style="thin">
        <color rgb="FF333333"/>
      </top>
      <bottom style="hair">
        <color rgb="FF333333"/>
      </bottom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hair">
        <color rgb="FF333333"/>
      </right>
      <top style="hair">
        <color rgb="FF333333"/>
      </top>
      <bottom style="thin">
        <color rgb="FF333333"/>
      </bottom>
      <diagonal/>
    </border>
    <border>
      <left style="hair">
        <color rgb="FF333333"/>
      </left>
      <right style="hair">
        <color rgb="FF333333"/>
      </right>
      <top/>
      <bottom style="hair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hair">
        <color rgb="FF333333"/>
      </bottom>
      <diagonal/>
    </border>
    <border>
      <left style="thin">
        <color rgb="FF333333"/>
      </left>
      <right/>
      <top style="thin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/>
      <diagonal/>
    </border>
    <border>
      <left/>
      <right style="hair">
        <color rgb="FF333333"/>
      </right>
      <top/>
      <bottom style="thin">
        <color rgb="FF333333"/>
      </bottom>
      <diagonal/>
    </border>
    <border>
      <left/>
      <right style="hair">
        <color rgb="FF333333"/>
      </right>
      <top style="thin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333333"/>
      </top>
      <bottom style="hair">
        <color rgb="FF333333"/>
      </bottom>
      <diagonal/>
    </border>
    <border>
      <left style="medium">
        <color rgb="FF333333"/>
      </left>
      <right style="medium">
        <color rgb="FF333333"/>
      </right>
      <top style="hair">
        <color rgb="FF333333"/>
      </top>
      <bottom style="hair">
        <color rgb="FF333333"/>
      </bottom>
      <diagonal/>
    </border>
    <border>
      <left style="medium">
        <color rgb="FF333333"/>
      </left>
      <right style="medium">
        <color rgb="FF333333"/>
      </right>
      <top style="hair">
        <color rgb="FF333333"/>
      </top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hair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38" fontId="5" fillId="0" borderId="0" applyFont="0" applyFill="0" applyBorder="0" applyAlignment="0" applyProtection="0"/>
    <xf numFmtId="0" fontId="6" fillId="0" borderId="0"/>
  </cellStyleXfs>
  <cellXfs count="98">
    <xf numFmtId="0" fontId="0" fillId="0" borderId="0" xfId="0"/>
    <xf numFmtId="0" fontId="7" fillId="0" borderId="9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 textRotation="255"/>
    </xf>
    <xf numFmtId="0" fontId="7" fillId="0" borderId="15" xfId="0" applyFont="1" applyBorder="1" applyAlignment="1">
      <alignment horizontal="distributed" vertical="center" textRotation="255"/>
    </xf>
    <xf numFmtId="0" fontId="7" fillId="0" borderId="16" xfId="0" applyFont="1" applyBorder="1" applyAlignment="1">
      <alignment horizontal="distributed" vertical="center" textRotation="255"/>
    </xf>
    <xf numFmtId="0" fontId="7" fillId="0" borderId="19" xfId="0" applyFont="1" applyBorder="1" applyAlignment="1">
      <alignment horizontal="distributed" vertical="center" textRotation="255"/>
    </xf>
    <xf numFmtId="0" fontId="7" fillId="0" borderId="22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0" xfId="6" applyFont="1"/>
    <xf numFmtId="37" fontId="7" fillId="0" borderId="0" xfId="6" applyNumberFormat="1" applyFont="1"/>
    <xf numFmtId="0" fontId="7" fillId="0" borderId="0" xfId="6" applyFont="1" applyAlignment="1">
      <alignment horizontal="centerContinuous" vertical="center"/>
    </xf>
    <xf numFmtId="0" fontId="8" fillId="0" borderId="0" xfId="6" applyFont="1" applyAlignment="1">
      <alignment horizontal="left" vertical="center"/>
    </xf>
    <xf numFmtId="177" fontId="11" fillId="0" borderId="36" xfId="6" applyNumberFormat="1" applyFont="1" applyBorder="1" applyAlignment="1">
      <alignment vertical="center"/>
    </xf>
    <xf numFmtId="177" fontId="11" fillId="0" borderId="20" xfId="6" applyNumberFormat="1" applyFont="1" applyBorder="1" applyAlignment="1">
      <alignment vertical="center"/>
    </xf>
    <xf numFmtId="177" fontId="11" fillId="0" borderId="10" xfId="6" applyNumberFormat="1" applyFont="1" applyBorder="1" applyAlignment="1">
      <alignment vertical="center"/>
    </xf>
    <xf numFmtId="176" fontId="11" fillId="0" borderId="10" xfId="6" applyNumberFormat="1" applyFont="1" applyBorder="1" applyAlignment="1">
      <alignment vertical="center"/>
    </xf>
    <xf numFmtId="177" fontId="11" fillId="0" borderId="11" xfId="6" applyNumberFormat="1" applyFont="1" applyBorder="1" applyAlignment="1">
      <alignment vertical="center"/>
    </xf>
    <xf numFmtId="176" fontId="9" fillId="0" borderId="38" xfId="6" applyNumberFormat="1" applyFont="1" applyBorder="1" applyAlignment="1">
      <alignment vertical="center"/>
    </xf>
    <xf numFmtId="177" fontId="11" fillId="0" borderId="29" xfId="6" applyNumberFormat="1" applyFont="1" applyBorder="1" applyAlignment="1">
      <alignment vertical="center"/>
    </xf>
    <xf numFmtId="176" fontId="11" fillId="0" borderId="29" xfId="6" applyNumberFormat="1" applyFont="1" applyBorder="1" applyAlignment="1">
      <alignment vertical="center"/>
    </xf>
    <xf numFmtId="177" fontId="11" fillId="0" borderId="30" xfId="6" applyNumberFormat="1" applyFont="1" applyBorder="1" applyAlignment="1">
      <alignment vertical="center"/>
    </xf>
    <xf numFmtId="176" fontId="9" fillId="0" borderId="39" xfId="6" applyNumberFormat="1" applyFont="1" applyBorder="1" applyAlignment="1">
      <alignment vertical="center"/>
    </xf>
    <xf numFmtId="0" fontId="7" fillId="2" borderId="1" xfId="6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right" vertical="center"/>
    </xf>
    <xf numFmtId="0" fontId="7" fillId="2" borderId="2" xfId="6" applyFont="1" applyFill="1" applyBorder="1" applyAlignment="1">
      <alignment horizontal="right"/>
    </xf>
    <xf numFmtId="0" fontId="7" fillId="2" borderId="4" xfId="6" applyFont="1" applyFill="1" applyBorder="1" applyAlignment="1">
      <alignment horizontal="center" vertical="center" wrapText="1"/>
    </xf>
    <xf numFmtId="0" fontId="7" fillId="2" borderId="4" xfId="6" applyFont="1" applyFill="1" applyBorder="1"/>
    <xf numFmtId="0" fontId="7" fillId="2" borderId="26" xfId="6" quotePrefix="1" applyFont="1" applyFill="1" applyBorder="1" applyAlignment="1">
      <alignment horizontal="center" vertical="center"/>
    </xf>
    <xf numFmtId="0" fontId="7" fillId="2" borderId="26" xfId="6" applyFont="1" applyFill="1" applyBorder="1" applyAlignment="1">
      <alignment horizontal="center" vertical="center"/>
    </xf>
    <xf numFmtId="0" fontId="7" fillId="2" borderId="21" xfId="6" applyFont="1" applyFill="1" applyBorder="1" applyAlignment="1">
      <alignment horizontal="centerContinuous" vertical="center"/>
    </xf>
    <xf numFmtId="0" fontId="7" fillId="2" borderId="21" xfId="6" applyFont="1" applyFill="1" applyBorder="1" applyAlignment="1">
      <alignment horizontal="center" vertical="center"/>
    </xf>
    <xf numFmtId="0" fontId="7" fillId="2" borderId="25" xfId="6" applyFont="1" applyFill="1" applyBorder="1" applyAlignment="1">
      <alignment horizontal="center" vertical="center" wrapText="1"/>
    </xf>
    <xf numFmtId="0" fontId="7" fillId="2" borderId="16" xfId="6" applyFont="1" applyFill="1" applyBorder="1" applyAlignment="1">
      <alignment horizontal="centerContinuous" vertical="center"/>
    </xf>
    <xf numFmtId="0" fontId="7" fillId="2" borderId="34" xfId="6" applyFont="1" applyFill="1" applyBorder="1" applyAlignment="1">
      <alignment horizontal="center" vertical="center"/>
    </xf>
    <xf numFmtId="0" fontId="7" fillId="2" borderId="35" xfId="6" applyFont="1" applyFill="1" applyBorder="1"/>
    <xf numFmtId="0" fontId="7" fillId="2" borderId="33" xfId="6" applyFont="1" applyFill="1" applyBorder="1"/>
    <xf numFmtId="0" fontId="7" fillId="0" borderId="0" xfId="6" applyFont="1" applyAlignment="1">
      <alignment horizontal="right" vertical="center"/>
    </xf>
    <xf numFmtId="0" fontId="10" fillId="0" borderId="0" xfId="6" applyFont="1" applyAlignment="1">
      <alignment horizontal="center" vertical="center"/>
    </xf>
    <xf numFmtId="0" fontId="7" fillId="2" borderId="3" xfId="6" applyFont="1" applyFill="1" applyBorder="1"/>
    <xf numFmtId="177" fontId="11" fillId="0" borderId="2" xfId="6" applyNumberFormat="1" applyFont="1" applyBorder="1" applyAlignment="1">
      <alignment vertical="center"/>
    </xf>
    <xf numFmtId="176" fontId="11" fillId="0" borderId="1" xfId="6" applyNumberFormat="1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176" fontId="9" fillId="0" borderId="13" xfId="6" applyNumberFormat="1" applyFont="1" applyBorder="1" applyAlignment="1">
      <alignment vertical="center"/>
    </xf>
    <xf numFmtId="0" fontId="7" fillId="0" borderId="12" xfId="6" applyFont="1" applyBorder="1"/>
    <xf numFmtId="176" fontId="9" fillId="0" borderId="41" xfId="6" applyNumberFormat="1" applyFont="1" applyBorder="1" applyAlignment="1">
      <alignment vertical="center"/>
    </xf>
    <xf numFmtId="177" fontId="11" fillId="0" borderId="6" xfId="6" applyNumberFormat="1" applyFont="1" applyBorder="1" applyAlignment="1">
      <alignment vertical="center"/>
    </xf>
    <xf numFmtId="176" fontId="11" fillId="0" borderId="5" xfId="6" applyNumberFormat="1" applyFont="1" applyBorder="1" applyAlignment="1">
      <alignment vertical="center"/>
    </xf>
    <xf numFmtId="0" fontId="7" fillId="0" borderId="42" xfId="0" applyFont="1" applyBorder="1" applyAlignment="1">
      <alignment horizontal="distributed" vertical="center"/>
    </xf>
    <xf numFmtId="0" fontId="7" fillId="2" borderId="40" xfId="6" applyFont="1" applyFill="1" applyBorder="1"/>
    <xf numFmtId="0" fontId="7" fillId="2" borderId="0" xfId="6" applyFont="1" applyFill="1" applyAlignment="1">
      <alignment horizontal="centerContinuous" vertical="center"/>
    </xf>
    <xf numFmtId="0" fontId="7" fillId="2" borderId="27" xfId="6" applyFont="1" applyFill="1" applyBorder="1" applyAlignment="1">
      <alignment horizontal="centerContinuous" vertical="center"/>
    </xf>
    <xf numFmtId="0" fontId="7" fillId="2" borderId="43" xfId="6" applyFont="1" applyFill="1" applyBorder="1" applyAlignment="1">
      <alignment horizontal="center" vertical="center"/>
    </xf>
    <xf numFmtId="176" fontId="9" fillId="0" borderId="45" xfId="6" applyNumberFormat="1" applyFont="1" applyBorder="1" applyAlignment="1">
      <alignment vertical="center"/>
    </xf>
    <xf numFmtId="176" fontId="9" fillId="0" borderId="9" xfId="6" applyNumberFormat="1" applyFont="1" applyBorder="1" applyAlignment="1">
      <alignment vertical="center"/>
    </xf>
    <xf numFmtId="38" fontId="11" fillId="0" borderId="4" xfId="1" applyFont="1" applyFill="1" applyBorder="1" applyAlignment="1" applyProtection="1">
      <alignment vertical="center"/>
    </xf>
    <xf numFmtId="0" fontId="7" fillId="2" borderId="46" xfId="6" applyFont="1" applyFill="1" applyBorder="1" applyAlignment="1">
      <alignment horizontal="center" vertical="center"/>
    </xf>
    <xf numFmtId="0" fontId="7" fillId="2" borderId="47" xfId="6" applyFont="1" applyFill="1" applyBorder="1" applyAlignment="1">
      <alignment horizontal="right" vertical="center"/>
    </xf>
    <xf numFmtId="176" fontId="11" fillId="0" borderId="48" xfId="6" applyNumberFormat="1" applyFont="1" applyBorder="1" applyAlignment="1">
      <alignment vertical="center"/>
    </xf>
    <xf numFmtId="176" fontId="11" fillId="0" borderId="49" xfId="6" applyNumberFormat="1" applyFont="1" applyBorder="1" applyAlignment="1">
      <alignment vertical="center"/>
    </xf>
    <xf numFmtId="176" fontId="11" fillId="0" borderId="50" xfId="6" applyNumberFormat="1" applyFont="1" applyBorder="1" applyAlignment="1">
      <alignment vertical="center"/>
    </xf>
    <xf numFmtId="176" fontId="11" fillId="0" borderId="47" xfId="6" applyNumberFormat="1" applyFont="1" applyBorder="1" applyAlignment="1">
      <alignment vertical="center"/>
    </xf>
    <xf numFmtId="176" fontId="9" fillId="0" borderId="53" xfId="6" applyNumberFormat="1" applyFont="1" applyBorder="1" applyAlignment="1">
      <alignment vertical="center"/>
    </xf>
    <xf numFmtId="176" fontId="9" fillId="0" borderId="54" xfId="6" applyNumberFormat="1" applyFont="1" applyBorder="1" applyAlignment="1">
      <alignment vertical="center"/>
    </xf>
    <xf numFmtId="0" fontId="7" fillId="0" borderId="54" xfId="6" applyFont="1" applyBorder="1"/>
    <xf numFmtId="176" fontId="9" fillId="0" borderId="55" xfId="6" applyNumberFormat="1" applyFont="1" applyBorder="1" applyAlignment="1">
      <alignment vertical="center"/>
    </xf>
    <xf numFmtId="38" fontId="11" fillId="0" borderId="56" xfId="1" applyFont="1" applyFill="1" applyBorder="1" applyAlignment="1" applyProtection="1">
      <alignment vertical="center"/>
    </xf>
    <xf numFmtId="177" fontId="11" fillId="0" borderId="57" xfId="6" applyNumberFormat="1" applyFont="1" applyBorder="1" applyAlignment="1">
      <alignment vertical="center"/>
    </xf>
    <xf numFmtId="0" fontId="7" fillId="2" borderId="45" xfId="6" applyFont="1" applyFill="1" applyBorder="1" applyAlignment="1">
      <alignment horizontal="center" vertical="center"/>
    </xf>
    <xf numFmtId="0" fontId="7" fillId="2" borderId="32" xfId="6" applyFont="1" applyFill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10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7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43" xfId="6" applyFont="1" applyBorder="1" applyAlignment="1">
      <alignment horizontal="center" vertical="center"/>
    </xf>
    <xf numFmtId="0" fontId="7" fillId="2" borderId="51" xfId="6" applyFont="1" applyFill="1" applyBorder="1" applyAlignment="1">
      <alignment horizontal="center" vertical="center" wrapText="1"/>
    </xf>
    <xf numFmtId="0" fontId="7" fillId="2" borderId="52" xfId="6" applyFont="1" applyFill="1" applyBorder="1" applyAlignment="1">
      <alignment horizontal="center" vertical="center"/>
    </xf>
    <xf numFmtId="0" fontId="7" fillId="2" borderId="25" xfId="6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7" fillId="2" borderId="33" xfId="6" applyFont="1" applyFill="1" applyBorder="1" applyAlignment="1">
      <alignment horizontal="center" vertical="center"/>
    </xf>
    <xf numFmtId="0" fontId="7" fillId="2" borderId="35" xfId="6" applyFont="1" applyFill="1" applyBorder="1" applyAlignment="1">
      <alignment horizontal="center" vertical="center"/>
    </xf>
    <xf numFmtId="0" fontId="7" fillId="2" borderId="40" xfId="6" applyFont="1" applyFill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</cellXfs>
  <cellStyles count="7">
    <cellStyle name="桁区切り" xfId="1" builtinId="6"/>
    <cellStyle name="桁区切り 2" xfId="5" xr:uid="{A97FF963-6620-4C6A-AC9B-B718DFBB17BC}"/>
    <cellStyle name="標準" xfId="0" builtinId="0"/>
    <cellStyle name="標準 2" xfId="3" xr:uid="{73A2FA4F-1118-4DFF-BF2E-BA6EC437C587}"/>
    <cellStyle name="標準 3" xfId="4" xr:uid="{7D2F4904-CF78-4A18-A5BD-6B2237288D9A}"/>
    <cellStyle name="標準 3 2" xfId="6" xr:uid="{480A2704-D1B1-45D9-8875-657B7CC1CD64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款 別 一 覧 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98-4BE1-B4C5-D94519E27AD1}"/>
            </c:ext>
          </c:extLst>
        </c:ser>
        <c:ser>
          <c:idx val="1"/>
          <c:order val="1"/>
          <c:spPr>
            <a:pattFill prst="wave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98-4BE1-B4C5-D94519E27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049631"/>
        <c:axId val="1"/>
      </c:barChart>
      <c:catAx>
        <c:axId val="1371049631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1049631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款 別 一 覧 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18-4559-B177-484869B3395C}"/>
            </c:ext>
          </c:extLst>
        </c:ser>
        <c:ser>
          <c:idx val="1"/>
          <c:order val="1"/>
          <c:spPr>
            <a:pattFill prst="wave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18-4559-B177-484869B33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872671"/>
        <c:axId val="1"/>
      </c:barChart>
      <c:catAx>
        <c:axId val="1373872671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3872671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33</xdr:row>
      <xdr:rowOff>0</xdr:rowOff>
    </xdr:from>
    <xdr:to>
      <xdr:col>11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4B2D3F-E2DB-4434-82B7-24689EA9B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0</xdr:colOff>
      <xdr:row>34</xdr:row>
      <xdr:rowOff>419100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FD5839-0CBF-4158-806C-057E1E807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CCC6-8FD7-405F-A72B-14EBE36A08EB}">
  <sheetPr transitionEvaluation="1">
    <pageSetUpPr fitToPage="1"/>
  </sheetPr>
  <dimension ref="A1:K36"/>
  <sheetViews>
    <sheetView showGridLines="0" tabSelected="1" defaultGridColor="0" view="pageBreakPreview" colorId="22" zoomScaleNormal="80" zoomScaleSheetLayoutView="100" workbookViewId="0">
      <selection activeCell="E10" sqref="E10"/>
    </sheetView>
  </sheetViews>
  <sheetFormatPr defaultColWidth="9.59765625" defaultRowHeight="13.8" outlineLevelRow="1" x14ac:dyDescent="0.15"/>
  <cols>
    <col min="1" max="2" width="4" style="13" customWidth="1"/>
    <col min="3" max="4" width="14" style="13" customWidth="1"/>
    <col min="5" max="5" width="9" style="13" customWidth="1"/>
    <col min="6" max="8" width="14" style="13" customWidth="1"/>
    <col min="9" max="9" width="9" style="13" customWidth="1"/>
    <col min="10" max="10" width="14" style="13" customWidth="1"/>
    <col min="11" max="11" width="10" style="13" customWidth="1"/>
    <col min="12" max="16384" width="9.59765625" style="13"/>
  </cols>
  <sheetData>
    <row r="1" spans="1:11" ht="19.95" customHeight="1" x14ac:dyDescent="0.15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.6" customHeight="1" x14ac:dyDescent="0.15">
      <c r="A2" s="83"/>
      <c r="B2" s="83"/>
      <c r="C2" s="83"/>
      <c r="D2" s="42"/>
      <c r="E2" s="42"/>
      <c r="F2" s="42"/>
      <c r="G2" s="42"/>
      <c r="H2" s="42"/>
      <c r="I2" s="42"/>
      <c r="J2" s="42"/>
      <c r="K2" s="42"/>
    </row>
    <row r="3" spans="1:11" ht="19.95" customHeight="1" x14ac:dyDescent="0.15">
      <c r="A3" s="84"/>
      <c r="B3" s="84"/>
      <c r="C3" s="84"/>
      <c r="K3" s="41" t="s">
        <v>29</v>
      </c>
    </row>
    <row r="4" spans="1:11" ht="15.9" customHeight="1" thickBot="1" x14ac:dyDescent="0.2">
      <c r="A4" s="40"/>
      <c r="B4" s="39"/>
      <c r="C4" s="53"/>
      <c r="D4" s="72" t="s">
        <v>44</v>
      </c>
      <c r="E4" s="73"/>
      <c r="F4" s="92" t="s">
        <v>43</v>
      </c>
      <c r="G4" s="93"/>
      <c r="H4" s="93"/>
      <c r="I4" s="94"/>
      <c r="J4" s="38" t="s">
        <v>42</v>
      </c>
      <c r="K4" s="38" t="s">
        <v>41</v>
      </c>
    </row>
    <row r="5" spans="1:11" ht="15.9" customHeight="1" x14ac:dyDescent="0.15">
      <c r="A5" s="37" t="s">
        <v>40</v>
      </c>
      <c r="B5" s="54"/>
      <c r="C5" s="55"/>
      <c r="D5" s="36" t="s">
        <v>39</v>
      </c>
      <c r="E5" s="35" t="s">
        <v>38</v>
      </c>
      <c r="F5" s="90" t="s">
        <v>37</v>
      </c>
      <c r="G5" s="88" t="s">
        <v>48</v>
      </c>
      <c r="H5" s="60" t="s">
        <v>36</v>
      </c>
      <c r="I5" s="34" t="s">
        <v>28</v>
      </c>
      <c r="J5" s="33" t="s">
        <v>35</v>
      </c>
      <c r="K5" s="32" t="s">
        <v>34</v>
      </c>
    </row>
    <row r="6" spans="1:11" ht="15.9" customHeight="1" x14ac:dyDescent="0.15">
      <c r="A6" s="31"/>
      <c r="B6" s="43"/>
      <c r="C6" s="56"/>
      <c r="D6" s="30" t="s">
        <v>33</v>
      </c>
      <c r="E6" s="29" t="s">
        <v>12</v>
      </c>
      <c r="F6" s="91"/>
      <c r="G6" s="89"/>
      <c r="H6" s="61" t="s">
        <v>32</v>
      </c>
      <c r="I6" s="29" t="s">
        <v>12</v>
      </c>
      <c r="J6" s="28" t="s">
        <v>31</v>
      </c>
      <c r="K6" s="27" t="s">
        <v>13</v>
      </c>
    </row>
    <row r="7" spans="1:11" ht="36.9" customHeight="1" x14ac:dyDescent="0.15">
      <c r="A7" s="12"/>
      <c r="B7" s="95" t="s">
        <v>45</v>
      </c>
      <c r="C7" s="96"/>
      <c r="D7" s="26">
        <v>28155702</v>
      </c>
      <c r="E7" s="25">
        <f t="shared" ref="E7:E20" si="0">ROUND(D7/D$34*100,2)</f>
        <v>11.79</v>
      </c>
      <c r="F7" s="57">
        <v>31503550</v>
      </c>
      <c r="G7" s="66">
        <v>0</v>
      </c>
      <c r="H7" s="62">
        <f t="shared" ref="H7:H20" si="1">SUM(F7:G7)</f>
        <v>31503550</v>
      </c>
      <c r="I7" s="25">
        <f t="shared" ref="I7:I20" si="2">ROUND(H7/H$34*100,2)</f>
        <v>12.86</v>
      </c>
      <c r="J7" s="24">
        <f t="shared" ref="J7:J20" si="3">H7-D7</f>
        <v>3347848</v>
      </c>
      <c r="K7" s="23">
        <f t="shared" ref="K7:K20" si="4">IF(D7=0,0,ROUND(J7/D7*100,2))</f>
        <v>11.89</v>
      </c>
    </row>
    <row r="8" spans="1:11" ht="36.9" customHeight="1" x14ac:dyDescent="0.15">
      <c r="A8" s="11"/>
      <c r="B8" s="81" t="s">
        <v>27</v>
      </c>
      <c r="C8" s="97"/>
      <c r="D8" s="22">
        <v>1397892</v>
      </c>
      <c r="E8" s="21">
        <f t="shared" si="0"/>
        <v>0.59</v>
      </c>
      <c r="F8" s="47">
        <v>1510932</v>
      </c>
      <c r="G8" s="67">
        <v>0</v>
      </c>
      <c r="H8" s="63">
        <f t="shared" si="1"/>
        <v>1510932</v>
      </c>
      <c r="I8" s="21">
        <f t="shared" si="2"/>
        <v>0.62</v>
      </c>
      <c r="J8" s="20">
        <f t="shared" si="3"/>
        <v>113040</v>
      </c>
      <c r="K8" s="19">
        <f t="shared" si="4"/>
        <v>8.09</v>
      </c>
    </row>
    <row r="9" spans="1:11" ht="36.9" customHeight="1" x14ac:dyDescent="0.15">
      <c r="A9" s="9"/>
      <c r="B9" s="80" t="s">
        <v>26</v>
      </c>
      <c r="C9" s="75"/>
      <c r="D9" s="22">
        <v>13529980</v>
      </c>
      <c r="E9" s="21">
        <f t="shared" si="0"/>
        <v>5.66</v>
      </c>
      <c r="F9" s="47">
        <v>14090582</v>
      </c>
      <c r="G9" s="67">
        <v>0</v>
      </c>
      <c r="H9" s="63">
        <f t="shared" si="1"/>
        <v>14090582</v>
      </c>
      <c r="I9" s="21">
        <f t="shared" si="2"/>
        <v>5.75</v>
      </c>
      <c r="J9" s="20">
        <f t="shared" si="3"/>
        <v>560602</v>
      </c>
      <c r="K9" s="19">
        <f t="shared" si="4"/>
        <v>4.1399999999999997</v>
      </c>
    </row>
    <row r="10" spans="1:11" ht="36.9" customHeight="1" x14ac:dyDescent="0.15">
      <c r="A10" s="2"/>
      <c r="B10" s="74" t="s">
        <v>0</v>
      </c>
      <c r="C10" s="75"/>
      <c r="D10" s="22">
        <v>35406200</v>
      </c>
      <c r="E10" s="21">
        <f t="shared" si="0"/>
        <v>14.82</v>
      </c>
      <c r="F10" s="47">
        <v>34424534</v>
      </c>
      <c r="G10" s="67">
        <v>147088</v>
      </c>
      <c r="H10" s="63">
        <f t="shared" si="1"/>
        <v>34571622</v>
      </c>
      <c r="I10" s="21">
        <f t="shared" si="2"/>
        <v>14.11</v>
      </c>
      <c r="J10" s="20">
        <f t="shared" si="3"/>
        <v>-834578</v>
      </c>
      <c r="K10" s="19">
        <f t="shared" si="4"/>
        <v>-2.36</v>
      </c>
    </row>
    <row r="11" spans="1:11" ht="36.9" customHeight="1" x14ac:dyDescent="0.15">
      <c r="A11" s="2"/>
      <c r="B11" s="74" t="s">
        <v>1</v>
      </c>
      <c r="C11" s="75"/>
      <c r="D11" s="22">
        <v>1294825</v>
      </c>
      <c r="E11" s="21">
        <f t="shared" si="0"/>
        <v>0.54</v>
      </c>
      <c r="F11" s="47">
        <v>1881165</v>
      </c>
      <c r="G11" s="67">
        <v>0</v>
      </c>
      <c r="H11" s="63">
        <f t="shared" si="1"/>
        <v>1881165</v>
      </c>
      <c r="I11" s="21">
        <f t="shared" si="2"/>
        <v>0.77</v>
      </c>
      <c r="J11" s="20">
        <f t="shared" si="3"/>
        <v>586340</v>
      </c>
      <c r="K11" s="19">
        <f t="shared" si="4"/>
        <v>45.28</v>
      </c>
    </row>
    <row r="12" spans="1:11" ht="36.9" customHeight="1" x14ac:dyDescent="0.15">
      <c r="A12" s="2"/>
      <c r="B12" s="74" t="s">
        <v>2</v>
      </c>
      <c r="C12" s="75"/>
      <c r="D12" s="22">
        <v>70264723</v>
      </c>
      <c r="E12" s="21">
        <f t="shared" si="0"/>
        <v>29.42</v>
      </c>
      <c r="F12" s="47">
        <v>73688734</v>
      </c>
      <c r="G12" s="67">
        <v>1370000</v>
      </c>
      <c r="H12" s="63">
        <f t="shared" si="1"/>
        <v>75058734</v>
      </c>
      <c r="I12" s="21">
        <f t="shared" si="2"/>
        <v>30.63</v>
      </c>
      <c r="J12" s="20">
        <f t="shared" si="3"/>
        <v>4794011</v>
      </c>
      <c r="K12" s="19">
        <f t="shared" si="4"/>
        <v>6.82</v>
      </c>
    </row>
    <row r="13" spans="1:11" ht="36.9" customHeight="1" x14ac:dyDescent="0.15">
      <c r="A13" s="8"/>
      <c r="B13" s="74" t="s">
        <v>25</v>
      </c>
      <c r="C13" s="75"/>
      <c r="D13" s="22">
        <v>36698284</v>
      </c>
      <c r="E13" s="21">
        <f t="shared" si="0"/>
        <v>15.36</v>
      </c>
      <c r="F13" s="47">
        <v>31348323</v>
      </c>
      <c r="G13" s="67">
        <v>229111</v>
      </c>
      <c r="H13" s="63">
        <f t="shared" si="1"/>
        <v>31577434</v>
      </c>
      <c r="I13" s="21">
        <f t="shared" si="2"/>
        <v>12.89</v>
      </c>
      <c r="J13" s="20">
        <f t="shared" si="3"/>
        <v>-5120850</v>
      </c>
      <c r="K13" s="19">
        <f t="shared" si="4"/>
        <v>-13.95</v>
      </c>
    </row>
    <row r="14" spans="1:11" ht="36.9" customHeight="1" x14ac:dyDescent="0.15">
      <c r="A14" s="10"/>
      <c r="B14" s="80" t="s">
        <v>3</v>
      </c>
      <c r="C14" s="75"/>
      <c r="D14" s="22">
        <v>9679481</v>
      </c>
      <c r="E14" s="21">
        <f t="shared" si="0"/>
        <v>4.05</v>
      </c>
      <c r="F14" s="47">
        <v>8533698</v>
      </c>
      <c r="G14" s="67">
        <v>146591</v>
      </c>
      <c r="H14" s="63">
        <f t="shared" si="1"/>
        <v>8680289</v>
      </c>
      <c r="I14" s="21">
        <f t="shared" si="2"/>
        <v>3.54</v>
      </c>
      <c r="J14" s="20">
        <f t="shared" si="3"/>
        <v>-999192</v>
      </c>
      <c r="K14" s="19">
        <f t="shared" si="4"/>
        <v>-10.32</v>
      </c>
    </row>
    <row r="15" spans="1:11" ht="36.9" customHeight="1" x14ac:dyDescent="0.15">
      <c r="A15" s="10"/>
      <c r="B15" s="80" t="s">
        <v>4</v>
      </c>
      <c r="C15" s="75"/>
      <c r="D15" s="22">
        <v>15255952</v>
      </c>
      <c r="E15" s="21">
        <f t="shared" si="0"/>
        <v>6.39</v>
      </c>
      <c r="F15" s="47">
        <v>13673316</v>
      </c>
      <c r="G15" s="67">
        <v>2838</v>
      </c>
      <c r="H15" s="63">
        <f t="shared" si="1"/>
        <v>13676154</v>
      </c>
      <c r="I15" s="21">
        <f t="shared" si="2"/>
        <v>5.58</v>
      </c>
      <c r="J15" s="20">
        <f t="shared" si="3"/>
        <v>-1579798</v>
      </c>
      <c r="K15" s="19">
        <f t="shared" si="4"/>
        <v>-10.36</v>
      </c>
    </row>
    <row r="16" spans="1:11" ht="36.9" customHeight="1" x14ac:dyDescent="0.15">
      <c r="A16" s="9"/>
      <c r="B16" s="78" t="s">
        <v>5</v>
      </c>
      <c r="C16" s="79"/>
      <c r="D16" s="22">
        <v>11762851</v>
      </c>
      <c r="E16" s="21">
        <f t="shared" si="0"/>
        <v>4.92</v>
      </c>
      <c r="F16" s="47">
        <v>9141309</v>
      </c>
      <c r="G16" s="67">
        <v>79682</v>
      </c>
      <c r="H16" s="63">
        <f t="shared" si="1"/>
        <v>9220991</v>
      </c>
      <c r="I16" s="21">
        <f t="shared" si="2"/>
        <v>3.76</v>
      </c>
      <c r="J16" s="20">
        <f t="shared" si="3"/>
        <v>-2541860</v>
      </c>
      <c r="K16" s="19">
        <f t="shared" si="4"/>
        <v>-21.61</v>
      </c>
    </row>
    <row r="17" spans="1:11" ht="36.9" customHeight="1" x14ac:dyDescent="0.15">
      <c r="A17" s="8"/>
      <c r="B17" s="74" t="s">
        <v>6</v>
      </c>
      <c r="C17" s="75"/>
      <c r="D17" s="22">
        <v>20416981</v>
      </c>
      <c r="E17" s="21">
        <f t="shared" si="0"/>
        <v>8.5500000000000007</v>
      </c>
      <c r="F17" s="47">
        <v>23390406</v>
      </c>
      <c r="G17" s="67">
        <v>2281815</v>
      </c>
      <c r="H17" s="63">
        <f t="shared" si="1"/>
        <v>25672221</v>
      </c>
      <c r="I17" s="21">
        <f t="shared" si="2"/>
        <v>10.48</v>
      </c>
      <c r="J17" s="20">
        <f t="shared" si="3"/>
        <v>5255240</v>
      </c>
      <c r="K17" s="19">
        <f t="shared" si="4"/>
        <v>25.74</v>
      </c>
    </row>
    <row r="18" spans="1:11" ht="36.9" customHeight="1" x14ac:dyDescent="0.15">
      <c r="A18" s="5"/>
      <c r="B18" s="80" t="s">
        <v>24</v>
      </c>
      <c r="C18" s="75"/>
      <c r="D18" s="22">
        <v>10043376</v>
      </c>
      <c r="E18" s="21">
        <f t="shared" si="0"/>
        <v>4.2</v>
      </c>
      <c r="F18" s="47">
        <v>10192490</v>
      </c>
      <c r="G18" s="67">
        <v>1618986</v>
      </c>
      <c r="H18" s="63">
        <f t="shared" si="1"/>
        <v>11811476</v>
      </c>
      <c r="I18" s="21">
        <f t="shared" si="2"/>
        <v>4.82</v>
      </c>
      <c r="J18" s="20">
        <f t="shared" si="3"/>
        <v>1768100</v>
      </c>
      <c r="K18" s="19">
        <f t="shared" si="4"/>
        <v>17.600000000000001</v>
      </c>
    </row>
    <row r="19" spans="1:11" ht="36.9" customHeight="1" x14ac:dyDescent="0.15">
      <c r="A19" s="5"/>
      <c r="B19" s="81" t="s">
        <v>23</v>
      </c>
      <c r="C19" s="75"/>
      <c r="D19" s="22">
        <v>9053775</v>
      </c>
      <c r="E19" s="21">
        <f t="shared" si="0"/>
        <v>3.79</v>
      </c>
      <c r="F19" s="47">
        <v>12334173</v>
      </c>
      <c r="G19" s="67">
        <v>474357</v>
      </c>
      <c r="H19" s="63">
        <f t="shared" si="1"/>
        <v>12808530</v>
      </c>
      <c r="I19" s="21">
        <f t="shared" si="2"/>
        <v>5.23</v>
      </c>
      <c r="J19" s="20">
        <f t="shared" si="3"/>
        <v>3754755</v>
      </c>
      <c r="K19" s="19">
        <f t="shared" si="4"/>
        <v>41.47</v>
      </c>
    </row>
    <row r="20" spans="1:11" ht="36.9" customHeight="1" x14ac:dyDescent="0.15">
      <c r="A20" s="5"/>
      <c r="B20" s="7"/>
      <c r="C20" s="46" t="s">
        <v>22</v>
      </c>
      <c r="D20" s="22">
        <v>489103</v>
      </c>
      <c r="E20" s="21">
        <f t="shared" si="0"/>
        <v>0.2</v>
      </c>
      <c r="F20" s="47">
        <v>567199</v>
      </c>
      <c r="G20" s="67">
        <v>0</v>
      </c>
      <c r="H20" s="63">
        <f t="shared" si="1"/>
        <v>567199</v>
      </c>
      <c r="I20" s="21">
        <f t="shared" si="2"/>
        <v>0.23</v>
      </c>
      <c r="J20" s="20">
        <f t="shared" si="3"/>
        <v>78096</v>
      </c>
      <c r="K20" s="18">
        <f t="shared" si="4"/>
        <v>15.97</v>
      </c>
    </row>
    <row r="21" spans="1:11" ht="36.9" customHeight="1" x14ac:dyDescent="0.15">
      <c r="A21" s="6"/>
      <c r="B21" s="52"/>
      <c r="C21" s="46" t="s">
        <v>21</v>
      </c>
      <c r="D21" s="22">
        <v>8564672</v>
      </c>
      <c r="E21" s="21">
        <f t="shared" ref="E21:E33" si="5">ROUND(D21/D$34*100,2)</f>
        <v>3.59</v>
      </c>
      <c r="F21" s="47">
        <v>11766974</v>
      </c>
      <c r="G21" s="67">
        <v>474357</v>
      </c>
      <c r="H21" s="63">
        <f t="shared" ref="H21:H33" si="6">SUM(F21:G21)</f>
        <v>12241331</v>
      </c>
      <c r="I21" s="21">
        <f t="shared" ref="I21:I33" si="7">ROUND(H21/H$34*100,2)</f>
        <v>5</v>
      </c>
      <c r="J21" s="20">
        <f t="shared" ref="J21:J33" si="8">H21-D21</f>
        <v>3676659</v>
      </c>
      <c r="K21" s="18">
        <f t="shared" ref="K21:K33" si="9">IF(D21=0,0,ROUND(J21/D21*100,2))</f>
        <v>42.93</v>
      </c>
    </row>
    <row r="22" spans="1:11" ht="36.9" customHeight="1" x14ac:dyDescent="0.15">
      <c r="A22" s="5"/>
      <c r="B22" s="80" t="s">
        <v>20</v>
      </c>
      <c r="C22" s="75"/>
      <c r="D22" s="22">
        <v>125163</v>
      </c>
      <c r="E22" s="21">
        <f t="shared" si="5"/>
        <v>0.05</v>
      </c>
      <c r="F22" s="47">
        <v>185575</v>
      </c>
      <c r="G22" s="67">
        <v>118804</v>
      </c>
      <c r="H22" s="63">
        <f t="shared" si="6"/>
        <v>304379</v>
      </c>
      <c r="I22" s="21">
        <f t="shared" si="7"/>
        <v>0.12</v>
      </c>
      <c r="J22" s="20">
        <f t="shared" si="8"/>
        <v>179216</v>
      </c>
      <c r="K22" s="18">
        <f t="shared" si="9"/>
        <v>143.19</v>
      </c>
    </row>
    <row r="23" spans="1:11" ht="36.9" customHeight="1" x14ac:dyDescent="0.15">
      <c r="A23" s="4"/>
      <c r="B23" s="74" t="s">
        <v>19</v>
      </c>
      <c r="C23" s="75"/>
      <c r="D23" s="22">
        <v>1194667</v>
      </c>
      <c r="E23" s="21">
        <f t="shared" si="5"/>
        <v>0.5</v>
      </c>
      <c r="F23" s="47">
        <v>678168</v>
      </c>
      <c r="G23" s="67">
        <v>69668</v>
      </c>
      <c r="H23" s="63">
        <f t="shared" si="6"/>
        <v>747836</v>
      </c>
      <c r="I23" s="21">
        <f t="shared" si="7"/>
        <v>0.31</v>
      </c>
      <c r="J23" s="20">
        <f t="shared" si="8"/>
        <v>-446831</v>
      </c>
      <c r="K23" s="18">
        <f t="shared" si="9"/>
        <v>-37.4</v>
      </c>
    </row>
    <row r="24" spans="1:11" ht="36.9" hidden="1" customHeight="1" outlineLevel="1" x14ac:dyDescent="0.15">
      <c r="A24" s="3"/>
      <c r="B24" s="74" t="s">
        <v>18</v>
      </c>
      <c r="C24" s="75"/>
      <c r="D24" s="22"/>
      <c r="E24" s="21">
        <f t="shared" si="5"/>
        <v>0</v>
      </c>
      <c r="F24" s="48"/>
      <c r="G24" s="68"/>
      <c r="H24" s="63">
        <f t="shared" si="6"/>
        <v>0</v>
      </c>
      <c r="I24" s="21">
        <f t="shared" si="7"/>
        <v>0</v>
      </c>
      <c r="J24" s="20">
        <f t="shared" si="8"/>
        <v>0</v>
      </c>
      <c r="K24" s="18">
        <f t="shared" si="9"/>
        <v>0</v>
      </c>
    </row>
    <row r="25" spans="1:11" ht="36.9" customHeight="1" collapsed="1" x14ac:dyDescent="0.15">
      <c r="A25" s="2"/>
      <c r="B25" s="74" t="s">
        <v>46</v>
      </c>
      <c r="C25" s="75"/>
      <c r="D25" s="22">
        <v>1987861</v>
      </c>
      <c r="E25" s="21">
        <f t="shared" si="5"/>
        <v>0.83</v>
      </c>
      <c r="F25" s="47">
        <v>2328046</v>
      </c>
      <c r="G25" s="67">
        <v>0</v>
      </c>
      <c r="H25" s="63">
        <f t="shared" si="6"/>
        <v>2328046</v>
      </c>
      <c r="I25" s="21">
        <f t="shared" si="7"/>
        <v>0.95</v>
      </c>
      <c r="J25" s="20">
        <f t="shared" si="8"/>
        <v>340185</v>
      </c>
      <c r="K25" s="18">
        <f t="shared" si="9"/>
        <v>17.11</v>
      </c>
    </row>
    <row r="26" spans="1:11" ht="36.9" hidden="1" customHeight="1" outlineLevel="1" x14ac:dyDescent="0.15">
      <c r="A26" s="2"/>
      <c r="B26" s="74" t="s">
        <v>17</v>
      </c>
      <c r="C26" s="75"/>
      <c r="D26" s="22"/>
      <c r="E26" s="21">
        <f t="shared" si="5"/>
        <v>0</v>
      </c>
      <c r="F26" s="48"/>
      <c r="G26" s="68"/>
      <c r="H26" s="63">
        <f t="shared" si="6"/>
        <v>0</v>
      </c>
      <c r="I26" s="21">
        <f t="shared" si="7"/>
        <v>0</v>
      </c>
      <c r="J26" s="20">
        <f t="shared" si="8"/>
        <v>0</v>
      </c>
      <c r="K26" s="18">
        <f t="shared" si="9"/>
        <v>0</v>
      </c>
    </row>
    <row r="27" spans="1:11" ht="36.9" customHeight="1" collapsed="1" x14ac:dyDescent="0.15">
      <c r="A27" s="2"/>
      <c r="B27" s="74" t="s">
        <v>7</v>
      </c>
      <c r="C27" s="75"/>
      <c r="D27" s="22">
        <v>16588300</v>
      </c>
      <c r="E27" s="21">
        <f t="shared" si="5"/>
        <v>6.94</v>
      </c>
      <c r="F27" s="47">
        <v>16632500</v>
      </c>
      <c r="G27" s="67">
        <v>0</v>
      </c>
      <c r="H27" s="63">
        <f t="shared" si="6"/>
        <v>16632500</v>
      </c>
      <c r="I27" s="21">
        <f t="shared" si="7"/>
        <v>6.79</v>
      </c>
      <c r="J27" s="20">
        <f t="shared" si="8"/>
        <v>44200</v>
      </c>
      <c r="K27" s="18">
        <f t="shared" si="9"/>
        <v>0.27</v>
      </c>
    </row>
    <row r="28" spans="1:11" ht="36.9" customHeight="1" x14ac:dyDescent="0.15">
      <c r="A28" s="2"/>
      <c r="B28" s="74" t="s">
        <v>8</v>
      </c>
      <c r="C28" s="75"/>
      <c r="D28" s="22">
        <v>4156778</v>
      </c>
      <c r="E28" s="21">
        <f t="shared" si="5"/>
        <v>1.74</v>
      </c>
      <c r="F28" s="47">
        <v>110000</v>
      </c>
      <c r="G28" s="67">
        <v>2741279</v>
      </c>
      <c r="H28" s="63">
        <f t="shared" si="6"/>
        <v>2851279</v>
      </c>
      <c r="I28" s="21">
        <f t="shared" si="7"/>
        <v>1.1599999999999999</v>
      </c>
      <c r="J28" s="20">
        <f t="shared" si="8"/>
        <v>-1305499</v>
      </c>
      <c r="K28" s="18">
        <f t="shared" si="9"/>
        <v>-31.41</v>
      </c>
    </row>
    <row r="29" spans="1:11" ht="36.9" customHeight="1" x14ac:dyDescent="0.15">
      <c r="A29" s="2"/>
      <c r="B29" s="74" t="s">
        <v>16</v>
      </c>
      <c r="C29" s="75"/>
      <c r="D29" s="22">
        <v>2467436</v>
      </c>
      <c r="E29" s="21">
        <f t="shared" si="5"/>
        <v>1.03</v>
      </c>
      <c r="F29" s="47">
        <v>2570283</v>
      </c>
      <c r="G29" s="67">
        <v>0</v>
      </c>
      <c r="H29" s="63">
        <f t="shared" si="6"/>
        <v>2570283</v>
      </c>
      <c r="I29" s="21">
        <f t="shared" si="7"/>
        <v>1.05</v>
      </c>
      <c r="J29" s="20">
        <f t="shared" si="8"/>
        <v>102847</v>
      </c>
      <c r="K29" s="18">
        <f t="shared" si="9"/>
        <v>4.17</v>
      </c>
    </row>
    <row r="30" spans="1:11" ht="36.9" customHeight="1" x14ac:dyDescent="0.15">
      <c r="A30" s="2"/>
      <c r="B30" s="74" t="s">
        <v>9</v>
      </c>
      <c r="C30" s="75"/>
      <c r="D30" s="22">
        <v>4730530</v>
      </c>
      <c r="E30" s="21">
        <f t="shared" si="5"/>
        <v>1.98</v>
      </c>
      <c r="F30" s="47">
        <v>3885880</v>
      </c>
      <c r="G30" s="67">
        <v>0</v>
      </c>
      <c r="H30" s="63">
        <f t="shared" si="6"/>
        <v>3885880</v>
      </c>
      <c r="I30" s="21">
        <f t="shared" si="7"/>
        <v>1.59</v>
      </c>
      <c r="J30" s="20">
        <f t="shared" si="8"/>
        <v>-844650</v>
      </c>
      <c r="K30" s="18">
        <f t="shared" si="9"/>
        <v>-17.86</v>
      </c>
    </row>
    <row r="31" spans="1:11" ht="36.9" customHeight="1" x14ac:dyDescent="0.15">
      <c r="A31" s="2"/>
      <c r="B31" s="74" t="s">
        <v>10</v>
      </c>
      <c r="C31" s="75"/>
      <c r="D31" s="22">
        <v>16592494</v>
      </c>
      <c r="E31" s="21">
        <f t="shared" si="5"/>
        <v>6.95</v>
      </c>
      <c r="F31" s="47">
        <v>16382940</v>
      </c>
      <c r="G31" s="67">
        <v>0</v>
      </c>
      <c r="H31" s="63">
        <f t="shared" si="6"/>
        <v>16382940</v>
      </c>
      <c r="I31" s="21">
        <f t="shared" si="7"/>
        <v>6.69</v>
      </c>
      <c r="J31" s="20">
        <f t="shared" si="8"/>
        <v>-209554</v>
      </c>
      <c r="K31" s="18">
        <f t="shared" si="9"/>
        <v>-1.26</v>
      </c>
    </row>
    <row r="32" spans="1:11" ht="36.9" hidden="1" customHeight="1" outlineLevel="1" x14ac:dyDescent="0.15">
      <c r="A32" s="2"/>
      <c r="B32" s="74" t="s">
        <v>15</v>
      </c>
      <c r="C32" s="75"/>
      <c r="D32" s="22"/>
      <c r="E32" s="21">
        <f t="shared" si="5"/>
        <v>0</v>
      </c>
      <c r="F32" s="47"/>
      <c r="G32" s="67"/>
      <c r="H32" s="63">
        <f t="shared" si="6"/>
        <v>0</v>
      </c>
      <c r="I32" s="21">
        <f t="shared" si="7"/>
        <v>0</v>
      </c>
      <c r="J32" s="20">
        <f t="shared" si="8"/>
        <v>0</v>
      </c>
      <c r="K32" s="18">
        <f t="shared" si="9"/>
        <v>0</v>
      </c>
    </row>
    <row r="33" spans="1:11" ht="36.9" customHeight="1" collapsed="1" x14ac:dyDescent="0.15">
      <c r="A33" s="1"/>
      <c r="B33" s="76" t="s">
        <v>11</v>
      </c>
      <c r="C33" s="77"/>
      <c r="D33" s="49">
        <v>100000</v>
      </c>
      <c r="E33" s="50">
        <f t="shared" si="5"/>
        <v>0.04</v>
      </c>
      <c r="F33" s="58">
        <v>100000</v>
      </c>
      <c r="G33" s="69">
        <v>0</v>
      </c>
      <c r="H33" s="64">
        <f t="shared" si="6"/>
        <v>100000</v>
      </c>
      <c r="I33" s="50">
        <f t="shared" si="7"/>
        <v>0.04</v>
      </c>
      <c r="J33" s="51">
        <f t="shared" si="8"/>
        <v>0</v>
      </c>
      <c r="K33" s="18">
        <f t="shared" si="9"/>
        <v>0</v>
      </c>
    </row>
    <row r="34" spans="1:11" ht="36.9" customHeight="1" thickBot="1" x14ac:dyDescent="0.2">
      <c r="A34" s="85" t="s">
        <v>14</v>
      </c>
      <c r="B34" s="86"/>
      <c r="C34" s="87"/>
      <c r="D34" s="59">
        <f>SUM(D7,D10,D11,D12,D13,D17,D25,D26,D27,D28,D29,D30,D31,D32,D33)</f>
        <v>238860114</v>
      </c>
      <c r="E34" s="71">
        <f>ROUND(D34/D$34*100,2)</f>
        <v>100</v>
      </c>
      <c r="F34" s="59">
        <f>SUM(F7,F10,F11,F12,F13,F17,F25,F26,F27,F28,F29,F30,F31,F32,F33)</f>
        <v>238246361</v>
      </c>
      <c r="G34" s="70">
        <f>SUM(G7,G10,G11,G12,G13,G17,G25,G26,G27,G28,G29,G30,G31,G32,G33)</f>
        <v>6769293</v>
      </c>
      <c r="H34" s="65">
        <f>SUM(F34:G34)</f>
        <v>245015654</v>
      </c>
      <c r="I34" s="44">
        <f>ROUND(H34/H$34*100,2)</f>
        <v>100</v>
      </c>
      <c r="J34" s="45">
        <f>H34-D34</f>
        <v>6155540</v>
      </c>
      <c r="K34" s="17">
        <f>IF(D34=0,0,ROUND(J34/D34*100,2))</f>
        <v>2.58</v>
      </c>
    </row>
    <row r="35" spans="1:11" ht="15" customHeight="1" x14ac:dyDescent="0.15">
      <c r="A35" s="16" t="s">
        <v>30</v>
      </c>
      <c r="B35" s="16"/>
      <c r="C35" s="15"/>
      <c r="D35" s="15"/>
      <c r="E35" s="14"/>
      <c r="F35" s="15"/>
      <c r="G35" s="15"/>
      <c r="H35" s="15"/>
      <c r="I35" s="14"/>
      <c r="J35" s="15"/>
      <c r="K35" s="14"/>
    </row>
    <row r="36" spans="1:11" ht="30" customHeight="1" x14ac:dyDescent="0.15"/>
  </sheetData>
  <mergeCells count="32">
    <mergeCell ref="A1:K1"/>
    <mergeCell ref="A2:C3"/>
    <mergeCell ref="A34:C34"/>
    <mergeCell ref="G5:G6"/>
    <mergeCell ref="F5:F6"/>
    <mergeCell ref="F4:I4"/>
    <mergeCell ref="B7:C7"/>
    <mergeCell ref="B8:C8"/>
    <mergeCell ref="B9:C9"/>
    <mergeCell ref="B10:C10"/>
    <mergeCell ref="B24:C24"/>
    <mergeCell ref="B11:C11"/>
    <mergeCell ref="B12:C12"/>
    <mergeCell ref="B13:C13"/>
    <mergeCell ref="B14:C14"/>
    <mergeCell ref="B15:C15"/>
    <mergeCell ref="D4:E4"/>
    <mergeCell ref="B23:C23"/>
    <mergeCell ref="B33:C33"/>
    <mergeCell ref="B26:C26"/>
    <mergeCell ref="B32:C32"/>
    <mergeCell ref="B25:C25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2:C22"/>
  </mergeCells>
  <phoneticPr fontId="1"/>
  <printOptions horizontalCentered="1"/>
  <pageMargins left="0.70866141732283472" right="0.70866141732283472" top="0.86614173228346458" bottom="0.74803149606299213" header="0.31496062992125984" footer="0.31496062992125984"/>
  <pageSetup paperSize="9" scale="68" firstPageNumber="10" orientation="portrait" blackAndWhite="1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★R6年度3補_性質別（市長査定）</vt:lpstr>
      <vt:lpstr>'★R6年度3補_性質別（市長査定）'!Print_Area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2025-03-24T04:14:11Z</cp:lastPrinted>
  <dcterms:created xsi:type="dcterms:W3CDTF">2014-01-10T15:51:12Z</dcterms:created>
  <dcterms:modified xsi:type="dcterms:W3CDTF">2025-03-24T06:57:47Z</dcterms:modified>
</cp:coreProperties>
</file>