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01F6B951-50A9-4B68-B613-E9808BACF548}" xr6:coauthVersionLast="47" xr6:coauthVersionMax="47" xr10:uidLastSave="{00000000-0000-0000-0000-000000000000}"/>
  <bookViews>
    <workbookView xWindow="20370" yWindow="-2445" windowWidth="19440" windowHeight="14880" xr2:uid="{0826F649-5334-4B4D-89FC-6343DF3A47CF}"/>
  </bookViews>
  <sheets>
    <sheet name="歳入・R7当初" sheetId="1" r:id="rId1"/>
  </sheets>
  <definedNames>
    <definedName name="_xlnm.Print_Area" localSheetId="0">歳入・R7当初!$A$1:$J$33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F8" i="1"/>
  <c r="G8" i="1" s="1"/>
  <c r="F9" i="1"/>
  <c r="G9" i="1"/>
  <c r="H9" i="1"/>
  <c r="I9" i="1"/>
  <c r="F10" i="1"/>
  <c r="G10" i="1" s="1"/>
  <c r="F11" i="1"/>
  <c r="G11" i="1"/>
  <c r="H11" i="1"/>
  <c r="I11" i="1"/>
  <c r="F12" i="1"/>
  <c r="G12" i="1" s="1"/>
  <c r="F13" i="1"/>
  <c r="G13" i="1"/>
  <c r="H13" i="1"/>
  <c r="I13" i="1"/>
  <c r="F14" i="1"/>
  <c r="G14" i="1" s="1"/>
  <c r="F15" i="1"/>
  <c r="G15" i="1"/>
  <c r="H15" i="1"/>
  <c r="I15" i="1"/>
  <c r="F16" i="1"/>
  <c r="G16" i="1" s="1"/>
  <c r="F17" i="1"/>
  <c r="G17" i="1"/>
  <c r="H17" i="1"/>
  <c r="I17" i="1"/>
  <c r="F18" i="1"/>
  <c r="G18" i="1" s="1"/>
  <c r="F19" i="1"/>
  <c r="G19" i="1"/>
  <c r="H19" i="1"/>
  <c r="I19" i="1"/>
  <c r="F20" i="1"/>
  <c r="G20" i="1" s="1"/>
  <c r="F21" i="1"/>
  <c r="G21" i="1"/>
  <c r="H21" i="1"/>
  <c r="I21" i="1"/>
  <c r="F22" i="1"/>
  <c r="G22" i="1" s="1"/>
  <c r="F23" i="1"/>
  <c r="G23" i="1"/>
  <c r="H23" i="1"/>
  <c r="I23" i="1"/>
  <c r="F24" i="1"/>
  <c r="G24" i="1" s="1"/>
  <c r="F25" i="1"/>
  <c r="G25" i="1"/>
  <c r="H25" i="1"/>
  <c r="I25" i="1"/>
  <c r="F26" i="1"/>
  <c r="G26" i="1" s="1"/>
  <c r="F27" i="1"/>
  <c r="G27" i="1"/>
  <c r="H27" i="1"/>
  <c r="I27" i="1"/>
  <c r="F28" i="1"/>
  <c r="G28" i="1" s="1"/>
  <c r="F29" i="1"/>
  <c r="G29" i="1"/>
  <c r="H29" i="1"/>
  <c r="I29" i="1"/>
  <c r="D30" i="1"/>
  <c r="D32" i="1" s="1"/>
  <c r="E30" i="1"/>
  <c r="I8" i="1" s="1"/>
  <c r="F30" i="1"/>
  <c r="I30" i="1"/>
  <c r="D31" i="1"/>
  <c r="F31" i="1" s="1"/>
  <c r="E31" i="1"/>
  <c r="G31" i="1" s="1"/>
  <c r="H32" i="1" l="1"/>
  <c r="E32" i="1"/>
  <c r="F32" i="1" s="1"/>
  <c r="H30" i="1"/>
  <c r="I31" i="1"/>
  <c r="G30" i="1"/>
  <c r="I28" i="1"/>
  <c r="I26" i="1"/>
  <c r="I24" i="1"/>
  <c r="I22" i="1"/>
  <c r="I20" i="1"/>
  <c r="I18" i="1"/>
  <c r="I16" i="1"/>
  <c r="I14" i="1"/>
  <c r="I12" i="1"/>
  <c r="I10" i="1"/>
  <c r="H28" i="1"/>
  <c r="H26" i="1"/>
  <c r="H24" i="1"/>
  <c r="H22" i="1"/>
  <c r="H20" i="1"/>
  <c r="H18" i="1"/>
  <c r="H16" i="1"/>
  <c r="H14" i="1"/>
  <c r="H12" i="1"/>
  <c r="H10" i="1"/>
  <c r="H8" i="1"/>
  <c r="H31" i="1"/>
  <c r="I32" i="1" l="1"/>
  <c r="G32" i="1"/>
</calcChain>
</file>

<file path=xl/sharedStrings.xml><?xml version="1.0" encoding="utf-8"?>
<sst xmlns="http://schemas.openxmlformats.org/spreadsheetml/2006/main" count="61" uniqueCount="51">
  <si>
    <t>　注） 構成比は、合計しても１００％にならない場合がある。</t>
    <phoneticPr fontId="4"/>
  </si>
  <si>
    <t>依 存 財 源</t>
  </si>
  <si>
    <t>訳</t>
  </si>
  <si>
    <t>自主財源</t>
  </si>
  <si>
    <t>○</t>
  </si>
  <si>
    <t>内</t>
  </si>
  <si>
    <t>歳　入　合　計</t>
  </si>
  <si>
    <t>市債</t>
  </si>
  <si>
    <t>諸収入</t>
  </si>
  <si>
    <t>繰越金</t>
  </si>
  <si>
    <t>繰入金</t>
  </si>
  <si>
    <t>寄附金</t>
  </si>
  <si>
    <t>財産収入</t>
  </si>
  <si>
    <t>県支出金</t>
  </si>
  <si>
    <t xml:space="preserve"> </t>
  </si>
  <si>
    <t>国庫支出金</t>
  </si>
  <si>
    <t>使用料及び  手数料</t>
  </si>
  <si>
    <t>分担金及び   負担金</t>
  </si>
  <si>
    <t>交通安全対策   特別交付金</t>
  </si>
  <si>
    <t>地方交付税</t>
  </si>
  <si>
    <t>地方特例          交付金</t>
  </si>
  <si>
    <t>国有提供施設等
所在市町村
助成交付金</t>
    <rPh sb="4" eb="6">
      <t>シセツ</t>
    </rPh>
    <rPh sb="6" eb="7">
      <t>トウ</t>
    </rPh>
    <rPh sb="14" eb="16">
      <t>ジョセイ</t>
    </rPh>
    <phoneticPr fontId="2"/>
  </si>
  <si>
    <t>環境性能割
交付金</t>
    <rPh sb="0" eb="2">
      <t>カンキョウ</t>
    </rPh>
    <rPh sb="2" eb="4">
      <t>セイノウ</t>
    </rPh>
    <rPh sb="4" eb="5">
      <t>ワリ</t>
    </rPh>
    <rPh sb="6" eb="9">
      <t>コウフキン</t>
    </rPh>
    <phoneticPr fontId="2"/>
  </si>
  <si>
    <t>ゴルフ場利用税交付金</t>
    <phoneticPr fontId="2"/>
  </si>
  <si>
    <t>地方消費税     交付金</t>
  </si>
  <si>
    <t>法人事業税   交付金</t>
    <rPh sb="0" eb="2">
      <t>ホウジン</t>
    </rPh>
    <rPh sb="2" eb="5">
      <t>ジギョウゼイ</t>
    </rPh>
    <phoneticPr fontId="2"/>
  </si>
  <si>
    <t>株式等譲渡
所得割交付金</t>
    <rPh sb="2" eb="3">
      <t>トウ</t>
    </rPh>
    <phoneticPr fontId="2"/>
  </si>
  <si>
    <t>配当割交付金</t>
  </si>
  <si>
    <t>利子割交付金</t>
  </si>
  <si>
    <t xml:space="preserve">地方譲与税 </t>
  </si>
  <si>
    <t>市税</t>
  </si>
  <si>
    <t>％</t>
  </si>
  <si>
    <t>Ｃ/Ｂ  ％</t>
    <phoneticPr fontId="4"/>
  </si>
  <si>
    <t>Ｃ</t>
    <phoneticPr fontId="4"/>
  </si>
  <si>
    <t xml:space="preserve"> Ｂ</t>
    <phoneticPr fontId="4"/>
  </si>
  <si>
    <t>Ａ</t>
    <phoneticPr fontId="4"/>
  </si>
  <si>
    <t>備   考</t>
  </si>
  <si>
    <t>６年度</t>
    <phoneticPr fontId="2"/>
  </si>
  <si>
    <t>７年度</t>
    <phoneticPr fontId="4"/>
  </si>
  <si>
    <t>Ａ - Ｂ</t>
    <phoneticPr fontId="4"/>
  </si>
  <si>
    <t>当初予算</t>
    <phoneticPr fontId="4"/>
  </si>
  <si>
    <t>款　　別</t>
  </si>
  <si>
    <t>構成比</t>
  </si>
  <si>
    <t>伸 率</t>
  </si>
  <si>
    <t>差  引</t>
  </si>
  <si>
    <t>令和６年度</t>
    <rPh sb="0" eb="2">
      <t>レイワ</t>
    </rPh>
    <rPh sb="3" eb="4">
      <t>ネン</t>
    </rPh>
    <rPh sb="4" eb="5">
      <t>ド</t>
    </rPh>
    <phoneticPr fontId="4"/>
  </si>
  <si>
    <t>令和７年度</t>
    <rPh sb="0" eb="2">
      <t>レイワ</t>
    </rPh>
    <phoneticPr fontId="4"/>
  </si>
  <si>
    <t>(単位:千円)</t>
  </si>
  <si>
    <t>(歳    入)</t>
    <rPh sb="6" eb="7">
      <t>ニュウ</t>
    </rPh>
    <phoneticPr fontId="2"/>
  </si>
  <si>
    <t>令和７年度 一般会計当初予算総括表 （目的別）</t>
    <rPh sb="0" eb="1">
      <t>レイ</t>
    </rPh>
    <rPh sb="1" eb="2">
      <t>ワ</t>
    </rPh>
    <phoneticPr fontId="4"/>
  </si>
  <si>
    <t>当初予算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</si>
</sst>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7" formatCode="#,##0.00;&quot;△ &quot;#,##0.00"/>
    <numFmt numFmtId="178" formatCode="#,##0;&quot;△ &quot;#,##0"/>
    <numFmt numFmtId="179" formatCode="0.0;&quot;△ &quot;0.0"/>
  </numFmts>
  <fonts count="8" x14ac:knownFonts="1">
    <font>
      <sz val="12"/>
      <name val="ＭＳ 明朝"/>
      <family val="1"/>
      <charset val="128"/>
    </font>
    <font>
      <sz val="12"/>
      <color rgb="FF333333"/>
      <name val="BIZ UDPゴシック"/>
      <family val="3"/>
      <charset val="128"/>
    </font>
    <font>
      <sz val="6"/>
      <name val="ＭＳ 明朝"/>
      <family val="1"/>
      <charset val="128"/>
    </font>
    <font>
      <sz val="9"/>
      <color rgb="FF333333"/>
      <name val="BIZ UDPゴシック"/>
      <family val="3"/>
      <charset val="128"/>
    </font>
    <font>
      <sz val="6"/>
      <name val="ＭＳ Ｐ明朝"/>
      <family val="1"/>
      <charset val="128"/>
    </font>
    <font>
      <sz val="12"/>
      <color rgb="FF333333"/>
      <name val="Arial"/>
      <family val="2"/>
    </font>
    <font>
      <sz val="10"/>
      <color rgb="FF333333"/>
      <name val="BIZ UDPゴシック"/>
      <family val="3"/>
      <charset val="128"/>
    </font>
    <font>
      <sz val="16"/>
      <color rgb="FF333333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36">
    <border>
      <left/>
      <right/>
      <top/>
      <bottom/>
      <diagonal/>
    </border>
    <border>
      <left style="thin">
        <color rgb="FF333333"/>
      </left>
      <right style="thin">
        <color theme="1"/>
      </right>
      <top style="hair">
        <color rgb="FF333333"/>
      </top>
      <bottom style="thin">
        <color rgb="FF333333"/>
      </bottom>
      <diagonal/>
    </border>
    <border>
      <left style="hair">
        <color rgb="FF333333"/>
      </left>
      <right style="thin">
        <color rgb="FF333333"/>
      </right>
      <top/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/>
      <top/>
      <bottom style="thin">
        <color rgb="FF333333"/>
      </bottom>
      <diagonal/>
    </border>
    <border>
      <left style="hair">
        <color rgb="FF333333"/>
      </left>
      <right/>
      <top/>
      <bottom style="thin">
        <color rgb="FF333333"/>
      </bottom>
      <diagonal/>
    </border>
    <border>
      <left style="thin">
        <color rgb="FF333333"/>
      </left>
      <right style="thin">
        <color theme="1"/>
      </right>
      <top style="thin">
        <color rgb="FF333333"/>
      </top>
      <bottom style="hair">
        <color rgb="FF333333"/>
      </bottom>
      <diagonal/>
    </border>
    <border>
      <left style="hair">
        <color rgb="FF333333"/>
      </left>
      <right style="thin">
        <color rgb="FF333333"/>
      </right>
      <top/>
      <bottom style="hair">
        <color rgb="FF333333"/>
      </bottom>
      <diagonal/>
    </border>
    <border>
      <left/>
      <right/>
      <top/>
      <bottom style="hair">
        <color rgb="FF333333"/>
      </bottom>
      <diagonal/>
    </border>
    <border>
      <left style="thin">
        <color rgb="FF333333"/>
      </left>
      <right style="thin">
        <color rgb="FF333333"/>
      </right>
      <top/>
      <bottom style="hair">
        <color rgb="FF333333"/>
      </bottom>
      <diagonal/>
    </border>
    <border>
      <left style="thin">
        <color rgb="FF333333"/>
      </left>
      <right/>
      <top/>
      <bottom style="hair">
        <color rgb="FF333333"/>
      </bottom>
      <diagonal/>
    </border>
    <border>
      <left style="hair">
        <color rgb="FF333333"/>
      </left>
      <right/>
      <top/>
      <bottom style="hair">
        <color rgb="FF333333"/>
      </bottom>
      <diagonal/>
    </border>
    <border>
      <left style="thin">
        <color rgb="FF333333"/>
      </left>
      <right/>
      <top/>
      <bottom/>
      <diagonal/>
    </border>
    <border>
      <left style="thin">
        <color rgb="FF333333"/>
      </left>
      <right style="thin">
        <color theme="1"/>
      </right>
      <top/>
      <bottom style="thin">
        <color rgb="FF333333"/>
      </bottom>
      <diagonal/>
    </border>
    <border>
      <left style="hair">
        <color rgb="FF333333"/>
      </left>
      <right style="thin">
        <color rgb="FF333333"/>
      </right>
      <top style="hair">
        <color rgb="FF333333"/>
      </top>
      <bottom style="thin">
        <color rgb="FF333333"/>
      </bottom>
      <diagonal/>
    </border>
    <border>
      <left/>
      <right/>
      <top style="hair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hair">
        <color rgb="FF333333"/>
      </top>
      <bottom style="thin">
        <color rgb="FF333333"/>
      </bottom>
      <diagonal/>
    </border>
    <border>
      <left style="thin">
        <color rgb="FF333333"/>
      </left>
      <right/>
      <top style="hair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theme="1"/>
      </right>
      <top style="hair">
        <color rgb="FF333333"/>
      </top>
      <bottom style="hair">
        <color rgb="FF333333"/>
      </bottom>
      <diagonal/>
    </border>
    <border>
      <left style="hair">
        <color rgb="FF333333"/>
      </left>
      <right style="thin">
        <color rgb="FF333333"/>
      </right>
      <top style="hair">
        <color rgb="FF333333"/>
      </top>
      <bottom style="hair">
        <color rgb="FF333333"/>
      </bottom>
      <diagonal/>
    </border>
    <border>
      <left/>
      <right/>
      <top style="hair">
        <color rgb="FF333333"/>
      </top>
      <bottom style="hair">
        <color rgb="FF333333"/>
      </bottom>
      <diagonal/>
    </border>
    <border>
      <left style="thin">
        <color rgb="FF333333"/>
      </left>
      <right style="thin">
        <color rgb="FF333333"/>
      </right>
      <top style="hair">
        <color rgb="FF333333"/>
      </top>
      <bottom style="hair">
        <color rgb="FF333333"/>
      </bottom>
      <diagonal/>
    </border>
    <border>
      <left style="thin">
        <color rgb="FF333333"/>
      </left>
      <right/>
      <top style="hair">
        <color rgb="FF333333"/>
      </top>
      <bottom style="hair">
        <color rgb="FF333333"/>
      </bottom>
      <diagonal/>
    </border>
    <border>
      <left style="hair">
        <color rgb="FF333333"/>
      </left>
      <right style="thin">
        <color rgb="FF333333"/>
      </right>
      <top style="thin">
        <color rgb="FF333333"/>
      </top>
      <bottom style="hair">
        <color rgb="FF333333"/>
      </bottom>
      <diagonal/>
    </border>
    <border>
      <left/>
      <right/>
      <top style="thin">
        <color rgb="FF333333"/>
      </top>
      <bottom style="hair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hair">
        <color rgb="FF333333"/>
      </bottom>
      <diagonal/>
    </border>
    <border>
      <left style="thin">
        <color rgb="FF333333"/>
      </left>
      <right/>
      <top style="thin">
        <color rgb="FF333333"/>
      </top>
      <bottom style="hair">
        <color rgb="FF333333"/>
      </bottom>
      <diagonal/>
    </border>
    <border>
      <left style="thin">
        <color rgb="FF333333"/>
      </left>
      <right style="thin">
        <color theme="1"/>
      </right>
      <top/>
      <bottom/>
      <diagonal/>
    </border>
    <border>
      <left style="hair">
        <color rgb="FF333333"/>
      </left>
      <right style="thin">
        <color rgb="FF333333"/>
      </right>
      <top style="hair">
        <color rgb="FF333333"/>
      </top>
      <bottom/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theme="1"/>
      </right>
      <top style="thin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 style="hair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/>
      <top style="thin">
        <color rgb="FF333333"/>
      </top>
      <bottom/>
      <diagonal/>
    </border>
    <border>
      <left/>
      <right/>
      <top style="thin">
        <color rgb="FF333333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37" fontId="1" fillId="0" borderId="0" xfId="0" applyNumberFormat="1" applyFont="1"/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vertical="center"/>
    </xf>
    <xf numFmtId="178" fontId="5" fillId="0" borderId="4" xfId="0" applyNumberFormat="1" applyFont="1" applyBorder="1" applyAlignment="1">
      <alignment vertical="center"/>
    </xf>
    <xf numFmtId="178" fontId="5" fillId="0" borderId="5" xfId="0" applyNumberFormat="1" applyFont="1" applyBorder="1" applyAlignment="1">
      <alignment vertical="center"/>
    </xf>
    <xf numFmtId="0" fontId="1" fillId="0" borderId="3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3" fillId="0" borderId="7" xfId="0" applyNumberFormat="1" applyFont="1" applyBorder="1" applyAlignment="1">
      <alignment vertical="center"/>
    </xf>
    <xf numFmtId="177" fontId="5" fillId="0" borderId="8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5" fillId="0" borderId="10" xfId="0" applyNumberFormat="1" applyFont="1" applyBorder="1" applyAlignment="1">
      <alignment vertical="center"/>
    </xf>
    <xf numFmtId="178" fontId="5" fillId="0" borderId="10" xfId="0" applyNumberFormat="1" applyFont="1" applyBorder="1" applyAlignment="1">
      <alignment vertical="center"/>
    </xf>
    <xf numFmtId="178" fontId="5" fillId="0" borderId="11" xfId="0" applyNumberFormat="1" applyFont="1" applyBorder="1" applyAlignment="1">
      <alignment vertical="center"/>
    </xf>
    <xf numFmtId="0" fontId="1" fillId="0" borderId="9" xfId="0" applyFont="1" applyBorder="1" applyAlignment="1">
      <alignment horizontal="distributed" vertical="center" wrapText="1"/>
    </xf>
    <xf numFmtId="0" fontId="1" fillId="0" borderId="12" xfId="0" applyFont="1" applyBorder="1" applyAlignment="1">
      <alignment horizontal="centerContinuous" vertical="center"/>
    </xf>
    <xf numFmtId="0" fontId="1" fillId="0" borderId="13" xfId="0" applyFont="1" applyBorder="1" applyAlignment="1">
      <alignment horizontal="centerContinuous" vertical="center"/>
    </xf>
    <xf numFmtId="179" fontId="3" fillId="0" borderId="14" xfId="0" applyNumberFormat="1" applyFont="1" applyBorder="1" applyAlignment="1">
      <alignment vertical="center"/>
    </xf>
    <xf numFmtId="179" fontId="3" fillId="0" borderId="1" xfId="0" applyNumberFormat="1" applyFont="1" applyBorder="1" applyAlignment="1">
      <alignment vertical="center" wrapText="1"/>
    </xf>
    <xf numFmtId="177" fontId="5" fillId="0" borderId="15" xfId="0" applyNumberFormat="1" applyFont="1" applyBorder="1" applyAlignment="1">
      <alignment vertical="center"/>
    </xf>
    <xf numFmtId="177" fontId="5" fillId="0" borderId="16" xfId="0" applyNumberFormat="1" applyFont="1" applyBorder="1" applyAlignment="1">
      <alignment vertical="center"/>
    </xf>
    <xf numFmtId="177" fontId="5" fillId="0" borderId="17" xfId="0" applyNumberFormat="1" applyFont="1" applyBorder="1" applyAlignment="1">
      <alignment vertical="center"/>
    </xf>
    <xf numFmtId="178" fontId="5" fillId="0" borderId="17" xfId="0" applyNumberFormat="1" applyFont="1" applyBorder="1" applyAlignment="1">
      <alignment vertical="center"/>
    </xf>
    <xf numFmtId="178" fontId="5" fillId="0" borderId="18" xfId="0" applyNumberFormat="1" applyFont="1" applyBorder="1" applyAlignment="1">
      <alignment vertical="center"/>
    </xf>
    <xf numFmtId="0" fontId="1" fillId="0" borderId="16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9" fontId="3" fillId="0" borderId="19" xfId="0" applyNumberFormat="1" applyFont="1" applyBorder="1" applyAlignment="1">
      <alignment vertical="center" wrapText="1"/>
    </xf>
    <xf numFmtId="177" fontId="5" fillId="0" borderId="20" xfId="0" applyNumberFormat="1" applyFont="1" applyBorder="1" applyAlignment="1">
      <alignment vertical="center"/>
    </xf>
    <xf numFmtId="177" fontId="5" fillId="0" borderId="21" xfId="0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0" fontId="1" fillId="0" borderId="21" xfId="0" applyFont="1" applyBorder="1" applyAlignment="1">
      <alignment horizontal="distributed" vertical="center" wrapText="1"/>
    </xf>
    <xf numFmtId="0" fontId="5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79" fontId="3" fillId="0" borderId="19" xfId="0" applyNumberFormat="1" applyFont="1" applyBorder="1" applyAlignment="1">
      <alignment vertical="center"/>
    </xf>
    <xf numFmtId="0" fontId="6" fillId="0" borderId="21" xfId="0" applyFont="1" applyBorder="1" applyAlignment="1">
      <alignment horizontal="distributed" vertical="center" wrapText="1"/>
    </xf>
    <xf numFmtId="179" fontId="3" fillId="0" borderId="19" xfId="0" applyNumberFormat="1" applyFont="1" applyBorder="1" applyAlignment="1">
      <alignment horizontal="center" vertical="center"/>
    </xf>
    <xf numFmtId="177" fontId="5" fillId="0" borderId="24" xfId="0" applyNumberFormat="1" applyFont="1" applyBorder="1" applyAlignment="1">
      <alignment vertical="center"/>
    </xf>
    <xf numFmtId="177" fontId="5" fillId="0" borderId="25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178" fontId="5" fillId="0" borderId="26" xfId="0" applyNumberFormat="1" applyFont="1" applyBorder="1" applyAlignment="1">
      <alignment vertical="center"/>
    </xf>
    <xf numFmtId="178" fontId="5" fillId="0" borderId="27" xfId="0" applyNumberFormat="1" applyFont="1" applyBorder="1" applyAlignment="1">
      <alignment vertical="center"/>
    </xf>
    <xf numFmtId="0" fontId="1" fillId="0" borderId="25" xfId="0" applyFont="1" applyBorder="1" applyAlignment="1">
      <alignment horizontal="distributed" vertical="center" wrapText="1"/>
    </xf>
    <xf numFmtId="0" fontId="5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 shrinkToFit="1"/>
    </xf>
    <xf numFmtId="0" fontId="1" fillId="2" borderId="5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5" xfId="0" applyFont="1" applyFill="1" applyBorder="1"/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2" borderId="31" xfId="0" applyFont="1" applyFill="1" applyBorder="1" applyAlignment="1">
      <alignment horizontal="justify" vertical="center"/>
    </xf>
    <xf numFmtId="0" fontId="1" fillId="2" borderId="32" xfId="0" applyFont="1" applyFill="1" applyBorder="1" applyAlignment="1">
      <alignment horizontal="centerContinuous" vertical="center"/>
    </xf>
    <xf numFmtId="0" fontId="1" fillId="2" borderId="27" xfId="0" applyFont="1" applyFill="1" applyBorder="1" applyAlignment="1">
      <alignment horizontal="centerContinuous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/>
    <xf numFmtId="0" fontId="1" fillId="2" borderId="34" xfId="0" applyFont="1" applyFill="1" applyBorder="1"/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款 別 一 覧 表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5A-4203-AB15-5A00EC0564C6}"/>
            </c:ext>
          </c:extLst>
        </c:ser>
        <c:ser>
          <c:idx val="1"/>
          <c:order val="1"/>
          <c:spPr>
            <a:pattFill prst="wave">
              <a:fgClr>
                <a:srgbClr xmlns:mc="http://schemas.openxmlformats.org/markup-compatibility/2006" xmlns:a14="http://schemas.microsoft.com/office/drawing/2010/main" val="00FF00" mc:Ignorable="a14" a14:legacySpreadsheetColorIndex="1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5A-4203-AB15-5A00EC056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957935"/>
        <c:axId val="1"/>
      </c:barChart>
      <c:catAx>
        <c:axId val="534957935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957935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款 別 一 覧 表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F9-4704-8E6E-BE59D05E7E22}"/>
            </c:ext>
          </c:extLst>
        </c:ser>
        <c:ser>
          <c:idx val="1"/>
          <c:order val="1"/>
          <c:spPr>
            <a:pattFill prst="wave">
              <a:fgClr>
                <a:srgbClr xmlns:mc="http://schemas.openxmlformats.org/markup-compatibility/2006" xmlns:a14="http://schemas.microsoft.com/office/drawing/2010/main" val="00FF00" mc:Ignorable="a14" a14:legacySpreadsheetColorIndex="1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F9-4704-8E6E-BE59D05E7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955535"/>
        <c:axId val="1"/>
      </c:barChart>
      <c:catAx>
        <c:axId val="534955535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955535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428625</xdr:rowOff>
    </xdr:from>
    <xdr:to>
      <xdr:col>10</xdr:col>
      <xdr:colOff>0</xdr:colOff>
      <xdr:row>34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ADEDC55-0B09-4934-9747-3D775D17D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23</xdr:row>
      <xdr:rowOff>180975</xdr:rowOff>
    </xdr:from>
    <xdr:to>
      <xdr:col>10</xdr:col>
      <xdr:colOff>0</xdr:colOff>
      <xdr:row>32</xdr:row>
      <xdr:rowOff>419100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4B9C40B-563B-4BCE-AB3A-DE670CA0A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00E1-D83C-4980-B72C-4A5FAB8F69A9}">
  <sheetPr transitionEvaluation="1">
    <pageSetUpPr fitToPage="1"/>
  </sheetPr>
  <dimension ref="A1:J34"/>
  <sheetViews>
    <sheetView showGridLines="0" tabSelected="1" defaultGridColor="0" view="pageBreakPreview" colorId="22" zoomScale="85" zoomScaleNormal="80" zoomScaleSheetLayoutView="85" workbookViewId="0">
      <selection activeCell="H9" sqref="H9"/>
    </sheetView>
  </sheetViews>
  <sheetFormatPr defaultColWidth="9.625" defaultRowHeight="14.25" x14ac:dyDescent="0.15"/>
  <cols>
    <col min="1" max="1" width="3" style="1" customWidth="1"/>
    <col min="2" max="2" width="4" style="1" customWidth="1"/>
    <col min="3" max="6" width="14" style="1" customWidth="1"/>
    <col min="7" max="7" width="10" style="1" customWidth="1"/>
    <col min="8" max="9" width="9" style="1" customWidth="1"/>
    <col min="10" max="10" width="11" style="1" customWidth="1"/>
    <col min="11" max="16384" width="9.625" style="1"/>
  </cols>
  <sheetData>
    <row r="1" spans="1:10" ht="19.899999999999999" customHeight="1" x14ac:dyDescent="0.15">
      <c r="A1" s="79" t="s">
        <v>49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.6" customHeight="1" x14ac:dyDescent="0.15">
      <c r="A2" s="80" t="s">
        <v>48</v>
      </c>
      <c r="B2" s="80"/>
      <c r="C2" s="80"/>
      <c r="D2" s="78"/>
      <c r="E2" s="78"/>
      <c r="F2" s="78"/>
      <c r="G2" s="78"/>
      <c r="H2" s="78"/>
      <c r="I2" s="78"/>
      <c r="J2" s="78"/>
    </row>
    <row r="3" spans="1:10" ht="19.899999999999999" customHeight="1" x14ac:dyDescent="0.15">
      <c r="A3" s="81"/>
      <c r="B3" s="81"/>
      <c r="C3" s="81"/>
      <c r="J3" s="77" t="s">
        <v>47</v>
      </c>
    </row>
    <row r="4" spans="1:10" ht="15.95" customHeight="1" x14ac:dyDescent="0.15">
      <c r="A4" s="76"/>
      <c r="B4" s="75"/>
      <c r="C4" s="75"/>
      <c r="D4" s="74" t="s">
        <v>46</v>
      </c>
      <c r="E4" s="73" t="s">
        <v>45</v>
      </c>
      <c r="F4" s="73" t="s">
        <v>44</v>
      </c>
      <c r="G4" s="73" t="s">
        <v>43</v>
      </c>
      <c r="H4" s="72" t="s">
        <v>42</v>
      </c>
      <c r="I4" s="71"/>
      <c r="J4" s="70"/>
    </row>
    <row r="5" spans="1:10" ht="15.95" customHeight="1" x14ac:dyDescent="0.15">
      <c r="A5" s="69" t="s">
        <v>41</v>
      </c>
      <c r="B5" s="68"/>
      <c r="C5" s="68"/>
      <c r="D5" s="67" t="s">
        <v>50</v>
      </c>
      <c r="E5" s="66" t="s">
        <v>40</v>
      </c>
      <c r="F5" s="66" t="s">
        <v>39</v>
      </c>
      <c r="G5" s="66"/>
      <c r="H5" s="65" t="s">
        <v>38</v>
      </c>
      <c r="I5" s="64" t="s">
        <v>37</v>
      </c>
      <c r="J5" s="63" t="s">
        <v>36</v>
      </c>
    </row>
    <row r="6" spans="1:10" ht="15.95" customHeight="1" x14ac:dyDescent="0.15">
      <c r="A6" s="62"/>
      <c r="B6" s="61"/>
      <c r="C6" s="60"/>
      <c r="D6" s="59" t="s">
        <v>35</v>
      </c>
      <c r="E6" s="58" t="s">
        <v>34</v>
      </c>
      <c r="F6" s="57" t="s">
        <v>33</v>
      </c>
      <c r="G6" s="56" t="s">
        <v>32</v>
      </c>
      <c r="H6" s="55" t="s">
        <v>31</v>
      </c>
      <c r="I6" s="54" t="s">
        <v>31</v>
      </c>
      <c r="J6" s="53"/>
    </row>
    <row r="7" spans="1:10" ht="34.9" customHeight="1" x14ac:dyDescent="0.15">
      <c r="A7" s="52" t="s">
        <v>4</v>
      </c>
      <c r="B7" s="51">
        <v>1</v>
      </c>
      <c r="C7" s="50" t="s">
        <v>30</v>
      </c>
      <c r="D7" s="49">
        <v>69000000</v>
      </c>
      <c r="E7" s="48">
        <v>64000000</v>
      </c>
      <c r="F7" s="48">
        <f t="shared" ref="F7:F32" si="0">D7-E7</f>
        <v>5000000</v>
      </c>
      <c r="G7" s="47">
        <f t="shared" ref="G7:G32" si="1">IF(E7=0,0,ROUND(F7/E7*100,2))</f>
        <v>7.81</v>
      </c>
      <c r="H7" s="46">
        <f t="shared" ref="H7:H32" si="2">IF(D7=0,0,ROUND(D7/$D$30*100,2))</f>
        <v>29.09</v>
      </c>
      <c r="I7" s="45">
        <f t="shared" ref="I7:I32" si="3">IF(E7=0,0,ROUND(E7/$E$30*100,2))</f>
        <v>29.13</v>
      </c>
      <c r="J7" s="14"/>
    </row>
    <row r="8" spans="1:10" ht="34.9" customHeight="1" x14ac:dyDescent="0.15">
      <c r="A8" s="41"/>
      <c r="B8" s="40">
        <v>2</v>
      </c>
      <c r="C8" s="39" t="s">
        <v>29</v>
      </c>
      <c r="D8" s="38">
        <v>1415000</v>
      </c>
      <c r="E8" s="37">
        <v>1410000</v>
      </c>
      <c r="F8" s="37">
        <f t="shared" si="0"/>
        <v>5000</v>
      </c>
      <c r="G8" s="36">
        <f t="shared" si="1"/>
        <v>0.35</v>
      </c>
      <c r="H8" s="35">
        <f t="shared" si="2"/>
        <v>0.6</v>
      </c>
      <c r="I8" s="34">
        <f t="shared" si="3"/>
        <v>0.64</v>
      </c>
      <c r="J8" s="42"/>
    </row>
    <row r="9" spans="1:10" ht="34.9" customHeight="1" x14ac:dyDescent="0.15">
      <c r="A9" s="41"/>
      <c r="B9" s="40">
        <v>3</v>
      </c>
      <c r="C9" s="39" t="s">
        <v>28</v>
      </c>
      <c r="D9" s="38">
        <v>50000</v>
      </c>
      <c r="E9" s="37">
        <v>35000</v>
      </c>
      <c r="F9" s="37">
        <f t="shared" si="0"/>
        <v>15000</v>
      </c>
      <c r="G9" s="36">
        <f t="shared" si="1"/>
        <v>42.86</v>
      </c>
      <c r="H9" s="35">
        <f t="shared" si="2"/>
        <v>0.02</v>
      </c>
      <c r="I9" s="34">
        <f t="shared" si="3"/>
        <v>0.02</v>
      </c>
      <c r="J9" s="42"/>
    </row>
    <row r="10" spans="1:10" ht="34.9" customHeight="1" x14ac:dyDescent="0.15">
      <c r="A10" s="41"/>
      <c r="B10" s="40">
        <v>4</v>
      </c>
      <c r="C10" s="39" t="s">
        <v>27</v>
      </c>
      <c r="D10" s="38">
        <v>400000</v>
      </c>
      <c r="E10" s="37">
        <v>350000</v>
      </c>
      <c r="F10" s="37">
        <f t="shared" si="0"/>
        <v>50000</v>
      </c>
      <c r="G10" s="36">
        <f t="shared" si="1"/>
        <v>14.29</v>
      </c>
      <c r="H10" s="35">
        <f t="shared" si="2"/>
        <v>0.17</v>
      </c>
      <c r="I10" s="34">
        <f t="shared" si="3"/>
        <v>0.16</v>
      </c>
      <c r="J10" s="42"/>
    </row>
    <row r="11" spans="1:10" ht="34.9" customHeight="1" x14ac:dyDescent="0.15">
      <c r="A11" s="41"/>
      <c r="B11" s="40">
        <v>5</v>
      </c>
      <c r="C11" s="39" t="s">
        <v>26</v>
      </c>
      <c r="D11" s="38">
        <v>500000</v>
      </c>
      <c r="E11" s="37">
        <v>300000</v>
      </c>
      <c r="F11" s="37">
        <f t="shared" si="0"/>
        <v>200000</v>
      </c>
      <c r="G11" s="36">
        <f t="shared" si="1"/>
        <v>66.67</v>
      </c>
      <c r="H11" s="35">
        <f t="shared" si="2"/>
        <v>0.21</v>
      </c>
      <c r="I11" s="34">
        <f t="shared" si="3"/>
        <v>0.14000000000000001</v>
      </c>
      <c r="J11" s="42"/>
    </row>
    <row r="12" spans="1:10" ht="34.9" customHeight="1" x14ac:dyDescent="0.15">
      <c r="A12" s="41"/>
      <c r="B12" s="40">
        <v>6</v>
      </c>
      <c r="C12" s="39" t="s">
        <v>25</v>
      </c>
      <c r="D12" s="38">
        <v>1300000</v>
      </c>
      <c r="E12" s="37">
        <v>1100000</v>
      </c>
      <c r="F12" s="37">
        <f t="shared" si="0"/>
        <v>200000</v>
      </c>
      <c r="G12" s="36">
        <f t="shared" si="1"/>
        <v>18.18</v>
      </c>
      <c r="H12" s="35">
        <f t="shared" si="2"/>
        <v>0.55000000000000004</v>
      </c>
      <c r="I12" s="34">
        <f t="shared" si="3"/>
        <v>0.5</v>
      </c>
      <c r="J12" s="42"/>
    </row>
    <row r="13" spans="1:10" ht="34.9" customHeight="1" x14ac:dyDescent="0.15">
      <c r="A13" s="41"/>
      <c r="B13" s="40">
        <v>7</v>
      </c>
      <c r="C13" s="39" t="s">
        <v>24</v>
      </c>
      <c r="D13" s="38">
        <v>13000000</v>
      </c>
      <c r="E13" s="37">
        <v>11500000</v>
      </c>
      <c r="F13" s="37">
        <f t="shared" si="0"/>
        <v>1500000</v>
      </c>
      <c r="G13" s="36">
        <f t="shared" si="1"/>
        <v>13.04</v>
      </c>
      <c r="H13" s="35">
        <f t="shared" si="2"/>
        <v>5.48</v>
      </c>
      <c r="I13" s="34">
        <f t="shared" si="3"/>
        <v>5.23</v>
      </c>
      <c r="J13" s="44"/>
    </row>
    <row r="14" spans="1:10" ht="34.9" customHeight="1" x14ac:dyDescent="0.15">
      <c r="A14" s="41"/>
      <c r="B14" s="40">
        <v>8</v>
      </c>
      <c r="C14" s="39" t="s">
        <v>23</v>
      </c>
      <c r="D14" s="38">
        <v>80000</v>
      </c>
      <c r="E14" s="37">
        <v>80000</v>
      </c>
      <c r="F14" s="37">
        <f t="shared" si="0"/>
        <v>0</v>
      </c>
      <c r="G14" s="36">
        <f t="shared" si="1"/>
        <v>0</v>
      </c>
      <c r="H14" s="35">
        <f t="shared" si="2"/>
        <v>0.03</v>
      </c>
      <c r="I14" s="34">
        <f t="shared" si="3"/>
        <v>0.04</v>
      </c>
      <c r="J14" s="44"/>
    </row>
    <row r="15" spans="1:10" ht="34.9" customHeight="1" x14ac:dyDescent="0.15">
      <c r="A15" s="41"/>
      <c r="B15" s="40">
        <v>9</v>
      </c>
      <c r="C15" s="39" t="s">
        <v>22</v>
      </c>
      <c r="D15" s="38">
        <v>120000</v>
      </c>
      <c r="E15" s="37">
        <v>85000</v>
      </c>
      <c r="F15" s="37">
        <f t="shared" si="0"/>
        <v>35000</v>
      </c>
      <c r="G15" s="36">
        <f t="shared" si="1"/>
        <v>41.18</v>
      </c>
      <c r="H15" s="35">
        <f t="shared" si="2"/>
        <v>0.05</v>
      </c>
      <c r="I15" s="34">
        <f t="shared" si="3"/>
        <v>0.04</v>
      </c>
      <c r="J15" s="42"/>
    </row>
    <row r="16" spans="1:10" ht="34.9" customHeight="1" x14ac:dyDescent="0.15">
      <c r="A16" s="41"/>
      <c r="B16" s="40">
        <v>10</v>
      </c>
      <c r="C16" s="43" t="s">
        <v>21</v>
      </c>
      <c r="D16" s="38">
        <v>2500</v>
      </c>
      <c r="E16" s="37">
        <v>2400</v>
      </c>
      <c r="F16" s="37">
        <f t="shared" si="0"/>
        <v>100</v>
      </c>
      <c r="G16" s="36">
        <f t="shared" si="1"/>
        <v>4.17</v>
      </c>
      <c r="H16" s="35">
        <f t="shared" si="2"/>
        <v>0</v>
      </c>
      <c r="I16" s="34">
        <f t="shared" si="3"/>
        <v>0</v>
      </c>
      <c r="J16" s="42"/>
    </row>
    <row r="17" spans="1:10" ht="34.9" customHeight="1" x14ac:dyDescent="0.15">
      <c r="A17" s="41"/>
      <c r="B17" s="40">
        <v>11</v>
      </c>
      <c r="C17" s="39" t="s">
        <v>20</v>
      </c>
      <c r="D17" s="38">
        <v>435000</v>
      </c>
      <c r="E17" s="37">
        <v>2396000</v>
      </c>
      <c r="F17" s="37">
        <f t="shared" si="0"/>
        <v>-1961000</v>
      </c>
      <c r="G17" s="36">
        <f t="shared" si="1"/>
        <v>-81.84</v>
      </c>
      <c r="H17" s="35">
        <f t="shared" si="2"/>
        <v>0.18</v>
      </c>
      <c r="I17" s="34">
        <f t="shared" si="3"/>
        <v>1.0900000000000001</v>
      </c>
      <c r="J17" s="42"/>
    </row>
    <row r="18" spans="1:10" ht="34.9" customHeight="1" x14ac:dyDescent="0.15">
      <c r="A18" s="41"/>
      <c r="B18" s="40">
        <v>12</v>
      </c>
      <c r="C18" s="39" t="s">
        <v>19</v>
      </c>
      <c r="D18" s="38">
        <v>27900000</v>
      </c>
      <c r="E18" s="37">
        <v>23700000</v>
      </c>
      <c r="F18" s="37">
        <f t="shared" si="0"/>
        <v>4200000</v>
      </c>
      <c r="G18" s="36">
        <f t="shared" si="1"/>
        <v>17.72</v>
      </c>
      <c r="H18" s="35">
        <f t="shared" si="2"/>
        <v>11.76</v>
      </c>
      <c r="I18" s="34">
        <f t="shared" si="3"/>
        <v>10.79</v>
      </c>
      <c r="J18" s="42"/>
    </row>
    <row r="19" spans="1:10" ht="34.9" customHeight="1" x14ac:dyDescent="0.15">
      <c r="A19" s="41" t="s">
        <v>14</v>
      </c>
      <c r="B19" s="40">
        <v>13</v>
      </c>
      <c r="C19" s="39" t="s">
        <v>18</v>
      </c>
      <c r="D19" s="38">
        <v>58000</v>
      </c>
      <c r="E19" s="37">
        <v>58000</v>
      </c>
      <c r="F19" s="37">
        <f t="shared" si="0"/>
        <v>0</v>
      </c>
      <c r="G19" s="36">
        <f t="shared" si="1"/>
        <v>0</v>
      </c>
      <c r="H19" s="35">
        <f t="shared" si="2"/>
        <v>0.02</v>
      </c>
      <c r="I19" s="34">
        <f t="shared" si="3"/>
        <v>0.03</v>
      </c>
      <c r="J19" s="42"/>
    </row>
    <row r="20" spans="1:10" ht="34.9" customHeight="1" x14ac:dyDescent="0.15">
      <c r="A20" s="41" t="s">
        <v>4</v>
      </c>
      <c r="B20" s="40">
        <v>14</v>
      </c>
      <c r="C20" s="39" t="s">
        <v>17</v>
      </c>
      <c r="D20" s="38">
        <v>724325</v>
      </c>
      <c r="E20" s="37">
        <v>997847</v>
      </c>
      <c r="F20" s="37">
        <f t="shared" si="0"/>
        <v>-273522</v>
      </c>
      <c r="G20" s="36">
        <f t="shared" si="1"/>
        <v>-27.41</v>
      </c>
      <c r="H20" s="35">
        <f t="shared" si="2"/>
        <v>0.31</v>
      </c>
      <c r="I20" s="34">
        <f t="shared" si="3"/>
        <v>0.45</v>
      </c>
      <c r="J20" s="42"/>
    </row>
    <row r="21" spans="1:10" ht="34.9" customHeight="1" x14ac:dyDescent="0.15">
      <c r="A21" s="41" t="s">
        <v>4</v>
      </c>
      <c r="B21" s="40">
        <v>15</v>
      </c>
      <c r="C21" s="39" t="s">
        <v>16</v>
      </c>
      <c r="D21" s="38">
        <v>2990730</v>
      </c>
      <c r="E21" s="37">
        <v>2851598</v>
      </c>
      <c r="F21" s="37">
        <f t="shared" si="0"/>
        <v>139132</v>
      </c>
      <c r="G21" s="36">
        <f t="shared" si="1"/>
        <v>4.88</v>
      </c>
      <c r="H21" s="35">
        <f t="shared" si="2"/>
        <v>1.26</v>
      </c>
      <c r="I21" s="34">
        <f t="shared" si="3"/>
        <v>1.3</v>
      </c>
      <c r="J21" s="33"/>
    </row>
    <row r="22" spans="1:10" ht="34.9" customHeight="1" x14ac:dyDescent="0.15">
      <c r="A22" s="41"/>
      <c r="B22" s="40">
        <v>16</v>
      </c>
      <c r="C22" s="39" t="s">
        <v>15</v>
      </c>
      <c r="D22" s="38">
        <v>54775685</v>
      </c>
      <c r="E22" s="37">
        <v>46957562</v>
      </c>
      <c r="F22" s="37">
        <f t="shared" si="0"/>
        <v>7818123</v>
      </c>
      <c r="G22" s="36">
        <f t="shared" si="1"/>
        <v>16.649999999999999</v>
      </c>
      <c r="H22" s="35">
        <f t="shared" si="2"/>
        <v>23.1</v>
      </c>
      <c r="I22" s="34">
        <f t="shared" si="3"/>
        <v>21.37</v>
      </c>
      <c r="J22" s="33"/>
    </row>
    <row r="23" spans="1:10" ht="34.9" customHeight="1" x14ac:dyDescent="0.15">
      <c r="A23" s="41" t="s">
        <v>14</v>
      </c>
      <c r="B23" s="40">
        <v>17</v>
      </c>
      <c r="C23" s="39" t="s">
        <v>13</v>
      </c>
      <c r="D23" s="38">
        <v>19790011</v>
      </c>
      <c r="E23" s="37">
        <v>17089809</v>
      </c>
      <c r="F23" s="37">
        <f t="shared" si="0"/>
        <v>2700202</v>
      </c>
      <c r="G23" s="36">
        <f t="shared" si="1"/>
        <v>15.8</v>
      </c>
      <c r="H23" s="35">
        <f t="shared" si="2"/>
        <v>8.34</v>
      </c>
      <c r="I23" s="34">
        <f t="shared" si="3"/>
        <v>7.78</v>
      </c>
      <c r="J23" s="33"/>
    </row>
    <row r="24" spans="1:10" ht="34.9" customHeight="1" x14ac:dyDescent="0.15">
      <c r="A24" s="41" t="s">
        <v>4</v>
      </c>
      <c r="B24" s="40">
        <v>18</v>
      </c>
      <c r="C24" s="39" t="s">
        <v>12</v>
      </c>
      <c r="D24" s="38">
        <v>89486</v>
      </c>
      <c r="E24" s="37">
        <v>95185</v>
      </c>
      <c r="F24" s="37">
        <f t="shared" si="0"/>
        <v>-5699</v>
      </c>
      <c r="G24" s="36">
        <f t="shared" si="1"/>
        <v>-5.99</v>
      </c>
      <c r="H24" s="35">
        <f t="shared" si="2"/>
        <v>0.04</v>
      </c>
      <c r="I24" s="34">
        <f t="shared" si="3"/>
        <v>0.04</v>
      </c>
      <c r="J24" s="42"/>
    </row>
    <row r="25" spans="1:10" ht="34.9" customHeight="1" x14ac:dyDescent="0.15">
      <c r="A25" s="41" t="s">
        <v>4</v>
      </c>
      <c r="B25" s="40">
        <v>19</v>
      </c>
      <c r="C25" s="39" t="s">
        <v>11</v>
      </c>
      <c r="D25" s="38">
        <v>2700000</v>
      </c>
      <c r="E25" s="37">
        <v>2300000</v>
      </c>
      <c r="F25" s="37">
        <f t="shared" si="0"/>
        <v>400000</v>
      </c>
      <c r="G25" s="36">
        <f t="shared" si="1"/>
        <v>17.39</v>
      </c>
      <c r="H25" s="35">
        <f t="shared" si="2"/>
        <v>1.1399999999999999</v>
      </c>
      <c r="I25" s="34">
        <f t="shared" si="3"/>
        <v>1.05</v>
      </c>
      <c r="J25" s="42"/>
    </row>
    <row r="26" spans="1:10" ht="34.9" customHeight="1" x14ac:dyDescent="0.15">
      <c r="A26" s="41" t="s">
        <v>4</v>
      </c>
      <c r="B26" s="40">
        <v>20</v>
      </c>
      <c r="C26" s="39" t="s">
        <v>10</v>
      </c>
      <c r="D26" s="38">
        <v>18313287</v>
      </c>
      <c r="E26" s="37">
        <v>21103140</v>
      </c>
      <c r="F26" s="37">
        <f t="shared" si="0"/>
        <v>-2789853</v>
      </c>
      <c r="G26" s="36">
        <f t="shared" si="1"/>
        <v>-13.22</v>
      </c>
      <c r="H26" s="35">
        <f t="shared" si="2"/>
        <v>7.72</v>
      </c>
      <c r="I26" s="34">
        <f t="shared" si="3"/>
        <v>9.6</v>
      </c>
      <c r="J26" s="33"/>
    </row>
    <row r="27" spans="1:10" ht="34.9" customHeight="1" x14ac:dyDescent="0.15">
      <c r="A27" s="41" t="s">
        <v>4</v>
      </c>
      <c r="B27" s="40">
        <v>21</v>
      </c>
      <c r="C27" s="39" t="s">
        <v>9</v>
      </c>
      <c r="D27" s="38">
        <v>900000</v>
      </c>
      <c r="E27" s="37">
        <v>900000</v>
      </c>
      <c r="F27" s="37">
        <f t="shared" si="0"/>
        <v>0</v>
      </c>
      <c r="G27" s="36">
        <f t="shared" si="1"/>
        <v>0</v>
      </c>
      <c r="H27" s="35">
        <f t="shared" si="2"/>
        <v>0.38</v>
      </c>
      <c r="I27" s="34">
        <f t="shared" si="3"/>
        <v>0.41</v>
      </c>
      <c r="J27" s="42"/>
    </row>
    <row r="28" spans="1:10" ht="34.9" customHeight="1" x14ac:dyDescent="0.15">
      <c r="A28" s="41" t="s">
        <v>4</v>
      </c>
      <c r="B28" s="40">
        <v>22</v>
      </c>
      <c r="C28" s="39" t="s">
        <v>8</v>
      </c>
      <c r="D28" s="38">
        <v>9050576</v>
      </c>
      <c r="E28" s="37">
        <v>8778459</v>
      </c>
      <c r="F28" s="37">
        <f t="shared" si="0"/>
        <v>272117</v>
      </c>
      <c r="G28" s="36">
        <f t="shared" si="1"/>
        <v>3.1</v>
      </c>
      <c r="H28" s="35">
        <f t="shared" si="2"/>
        <v>3.82</v>
      </c>
      <c r="I28" s="34">
        <f t="shared" si="3"/>
        <v>4</v>
      </c>
      <c r="J28" s="33"/>
    </row>
    <row r="29" spans="1:10" ht="34.9" customHeight="1" x14ac:dyDescent="0.15">
      <c r="A29" s="32"/>
      <c r="B29" s="31">
        <v>23</v>
      </c>
      <c r="C29" s="30" t="s">
        <v>7</v>
      </c>
      <c r="D29" s="29">
        <v>13565400</v>
      </c>
      <c r="E29" s="28">
        <v>13635000</v>
      </c>
      <c r="F29" s="28">
        <f t="shared" si="0"/>
        <v>-69600</v>
      </c>
      <c r="G29" s="27">
        <f t="shared" si="1"/>
        <v>-0.51</v>
      </c>
      <c r="H29" s="26">
        <f t="shared" si="2"/>
        <v>5.72</v>
      </c>
      <c r="I29" s="25">
        <f t="shared" si="3"/>
        <v>6.21</v>
      </c>
      <c r="J29" s="24"/>
    </row>
    <row r="30" spans="1:10" ht="34.9" customHeight="1" x14ac:dyDescent="0.15">
      <c r="A30" s="82" t="s">
        <v>6</v>
      </c>
      <c r="B30" s="81"/>
      <c r="C30" s="81"/>
      <c r="D30" s="10">
        <f>SUM(D7:D29)</f>
        <v>237160000</v>
      </c>
      <c r="E30" s="9">
        <f>SUM(E7:E29)</f>
        <v>219725000</v>
      </c>
      <c r="F30" s="9">
        <f t="shared" si="0"/>
        <v>17435000</v>
      </c>
      <c r="G30" s="8">
        <f t="shared" si="1"/>
        <v>7.93</v>
      </c>
      <c r="H30" s="7">
        <f t="shared" si="2"/>
        <v>100</v>
      </c>
      <c r="I30" s="6">
        <f t="shared" si="3"/>
        <v>100</v>
      </c>
      <c r="J30" s="23"/>
    </row>
    <row r="31" spans="1:10" ht="34.9" customHeight="1" x14ac:dyDescent="0.15">
      <c r="A31" s="22" t="s">
        <v>5</v>
      </c>
      <c r="B31" s="21" t="s">
        <v>4</v>
      </c>
      <c r="C31" s="20" t="s">
        <v>3</v>
      </c>
      <c r="D31" s="19">
        <f>D7+D20+D21+D24+D25+D26+D27+D28</f>
        <v>103768404</v>
      </c>
      <c r="E31" s="18">
        <f>SUM(E7,E20,E21,E24,E25,E26,E27,E28)</f>
        <v>101026229</v>
      </c>
      <c r="F31" s="18">
        <f t="shared" si="0"/>
        <v>2742175</v>
      </c>
      <c r="G31" s="17">
        <f t="shared" si="1"/>
        <v>2.71</v>
      </c>
      <c r="H31" s="16">
        <f t="shared" si="2"/>
        <v>43.75</v>
      </c>
      <c r="I31" s="15">
        <f t="shared" si="3"/>
        <v>45.98</v>
      </c>
      <c r="J31" s="14"/>
    </row>
    <row r="32" spans="1:10" ht="34.9" customHeight="1" x14ac:dyDescent="0.15">
      <c r="A32" s="13" t="s">
        <v>2</v>
      </c>
      <c r="B32" s="12"/>
      <c r="C32" s="11" t="s">
        <v>1</v>
      </c>
      <c r="D32" s="10">
        <f>SUM(D30-D31)</f>
        <v>133391596</v>
      </c>
      <c r="E32" s="9">
        <f>SUM(E30-E31)</f>
        <v>118698771</v>
      </c>
      <c r="F32" s="9">
        <f t="shared" si="0"/>
        <v>14692825</v>
      </c>
      <c r="G32" s="8">
        <f t="shared" si="1"/>
        <v>12.38</v>
      </c>
      <c r="H32" s="7">
        <f t="shared" si="2"/>
        <v>56.25</v>
      </c>
      <c r="I32" s="6">
        <f t="shared" si="3"/>
        <v>54.02</v>
      </c>
      <c r="J32" s="5"/>
    </row>
    <row r="33" spans="1:10" ht="15" customHeight="1" x14ac:dyDescent="0.15">
      <c r="A33" s="4" t="s">
        <v>0</v>
      </c>
      <c r="C33" s="3"/>
      <c r="D33" s="3"/>
      <c r="E33" s="3"/>
      <c r="F33" s="3"/>
      <c r="G33" s="2"/>
      <c r="H33" s="2"/>
      <c r="I33" s="2"/>
      <c r="J33" s="2"/>
    </row>
    <row r="34" spans="1:10" ht="30" customHeight="1" x14ac:dyDescent="0.15"/>
  </sheetData>
  <mergeCells count="3">
    <mergeCell ref="A1:J1"/>
    <mergeCell ref="A2:C3"/>
    <mergeCell ref="A30:C30"/>
  </mergeCells>
  <phoneticPr fontId="2"/>
  <printOptions horizontalCentered="1"/>
  <pageMargins left="0.70866141732283472" right="0.70866141732283472" top="0.86614173228346458" bottom="0.74803149606299213" header="0.31496062992125984" footer="0.31496062992125984"/>
  <pageSetup paperSize="9" scale="76" firstPageNumber="10" orientation="portrait" useFirstPageNumber="1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歳入・R7当初</vt:lpstr>
      <vt:lpstr>歳入・R7当初!Print_Area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2026-03-17T06:42:03Z</dcterms:created>
  <dcterms:modified xsi:type="dcterms:W3CDTF">2026-03-17T06:42:07Z</dcterms:modified>
</cp:coreProperties>
</file>