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4944A8AD-1F8B-49C6-B839-1582E96301ED}" xr6:coauthVersionLast="47" xr6:coauthVersionMax="47" xr10:uidLastSave="{00000000-0000-0000-0000-000000000000}"/>
  <bookViews>
    <workbookView xWindow="-120" yWindow="-120" windowWidth="20730" windowHeight="11040" tabRatio="851" xr2:uid="{00000000-000D-0000-FFFF-FFFF00000000}"/>
  </bookViews>
  <sheets>
    <sheet name="歳出R7.6補 " sheetId="55" r:id="rId1"/>
  </sheets>
  <definedNames>
    <definedName name="_xlnm.Print_Area" localSheetId="0">'歳出R7.6補 '!$A$1:$K$48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55" l="1"/>
  <c r="E46" i="55"/>
  <c r="C46" i="55"/>
  <c r="D31" i="55" s="1"/>
  <c r="H43" i="55"/>
  <c r="J43" i="55" s="1"/>
  <c r="K43" i="55" s="1"/>
  <c r="H40" i="55"/>
  <c r="J40" i="55" s="1"/>
  <c r="K40" i="55" s="1"/>
  <c r="D40" i="55"/>
  <c r="H37" i="55"/>
  <c r="J37" i="55" s="1"/>
  <c r="K37" i="55" s="1"/>
  <c r="H34" i="55"/>
  <c r="J34" i="55" s="1"/>
  <c r="K34" i="55" s="1"/>
  <c r="H31" i="55"/>
  <c r="J31" i="55" s="1"/>
  <c r="K31" i="55" s="1"/>
  <c r="H28" i="55"/>
  <c r="J28" i="55" s="1"/>
  <c r="K28" i="55" s="1"/>
  <c r="H25" i="55"/>
  <c r="H22" i="55"/>
  <c r="J22" i="55" s="1"/>
  <c r="K22" i="55" s="1"/>
  <c r="H19" i="55"/>
  <c r="J19" i="55" s="1"/>
  <c r="K19" i="55" s="1"/>
  <c r="H16" i="55"/>
  <c r="J16" i="55" s="1"/>
  <c r="K16" i="55" s="1"/>
  <c r="D16" i="55"/>
  <c r="H13" i="55"/>
  <c r="J13" i="55" s="1"/>
  <c r="K13" i="55" s="1"/>
  <c r="H10" i="55"/>
  <c r="J10" i="55" s="1"/>
  <c r="K10" i="55" s="1"/>
  <c r="H7" i="55"/>
  <c r="J7" i="55" s="1"/>
  <c r="K7" i="55" s="1"/>
  <c r="H46" i="55" l="1"/>
  <c r="J46" i="55" s="1"/>
  <c r="K46" i="55" s="1"/>
  <c r="D43" i="55"/>
  <c r="D19" i="55"/>
  <c r="I25" i="55"/>
  <c r="I10" i="55"/>
  <c r="I43" i="55"/>
  <c r="I13" i="55"/>
  <c r="I22" i="55"/>
  <c r="I40" i="55"/>
  <c r="I34" i="55"/>
  <c r="I7" i="55"/>
  <c r="D13" i="55"/>
  <c r="D37" i="55"/>
  <c r="D46" i="55"/>
  <c r="D22" i="55"/>
  <c r="J25" i="55"/>
  <c r="K25" i="55" s="1"/>
  <c r="D28" i="55"/>
  <c r="D10" i="55"/>
  <c r="D34" i="55"/>
  <c r="D25" i="55"/>
  <c r="D7" i="55"/>
  <c r="I31" i="55" l="1"/>
  <c r="I37" i="55"/>
  <c r="I28" i="55"/>
  <c r="I19" i="55"/>
  <c r="I16" i="55"/>
  <c r="I46" i="55"/>
</calcChain>
</file>

<file path=xl/sharedStrings.xml><?xml version="1.0" encoding="utf-8"?>
<sst xmlns="http://schemas.openxmlformats.org/spreadsheetml/2006/main" count="34" uniqueCount="32">
  <si>
    <t>（Ａ）</t>
  </si>
  <si>
    <t>％</t>
  </si>
  <si>
    <t>予算額</t>
    <rPh sb="2" eb="3">
      <t>ガク</t>
    </rPh>
    <phoneticPr fontId="2"/>
  </si>
  <si>
    <t>構成比</t>
    <rPh sb="0" eb="3">
      <t>コウセイヒ</t>
    </rPh>
    <phoneticPr fontId="2"/>
  </si>
  <si>
    <t>現計予算額</t>
    <rPh sb="0" eb="2">
      <t>ゲンケイ</t>
    </rPh>
    <rPh sb="2" eb="5">
      <t>ヨサンガク</t>
    </rPh>
    <phoneticPr fontId="2"/>
  </si>
  <si>
    <t>増減率</t>
    <rPh sb="0" eb="2">
      <t>ゾウゲン</t>
    </rPh>
    <rPh sb="2" eb="3">
      <t>リツ</t>
    </rPh>
    <phoneticPr fontId="2"/>
  </si>
  <si>
    <t>％</t>
    <phoneticPr fontId="2"/>
  </si>
  <si>
    <t>補正額</t>
    <phoneticPr fontId="2"/>
  </si>
  <si>
    <t>（Ｂ）－（Ａ）</t>
    <phoneticPr fontId="2"/>
  </si>
  <si>
    <t>(単位：千円)</t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</si>
  <si>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</si>
  <si>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</si>
  <si>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</si>
  <si>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</si>
  <si>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労働費</t>
    <rPh sb="0" eb="3">
      <t>ロウドウヒ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</si>
  <si>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</si>
  <si>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</si>
  <si>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</si>
  <si>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</si>
  <si>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</si>
  <si>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3">
      <t>コウサイヒ</t>
    </rPh>
    <phoneticPr fontId="2"/>
  </si>
  <si>
    <t>予備費</t>
    <rPh sb="0" eb="3">
      <t>ヨビヒ</t>
    </rPh>
    <phoneticPr fontId="2"/>
  </si>
  <si>
    <t>歳　出　合　計</t>
    <rPh sb="2" eb="3">
      <t>シュツ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</si>
  <si>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</si>
  <si>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　注)構成比は、合計しても100%にならない場合がある。</t>
    <rPh sb="1" eb="2">
      <t>チュウ</t>
    </rPh>
    <rPh sb="3" eb="6">
      <t>コウセイヒ</t>
    </rPh>
    <rPh sb="8" eb="10">
      <t>ゴウケイ</t>
    </rPh>
    <rPh sb="22" eb="24">
      <t>バアイ</t>
    </rPh>
    <phoneticPr fontId="2"/>
  </si>
  <si>
    <t>　　（歳　　出）</t>
    <rPh sb="6" eb="7">
      <t>シュツ</t>
    </rPh>
    <phoneticPr fontId="2"/>
  </si>
  <si>
    <t>款　　別</t>
    <phoneticPr fontId="2"/>
  </si>
  <si>
    <t>計 （Ｂ）</t>
    <phoneticPr fontId="2"/>
  </si>
  <si>
    <t>増減額</t>
    <rPh sb="0" eb="1">
      <t>ゾウ</t>
    </rPh>
    <rPh sb="1" eb="2">
      <t>ゲン</t>
    </rPh>
    <rPh sb="2" eb="3">
      <t>ガク</t>
    </rPh>
    <phoneticPr fontId="2"/>
  </si>
  <si>
    <t xml:space="preserve">令和７年度　一般会計款別一覧表 </t>
    <rPh sb="0" eb="1">
      <t>レイ</t>
    </rPh>
    <rPh sb="1" eb="2">
      <t>ワ</t>
    </rPh>
    <rPh sb="10" eb="11">
      <t>カン</t>
    </rPh>
    <rPh sb="11" eb="12">
      <t>ベツ</t>
    </rPh>
    <rPh sb="12" eb="14">
      <t>イチラン</t>
    </rPh>
    <rPh sb="14" eb="15">
      <t>ヒョウ</t>
    </rPh>
    <phoneticPr fontId="1"/>
  </si>
  <si>
    <t>６年度同期補正後</t>
    <rPh sb="1" eb="3">
      <t>ネンド</t>
    </rPh>
    <rPh sb="3" eb="5">
      <t>ドウキ</t>
    </rPh>
    <rPh sb="5" eb="7">
      <t>ホセイ</t>
    </rPh>
    <rPh sb="7" eb="8">
      <t>ゴ</t>
    </rPh>
    <phoneticPr fontId="3"/>
  </si>
  <si>
    <t>７　年　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</si>
</sst>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0.00_);[Red]\(0.00\)"/>
  </numFmts>
  <fonts count="1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Arial"/>
      <family val="2"/>
    </font>
    <font>
      <sz val="11"/>
      <color rgb="FF0000FF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0" applyFont="1"/>
    <xf numFmtId="0" fontId="6" fillId="2" borderId="0" xfId="0" applyFont="1" applyFill="1"/>
    <xf numFmtId="176" fontId="6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/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38" fontId="8" fillId="0" borderId="1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8" fontId="8" fillId="0" borderId="6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0" fontId="6" fillId="0" borderId="3" xfId="0" applyFont="1" applyBorder="1"/>
    <xf numFmtId="178" fontId="8" fillId="0" borderId="13" xfId="0" applyNumberFormat="1" applyFont="1" applyBorder="1" applyAlignment="1">
      <alignment horizontal="right" vertical="center"/>
    </xf>
    <xf numFmtId="178" fontId="8" fillId="0" borderId="14" xfId="0" applyNumberFormat="1" applyFont="1" applyBorder="1" applyAlignment="1">
      <alignment horizontal="right" vertical="center"/>
    </xf>
    <xf numFmtId="178" fontId="8" fillId="0" borderId="15" xfId="0" applyNumberFormat="1" applyFont="1" applyBorder="1" applyAlignment="1">
      <alignment horizontal="right" vertical="center"/>
    </xf>
    <xf numFmtId="178" fontId="7" fillId="0" borderId="13" xfId="0" applyNumberFormat="1" applyFont="1" applyBorder="1" applyAlignment="1">
      <alignment horizontal="right" vertical="center"/>
    </xf>
    <xf numFmtId="178" fontId="7" fillId="0" borderId="15" xfId="0" applyNumberFormat="1" applyFont="1" applyBorder="1" applyAlignment="1">
      <alignment horizontal="right" vertical="center"/>
    </xf>
    <xf numFmtId="177" fontId="8" fillId="0" borderId="14" xfId="0" applyNumberFormat="1" applyFont="1" applyBorder="1" applyAlignment="1">
      <alignment horizontal="right" vertical="center"/>
    </xf>
    <xf numFmtId="0" fontId="6" fillId="0" borderId="2" xfId="0" applyFont="1" applyBorder="1"/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right" vertical="center" shrinkToFit="1"/>
    </xf>
    <xf numFmtId="176" fontId="7" fillId="0" borderId="7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 shrinkToFit="1"/>
    </xf>
    <xf numFmtId="176" fontId="8" fillId="0" borderId="7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 shrinkToFit="1"/>
    </xf>
    <xf numFmtId="176" fontId="8" fillId="0" borderId="21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 shrinkToFit="1"/>
    </xf>
    <xf numFmtId="0" fontId="7" fillId="0" borderId="12" xfId="0" applyFont="1" applyBorder="1" applyAlignment="1">
      <alignment horizontal="right" vertical="center" shrinkToFit="1"/>
    </xf>
    <xf numFmtId="0" fontId="8" fillId="0" borderId="8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/>
    <xf numFmtId="0" fontId="7" fillId="0" borderId="6" xfId="0" applyFont="1" applyBorder="1"/>
    <xf numFmtId="0" fontId="6" fillId="0" borderId="2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</cellXfs>
  <cellStyles count="3">
    <cellStyle name="桁区切り" xfId="1" builtinId="6"/>
    <cellStyle name="桁区切り 2" xfId="2" xr:uid="{A38FED09-27C7-45C3-8D02-35B50E7EC3EA}"/>
    <cellStyle name="標準" xfId="0" builtinId="0"/>
  </cellStyles>
  <dxfs count="0"/>
  <tableStyles count="0" defaultTableStyle="TableStyleMedium2" defaultPivotStyle="PivotStyleLight16"/>
  <colors>
    <mruColors>
      <color rgb="FFE6E6E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4E00D-1246-4C8A-A953-280C2E98C5EB}">
  <sheetPr>
    <pageSetUpPr fitToPage="1"/>
  </sheetPr>
  <dimension ref="A1:S48"/>
  <sheetViews>
    <sheetView showGridLines="0" tabSelected="1" view="pageBreakPreview" zoomScaleNormal="75" zoomScaleSheetLayoutView="100" workbookViewId="0">
      <pane ySplit="5" topLeftCell="A6" activePane="bottomLeft" state="frozen"/>
      <selection sqref="A1:L1"/>
      <selection pane="bottomLeft" activeCell="M11" sqref="M11"/>
    </sheetView>
  </sheetViews>
  <sheetFormatPr defaultColWidth="9.625" defaultRowHeight="13.5" x14ac:dyDescent="0.15"/>
  <cols>
    <col min="1" max="1" width="3.375" style="1" customWidth="1"/>
    <col min="2" max="2" width="18" style="1" customWidth="1"/>
    <col min="3" max="3" width="13.375" style="2" customWidth="1"/>
    <col min="4" max="4" width="9.75" style="1" customWidth="1"/>
    <col min="5" max="5" width="13.375" style="2" customWidth="1"/>
    <col min="6" max="6" width="2.25" style="1" customWidth="1"/>
    <col min="7" max="7" width="11.125" style="1" customWidth="1"/>
    <col min="8" max="8" width="13.375" style="1" customWidth="1"/>
    <col min="9" max="9" width="9.75" style="1" customWidth="1"/>
    <col min="10" max="10" width="13.375" style="1" customWidth="1"/>
    <col min="11" max="11" width="9.75" style="1" customWidth="1"/>
    <col min="12" max="18" width="9" style="3" customWidth="1"/>
    <col min="19" max="19" width="9" style="4" customWidth="1"/>
    <col min="20" max="24" width="9.625" style="1"/>
    <col min="25" max="25" width="6.5" style="1" customWidth="1"/>
    <col min="26" max="16384" width="9.625" style="1"/>
  </cols>
  <sheetData>
    <row r="1" spans="1:11" ht="18.75" x14ac:dyDescent="0.15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24.6" customHeight="1" x14ac:dyDescent="0.15">
      <c r="A2" s="5" t="s">
        <v>25</v>
      </c>
      <c r="B2" s="6"/>
      <c r="C2" s="1"/>
      <c r="E2" s="1"/>
      <c r="J2" s="4"/>
      <c r="K2" s="7" t="s">
        <v>9</v>
      </c>
    </row>
    <row r="3" spans="1:11" ht="18.600000000000001" customHeight="1" thickBot="1" x14ac:dyDescent="0.2">
      <c r="A3" s="8"/>
      <c r="B3" s="30"/>
      <c r="C3" s="48" t="s">
        <v>30</v>
      </c>
      <c r="D3" s="49"/>
      <c r="E3" s="48" t="s">
        <v>31</v>
      </c>
      <c r="F3" s="50"/>
      <c r="G3" s="50"/>
      <c r="H3" s="50"/>
      <c r="I3" s="49"/>
      <c r="J3" s="48" t="s">
        <v>28</v>
      </c>
      <c r="K3" s="49"/>
    </row>
    <row r="4" spans="1:11" ht="12.6" customHeight="1" x14ac:dyDescent="0.15">
      <c r="A4" s="51" t="s">
        <v>26</v>
      </c>
      <c r="B4" s="52"/>
      <c r="C4" s="9" t="s">
        <v>2</v>
      </c>
      <c r="D4" s="31" t="s">
        <v>3</v>
      </c>
      <c r="E4" s="53" t="s">
        <v>4</v>
      </c>
      <c r="F4" s="55" t="s">
        <v>7</v>
      </c>
      <c r="G4" s="56"/>
      <c r="H4" s="59" t="s">
        <v>27</v>
      </c>
      <c r="I4" s="31" t="s">
        <v>3</v>
      </c>
      <c r="J4" s="51" t="s">
        <v>8</v>
      </c>
      <c r="K4" s="31" t="s">
        <v>5</v>
      </c>
    </row>
    <row r="5" spans="1:11" ht="12.6" customHeight="1" x14ac:dyDescent="0.15">
      <c r="A5" s="23"/>
      <c r="C5" s="9" t="s">
        <v>0</v>
      </c>
      <c r="D5" s="32" t="s">
        <v>1</v>
      </c>
      <c r="E5" s="54"/>
      <c r="F5" s="57"/>
      <c r="G5" s="58"/>
      <c r="H5" s="60"/>
      <c r="I5" s="33" t="s">
        <v>6</v>
      </c>
      <c r="J5" s="51"/>
      <c r="K5" s="34" t="s">
        <v>1</v>
      </c>
    </row>
    <row r="6" spans="1:11" ht="16.149999999999999" customHeight="1" x14ac:dyDescent="0.15">
      <c r="A6" s="61">
        <v>1</v>
      </c>
      <c r="B6" s="64" t="s">
        <v>10</v>
      </c>
      <c r="C6" s="10"/>
      <c r="D6" s="24"/>
      <c r="E6" s="10"/>
      <c r="F6" s="35"/>
      <c r="G6" s="42"/>
      <c r="H6" s="11"/>
      <c r="I6" s="27"/>
      <c r="J6" s="12"/>
      <c r="K6" s="24"/>
    </row>
    <row r="7" spans="1:11" ht="16.149999999999999" customHeight="1" x14ac:dyDescent="0.15">
      <c r="A7" s="62"/>
      <c r="B7" s="65"/>
      <c r="C7" s="13">
        <v>854326</v>
      </c>
      <c r="D7" s="25">
        <f>ROUND(C7/C$46*100,2)</f>
        <v>0.38</v>
      </c>
      <c r="E7" s="13">
        <v>844228</v>
      </c>
      <c r="F7" s="43"/>
      <c r="G7" s="36">
        <v>0</v>
      </c>
      <c r="H7" s="14">
        <f>SUM(E7,G7)</f>
        <v>844228</v>
      </c>
      <c r="I7" s="25">
        <f>ROUND(H7/H$46*100,2)</f>
        <v>0.35</v>
      </c>
      <c r="J7" s="15">
        <f>H7-C7</f>
        <v>-10098</v>
      </c>
      <c r="K7" s="29">
        <f>ROUND(J7/C7*100,2)</f>
        <v>-1.18</v>
      </c>
    </row>
    <row r="8" spans="1:11" ht="16.149999999999999" customHeight="1" x14ac:dyDescent="0.15">
      <c r="A8" s="63"/>
      <c r="B8" s="66"/>
      <c r="C8" s="16"/>
      <c r="D8" s="26"/>
      <c r="E8" s="16"/>
      <c r="F8" s="44"/>
      <c r="G8" s="37"/>
      <c r="H8" s="17"/>
      <c r="I8" s="28"/>
      <c r="J8" s="18"/>
      <c r="K8" s="26"/>
    </row>
    <row r="9" spans="1:11" ht="16.149999999999999" customHeight="1" x14ac:dyDescent="0.15">
      <c r="A9" s="61">
        <v>2</v>
      </c>
      <c r="B9" s="64" t="s">
        <v>11</v>
      </c>
      <c r="C9" s="10"/>
      <c r="D9" s="24"/>
      <c r="E9" s="10"/>
      <c r="F9" s="35"/>
      <c r="G9" s="42"/>
      <c r="H9" s="11"/>
      <c r="I9" s="24"/>
      <c r="J9" s="12"/>
      <c r="K9" s="24"/>
    </row>
    <row r="10" spans="1:11" ht="16.149999999999999" customHeight="1" x14ac:dyDescent="0.15">
      <c r="A10" s="62"/>
      <c r="B10" s="65"/>
      <c r="C10" s="13">
        <v>17782573</v>
      </c>
      <c r="D10" s="25">
        <f>ROUND(C10/C$46*100,2)</f>
        <v>7.82</v>
      </c>
      <c r="E10" s="13">
        <v>17943844</v>
      </c>
      <c r="F10" s="43"/>
      <c r="G10" s="36">
        <v>39248</v>
      </c>
      <c r="H10" s="14">
        <f>SUM(E10,G10)</f>
        <v>17983092</v>
      </c>
      <c r="I10" s="25">
        <f>ROUND(H10/H$46*100,2)</f>
        <v>7.56</v>
      </c>
      <c r="J10" s="15">
        <f>H10-C10</f>
        <v>200519</v>
      </c>
      <c r="K10" s="29">
        <f>ROUND(J10/C10*100,2)</f>
        <v>1.1299999999999999</v>
      </c>
    </row>
    <row r="11" spans="1:11" ht="16.149999999999999" customHeight="1" x14ac:dyDescent="0.15">
      <c r="A11" s="63"/>
      <c r="B11" s="66"/>
      <c r="C11" s="16"/>
      <c r="D11" s="26"/>
      <c r="E11" s="16"/>
      <c r="F11" s="44"/>
      <c r="G11" s="37"/>
      <c r="H11" s="17"/>
      <c r="I11" s="26"/>
      <c r="J11" s="18"/>
      <c r="K11" s="26"/>
    </row>
    <row r="12" spans="1:11" ht="16.149999999999999" customHeight="1" x14ac:dyDescent="0.15">
      <c r="A12" s="61">
        <v>3</v>
      </c>
      <c r="B12" s="64" t="s">
        <v>12</v>
      </c>
      <c r="C12" s="10"/>
      <c r="D12" s="24"/>
      <c r="E12" s="10"/>
      <c r="F12" s="35"/>
      <c r="G12" s="42"/>
      <c r="H12" s="11"/>
      <c r="I12" s="24"/>
      <c r="J12" s="12"/>
      <c r="K12" s="24"/>
    </row>
    <row r="13" spans="1:11" ht="16.149999999999999" customHeight="1" x14ac:dyDescent="0.15">
      <c r="A13" s="62"/>
      <c r="B13" s="65"/>
      <c r="C13" s="13">
        <v>110801025</v>
      </c>
      <c r="D13" s="25">
        <f>ROUND(C13/C$46*100,2)</f>
        <v>48.7</v>
      </c>
      <c r="E13" s="13">
        <v>121956152</v>
      </c>
      <c r="F13" s="43"/>
      <c r="G13" s="36">
        <v>447160</v>
      </c>
      <c r="H13" s="14">
        <f>SUM(E13,G13)</f>
        <v>122403312</v>
      </c>
      <c r="I13" s="25">
        <f>ROUND(H13/H$46*100,2)</f>
        <v>51.43</v>
      </c>
      <c r="J13" s="15">
        <f>H13-C13</f>
        <v>11602287</v>
      </c>
      <c r="K13" s="29">
        <f>ROUND(J13/C13*100,2)</f>
        <v>10.47</v>
      </c>
    </row>
    <row r="14" spans="1:11" ht="16.149999999999999" customHeight="1" x14ac:dyDescent="0.15">
      <c r="A14" s="63"/>
      <c r="B14" s="66"/>
      <c r="C14" s="16"/>
      <c r="D14" s="26"/>
      <c r="E14" s="16"/>
      <c r="F14" s="44"/>
      <c r="G14" s="37"/>
      <c r="H14" s="17"/>
      <c r="I14" s="26"/>
      <c r="J14" s="18"/>
      <c r="K14" s="26"/>
    </row>
    <row r="15" spans="1:11" ht="16.149999999999999" customHeight="1" x14ac:dyDescent="0.15">
      <c r="A15" s="61">
        <v>4</v>
      </c>
      <c r="B15" s="64" t="s">
        <v>13</v>
      </c>
      <c r="C15" s="10"/>
      <c r="D15" s="24"/>
      <c r="E15" s="10"/>
      <c r="F15" s="35"/>
      <c r="G15" s="42"/>
      <c r="H15" s="11"/>
      <c r="I15" s="24"/>
      <c r="J15" s="12"/>
      <c r="K15" s="24"/>
    </row>
    <row r="16" spans="1:11" ht="16.149999999999999" customHeight="1" x14ac:dyDescent="0.15">
      <c r="A16" s="62"/>
      <c r="B16" s="65"/>
      <c r="C16" s="13">
        <v>21006254</v>
      </c>
      <c r="D16" s="25">
        <f>ROUND(C16/C$46*100,2)</f>
        <v>9.23</v>
      </c>
      <c r="E16" s="19">
        <v>16881032</v>
      </c>
      <c r="F16" s="43"/>
      <c r="G16" s="36">
        <v>0</v>
      </c>
      <c r="H16" s="14">
        <f>SUM(E16,G16)</f>
        <v>16881032</v>
      </c>
      <c r="I16" s="25">
        <f>ROUND(H16/H$46*100,2)</f>
        <v>7.09</v>
      </c>
      <c r="J16" s="15">
        <f>H16-C16</f>
        <v>-4125222</v>
      </c>
      <c r="K16" s="29">
        <f>ROUND(J16/C16*100,2)</f>
        <v>-19.64</v>
      </c>
    </row>
    <row r="17" spans="1:11" ht="16.149999999999999" customHeight="1" x14ac:dyDescent="0.15">
      <c r="A17" s="63"/>
      <c r="B17" s="66"/>
      <c r="C17" s="16"/>
      <c r="D17" s="26"/>
      <c r="E17" s="16"/>
      <c r="F17" s="44"/>
      <c r="G17" s="37"/>
      <c r="H17" s="17"/>
      <c r="I17" s="26"/>
      <c r="J17" s="18"/>
      <c r="K17" s="26"/>
    </row>
    <row r="18" spans="1:11" ht="16.149999999999999" customHeight="1" x14ac:dyDescent="0.15">
      <c r="A18" s="61">
        <v>5</v>
      </c>
      <c r="B18" s="64" t="s">
        <v>14</v>
      </c>
      <c r="C18" s="10"/>
      <c r="D18" s="24"/>
      <c r="E18" s="10"/>
      <c r="F18" s="35"/>
      <c r="G18" s="42"/>
      <c r="H18" s="11"/>
      <c r="I18" s="24"/>
      <c r="J18" s="12"/>
      <c r="K18" s="24"/>
    </row>
    <row r="19" spans="1:11" ht="16.149999999999999" customHeight="1" x14ac:dyDescent="0.15">
      <c r="A19" s="62"/>
      <c r="B19" s="65"/>
      <c r="C19" s="13">
        <v>274872</v>
      </c>
      <c r="D19" s="25">
        <f>ROUND(C19/C$46*100,2)</f>
        <v>0.12</v>
      </c>
      <c r="E19" s="13">
        <v>257079</v>
      </c>
      <c r="F19" s="43"/>
      <c r="G19" s="36">
        <v>0</v>
      </c>
      <c r="H19" s="14">
        <f>SUM(E19,G19)</f>
        <v>257079</v>
      </c>
      <c r="I19" s="25">
        <f>ROUND(H19/H$46*100,2)</f>
        <v>0.11</v>
      </c>
      <c r="J19" s="15">
        <f>H19-C19</f>
        <v>-17793</v>
      </c>
      <c r="K19" s="29">
        <f>ROUND(J19/C19*100,2)</f>
        <v>-6.47</v>
      </c>
    </row>
    <row r="20" spans="1:11" ht="16.149999999999999" customHeight="1" x14ac:dyDescent="0.15">
      <c r="A20" s="63"/>
      <c r="B20" s="66"/>
      <c r="C20" s="16"/>
      <c r="D20" s="26"/>
      <c r="E20" s="16"/>
      <c r="F20" s="44"/>
      <c r="G20" s="37"/>
      <c r="H20" s="17"/>
      <c r="I20" s="26"/>
      <c r="J20" s="18"/>
      <c r="K20" s="26"/>
    </row>
    <row r="21" spans="1:11" ht="16.149999999999999" customHeight="1" x14ac:dyDescent="0.15">
      <c r="A21" s="61">
        <v>6</v>
      </c>
      <c r="B21" s="64" t="s">
        <v>23</v>
      </c>
      <c r="C21" s="10"/>
      <c r="D21" s="24"/>
      <c r="E21" s="10"/>
      <c r="F21" s="35"/>
      <c r="G21" s="42"/>
      <c r="H21" s="11"/>
      <c r="I21" s="24"/>
      <c r="J21" s="12"/>
      <c r="K21" s="24"/>
    </row>
    <row r="22" spans="1:11" ht="16.149999999999999" customHeight="1" x14ac:dyDescent="0.15">
      <c r="A22" s="62"/>
      <c r="B22" s="65"/>
      <c r="C22" s="13">
        <v>2759253</v>
      </c>
      <c r="D22" s="25">
        <f>ROUND(C22/C$46*100,2)</f>
        <v>1.21</v>
      </c>
      <c r="E22" s="13">
        <v>2997145</v>
      </c>
      <c r="F22" s="43"/>
      <c r="G22" s="36">
        <v>11776</v>
      </c>
      <c r="H22" s="14">
        <f>SUM(E22,G22)</f>
        <v>3008921</v>
      </c>
      <c r="I22" s="25">
        <f>ROUND(H22/H$46*100,2)</f>
        <v>1.26</v>
      </c>
      <c r="J22" s="15">
        <f>H22-C22</f>
        <v>249668</v>
      </c>
      <c r="K22" s="29">
        <f>ROUND(J22/C22*100,2)</f>
        <v>9.0500000000000007</v>
      </c>
    </row>
    <row r="23" spans="1:11" ht="16.149999999999999" customHeight="1" x14ac:dyDescent="0.15">
      <c r="A23" s="63"/>
      <c r="B23" s="66"/>
      <c r="C23" s="16"/>
      <c r="D23" s="26"/>
      <c r="E23" s="16"/>
      <c r="F23" s="44"/>
      <c r="G23" s="37"/>
      <c r="H23" s="17"/>
      <c r="I23" s="26"/>
      <c r="J23" s="18"/>
      <c r="K23" s="26"/>
    </row>
    <row r="24" spans="1:11" ht="16.149999999999999" customHeight="1" x14ac:dyDescent="0.15">
      <c r="A24" s="61">
        <v>7</v>
      </c>
      <c r="B24" s="64" t="s">
        <v>15</v>
      </c>
      <c r="C24" s="10"/>
      <c r="D24" s="24"/>
      <c r="E24" s="10"/>
      <c r="F24" s="35"/>
      <c r="G24" s="42"/>
      <c r="H24" s="11"/>
      <c r="I24" s="24"/>
      <c r="J24" s="12"/>
      <c r="K24" s="24"/>
    </row>
    <row r="25" spans="1:11" ht="16.149999999999999" customHeight="1" x14ac:dyDescent="0.15">
      <c r="A25" s="62"/>
      <c r="B25" s="65"/>
      <c r="C25" s="13">
        <v>7781036</v>
      </c>
      <c r="D25" s="25">
        <f>ROUND(C25/C$46*100,2)</f>
        <v>3.42</v>
      </c>
      <c r="E25" s="13">
        <v>8160525</v>
      </c>
      <c r="F25" s="43"/>
      <c r="G25" s="36">
        <v>86141</v>
      </c>
      <c r="H25" s="14">
        <f>SUM(E25,G25)</f>
        <v>8246666</v>
      </c>
      <c r="I25" s="25">
        <f>ROUND(H25/H$46*100,2)</f>
        <v>3.46</v>
      </c>
      <c r="J25" s="15">
        <f>H25-C25</f>
        <v>465630</v>
      </c>
      <c r="K25" s="29">
        <f>ROUND(J25/C25*100,2)</f>
        <v>5.98</v>
      </c>
    </row>
    <row r="26" spans="1:11" ht="16.149999999999999" customHeight="1" x14ac:dyDescent="0.15">
      <c r="A26" s="63"/>
      <c r="B26" s="66"/>
      <c r="C26" s="16"/>
      <c r="D26" s="26"/>
      <c r="E26" s="16"/>
      <c r="F26" s="44"/>
      <c r="G26" s="37"/>
      <c r="H26" s="17"/>
      <c r="I26" s="26"/>
      <c r="J26" s="18"/>
      <c r="K26" s="26"/>
    </row>
    <row r="27" spans="1:11" ht="16.149999999999999" customHeight="1" x14ac:dyDescent="0.15">
      <c r="A27" s="61">
        <v>8</v>
      </c>
      <c r="B27" s="64" t="s">
        <v>16</v>
      </c>
      <c r="C27" s="10"/>
      <c r="D27" s="24"/>
      <c r="E27" s="10"/>
      <c r="F27" s="35"/>
      <c r="G27" s="42"/>
      <c r="H27" s="11"/>
      <c r="I27" s="24"/>
      <c r="J27" s="12"/>
      <c r="K27" s="24"/>
    </row>
    <row r="28" spans="1:11" ht="16.149999999999999" customHeight="1" x14ac:dyDescent="0.15">
      <c r="A28" s="62"/>
      <c r="B28" s="65"/>
      <c r="C28" s="13">
        <v>21783431</v>
      </c>
      <c r="D28" s="25">
        <f>ROUND(C28/C$46*100,2)</f>
        <v>9.58</v>
      </c>
      <c r="E28" s="13">
        <v>22249529</v>
      </c>
      <c r="F28" s="43"/>
      <c r="G28" s="36">
        <v>252170</v>
      </c>
      <c r="H28" s="14">
        <f>SUM(E28,G28)</f>
        <v>22501699</v>
      </c>
      <c r="I28" s="25">
        <f>ROUND(H28/H$46*100,2)</f>
        <v>9.4499999999999993</v>
      </c>
      <c r="J28" s="15">
        <f>H28-C28</f>
        <v>718268</v>
      </c>
      <c r="K28" s="29">
        <f>ROUND(J28/C28*100,2)</f>
        <v>3.3</v>
      </c>
    </row>
    <row r="29" spans="1:11" ht="16.149999999999999" customHeight="1" x14ac:dyDescent="0.15">
      <c r="A29" s="63"/>
      <c r="B29" s="66"/>
      <c r="C29" s="16"/>
      <c r="D29" s="26"/>
      <c r="E29" s="16"/>
      <c r="F29" s="44"/>
      <c r="G29" s="37"/>
      <c r="H29" s="17"/>
      <c r="I29" s="26"/>
      <c r="J29" s="18"/>
      <c r="K29" s="26"/>
    </row>
    <row r="30" spans="1:11" ht="16.149999999999999" customHeight="1" x14ac:dyDescent="0.15">
      <c r="A30" s="61">
        <v>9</v>
      </c>
      <c r="B30" s="64" t="s">
        <v>17</v>
      </c>
      <c r="C30" s="10"/>
      <c r="D30" s="24"/>
      <c r="E30" s="10"/>
      <c r="F30" s="35"/>
      <c r="G30" s="42"/>
      <c r="H30" s="11"/>
      <c r="I30" s="24"/>
      <c r="J30" s="12"/>
      <c r="K30" s="24"/>
    </row>
    <row r="31" spans="1:11" ht="16.149999999999999" customHeight="1" x14ac:dyDescent="0.15">
      <c r="A31" s="62"/>
      <c r="B31" s="65"/>
      <c r="C31" s="13">
        <v>6622850</v>
      </c>
      <c r="D31" s="25">
        <f>ROUND(C31/C$46*100,2)</f>
        <v>2.91</v>
      </c>
      <c r="E31" s="13">
        <v>5869878</v>
      </c>
      <c r="F31" s="43"/>
      <c r="G31" s="36">
        <v>0</v>
      </c>
      <c r="H31" s="14">
        <f>SUM(E31,G31)</f>
        <v>5869878</v>
      </c>
      <c r="I31" s="25">
        <f>ROUND(H31/H$46*100,2)</f>
        <v>2.4700000000000002</v>
      </c>
      <c r="J31" s="15">
        <f>H31-C31</f>
        <v>-752972</v>
      </c>
      <c r="K31" s="29">
        <f>ROUND(J31/C31*100,2)</f>
        <v>-11.37</v>
      </c>
    </row>
    <row r="32" spans="1:11" ht="16.149999999999999" customHeight="1" x14ac:dyDescent="0.15">
      <c r="A32" s="63"/>
      <c r="B32" s="66"/>
      <c r="C32" s="16"/>
      <c r="D32" s="26"/>
      <c r="E32" s="16"/>
      <c r="F32" s="44"/>
      <c r="G32" s="37"/>
      <c r="H32" s="17"/>
      <c r="I32" s="26"/>
      <c r="J32" s="18"/>
      <c r="K32" s="26"/>
    </row>
    <row r="33" spans="1:18" ht="16.149999999999999" customHeight="1" x14ac:dyDescent="0.15">
      <c r="A33" s="61">
        <v>10</v>
      </c>
      <c r="B33" s="64" t="s">
        <v>18</v>
      </c>
      <c r="C33" s="10"/>
      <c r="D33" s="24"/>
      <c r="E33" s="10"/>
      <c r="F33" s="35"/>
      <c r="G33" s="42"/>
      <c r="H33" s="11"/>
      <c r="I33" s="24"/>
      <c r="J33" s="12"/>
      <c r="K33" s="24"/>
    </row>
    <row r="34" spans="1:18" ht="16.149999999999999" customHeight="1" x14ac:dyDescent="0.15">
      <c r="A34" s="62"/>
      <c r="B34" s="65"/>
      <c r="C34" s="13">
        <v>20409993</v>
      </c>
      <c r="D34" s="25">
        <f>ROUND(C34/C$46*100,2)</f>
        <v>8.9700000000000006</v>
      </c>
      <c r="E34" s="13">
        <v>22352194</v>
      </c>
      <c r="F34" s="43"/>
      <c r="G34" s="36">
        <v>14693</v>
      </c>
      <c r="H34" s="14">
        <f>SUM(E34,G34)</f>
        <v>22366887</v>
      </c>
      <c r="I34" s="25">
        <f>ROUND(H34/H$46*100,2)</f>
        <v>9.4</v>
      </c>
      <c r="J34" s="15">
        <f>H34-C34</f>
        <v>1956894</v>
      </c>
      <c r="K34" s="29">
        <f>ROUND(J34/C34*100,2)</f>
        <v>9.59</v>
      </c>
    </row>
    <row r="35" spans="1:18" ht="16.149999999999999" customHeight="1" x14ac:dyDescent="0.15">
      <c r="A35" s="63"/>
      <c r="B35" s="66"/>
      <c r="C35" s="16"/>
      <c r="D35" s="26"/>
      <c r="E35" s="16"/>
      <c r="F35" s="44"/>
      <c r="G35" s="37"/>
      <c r="H35" s="17"/>
      <c r="I35" s="26"/>
      <c r="J35" s="18"/>
      <c r="K35" s="26"/>
    </row>
    <row r="36" spans="1:18" ht="16.149999999999999" customHeight="1" x14ac:dyDescent="0.15">
      <c r="A36" s="61">
        <v>11</v>
      </c>
      <c r="B36" s="64" t="s">
        <v>19</v>
      </c>
      <c r="C36" s="10"/>
      <c r="D36" s="24"/>
      <c r="E36" s="10"/>
      <c r="F36" s="35"/>
      <c r="G36" s="42"/>
      <c r="H36" s="11"/>
      <c r="I36" s="24"/>
      <c r="J36" s="12"/>
      <c r="K36" s="24"/>
    </row>
    <row r="37" spans="1:18" ht="16.149999999999999" customHeight="1" x14ac:dyDescent="0.15">
      <c r="A37" s="62"/>
      <c r="B37" s="65"/>
      <c r="C37" s="13">
        <v>693347</v>
      </c>
      <c r="D37" s="25">
        <f>ROUND(C37/C$46*100,2)</f>
        <v>0.3</v>
      </c>
      <c r="E37" s="13">
        <v>1008934</v>
      </c>
      <c r="F37" s="43"/>
      <c r="G37" s="36">
        <v>0</v>
      </c>
      <c r="H37" s="14">
        <f>SUM(E37,G37)</f>
        <v>1008934</v>
      </c>
      <c r="I37" s="25">
        <f>ROUND(H37/H$46*100,2)</f>
        <v>0.42</v>
      </c>
      <c r="J37" s="15">
        <f>H37-C37</f>
        <v>315587</v>
      </c>
      <c r="K37" s="29">
        <f>ROUND(J37/C37*100,2)</f>
        <v>45.52</v>
      </c>
    </row>
    <row r="38" spans="1:18" ht="16.149999999999999" customHeight="1" x14ac:dyDescent="0.15">
      <c r="A38" s="63"/>
      <c r="B38" s="66"/>
      <c r="C38" s="16"/>
      <c r="D38" s="26"/>
      <c r="E38" s="16"/>
      <c r="F38" s="44"/>
      <c r="G38" s="37"/>
      <c r="H38" s="17"/>
      <c r="I38" s="26"/>
      <c r="J38" s="18"/>
      <c r="K38" s="26"/>
    </row>
    <row r="39" spans="1:18" ht="16.149999999999999" customHeight="1" x14ac:dyDescent="0.15">
      <c r="A39" s="61">
        <v>12</v>
      </c>
      <c r="B39" s="64" t="s">
        <v>20</v>
      </c>
      <c r="C39" s="10"/>
      <c r="D39" s="24"/>
      <c r="E39" s="10"/>
      <c r="F39" s="35"/>
      <c r="G39" s="42"/>
      <c r="H39" s="11"/>
      <c r="I39" s="24"/>
      <c r="J39" s="12"/>
      <c r="K39" s="24"/>
    </row>
    <row r="40" spans="1:18" ht="16.149999999999999" customHeight="1" x14ac:dyDescent="0.15">
      <c r="A40" s="62"/>
      <c r="B40" s="65"/>
      <c r="C40" s="13">
        <v>16633682</v>
      </c>
      <c r="D40" s="25">
        <f>ROUND(C40/C$46*100,2)</f>
        <v>7.31</v>
      </c>
      <c r="E40" s="13">
        <v>16539460</v>
      </c>
      <c r="F40" s="43"/>
      <c r="G40" s="36">
        <v>0</v>
      </c>
      <c r="H40" s="14">
        <f>SUM(E40,G40)</f>
        <v>16539460</v>
      </c>
      <c r="I40" s="25">
        <f>ROUND(H40/H$46*100,2)</f>
        <v>6.95</v>
      </c>
      <c r="J40" s="15">
        <f>H40-C40</f>
        <v>-94222</v>
      </c>
      <c r="K40" s="29">
        <f>ROUND(J40/C40*100,2)</f>
        <v>-0.56999999999999995</v>
      </c>
    </row>
    <row r="41" spans="1:18" ht="16.149999999999999" customHeight="1" x14ac:dyDescent="0.15">
      <c r="A41" s="63"/>
      <c r="B41" s="66"/>
      <c r="C41" s="16"/>
      <c r="D41" s="26"/>
      <c r="E41" s="16"/>
      <c r="F41" s="44"/>
      <c r="G41" s="37"/>
      <c r="H41" s="17"/>
      <c r="I41" s="26"/>
      <c r="J41" s="18"/>
      <c r="K41" s="26"/>
    </row>
    <row r="42" spans="1:18" ht="16.149999999999999" customHeight="1" x14ac:dyDescent="0.15">
      <c r="A42" s="61">
        <v>13</v>
      </c>
      <c r="B42" s="64" t="s">
        <v>21</v>
      </c>
      <c r="C42" s="10"/>
      <c r="D42" s="24"/>
      <c r="E42" s="10"/>
      <c r="F42" s="35"/>
      <c r="G42" s="42"/>
      <c r="H42" s="11"/>
      <c r="I42" s="24"/>
      <c r="J42" s="12"/>
      <c r="K42" s="24"/>
    </row>
    <row r="43" spans="1:18" ht="16.149999999999999" customHeight="1" x14ac:dyDescent="0.15">
      <c r="A43" s="62"/>
      <c r="B43" s="65"/>
      <c r="C43" s="13">
        <v>100000</v>
      </c>
      <c r="D43" s="25">
        <f>ROUND(C43/C$46*100,2)</f>
        <v>0.04</v>
      </c>
      <c r="E43" s="13">
        <v>100000</v>
      </c>
      <c r="F43" s="43"/>
      <c r="G43" s="36">
        <v>0</v>
      </c>
      <c r="H43" s="14">
        <f>SUM(E43,G43)</f>
        <v>100000</v>
      </c>
      <c r="I43" s="25">
        <f>ROUND(H43/H$46*100,2)</f>
        <v>0.04</v>
      </c>
      <c r="J43" s="15">
        <f>H43-C43</f>
        <v>0</v>
      </c>
      <c r="K43" s="29">
        <f>ROUND(J43/C43*100,2)</f>
        <v>0</v>
      </c>
    </row>
    <row r="44" spans="1:18" ht="16.149999999999999" customHeight="1" x14ac:dyDescent="0.15">
      <c r="A44" s="63"/>
      <c r="B44" s="66"/>
      <c r="C44" s="16"/>
      <c r="D44" s="26"/>
      <c r="E44" s="16"/>
      <c r="F44" s="44"/>
      <c r="G44" s="37"/>
      <c r="H44" s="17"/>
      <c r="I44" s="26"/>
      <c r="J44" s="18"/>
      <c r="K44" s="26"/>
    </row>
    <row r="45" spans="1:18" ht="16.149999999999999" customHeight="1" x14ac:dyDescent="0.15">
      <c r="A45" s="48" t="s">
        <v>22</v>
      </c>
      <c r="B45" s="50"/>
      <c r="C45" s="20"/>
      <c r="D45" s="24"/>
      <c r="E45" s="10"/>
      <c r="F45" s="38"/>
      <c r="G45" s="45"/>
      <c r="H45" s="11"/>
      <c r="I45" s="24"/>
      <c r="J45" s="12"/>
      <c r="K45" s="24"/>
      <c r="L45" s="21"/>
      <c r="M45" s="21"/>
      <c r="N45" s="21"/>
      <c r="O45" s="21"/>
      <c r="P45" s="21"/>
      <c r="Q45" s="21"/>
      <c r="R45" s="21"/>
    </row>
    <row r="46" spans="1:18" ht="16.149999999999999" customHeight="1" x14ac:dyDescent="0.15">
      <c r="A46" s="51"/>
      <c r="B46" s="52"/>
      <c r="C46" s="15">
        <f>SUM(C7,C10,C13,C16,C19,C22,C25,C28,C31,C34,C43,C37,C40)</f>
        <v>227502642</v>
      </c>
      <c r="D46" s="25">
        <f t="shared" ref="D46" si="0">ROUND(C46/C$46*100,2)</f>
        <v>100</v>
      </c>
      <c r="E46" s="15">
        <f>SUM(E7,E10,E13,E16,E19,E22,E25,E28,E31,E34,E43,E37,E40)</f>
        <v>237160000</v>
      </c>
      <c r="F46" s="40"/>
      <c r="G46" s="39">
        <f>SUM(G7,G10,G13,G16,G19,G22,G25,G28,G31,G34,G43,G37,G40)</f>
        <v>851188</v>
      </c>
      <c r="H46" s="14">
        <f>SUM(E46,G46)</f>
        <v>238011188</v>
      </c>
      <c r="I46" s="25">
        <f>ROUND(H46/H$46*100,2)</f>
        <v>100</v>
      </c>
      <c r="J46" s="15">
        <f>H46-C46</f>
        <v>10508546</v>
      </c>
      <c r="K46" s="29">
        <f>ROUND(J46/C46*100,2)</f>
        <v>4.62</v>
      </c>
      <c r="L46" s="21"/>
      <c r="M46" s="21"/>
      <c r="N46" s="21"/>
      <c r="O46" s="21"/>
      <c r="P46" s="21"/>
      <c r="Q46" s="21"/>
      <c r="R46" s="21"/>
    </row>
    <row r="47" spans="1:18" ht="16.149999999999999" customHeight="1" thickBot="1" x14ac:dyDescent="0.2">
      <c r="A47" s="54"/>
      <c r="B47" s="60"/>
      <c r="C47" s="22"/>
      <c r="D47" s="26"/>
      <c r="E47" s="16"/>
      <c r="F47" s="46"/>
      <c r="G47" s="41"/>
      <c r="H47" s="17"/>
      <c r="I47" s="26"/>
      <c r="J47" s="18"/>
      <c r="K47" s="26"/>
      <c r="L47" s="21"/>
      <c r="M47" s="21"/>
      <c r="N47" s="21"/>
      <c r="O47" s="21"/>
      <c r="P47" s="21"/>
      <c r="Q47" s="21"/>
      <c r="R47" s="21"/>
    </row>
    <row r="48" spans="1:18" ht="18.600000000000001" customHeight="1" x14ac:dyDescent="0.15">
      <c r="A48" s="5" t="s">
        <v>24</v>
      </c>
      <c r="B48" s="5"/>
      <c r="C48" s="5"/>
      <c r="D48" s="5"/>
      <c r="E48" s="5"/>
      <c r="F48" s="5"/>
      <c r="G48" s="5"/>
      <c r="H48" s="5"/>
      <c r="I48" s="5"/>
      <c r="J48" s="5"/>
    </row>
  </sheetData>
  <dataConsolidate/>
  <mergeCells count="36">
    <mergeCell ref="A42:A44"/>
    <mergeCell ref="B42:B44"/>
    <mergeCell ref="A45:B47"/>
    <mergeCell ref="A33:A35"/>
    <mergeCell ref="B33:B35"/>
    <mergeCell ref="A36:A38"/>
    <mergeCell ref="B36:B38"/>
    <mergeCell ref="A39:A41"/>
    <mergeCell ref="B39:B41"/>
    <mergeCell ref="A24:A26"/>
    <mergeCell ref="B24:B26"/>
    <mergeCell ref="A27:A29"/>
    <mergeCell ref="B27:B29"/>
    <mergeCell ref="A30:A32"/>
    <mergeCell ref="B30:B32"/>
    <mergeCell ref="A15:A17"/>
    <mergeCell ref="B15:B17"/>
    <mergeCell ref="A18:A20"/>
    <mergeCell ref="B18:B20"/>
    <mergeCell ref="A21:A23"/>
    <mergeCell ref="B21:B23"/>
    <mergeCell ref="A6:A8"/>
    <mergeCell ref="B6:B8"/>
    <mergeCell ref="A9:A11"/>
    <mergeCell ref="B9:B11"/>
    <mergeCell ref="A12:A14"/>
    <mergeCell ref="B12:B14"/>
    <mergeCell ref="A1:K1"/>
    <mergeCell ref="C3:D3"/>
    <mergeCell ref="E3:I3"/>
    <mergeCell ref="J3:K3"/>
    <mergeCell ref="A4:B4"/>
    <mergeCell ref="E4:E5"/>
    <mergeCell ref="F4:G5"/>
    <mergeCell ref="H4:H5"/>
    <mergeCell ref="J4:J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verticalDpi="3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歳出R7.6補 </vt:lpstr>
      <vt:lpstr>'歳出R7.6補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2026-03-17T06:39:30Z</dcterms:created>
  <dcterms:modified xsi:type="dcterms:W3CDTF">2026-03-17T06:39:37Z</dcterms:modified>
</cp:coreProperties>
</file>