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5F8DBF1C-192B-4C3D-811B-5068157616E1}" xr6:coauthVersionLast="47" xr6:coauthVersionMax="47" xr10:uidLastSave="{00000000-0000-0000-0000-000000000000}"/>
  <bookViews>
    <workbookView xWindow="-120" yWindow="-120" windowWidth="20730" windowHeight="11040" tabRatio="760" xr2:uid="{00000000-000D-0000-FFFF-FFFF00000000}"/>
  </bookViews>
  <sheets>
    <sheet name="R7.3補（R8.3分）" sheetId="30" r:id="rId1"/>
  </sheets>
  <definedNames>
    <definedName name="_xlnm.Print_Area" localSheetId="0">'R7.3補（R8.3分）'!$A$1:$J$22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0" l="1"/>
  <c r="E21" i="30"/>
  <c r="C21" i="30"/>
  <c r="D19" i="30" s="1"/>
  <c r="J20" i="30"/>
  <c r="G20" i="30"/>
  <c r="I20" i="30" s="1"/>
  <c r="D20" i="30"/>
  <c r="G19" i="30"/>
  <c r="I19" i="30" s="1"/>
  <c r="J19" i="30" s="1"/>
  <c r="G18" i="30"/>
  <c r="I18" i="30" s="1"/>
  <c r="J18" i="30" s="1"/>
  <c r="I17" i="30"/>
  <c r="J17" i="30" s="1"/>
  <c r="G17" i="30"/>
  <c r="D17" i="30"/>
  <c r="I16" i="30"/>
  <c r="J16" i="30" s="1"/>
  <c r="G16" i="30"/>
  <c r="D16" i="30"/>
  <c r="G15" i="30"/>
  <c r="I15" i="30" s="1"/>
  <c r="J15" i="30" s="1"/>
  <c r="D15" i="30"/>
  <c r="I14" i="30"/>
  <c r="J14" i="30" s="1"/>
  <c r="G14" i="30"/>
  <c r="D14" i="30"/>
  <c r="I13" i="30"/>
  <c r="J13" i="30" s="1"/>
  <c r="G13" i="30"/>
  <c r="D13" i="30"/>
  <c r="G12" i="30"/>
  <c r="I12" i="30" s="1"/>
  <c r="J12" i="30" s="1"/>
  <c r="D12" i="30"/>
  <c r="G11" i="30"/>
  <c r="I11" i="30" s="1"/>
  <c r="J11" i="30" s="1"/>
  <c r="D11" i="30"/>
  <c r="G10" i="30"/>
  <c r="I10" i="30" s="1"/>
  <c r="J10" i="30" s="1"/>
  <c r="D10" i="30"/>
  <c r="I9" i="30"/>
  <c r="J9" i="30" s="1"/>
  <c r="G9" i="30"/>
  <c r="D9" i="30"/>
  <c r="G8" i="30"/>
  <c r="I8" i="30" s="1"/>
  <c r="J8" i="30" s="1"/>
  <c r="D8" i="30"/>
  <c r="G7" i="30"/>
  <c r="I7" i="30" s="1"/>
  <c r="J7" i="30" s="1"/>
  <c r="D7" i="30"/>
  <c r="G21" i="30" l="1"/>
  <c r="H9" i="30" s="1"/>
  <c r="D18" i="30"/>
  <c r="D21" i="30"/>
  <c r="H7" i="30"/>
  <c r="H8" i="30" l="1"/>
  <c r="H18" i="30"/>
  <c r="H12" i="30"/>
  <c r="H10" i="30"/>
  <c r="H21" i="30"/>
  <c r="H13" i="30"/>
  <c r="I21" i="30"/>
  <c r="J21" i="30" s="1"/>
  <c r="H19" i="30"/>
  <c r="H16" i="30"/>
  <c r="H20" i="30"/>
  <c r="H11" i="30"/>
  <c r="H15" i="30"/>
  <c r="H14" i="30"/>
  <c r="H17" i="30"/>
</calcChain>
</file>

<file path=xl/sharedStrings.xml><?xml version="1.0" encoding="utf-8"?>
<sst xmlns="http://schemas.openxmlformats.org/spreadsheetml/2006/main" count="38" uniqueCount="37">
  <si>
    <t>款　　別</t>
  </si>
  <si>
    <t>増　減　額</t>
  </si>
  <si>
    <t>構成比</t>
  </si>
  <si>
    <t>％</t>
  </si>
  <si>
    <t>％</t>
    <phoneticPr fontId="1"/>
  </si>
  <si>
    <t>　注） 構成比は、合計しても１００％にならない場合がある。</t>
    <phoneticPr fontId="1"/>
  </si>
  <si>
    <t>諸支出金</t>
  </si>
  <si>
    <t>予備費</t>
  </si>
  <si>
    <t>公債費</t>
    <rPh sb="0" eb="3">
      <t>コウサイヒ</t>
    </rPh>
    <phoneticPr fontId="6"/>
  </si>
  <si>
    <t>教育費</t>
  </si>
  <si>
    <t>消防費</t>
  </si>
  <si>
    <t>土木費</t>
  </si>
  <si>
    <t>商工費</t>
  </si>
  <si>
    <t>農林水産業費</t>
  </si>
  <si>
    <t>労働費</t>
  </si>
  <si>
    <t>衛生費</t>
  </si>
  <si>
    <t>民生費</t>
  </si>
  <si>
    <t>総務費</t>
  </si>
  <si>
    <t>議会費</t>
  </si>
  <si>
    <t>(単位:千円)</t>
  </si>
  <si>
    <t>　(Ｃ)</t>
    <phoneticPr fontId="1"/>
  </si>
  <si>
    <t>（Ｂ）</t>
    <phoneticPr fontId="1"/>
  </si>
  <si>
    <t>予算額（Ａ）</t>
    <phoneticPr fontId="1"/>
  </si>
  <si>
    <t>(C)/(A)</t>
    <phoneticPr fontId="1"/>
  </si>
  <si>
    <t>(Ｂ)－(Ａ)</t>
    <phoneticPr fontId="1"/>
  </si>
  <si>
    <t>計</t>
    <phoneticPr fontId="1"/>
  </si>
  <si>
    <t>現計予算額</t>
    <phoneticPr fontId="1"/>
  </si>
  <si>
    <t>構成比</t>
    <phoneticPr fontId="1"/>
  </si>
  <si>
    <t>同期補正後</t>
    <rPh sb="0" eb="5">
      <t>ドウキホセイゴ</t>
    </rPh>
    <phoneticPr fontId="6"/>
  </si>
  <si>
    <t>増減率</t>
    <rPh sb="0" eb="2">
      <t>ゾウゲン</t>
    </rPh>
    <phoneticPr fontId="1"/>
  </si>
  <si>
    <t>歳　出　合　計</t>
    <rPh sb="2" eb="3">
      <t>デ</t>
    </rPh>
    <phoneticPr fontId="1"/>
  </si>
  <si>
    <t>災害復旧費</t>
  </si>
  <si>
    <t>(歳    出)</t>
    <rPh sb="6" eb="7">
      <t>デ</t>
    </rPh>
    <phoneticPr fontId="6"/>
  </si>
  <si>
    <t xml:space="preserve">令和7年度 一般会計款別一覧表 </t>
    <rPh sb="0" eb="1">
      <t>レイ</t>
    </rPh>
    <rPh sb="1" eb="2">
      <t>ワ</t>
    </rPh>
    <rPh sb="10" eb="11">
      <t>カン</t>
    </rPh>
    <rPh sb="11" eb="12">
      <t>ベツ</t>
    </rPh>
    <rPh sb="12" eb="14">
      <t>イチラン</t>
    </rPh>
    <rPh sb="14" eb="15">
      <t>ヒョウ</t>
    </rPh>
    <phoneticPr fontId="1"/>
  </si>
  <si>
    <t>令和6年度</t>
    <rPh sb="0" eb="2">
      <t>レイワ</t>
    </rPh>
    <phoneticPr fontId="1"/>
  </si>
  <si>
    <t>令和7年度</t>
    <rPh sb="0" eb="2">
      <t>レイワ</t>
    </rPh>
    <rPh sb="3" eb="4">
      <t>ネン</t>
    </rPh>
    <rPh sb="4" eb="5">
      <t>ド</t>
    </rPh>
    <phoneticPr fontId="1"/>
  </si>
  <si>
    <t>3月補正額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</si>
</sst>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9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2"/>
      <color rgb="FF333333"/>
      <name val="BIZ UDPゴシック"/>
      <family val="3"/>
      <charset val="128"/>
    </font>
    <font>
      <sz val="9"/>
      <color rgb="FF333333"/>
      <name val="BIZ UDPゴシック"/>
      <family val="3"/>
      <charset val="128"/>
    </font>
    <font>
      <sz val="12"/>
      <color rgb="FF333333"/>
      <name val="Arial"/>
      <family val="2"/>
    </font>
    <font>
      <sz val="6"/>
      <name val="ＭＳ 明朝"/>
      <family val="1"/>
      <charset val="128"/>
    </font>
    <font>
      <sz val="16"/>
      <color rgb="FF333333"/>
      <name val="BIZ UDPゴシック"/>
      <family val="3"/>
      <charset val="128"/>
    </font>
    <font>
      <sz val="12"/>
      <color rgb="FF3333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43">
    <border>
      <left/>
      <right/>
      <top/>
      <bottom/>
      <diagonal/>
    </border>
    <border>
      <left style="hair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  <border>
      <left/>
      <right/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/>
      <top/>
      <bottom/>
      <diagonal/>
    </border>
    <border>
      <left style="thin">
        <color rgb="FF333333"/>
      </left>
      <right style="thin">
        <color rgb="FF333333"/>
      </right>
      <top/>
      <bottom/>
      <diagonal/>
    </border>
    <border>
      <left style="hair">
        <color rgb="FF333333"/>
      </left>
      <right style="thin">
        <color rgb="FF333333"/>
      </right>
      <top style="hair">
        <color rgb="FF333333"/>
      </top>
      <bottom style="hair">
        <color rgb="FF333333"/>
      </bottom>
      <diagonal/>
    </border>
    <border>
      <left/>
      <right/>
      <top style="hair">
        <color rgb="FF333333"/>
      </top>
      <bottom style="hair">
        <color rgb="FF333333"/>
      </bottom>
      <diagonal/>
    </border>
    <border>
      <left style="thin">
        <color rgb="FF333333"/>
      </left>
      <right style="thin">
        <color rgb="FF333333"/>
      </right>
      <top style="hair">
        <color rgb="FF333333"/>
      </top>
      <bottom style="hair">
        <color rgb="FF333333"/>
      </bottom>
      <diagonal/>
    </border>
    <border>
      <left style="hair">
        <color rgb="FF333333"/>
      </left>
      <right style="thin">
        <color rgb="FF333333"/>
      </right>
      <top style="thin">
        <color rgb="FF333333"/>
      </top>
      <bottom style="hair">
        <color rgb="FF333333"/>
      </bottom>
      <diagonal/>
    </border>
    <border>
      <left/>
      <right/>
      <top style="thin">
        <color rgb="FF333333"/>
      </top>
      <bottom style="hair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hair">
        <color rgb="FF333333"/>
      </bottom>
      <diagonal/>
    </border>
    <border>
      <left style="hair">
        <color rgb="FF333333"/>
      </left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/>
      <top/>
      <bottom style="thin">
        <color rgb="FF333333"/>
      </bottom>
      <diagonal/>
    </border>
    <border>
      <left/>
      <right/>
      <top/>
      <bottom style="thin">
        <color rgb="FF333333"/>
      </bottom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 style="hair">
        <color rgb="FF333333"/>
      </left>
      <right style="thin">
        <color rgb="FF333333"/>
      </right>
      <top style="hair">
        <color rgb="FF333333"/>
      </top>
      <bottom/>
      <diagonal/>
    </border>
    <border>
      <left/>
      <right/>
      <top style="thin">
        <color rgb="FF333333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/>
      <top style="thin">
        <color rgb="FF333333"/>
      </top>
      <bottom/>
      <diagonal/>
    </border>
    <border>
      <left style="thin">
        <color rgb="FF333333"/>
      </left>
      <right style="hair">
        <color rgb="FF333333"/>
      </right>
      <top style="thin">
        <color rgb="FF333333"/>
      </top>
      <bottom style="hair">
        <color rgb="FF333333"/>
      </bottom>
      <diagonal/>
    </border>
    <border>
      <left style="thin">
        <color rgb="FF333333"/>
      </left>
      <right style="hair">
        <color rgb="FF333333"/>
      </right>
      <top style="hair">
        <color rgb="FF333333"/>
      </top>
      <bottom style="hair">
        <color rgb="FF333333"/>
      </bottom>
      <diagonal/>
    </border>
    <border>
      <left style="thin">
        <color rgb="FF333333"/>
      </left>
      <right style="hair">
        <color rgb="FF333333"/>
      </right>
      <top style="hair">
        <color rgb="FF333333"/>
      </top>
      <bottom/>
      <diagonal/>
    </border>
    <border>
      <left style="thin">
        <color rgb="FF333333"/>
      </left>
      <right style="thin">
        <color rgb="FF333333"/>
      </right>
      <top style="hair">
        <color rgb="FF333333"/>
      </top>
      <bottom/>
      <diagonal/>
    </border>
    <border>
      <left style="thin">
        <color rgb="FF333333"/>
      </left>
      <right/>
      <top style="hair">
        <color rgb="FF333333"/>
      </top>
      <bottom/>
      <diagonal/>
    </border>
    <border>
      <left/>
      <right style="thin">
        <color rgb="FF333333"/>
      </right>
      <top style="thin">
        <color rgb="FF333333"/>
      </top>
      <bottom/>
      <diagonal/>
    </border>
    <border>
      <left/>
      <right/>
      <top style="hair">
        <color rgb="FF333333"/>
      </top>
      <bottom/>
      <diagonal/>
    </border>
    <border>
      <left style="thin">
        <color rgb="FF333333"/>
      </left>
      <right style="hair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/>
      <top style="thin">
        <color rgb="FF333333"/>
      </top>
      <bottom style="hair">
        <color rgb="FF333333"/>
      </bottom>
      <diagonal/>
    </border>
    <border>
      <left style="thin">
        <color rgb="FF333333"/>
      </left>
      <right/>
      <top style="hair">
        <color rgb="FF333333"/>
      </top>
      <bottom style="hair">
        <color rgb="FF333333"/>
      </bottom>
      <diagonal/>
    </border>
    <border>
      <left/>
      <right style="thin">
        <color rgb="FF333333"/>
      </right>
      <top style="thin">
        <color rgb="FF333333"/>
      </top>
      <bottom style="hair">
        <color rgb="FF333333"/>
      </bottom>
      <diagonal/>
    </border>
    <border>
      <left/>
      <right style="hair">
        <color rgb="FF333333"/>
      </right>
      <top style="hair">
        <color rgb="FF333333"/>
      </top>
      <bottom/>
      <diagonal/>
    </border>
    <border>
      <left/>
      <right style="hair">
        <color rgb="FF333333"/>
      </right>
      <top/>
      <bottom style="thin">
        <color rgb="FF333333"/>
      </bottom>
      <diagonal/>
    </border>
    <border>
      <left/>
      <right style="hair">
        <color rgb="FF333333"/>
      </right>
      <top style="thin">
        <color rgb="FF333333"/>
      </top>
      <bottom style="hair">
        <color rgb="FF333333"/>
      </bottom>
      <diagonal/>
    </border>
    <border>
      <left/>
      <right style="hair">
        <color rgb="FF333333"/>
      </right>
      <top style="hair">
        <color rgb="FF333333"/>
      </top>
      <bottom style="hair">
        <color rgb="FF333333"/>
      </bottom>
      <diagonal/>
    </border>
    <border>
      <left/>
      <right style="hair">
        <color rgb="FF333333"/>
      </right>
      <top style="thin">
        <color rgb="FF333333"/>
      </top>
      <bottom style="thin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thin">
        <color rgb="FF333333"/>
      </bottom>
      <diagonal/>
    </border>
    <border>
      <left style="medium">
        <color rgb="FF333333"/>
      </left>
      <right style="medium">
        <color rgb="FF333333"/>
      </right>
      <top style="thin">
        <color rgb="FF333333"/>
      </top>
      <bottom style="hair">
        <color rgb="FF333333"/>
      </bottom>
      <diagonal/>
    </border>
    <border>
      <left style="medium">
        <color rgb="FF333333"/>
      </left>
      <right style="medium">
        <color rgb="FF333333"/>
      </right>
      <top style="hair">
        <color rgb="FF333333"/>
      </top>
      <bottom style="hair">
        <color rgb="FF333333"/>
      </bottom>
      <diagonal/>
    </border>
    <border>
      <left style="medium">
        <color rgb="FF333333"/>
      </left>
      <right style="medium">
        <color rgb="FF333333"/>
      </right>
      <top style="hair">
        <color rgb="FF333333"/>
      </top>
      <bottom/>
      <diagonal/>
    </border>
    <border>
      <left style="medium">
        <color rgb="FF333333"/>
      </left>
      <right style="medium">
        <color rgb="FF333333"/>
      </right>
      <top style="thin">
        <color rgb="FF333333"/>
      </top>
      <bottom style="medium">
        <color rgb="FF333333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3">
    <xf numFmtId="0" fontId="0" fillId="0" borderId="0" xfId="0"/>
    <xf numFmtId="0" fontId="3" fillId="0" borderId="0" xfId="2" applyFont="1"/>
    <xf numFmtId="37" fontId="3" fillId="0" borderId="0" xfId="2" applyNumberFormat="1" applyFont="1"/>
    <xf numFmtId="0" fontId="3" fillId="0" borderId="0" xfId="2" applyFont="1" applyAlignment="1">
      <alignment horizontal="centerContinuous" vertical="center"/>
    </xf>
    <xf numFmtId="0" fontId="4" fillId="0" borderId="0" xfId="2" applyFont="1" applyAlignment="1">
      <alignment horizontal="left" vertical="center"/>
    </xf>
    <xf numFmtId="177" fontId="8" fillId="0" borderId="12" xfId="2" applyNumberFormat="1" applyFont="1" applyBorder="1" applyAlignment="1">
      <alignment vertical="center"/>
    </xf>
    <xf numFmtId="176" fontId="8" fillId="0" borderId="12" xfId="2" applyNumberFormat="1" applyFont="1" applyBorder="1" applyAlignment="1">
      <alignment vertical="center"/>
    </xf>
    <xf numFmtId="177" fontId="8" fillId="0" borderId="10" xfId="2" applyNumberFormat="1" applyFont="1" applyBorder="1" applyAlignment="1">
      <alignment vertical="center"/>
    </xf>
    <xf numFmtId="177" fontId="8" fillId="0" borderId="9" xfId="2" applyNumberFormat="1" applyFont="1" applyBorder="1" applyAlignment="1">
      <alignment vertical="center"/>
    </xf>
    <xf numFmtId="176" fontId="8" fillId="0" borderId="9" xfId="2" applyNumberFormat="1" applyFont="1" applyBorder="1" applyAlignment="1">
      <alignment vertical="center"/>
    </xf>
    <xf numFmtId="177" fontId="8" fillId="0" borderId="7" xfId="2" applyNumberFormat="1" applyFont="1" applyBorder="1" applyAlignment="1">
      <alignment vertical="center"/>
    </xf>
    <xf numFmtId="0" fontId="3" fillId="0" borderId="8" xfId="2" applyFont="1" applyBorder="1" applyAlignment="1">
      <alignment horizontal="distributed" vertical="center" wrapText="1"/>
    </xf>
    <xf numFmtId="0" fontId="3" fillId="0" borderId="11" xfId="2" applyFont="1" applyBorder="1" applyAlignment="1">
      <alignment horizontal="distributed" vertical="center" wrapText="1"/>
    </xf>
    <xf numFmtId="0" fontId="3" fillId="2" borderId="16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right" vertical="center"/>
    </xf>
    <xf numFmtId="0" fontId="3" fillId="2" borderId="13" xfId="2" applyFont="1" applyFill="1" applyBorder="1" applyAlignment="1">
      <alignment horizontal="right"/>
    </xf>
    <xf numFmtId="0" fontId="3" fillId="2" borderId="14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0" fontId="3" fillId="2" borderId="14" xfId="2" applyFont="1" applyFill="1" applyBorder="1"/>
    <xf numFmtId="0" fontId="3" fillId="2" borderId="6" xfId="2" quotePrefix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7" xfId="2" applyFont="1" applyFill="1" applyBorder="1" applyAlignment="1">
      <alignment horizontal="centerContinuous" vertical="center"/>
    </xf>
    <xf numFmtId="0" fontId="3" fillId="2" borderId="17" xfId="2" applyFont="1" applyFill="1" applyBorder="1" applyAlignment="1">
      <alignment horizontal="center" vertical="center"/>
    </xf>
    <xf numFmtId="0" fontId="3" fillId="2" borderId="25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Continuous" vertical="center"/>
    </xf>
    <xf numFmtId="0" fontId="3" fillId="2" borderId="19" xfId="2" applyFont="1" applyFill="1" applyBorder="1" applyAlignment="1">
      <alignment horizontal="center" vertical="center"/>
    </xf>
    <xf numFmtId="0" fontId="3" fillId="2" borderId="18" xfId="2" applyFont="1" applyFill="1" applyBorder="1"/>
    <xf numFmtId="0" fontId="3" fillId="2" borderId="20" xfId="2" applyFont="1" applyFill="1" applyBorder="1"/>
    <xf numFmtId="0" fontId="3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3" fillId="0" borderId="27" xfId="2" applyFont="1" applyBorder="1" applyAlignment="1">
      <alignment horizontal="distributed" vertical="center" wrapText="1"/>
    </xf>
    <xf numFmtId="177" fontId="8" fillId="0" borderId="17" xfId="2" applyNumberFormat="1" applyFont="1" applyBorder="1" applyAlignment="1">
      <alignment vertical="center"/>
    </xf>
    <xf numFmtId="176" fontId="8" fillId="0" borderId="24" xfId="2" applyNumberFormat="1" applyFont="1" applyBorder="1" applyAlignment="1">
      <alignment vertical="center"/>
    </xf>
    <xf numFmtId="177" fontId="8" fillId="0" borderId="24" xfId="2" applyNumberFormat="1" applyFont="1" applyBorder="1" applyAlignment="1">
      <alignment vertical="center"/>
    </xf>
    <xf numFmtId="176" fontId="8" fillId="0" borderId="4" xfId="2" applyNumberFormat="1" applyFont="1" applyBorder="1" applyAlignment="1">
      <alignment vertical="center"/>
    </xf>
    <xf numFmtId="176" fontId="8" fillId="0" borderId="28" xfId="2" applyNumberFormat="1" applyFont="1" applyBorder="1" applyAlignment="1">
      <alignment vertical="center"/>
    </xf>
    <xf numFmtId="177" fontId="8" fillId="0" borderId="1" xfId="2" applyNumberFormat="1" applyFont="1" applyBorder="1" applyAlignment="1">
      <alignment vertical="center"/>
    </xf>
    <xf numFmtId="177" fontId="8" fillId="0" borderId="4" xfId="2" applyNumberFormat="1" applyFont="1" applyBorder="1" applyAlignment="1">
      <alignment vertical="center"/>
    </xf>
    <xf numFmtId="176" fontId="5" fillId="0" borderId="21" xfId="2" applyNumberFormat="1" applyFont="1" applyBorder="1" applyAlignment="1">
      <alignment vertical="center"/>
    </xf>
    <xf numFmtId="176" fontId="5" fillId="0" borderId="22" xfId="2" applyNumberFormat="1" applyFont="1" applyBorder="1" applyAlignment="1">
      <alignment vertical="center"/>
    </xf>
    <xf numFmtId="176" fontId="5" fillId="0" borderId="23" xfId="2" applyNumberFormat="1" applyFont="1" applyBorder="1" applyAlignment="1">
      <alignment vertical="center"/>
    </xf>
    <xf numFmtId="0" fontId="3" fillId="2" borderId="0" xfId="2" applyFont="1" applyFill="1" applyAlignment="1">
      <alignment horizontal="centerContinuous" vertical="center"/>
    </xf>
    <xf numFmtId="0" fontId="5" fillId="0" borderId="29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176" fontId="5" fillId="0" borderId="29" xfId="2" applyNumberFormat="1" applyFont="1" applyBorder="1" applyAlignment="1">
      <alignment vertical="center"/>
    </xf>
    <xf numFmtId="176" fontId="5" fillId="0" borderId="30" xfId="2" applyNumberFormat="1" applyFont="1" applyBorder="1" applyAlignment="1">
      <alignment vertical="center"/>
    </xf>
    <xf numFmtId="176" fontId="5" fillId="0" borderId="25" xfId="2" applyNumberFormat="1" applyFont="1" applyBorder="1" applyAlignment="1">
      <alignment vertical="center"/>
    </xf>
    <xf numFmtId="176" fontId="8" fillId="0" borderId="2" xfId="2" applyNumberFormat="1" applyFont="1" applyBorder="1" applyAlignment="1">
      <alignment vertical="center"/>
    </xf>
    <xf numFmtId="0" fontId="3" fillId="2" borderId="32" xfId="2" applyFont="1" applyFill="1" applyBorder="1" applyAlignment="1">
      <alignment horizontal="center" vertical="center"/>
    </xf>
    <xf numFmtId="0" fontId="3" fillId="2" borderId="33" xfId="2" applyFont="1" applyFill="1" applyBorder="1" applyAlignment="1">
      <alignment horizontal="right" vertical="center"/>
    </xf>
    <xf numFmtId="176" fontId="8" fillId="0" borderId="34" xfId="2" applyNumberFormat="1" applyFont="1" applyBorder="1" applyAlignment="1">
      <alignment vertical="center"/>
    </xf>
    <xf numFmtId="176" fontId="8" fillId="0" borderId="35" xfId="2" applyNumberFormat="1" applyFont="1" applyBorder="1" applyAlignment="1">
      <alignment vertical="center"/>
    </xf>
    <xf numFmtId="176" fontId="8" fillId="0" borderId="32" xfId="2" applyNumberFormat="1" applyFont="1" applyBorder="1" applyAlignment="1">
      <alignment vertical="center"/>
    </xf>
    <xf numFmtId="176" fontId="8" fillId="0" borderId="36" xfId="2" applyNumberFormat="1" applyFont="1" applyBorder="1" applyAlignment="1">
      <alignment vertical="center"/>
    </xf>
    <xf numFmtId="176" fontId="5" fillId="0" borderId="39" xfId="2" applyNumberFormat="1" applyFont="1" applyBorder="1" applyAlignment="1">
      <alignment vertical="center"/>
    </xf>
    <xf numFmtId="176" fontId="5" fillId="0" borderId="40" xfId="2" applyNumberFormat="1" applyFont="1" applyBorder="1" applyAlignment="1">
      <alignment vertical="center"/>
    </xf>
    <xf numFmtId="176" fontId="5" fillId="0" borderId="41" xfId="2" applyNumberFormat="1" applyFont="1" applyBorder="1" applyAlignment="1">
      <alignment vertical="center"/>
    </xf>
    <xf numFmtId="176" fontId="8" fillId="0" borderId="42" xfId="2" applyNumberFormat="1" applyFont="1" applyBorder="1" applyAlignment="1">
      <alignment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2" borderId="29" xfId="2" applyFont="1" applyFill="1" applyBorder="1" applyAlignment="1">
      <alignment horizontal="center" vertical="center"/>
    </xf>
    <xf numFmtId="0" fontId="3" fillId="2" borderId="31" xfId="2" applyFont="1" applyFill="1" applyBorder="1" applyAlignment="1">
      <alignment horizontal="center" vertical="center"/>
    </xf>
    <xf numFmtId="0" fontId="3" fillId="2" borderId="20" xfId="2" applyFont="1" applyFill="1" applyBorder="1" applyAlignment="1">
      <alignment horizontal="center" vertical="center"/>
    </xf>
    <xf numFmtId="0" fontId="3" fillId="2" borderId="18" xfId="2" applyFont="1" applyFill="1" applyBorder="1" applyAlignment="1">
      <alignment horizontal="center" vertical="center"/>
    </xf>
    <xf numFmtId="0" fontId="3" fillId="2" borderId="26" xfId="2" applyFont="1" applyFill="1" applyBorder="1" applyAlignment="1">
      <alignment horizontal="center" vertical="center"/>
    </xf>
    <xf numFmtId="0" fontId="3" fillId="2" borderId="2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37" xfId="2" applyFont="1" applyFill="1" applyBorder="1" applyAlignment="1">
      <alignment horizontal="center" vertical="center" wrapText="1"/>
    </xf>
    <xf numFmtId="0" fontId="3" fillId="2" borderId="38" xfId="2" applyFont="1" applyFill="1" applyBorder="1" applyAlignment="1">
      <alignment horizontal="center" vertical="center"/>
    </xf>
  </cellXfs>
  <cellStyles count="3">
    <cellStyle name="標準" xfId="0" builtinId="0"/>
    <cellStyle name="標準 2" xfId="1" xr:uid="{934DE07D-0FBC-41FD-9E83-C1839FCB6EBC}"/>
    <cellStyle name="標準 3" xfId="2" xr:uid="{A8CFD55C-1D70-4E7C-955D-B55F9F2701C3}"/>
  </cellStyles>
  <dxfs count="0"/>
  <tableStyles count="0" defaultTableStyle="TableStyleMedium2" defaultPivotStyle="PivotStyleLight16"/>
  <colors>
    <mruColors>
      <color rgb="FFC83045"/>
      <color rgb="FF3688D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款 別 一 覧 表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A5-40EF-AD7F-F5FADB8D2B89}"/>
            </c:ext>
          </c:extLst>
        </c:ser>
        <c:ser>
          <c:idx val="1"/>
          <c:order val="1"/>
          <c:spPr>
            <a:pattFill prst="wave">
              <a:fgClr>
                <a:srgbClr xmlns:mc="http://schemas.openxmlformats.org/markup-compatibility/2006" xmlns:a14="http://schemas.microsoft.com/office/drawing/2010/main" val="00FF00" mc:Ignorable="a14" a14:legacySpreadsheetColorIndex="1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A5-40EF-AD7F-F5FADB8D2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1049631"/>
        <c:axId val="1"/>
      </c:barChart>
      <c:catAx>
        <c:axId val="1371049631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1049631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款 別 一 覧 表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B71-4A1C-B0C5-B8B32C4F0B95}"/>
            </c:ext>
          </c:extLst>
        </c:ser>
        <c:ser>
          <c:idx val="1"/>
          <c:order val="1"/>
          <c:spPr>
            <a:pattFill prst="wave">
              <a:fgClr>
                <a:srgbClr xmlns:mc="http://schemas.openxmlformats.org/markup-compatibility/2006" xmlns:a14="http://schemas.microsoft.com/office/drawing/2010/main" val="00FF00" mc:Ignorable="a14" a14:legacySpreadsheetColorIndex="1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B71-4A1C-B0C5-B8B32C4F0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3872671"/>
        <c:axId val="1"/>
      </c:barChart>
      <c:catAx>
        <c:axId val="1373872671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3872671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024979964307021E-2"/>
          <c:y val="0.11642610618554571"/>
          <c:w val="0.88428745432399514"/>
          <c:h val="0.631961259079903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'R7.3補（R8.3分）'!$G$4:$G$6</c:f>
              <c:strCache>
                <c:ptCount val="3"/>
                <c:pt idx="0">
                  <c:v>令和7年度</c:v>
                </c:pt>
                <c:pt idx="1">
                  <c:v>計</c:v>
                </c:pt>
                <c:pt idx="2">
                  <c:v>（Ｂ）</c:v>
                </c:pt>
              </c:strCache>
            </c:strRef>
          </c:tx>
          <c:spPr>
            <a:pattFill prst="dkUpDiag">
              <a:fgClr>
                <a:srgbClr val="C83045"/>
              </a:fgClr>
              <a:bgClr>
                <a:schemeClr val="bg1"/>
              </a:bgClr>
            </a:pattFill>
            <a:ln w="12700">
              <a:noFill/>
              <a:prstDash val="solid"/>
            </a:ln>
          </c:spPr>
          <c:invertIfNegative val="0"/>
          <c:cat>
            <c:strRef>
              <c:f>'R7.3補（R8.3分）'!$B$7:$B$19</c:f>
              <c:strCache>
                <c:ptCount val="13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農林水産業費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予備費</c:v>
                </c:pt>
              </c:strCache>
            </c:strRef>
          </c:cat>
          <c:val>
            <c:numRef>
              <c:f>'R7.3補（R8.3分）'!$G$7:$G$19</c:f>
              <c:numCache>
                <c:formatCode>#,##0;"△ "#,##0</c:formatCode>
                <c:ptCount val="13"/>
                <c:pt idx="0">
                  <c:v>849729</c:v>
                </c:pt>
                <c:pt idx="1">
                  <c:v>22738675</c:v>
                </c:pt>
                <c:pt idx="2">
                  <c:v>126140135</c:v>
                </c:pt>
                <c:pt idx="3">
                  <c:v>17494985</c:v>
                </c:pt>
                <c:pt idx="4">
                  <c:v>257079</c:v>
                </c:pt>
                <c:pt idx="5">
                  <c:v>3680322</c:v>
                </c:pt>
                <c:pt idx="6">
                  <c:v>12182185</c:v>
                </c:pt>
                <c:pt idx="7">
                  <c:v>24198407</c:v>
                </c:pt>
                <c:pt idx="8">
                  <c:v>6132791</c:v>
                </c:pt>
                <c:pt idx="9">
                  <c:v>25098836</c:v>
                </c:pt>
                <c:pt idx="10">
                  <c:v>1008934</c:v>
                </c:pt>
                <c:pt idx="11">
                  <c:v>16539460</c:v>
                </c:pt>
                <c:pt idx="12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FE-4925-9D30-DBE84E1A7CA2}"/>
            </c:ext>
          </c:extLst>
        </c:ser>
        <c:ser>
          <c:idx val="1"/>
          <c:order val="1"/>
          <c:tx>
            <c:strRef>
              <c:f>'R7.3補（R8.3分）'!$C$4:$C$6</c:f>
              <c:strCache>
                <c:ptCount val="3"/>
                <c:pt idx="0">
                  <c:v>令和6年度</c:v>
                </c:pt>
                <c:pt idx="1">
                  <c:v>同期補正後</c:v>
                </c:pt>
                <c:pt idx="2">
                  <c:v>予算額（Ａ）</c:v>
                </c:pt>
              </c:strCache>
            </c:strRef>
          </c:tx>
          <c:spPr>
            <a:solidFill>
              <a:srgbClr val="3688D6"/>
            </a:solidFill>
            <a:ln w="12700">
              <a:noFill/>
              <a:prstDash val="solid"/>
            </a:ln>
          </c:spPr>
          <c:invertIfNegative val="0"/>
          <c:cat>
            <c:strRef>
              <c:f>'R7.3補（R8.3分）'!$B$7:$B$19</c:f>
              <c:strCache>
                <c:ptCount val="13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農林水産業費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予備費</c:v>
                </c:pt>
              </c:strCache>
            </c:strRef>
          </c:cat>
          <c:val>
            <c:numRef>
              <c:f>'R7.3補（R8.3分）'!$C$7:$C$19</c:f>
              <c:numCache>
                <c:formatCode>#,##0;"△ "#,##0</c:formatCode>
                <c:ptCount val="13"/>
                <c:pt idx="0">
                  <c:v>867517</c:v>
                </c:pt>
                <c:pt idx="1">
                  <c:v>20758085</c:v>
                </c:pt>
                <c:pt idx="2">
                  <c:v>116294685</c:v>
                </c:pt>
                <c:pt idx="3">
                  <c:v>22516562</c:v>
                </c:pt>
                <c:pt idx="4">
                  <c:v>274872</c:v>
                </c:pt>
                <c:pt idx="5">
                  <c:v>3388798</c:v>
                </c:pt>
                <c:pt idx="6">
                  <c:v>8374838</c:v>
                </c:pt>
                <c:pt idx="7">
                  <c:v>24030839</c:v>
                </c:pt>
                <c:pt idx="8">
                  <c:v>6739002</c:v>
                </c:pt>
                <c:pt idx="9">
                  <c:v>22418727</c:v>
                </c:pt>
                <c:pt idx="10">
                  <c:v>2618047</c:v>
                </c:pt>
                <c:pt idx="11">
                  <c:v>16633682</c:v>
                </c:pt>
                <c:pt idx="12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FE-4925-9D30-DBE84E1A7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593391"/>
        <c:axId val="1"/>
      </c:barChart>
      <c:catAx>
        <c:axId val="1443593391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000000.0000000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333333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>
                    <a:solidFill>
                      <a:srgbClr val="333333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（単位：千円）</a:t>
                </a:r>
              </a:p>
            </c:rich>
          </c:tx>
          <c:layout>
            <c:manualLayout>
              <c:xMode val="edge"/>
              <c:yMode val="edge"/>
              <c:x val="1.8633667055628009E-2"/>
              <c:y val="4.8038343033207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 panose="020B0604020202020204" pitchFamily="34" charset="0"/>
                <a:ea typeface="ＭＳ Ｐゴシック"/>
                <a:cs typeface="Arial" panose="020B0604020202020204" pitchFamily="34" charset="0"/>
              </a:defRPr>
            </a:pPr>
            <a:endParaRPr lang="ja-JP"/>
          </a:p>
        </c:txPr>
        <c:crossAx val="1443593391"/>
        <c:crosses val="autoZero"/>
        <c:crossBetween val="between"/>
        <c:majorUnit val="100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20</xdr:row>
      <xdr:rowOff>0</xdr:rowOff>
    </xdr:from>
    <xdr:to>
      <xdr:col>10</xdr:col>
      <xdr:colOff>0</xdr:colOff>
      <xdr:row>23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C603A27-105C-4ECA-AFBF-0CFF1DE6A1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20</xdr:row>
      <xdr:rowOff>0</xdr:rowOff>
    </xdr:from>
    <xdr:to>
      <xdr:col>10</xdr:col>
      <xdr:colOff>0</xdr:colOff>
      <xdr:row>21</xdr:row>
      <xdr:rowOff>419100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A6BE357-5D4A-44D9-9A1C-BCA24615B6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268942</xdr:colOff>
      <xdr:row>22</xdr:row>
      <xdr:rowOff>280147</xdr:rowOff>
    </xdr:from>
    <xdr:to>
      <xdr:col>8</xdr:col>
      <xdr:colOff>925606</xdr:colOff>
      <xdr:row>49</xdr:row>
      <xdr:rowOff>56589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B5F3FA-2501-4C79-95F9-D84F21997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605118</xdr:colOff>
      <xdr:row>26</xdr:row>
      <xdr:rowOff>145675</xdr:rowOff>
    </xdr:from>
    <xdr:to>
      <xdr:col>5</xdr:col>
      <xdr:colOff>988097</xdr:colOff>
      <xdr:row>28</xdr:row>
      <xdr:rowOff>76612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11F6219-AC9D-416D-8295-E2C108D5BBF6}"/>
            </a:ext>
          </a:extLst>
        </xdr:cNvPr>
        <xdr:cNvSpPr txBox="1"/>
      </xdr:nvSpPr>
      <xdr:spPr>
        <a:xfrm>
          <a:off x="3167343" y="9080125"/>
          <a:ext cx="2135579" cy="292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rgbClr val="3688D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令和</a:t>
          </a:r>
          <a:r>
            <a:rPr kumimoji="1" lang="en-US" altLang="ja-JP" sz="1050" b="1">
              <a:solidFill>
                <a:srgbClr val="3688D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r>
            <a:rPr kumimoji="1" lang="ja-JP" altLang="en-US" sz="1050" b="1">
              <a:solidFill>
                <a:srgbClr val="3688D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年度　３月補正後予算</a:t>
          </a:r>
          <a:r>
            <a:rPr kumimoji="1" lang="en-US" altLang="ja-JP" sz="1050" b="1">
              <a:solidFill>
                <a:srgbClr val="3688D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A</a:t>
          </a:r>
          <a:endParaRPr kumimoji="1" lang="ja-JP" altLang="en-US" sz="1050" b="1">
            <a:solidFill>
              <a:srgbClr val="3688D6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347382</xdr:colOff>
      <xdr:row>23</xdr:row>
      <xdr:rowOff>22412</xdr:rowOff>
    </xdr:from>
    <xdr:to>
      <xdr:col>5</xdr:col>
      <xdr:colOff>941293</xdr:colOff>
      <xdr:row>24</xdr:row>
      <xdr:rowOff>145464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057A8D7-AAB3-4493-ABDA-9F5F3544F1C1}"/>
            </a:ext>
          </a:extLst>
        </xdr:cNvPr>
        <xdr:cNvSpPr txBox="1"/>
      </xdr:nvSpPr>
      <xdr:spPr>
        <a:xfrm>
          <a:off x="2909607" y="8413937"/>
          <a:ext cx="2346511" cy="304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 baseline="0">
              <a:solidFill>
                <a:srgbClr val="C83045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令和</a:t>
          </a:r>
          <a:r>
            <a:rPr kumimoji="1" lang="en-US" altLang="ja-JP" sz="1050" b="1" baseline="0">
              <a:solidFill>
                <a:srgbClr val="C83045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6</a:t>
          </a:r>
          <a:r>
            <a:rPr kumimoji="1" lang="ja-JP" altLang="en-US" sz="1050" b="1" baseline="0">
              <a:solidFill>
                <a:srgbClr val="C83045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年度　同期補正後予算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0.30059</cdr:x>
      <cdr:y>0.20991</cdr:y>
    </cdr:from>
    <cdr:to>
      <cdr:x>0.34781</cdr:x>
      <cdr:y>0.26968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269615FE-FE70-B4A5-D9C3-CC52D1E7565E}"/>
            </a:ext>
          </a:extLst>
        </cdr:cNvPr>
        <cdr:cNvCxnSpPr/>
      </cdr:nvCxnSpPr>
      <cdr:spPr bwMode="auto">
        <a:xfrm xmlns:a="http://schemas.openxmlformats.org/drawingml/2006/main" flipV="1">
          <a:off x="2299253" y="1011598"/>
          <a:ext cx="361193" cy="2880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3688D6"/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0.27323</cdr:x>
      <cdr:y>0.08663</cdr:y>
    </cdr:from>
    <cdr:to>
      <cdr:x>0.3202</cdr:x>
      <cdr:y>0.14639</cdr:y>
    </cdr:to>
    <cdr:cxnSp macro="">
      <cdr:nvCxnSpPr>
        <cdr:cNvPr id="4" name="直線コネクタ 3">
          <a:extLst xmlns:a="http://schemas.openxmlformats.org/drawingml/2006/main">
            <a:ext uri="{FF2B5EF4-FFF2-40B4-BE49-F238E27FC236}">
              <a16:creationId xmlns:a16="http://schemas.microsoft.com/office/drawing/2014/main" id="{541D6828-1CC2-76B0-298C-F8B4E8C51B02}"/>
            </a:ext>
          </a:extLst>
        </cdr:cNvPr>
        <cdr:cNvCxnSpPr/>
      </cdr:nvCxnSpPr>
      <cdr:spPr bwMode="auto">
        <a:xfrm xmlns:a="http://schemas.openxmlformats.org/drawingml/2006/main" flipV="1">
          <a:off x="2089935" y="417466"/>
          <a:ext cx="359356" cy="2880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C83045"/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11AB-80F3-43C2-91FC-B06A5F362332}">
  <sheetPr transitionEvaluation="1">
    <pageSetUpPr fitToPage="1"/>
  </sheetPr>
  <dimension ref="A1:J23"/>
  <sheetViews>
    <sheetView showGridLines="0" tabSelected="1" defaultGridColor="0" view="pageBreakPreview" colorId="22" zoomScale="85" zoomScaleNormal="80" zoomScaleSheetLayoutView="85" workbookViewId="0">
      <selection activeCell="N9" sqref="N9"/>
    </sheetView>
  </sheetViews>
  <sheetFormatPr defaultColWidth="9.625" defaultRowHeight="14.25" outlineLevelRow="1" x14ac:dyDescent="0.15"/>
  <cols>
    <col min="1" max="1" width="4" style="1" customWidth="1"/>
    <col min="2" max="2" width="15.625" style="1" customWidth="1"/>
    <col min="3" max="3" width="14" style="1" customWidth="1"/>
    <col min="4" max="4" width="9" style="1" customWidth="1"/>
    <col min="5" max="7" width="14" style="1" customWidth="1"/>
    <col min="8" max="8" width="9" style="1" customWidth="1"/>
    <col min="9" max="9" width="14" style="1" customWidth="1"/>
    <col min="10" max="10" width="10" style="1" customWidth="1"/>
    <col min="11" max="16384" width="9.625" style="1"/>
  </cols>
  <sheetData>
    <row r="1" spans="1:10" ht="19.899999999999999" customHeight="1" x14ac:dyDescent="0.15">
      <c r="A1" s="61" t="s">
        <v>33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5.6" customHeight="1" x14ac:dyDescent="0.15">
      <c r="A2" s="62" t="s">
        <v>32</v>
      </c>
      <c r="B2" s="62"/>
      <c r="C2" s="29"/>
      <c r="D2" s="29"/>
      <c r="E2" s="29"/>
      <c r="F2" s="29"/>
      <c r="G2" s="29"/>
      <c r="H2" s="29"/>
      <c r="I2" s="29"/>
      <c r="J2" s="29"/>
    </row>
    <row r="3" spans="1:10" ht="19.899999999999999" customHeight="1" x14ac:dyDescent="0.15">
      <c r="A3" s="63"/>
      <c r="B3" s="63"/>
      <c r="J3" s="28" t="s">
        <v>19</v>
      </c>
    </row>
    <row r="4" spans="1:10" ht="15.95" customHeight="1" thickBot="1" x14ac:dyDescent="0.2">
      <c r="A4" s="27"/>
      <c r="B4" s="26"/>
      <c r="C4" s="64" t="s">
        <v>34</v>
      </c>
      <c r="D4" s="65"/>
      <c r="E4" s="66" t="s">
        <v>35</v>
      </c>
      <c r="F4" s="67"/>
      <c r="G4" s="67"/>
      <c r="H4" s="68"/>
      <c r="I4" s="25" t="s">
        <v>1</v>
      </c>
      <c r="J4" s="25" t="s">
        <v>29</v>
      </c>
    </row>
    <row r="5" spans="1:10" ht="15.95" customHeight="1" x14ac:dyDescent="0.15">
      <c r="A5" s="24" t="s">
        <v>0</v>
      </c>
      <c r="B5" s="41"/>
      <c r="C5" s="23" t="s">
        <v>28</v>
      </c>
      <c r="D5" s="22" t="s">
        <v>27</v>
      </c>
      <c r="E5" s="69" t="s">
        <v>26</v>
      </c>
      <c r="F5" s="71" t="s">
        <v>36</v>
      </c>
      <c r="G5" s="49" t="s">
        <v>25</v>
      </c>
      <c r="H5" s="21" t="s">
        <v>2</v>
      </c>
      <c r="I5" s="20" t="s">
        <v>24</v>
      </c>
      <c r="J5" s="19" t="s">
        <v>23</v>
      </c>
    </row>
    <row r="6" spans="1:10" ht="15.95" customHeight="1" x14ac:dyDescent="0.15">
      <c r="A6" s="18"/>
      <c r="B6" s="17"/>
      <c r="C6" s="16" t="s">
        <v>22</v>
      </c>
      <c r="D6" s="15" t="s">
        <v>3</v>
      </c>
      <c r="E6" s="70"/>
      <c r="F6" s="72"/>
      <c r="G6" s="50" t="s">
        <v>21</v>
      </c>
      <c r="H6" s="15" t="s">
        <v>3</v>
      </c>
      <c r="I6" s="14" t="s">
        <v>20</v>
      </c>
      <c r="J6" s="13" t="s">
        <v>4</v>
      </c>
    </row>
    <row r="7" spans="1:10" ht="36.950000000000003" customHeight="1" x14ac:dyDescent="0.15">
      <c r="A7" s="42">
        <v>1</v>
      </c>
      <c r="B7" s="12" t="s">
        <v>18</v>
      </c>
      <c r="C7" s="38">
        <v>867517</v>
      </c>
      <c r="D7" s="7">
        <f t="shared" ref="D7:D21" si="0">ROUND(C7/C$21*100,2)</f>
        <v>0.35</v>
      </c>
      <c r="E7" s="45">
        <v>849729</v>
      </c>
      <c r="F7" s="55">
        <v>0</v>
      </c>
      <c r="G7" s="51">
        <f t="shared" ref="G7:G21" si="1">SUM(E7:F7)</f>
        <v>849729</v>
      </c>
      <c r="H7" s="7">
        <f t="shared" ref="H7:H21" si="2">ROUND(G7/G$21*100,2)</f>
        <v>0.33</v>
      </c>
      <c r="I7" s="6">
        <f t="shared" ref="I7:I21" si="3">G7-C7</f>
        <v>-17788</v>
      </c>
      <c r="J7" s="5">
        <f t="shared" ref="J7:J21" si="4">IF(C7=0,0,ROUND(I7/C7*100,2))</f>
        <v>-2.0499999999999998</v>
      </c>
    </row>
    <row r="8" spans="1:10" ht="36.950000000000003" customHeight="1" x14ac:dyDescent="0.15">
      <c r="A8" s="43">
        <v>2</v>
      </c>
      <c r="B8" s="11" t="s">
        <v>17</v>
      </c>
      <c r="C8" s="39">
        <v>20758085</v>
      </c>
      <c r="D8" s="10">
        <f t="shared" si="0"/>
        <v>8.4700000000000006</v>
      </c>
      <c r="E8" s="46">
        <v>19039028</v>
      </c>
      <c r="F8" s="56">
        <v>3699647</v>
      </c>
      <c r="G8" s="52">
        <f t="shared" si="1"/>
        <v>22738675</v>
      </c>
      <c r="H8" s="10">
        <f t="shared" si="2"/>
        <v>8.8699999999999992</v>
      </c>
      <c r="I8" s="9">
        <f>G8-C8</f>
        <v>1980590</v>
      </c>
      <c r="J8" s="8">
        <f t="shared" si="4"/>
        <v>9.5399999999999991</v>
      </c>
    </row>
    <row r="9" spans="1:10" ht="36.950000000000003" customHeight="1" x14ac:dyDescent="0.15">
      <c r="A9" s="43">
        <v>3</v>
      </c>
      <c r="B9" s="11" t="s">
        <v>16</v>
      </c>
      <c r="C9" s="39">
        <v>116294685</v>
      </c>
      <c r="D9" s="10">
        <f t="shared" si="0"/>
        <v>47.46</v>
      </c>
      <c r="E9" s="46">
        <v>126110918</v>
      </c>
      <c r="F9" s="56">
        <v>29217</v>
      </c>
      <c r="G9" s="52">
        <f t="shared" si="1"/>
        <v>126140135</v>
      </c>
      <c r="H9" s="10">
        <f t="shared" si="2"/>
        <v>49.19</v>
      </c>
      <c r="I9" s="9">
        <f t="shared" si="3"/>
        <v>9845450</v>
      </c>
      <c r="J9" s="8">
        <f t="shared" si="4"/>
        <v>8.4700000000000006</v>
      </c>
    </row>
    <row r="10" spans="1:10" ht="36.950000000000003" customHeight="1" x14ac:dyDescent="0.15">
      <c r="A10" s="43">
        <v>4</v>
      </c>
      <c r="B10" s="11" t="s">
        <v>15</v>
      </c>
      <c r="C10" s="39">
        <v>22516562</v>
      </c>
      <c r="D10" s="10">
        <f t="shared" si="0"/>
        <v>9.19</v>
      </c>
      <c r="E10" s="46">
        <v>16984446</v>
      </c>
      <c r="F10" s="56">
        <v>510539</v>
      </c>
      <c r="G10" s="52">
        <f t="shared" si="1"/>
        <v>17494985</v>
      </c>
      <c r="H10" s="10">
        <f t="shared" si="2"/>
        <v>6.82</v>
      </c>
      <c r="I10" s="9">
        <f t="shared" si="3"/>
        <v>-5021577</v>
      </c>
      <c r="J10" s="8">
        <f t="shared" si="4"/>
        <v>-22.3</v>
      </c>
    </row>
    <row r="11" spans="1:10" ht="36.950000000000003" customHeight="1" x14ac:dyDescent="0.15">
      <c r="A11" s="43">
        <v>5</v>
      </c>
      <c r="B11" s="11" t="s">
        <v>14</v>
      </c>
      <c r="C11" s="39">
        <v>274872</v>
      </c>
      <c r="D11" s="10">
        <f t="shared" si="0"/>
        <v>0.11</v>
      </c>
      <c r="E11" s="46">
        <v>257079</v>
      </c>
      <c r="F11" s="56">
        <v>0</v>
      </c>
      <c r="G11" s="52">
        <f t="shared" si="1"/>
        <v>257079</v>
      </c>
      <c r="H11" s="10">
        <f t="shared" si="2"/>
        <v>0.1</v>
      </c>
      <c r="I11" s="9">
        <f t="shared" si="3"/>
        <v>-17793</v>
      </c>
      <c r="J11" s="8">
        <f t="shared" si="4"/>
        <v>-6.47</v>
      </c>
    </row>
    <row r="12" spans="1:10" ht="36.950000000000003" customHeight="1" x14ac:dyDescent="0.15">
      <c r="A12" s="43">
        <v>6</v>
      </c>
      <c r="B12" s="11" t="s">
        <v>13</v>
      </c>
      <c r="C12" s="39">
        <v>3388798</v>
      </c>
      <c r="D12" s="10">
        <f t="shared" si="0"/>
        <v>1.38</v>
      </c>
      <c r="E12" s="46">
        <v>3589874</v>
      </c>
      <c r="F12" s="56">
        <v>90448</v>
      </c>
      <c r="G12" s="52">
        <f t="shared" si="1"/>
        <v>3680322</v>
      </c>
      <c r="H12" s="10">
        <f t="shared" si="2"/>
        <v>1.44</v>
      </c>
      <c r="I12" s="9">
        <f t="shared" si="3"/>
        <v>291524</v>
      </c>
      <c r="J12" s="8">
        <f t="shared" si="4"/>
        <v>8.6</v>
      </c>
    </row>
    <row r="13" spans="1:10" ht="36.950000000000003" customHeight="1" x14ac:dyDescent="0.15">
      <c r="A13" s="43">
        <v>7</v>
      </c>
      <c r="B13" s="11" t="s">
        <v>12</v>
      </c>
      <c r="C13" s="39">
        <v>8374838</v>
      </c>
      <c r="D13" s="10">
        <f t="shared" si="0"/>
        <v>3.42</v>
      </c>
      <c r="E13" s="46">
        <v>11717266</v>
      </c>
      <c r="F13" s="56">
        <v>464919</v>
      </c>
      <c r="G13" s="52">
        <f t="shared" si="1"/>
        <v>12182185</v>
      </c>
      <c r="H13" s="10">
        <f t="shared" si="2"/>
        <v>4.75</v>
      </c>
      <c r="I13" s="9">
        <f t="shared" si="3"/>
        <v>3807347</v>
      </c>
      <c r="J13" s="8">
        <f t="shared" si="4"/>
        <v>45.46</v>
      </c>
    </row>
    <row r="14" spans="1:10" ht="36.950000000000003" customHeight="1" x14ac:dyDescent="0.15">
      <c r="A14" s="43">
        <v>8</v>
      </c>
      <c r="B14" s="11" t="s">
        <v>11</v>
      </c>
      <c r="C14" s="39">
        <v>24030839</v>
      </c>
      <c r="D14" s="10">
        <f t="shared" si="0"/>
        <v>9.81</v>
      </c>
      <c r="E14" s="46">
        <v>23755211</v>
      </c>
      <c r="F14" s="56">
        <v>443196</v>
      </c>
      <c r="G14" s="52">
        <f t="shared" si="1"/>
        <v>24198407</v>
      </c>
      <c r="H14" s="10">
        <f t="shared" si="2"/>
        <v>9.44</v>
      </c>
      <c r="I14" s="9">
        <f t="shared" si="3"/>
        <v>167568</v>
      </c>
      <c r="J14" s="8">
        <f t="shared" si="4"/>
        <v>0.7</v>
      </c>
    </row>
    <row r="15" spans="1:10" ht="36.950000000000003" customHeight="1" x14ac:dyDescent="0.15">
      <c r="A15" s="43">
        <v>9</v>
      </c>
      <c r="B15" s="11" t="s">
        <v>10</v>
      </c>
      <c r="C15" s="39">
        <v>6739002</v>
      </c>
      <c r="D15" s="10">
        <f t="shared" si="0"/>
        <v>2.75</v>
      </c>
      <c r="E15" s="46">
        <v>6032791</v>
      </c>
      <c r="F15" s="56">
        <v>100000</v>
      </c>
      <c r="G15" s="52">
        <f t="shared" si="1"/>
        <v>6132791</v>
      </c>
      <c r="H15" s="10">
        <f t="shared" si="2"/>
        <v>2.39</v>
      </c>
      <c r="I15" s="9">
        <f t="shared" si="3"/>
        <v>-606211</v>
      </c>
      <c r="J15" s="8">
        <f t="shared" si="4"/>
        <v>-9</v>
      </c>
    </row>
    <row r="16" spans="1:10" ht="36.950000000000003" customHeight="1" x14ac:dyDescent="0.15">
      <c r="A16" s="43">
        <v>10</v>
      </c>
      <c r="B16" s="11" t="s">
        <v>9</v>
      </c>
      <c r="C16" s="39">
        <v>22418727</v>
      </c>
      <c r="D16" s="10">
        <f t="shared" si="0"/>
        <v>9.15</v>
      </c>
      <c r="E16" s="46">
        <v>22459882</v>
      </c>
      <c r="F16" s="56">
        <v>2638954</v>
      </c>
      <c r="G16" s="52">
        <f t="shared" si="1"/>
        <v>25098836</v>
      </c>
      <c r="H16" s="10">
        <f t="shared" si="2"/>
        <v>9.7899999999999991</v>
      </c>
      <c r="I16" s="9">
        <f t="shared" si="3"/>
        <v>2680109</v>
      </c>
      <c r="J16" s="8">
        <f t="shared" si="4"/>
        <v>11.95</v>
      </c>
    </row>
    <row r="17" spans="1:10" ht="36.950000000000003" customHeight="1" x14ac:dyDescent="0.15">
      <c r="A17" s="43">
        <v>11</v>
      </c>
      <c r="B17" s="11" t="s">
        <v>31</v>
      </c>
      <c r="C17" s="39">
        <v>2618047</v>
      </c>
      <c r="D17" s="10">
        <f t="shared" si="0"/>
        <v>1.07</v>
      </c>
      <c r="E17" s="46">
        <v>1008934</v>
      </c>
      <c r="F17" s="56">
        <v>0</v>
      </c>
      <c r="G17" s="52">
        <f t="shared" si="1"/>
        <v>1008934</v>
      </c>
      <c r="H17" s="10">
        <f t="shared" si="2"/>
        <v>0.39</v>
      </c>
      <c r="I17" s="9">
        <f t="shared" si="3"/>
        <v>-1609113</v>
      </c>
      <c r="J17" s="8">
        <f t="shared" si="4"/>
        <v>-61.46</v>
      </c>
    </row>
    <row r="18" spans="1:10" ht="36.950000000000003" customHeight="1" x14ac:dyDescent="0.15">
      <c r="A18" s="43">
        <v>12</v>
      </c>
      <c r="B18" s="11" t="s">
        <v>8</v>
      </c>
      <c r="C18" s="39">
        <v>16633682</v>
      </c>
      <c r="D18" s="10">
        <f t="shared" si="0"/>
        <v>6.79</v>
      </c>
      <c r="E18" s="46">
        <v>16539460</v>
      </c>
      <c r="F18" s="56">
        <v>0</v>
      </c>
      <c r="G18" s="52">
        <f t="shared" si="1"/>
        <v>16539460</v>
      </c>
      <c r="H18" s="10">
        <f t="shared" si="2"/>
        <v>6.45</v>
      </c>
      <c r="I18" s="9">
        <f t="shared" si="3"/>
        <v>-94222</v>
      </c>
      <c r="J18" s="8">
        <f t="shared" si="4"/>
        <v>-0.56999999999999995</v>
      </c>
    </row>
    <row r="19" spans="1:10" ht="36.950000000000003" customHeight="1" x14ac:dyDescent="0.15">
      <c r="A19" s="43">
        <v>13</v>
      </c>
      <c r="B19" s="11" t="s">
        <v>7</v>
      </c>
      <c r="C19" s="39">
        <v>100000</v>
      </c>
      <c r="D19" s="10">
        <f t="shared" si="0"/>
        <v>0.04</v>
      </c>
      <c r="E19" s="46">
        <v>100000</v>
      </c>
      <c r="F19" s="56">
        <v>0</v>
      </c>
      <c r="G19" s="52">
        <f t="shared" si="1"/>
        <v>100000</v>
      </c>
      <c r="H19" s="10">
        <f t="shared" si="2"/>
        <v>0.04</v>
      </c>
      <c r="I19" s="9">
        <f t="shared" si="3"/>
        <v>0</v>
      </c>
      <c r="J19" s="8">
        <f t="shared" si="4"/>
        <v>0</v>
      </c>
    </row>
    <row r="20" spans="1:10" ht="36.950000000000003" hidden="1" customHeight="1" outlineLevel="1" x14ac:dyDescent="0.15">
      <c r="A20" s="44">
        <v>14</v>
      </c>
      <c r="B20" s="30" t="s">
        <v>6</v>
      </c>
      <c r="C20" s="40"/>
      <c r="D20" s="31">
        <f t="shared" si="0"/>
        <v>0</v>
      </c>
      <c r="E20" s="47"/>
      <c r="F20" s="57"/>
      <c r="G20" s="53">
        <f t="shared" si="1"/>
        <v>0</v>
      </c>
      <c r="H20" s="31">
        <f t="shared" si="2"/>
        <v>0</v>
      </c>
      <c r="I20" s="32">
        <f t="shared" si="3"/>
        <v>0</v>
      </c>
      <c r="J20" s="33">
        <f t="shared" si="4"/>
        <v>0</v>
      </c>
    </row>
    <row r="21" spans="1:10" ht="36.950000000000003" customHeight="1" collapsed="1" thickBot="1" x14ac:dyDescent="0.2">
      <c r="A21" s="59" t="s">
        <v>30</v>
      </c>
      <c r="B21" s="60"/>
      <c r="C21" s="35">
        <f>SUM(C7:C20)</f>
        <v>245015654</v>
      </c>
      <c r="D21" s="36">
        <f t="shared" si="0"/>
        <v>100</v>
      </c>
      <c r="E21" s="48">
        <f>SUM(E7:E20)</f>
        <v>248444618</v>
      </c>
      <c r="F21" s="58">
        <f>SUM(F7:F20)</f>
        <v>7976920</v>
      </c>
      <c r="G21" s="54">
        <f t="shared" si="1"/>
        <v>256421538</v>
      </c>
      <c r="H21" s="36">
        <f t="shared" si="2"/>
        <v>100</v>
      </c>
      <c r="I21" s="34">
        <f t="shared" si="3"/>
        <v>11405884</v>
      </c>
      <c r="J21" s="37">
        <f t="shared" si="4"/>
        <v>4.66</v>
      </c>
    </row>
    <row r="22" spans="1:10" ht="15" customHeight="1" x14ac:dyDescent="0.15">
      <c r="A22" s="4" t="s">
        <v>5</v>
      </c>
      <c r="B22" s="3"/>
      <c r="C22" s="3"/>
      <c r="D22" s="2"/>
      <c r="E22" s="3"/>
      <c r="F22" s="3"/>
      <c r="G22" s="3"/>
      <c r="H22" s="2"/>
      <c r="I22" s="3"/>
      <c r="J22" s="2"/>
    </row>
    <row r="23" spans="1:10" ht="30" customHeight="1" x14ac:dyDescent="0.15"/>
  </sheetData>
  <mergeCells count="7">
    <mergeCell ref="A21:B21"/>
    <mergeCell ref="A1:J1"/>
    <mergeCell ref="A2:B3"/>
    <mergeCell ref="C4:D4"/>
    <mergeCell ref="E4:H4"/>
    <mergeCell ref="E5:E6"/>
    <mergeCell ref="F5:F6"/>
  </mergeCells>
  <phoneticPr fontId="1"/>
  <printOptions horizontalCentered="1"/>
  <pageMargins left="0.70866141732283472" right="0.70866141732283472" top="0.86614173228346458" bottom="0.74803149606299213" header="0.31496062992125984" footer="0.31496062992125984"/>
  <pageSetup paperSize="9" scale="75" firstPageNumber="10" orientation="portrait" blackAndWhite="1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R7.3補（R8.3分）</vt:lpstr>
      <vt:lpstr>'R7.3補（R8.3分）'!Print_Area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2026-03-17T07:37:55Z</dcterms:created>
  <dcterms:modified xsi:type="dcterms:W3CDTF">2026-03-17T07:37:58Z</dcterms:modified>
</cp:coreProperties>
</file>