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3_R5.9月補正【準備済】\"/>
    </mc:Choice>
  </mc:AlternateContent>
  <xr:revisionPtr revIDLastSave="0" documentId="13_ncr:1_{246E4EF2-EF98-4D6B-9960-E853994C75C9}" xr6:coauthVersionLast="47" xr6:coauthVersionMax="47" xr10:uidLastSave="{00000000-0000-0000-0000-000000000000}"/>
  <bookViews>
    <workbookView xWindow="28680" yWindow="-2460" windowWidth="19440" windowHeight="15000" tabRatio="720" xr2:uid="{00000000-000D-0000-FFFF-FFFF00000000}"/>
  </bookViews>
  <sheets>
    <sheet name="歳出・R5.9補" sheetId="76" r:id="rId1"/>
  </sheets>
  <definedNames>
    <definedName name="_xlnm.Print_Area" localSheetId="0">歳出・R5.9補!$A$1:$L$48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76" l="1"/>
  <c r="I46" i="76" s="1"/>
  <c r="F46" i="76"/>
  <c r="D46" i="76"/>
  <c r="E46" i="76" s="1"/>
  <c r="I43" i="76"/>
  <c r="K43" i="76" s="1"/>
  <c r="L43" i="76" s="1"/>
  <c r="E43" i="76"/>
  <c r="I40" i="76"/>
  <c r="K40" i="76" s="1"/>
  <c r="L40" i="76" s="1"/>
  <c r="K37" i="76"/>
  <c r="L37" i="76" s="1"/>
  <c r="I37" i="76"/>
  <c r="L34" i="76"/>
  <c r="K34" i="76"/>
  <c r="I34" i="76"/>
  <c r="E34" i="76"/>
  <c r="I31" i="76"/>
  <c r="K31" i="76" s="1"/>
  <c r="L31" i="76" s="1"/>
  <c r="E31" i="76"/>
  <c r="I28" i="76"/>
  <c r="E28" i="76"/>
  <c r="K25" i="76"/>
  <c r="L25" i="76" s="1"/>
  <c r="I25" i="76"/>
  <c r="E25" i="76"/>
  <c r="K22" i="76"/>
  <c r="L22" i="76" s="1"/>
  <c r="I22" i="76"/>
  <c r="E22" i="76"/>
  <c r="I19" i="76"/>
  <c r="K19" i="76" s="1"/>
  <c r="L19" i="76" s="1"/>
  <c r="E19" i="76"/>
  <c r="I16" i="76"/>
  <c r="K16" i="76" s="1"/>
  <c r="L16" i="76" s="1"/>
  <c r="E16" i="76"/>
  <c r="K13" i="76"/>
  <c r="L13" i="76" s="1"/>
  <c r="I13" i="76"/>
  <c r="E13" i="76"/>
  <c r="L10" i="76"/>
  <c r="K10" i="76"/>
  <c r="I10" i="76"/>
  <c r="E10" i="76"/>
  <c r="I7" i="76"/>
  <c r="K7" i="76" s="1"/>
  <c r="L7" i="76" s="1"/>
  <c r="E7" i="76"/>
  <c r="J28" i="76" l="1"/>
  <c r="J22" i="76"/>
  <c r="J40" i="76"/>
  <c r="J16" i="76"/>
  <c r="J25" i="76"/>
  <c r="K46" i="76"/>
  <c r="L46" i="76" s="1"/>
  <c r="J34" i="76"/>
  <c r="J46" i="76"/>
  <c r="J37" i="76"/>
  <c r="J13" i="76"/>
  <c r="J10" i="76"/>
  <c r="J19" i="76"/>
  <c r="K28" i="76"/>
  <c r="L28" i="76" s="1"/>
  <c r="J43" i="76"/>
  <c r="E40" i="76"/>
  <c r="J7" i="76"/>
  <c r="J31" i="76"/>
  <c r="E37" i="76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<sst xmlns="http://schemas.openxmlformats.org/spreadsheetml/2006/main" count="34" uniqueCount="32">
  <si>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</si>
  <si>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</si>
  <si>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</si>
  <si>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</si>
  <si>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4"/>
  </si>
  <si>
    <t>構成比</t>
    <rPh sb="0" eb="3">
      <t>コウセイヒ</t>
    </rPh>
    <phoneticPr fontId="4"/>
  </si>
  <si>
    <t>現計予算額</t>
    <rPh sb="0" eb="2">
      <t>ゲンケイ</t>
    </rPh>
    <rPh sb="2" eb="5">
      <t>ヨサンガク</t>
    </rPh>
    <phoneticPr fontId="4"/>
  </si>
  <si>
    <t>増減率</t>
    <rPh sb="0" eb="2">
      <t>ゾウゲン</t>
    </rPh>
    <rPh sb="2" eb="3">
      <t>リツ</t>
    </rPh>
    <phoneticPr fontId="4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</si>
  <si>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4"/>
  </si>
  <si>
    <t>増　減　額</t>
    <rPh sb="0" eb="1">
      <t>ゾウ</t>
    </rPh>
    <rPh sb="2" eb="3">
      <t>ゲン</t>
    </rPh>
    <rPh sb="4" eb="5">
      <t>ガク</t>
    </rPh>
    <phoneticPr fontId="4"/>
  </si>
  <si>
    <t>％</t>
    <phoneticPr fontId="4"/>
  </si>
  <si>
    <t>補正額</t>
    <phoneticPr fontId="4"/>
  </si>
  <si>
    <t>（Ｂ）－（Ａ）</t>
    <phoneticPr fontId="4"/>
  </si>
  <si>
    <t>　　（歳    出）</t>
    <rPh sb="8" eb="9">
      <t>シュツ</t>
    </rPh>
    <phoneticPr fontId="4"/>
  </si>
  <si>
    <t>(単位：千円)</t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</si>
  <si>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</si>
  <si>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</si>
  <si>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</si>
  <si>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</si>
  <si>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労働費</t>
    <rPh sb="0" eb="3">
      <t>ロウドウヒ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</si>
  <si>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</si>
  <si>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</si>
  <si>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</si>
  <si>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</si>
  <si>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</si>
  <si>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</si>
  <si>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予備費</t>
    <rPh sb="0" eb="3">
      <t>ヨビヒ</t>
    </rPh>
    <phoneticPr fontId="4"/>
  </si>
  <si>
    <t>歳　出　合　計</t>
    <rPh sb="2" eb="3">
      <t>シュツ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</si>
  <si>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</si>
  <si>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3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</si>
  <si>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6"/>
  </si>
  <si>
    <t>5　　年　　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</si>
</sst>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7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2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</cellStyleXfs>
  <cellXfs count="8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0" fontId="13" fillId="2" borderId="0" xfId="0" applyFont="1" applyFill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/>
    <xf numFmtId="0" fontId="14" fillId="0" borderId="2" xfId="0" applyFont="1" applyBorder="1"/>
    <xf numFmtId="0" fontId="14" fillId="0" borderId="5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7" xfId="0" applyNumberFormat="1" applyFont="1" applyBorder="1" applyAlignment="1">
      <alignment horizontal="right" vertical="center"/>
    </xf>
    <xf numFmtId="178" fontId="15" fillId="0" borderId="10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178" fontId="15" fillId="0" borderId="8" xfId="0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76" fontId="15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 shrinkToFit="1"/>
    </xf>
    <xf numFmtId="0" fontId="15" fillId="0" borderId="17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 shrinkToFit="1"/>
    </xf>
    <xf numFmtId="176" fontId="15" fillId="0" borderId="19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 shrinkToFit="1"/>
    </xf>
    <xf numFmtId="176" fontId="15" fillId="0" borderId="15" xfId="0" applyNumberFormat="1" applyFont="1" applyBorder="1" applyAlignment="1">
      <alignment horizontal="right" vertical="center"/>
    </xf>
    <xf numFmtId="178" fontId="15" fillId="0" borderId="9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 shrinkToFit="1"/>
    </xf>
    <xf numFmtId="177" fontId="15" fillId="0" borderId="9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5" fillId="0" borderId="7" xfId="0" applyNumberFormat="1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/>
    </xf>
    <xf numFmtId="38" fontId="15" fillId="0" borderId="1" xfId="0" applyNumberFormat="1" applyFont="1" applyBorder="1" applyAlignment="1">
      <alignment horizontal="right" vertical="center" shrinkToFit="1"/>
    </xf>
    <xf numFmtId="176" fontId="15" fillId="0" borderId="21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vertical="center"/>
    </xf>
    <xf numFmtId="0" fontId="15" fillId="0" borderId="20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7" xfId="0" applyFont="1" applyBorder="1"/>
    <xf numFmtId="0" fontId="15" fillId="0" borderId="2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  <xf numFmtId="0" fontId="15" fillId="0" borderId="11" xfId="0" applyFont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</cellXfs>
  <cellStyles count="7">
    <cellStyle name="桁区切り" xfId="1" builtinId="6"/>
    <cellStyle name="桁区切り 2" xfId="2" xr:uid="{3C89E49A-FE4C-4001-B36C-18F0AEC0B558}"/>
    <cellStyle name="標準" xfId="0" builtinId="0"/>
    <cellStyle name="標準 2" xfId="4" xr:uid="{AFAF7271-D65C-4C08-928B-C0D630970547}"/>
    <cellStyle name="標準 3" xfId="5" xr:uid="{69231A74-9493-4976-BD77-493DEE3B0840}"/>
    <cellStyle name="標準 4" xfId="3" xr:uid="{00000000-0005-0000-0000-000030000000}"/>
    <cellStyle name="標準 5" xfId="6" xr:uid="{00000000-0005-0000-0000-00003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6E703-270F-42BE-82D3-3BF482FC8EEB}">
  <sheetPr>
    <tabColor rgb="FFFFFF00"/>
  </sheetPr>
  <dimension ref="A1:T70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G4" sqref="G4:H47"/>
      <selection pane="bottomLeft" sqref="A1:L1"/>
    </sheetView>
  </sheetViews>
  <sheetFormatPr defaultColWidth="9.6640625" defaultRowHeight="13.2" x14ac:dyDescent="0.2"/>
  <cols>
    <col min="1" max="1" width="4" style="8" customWidth="1"/>
    <col min="2" max="2" width="3.44140625" style="8" customWidth="1"/>
    <col min="3" max="3" width="12.44140625" style="8" customWidth="1"/>
    <col min="4" max="4" width="17.6640625" style="9" bestFit="1" customWidth="1"/>
    <col min="5" max="5" width="11.33203125" style="8" bestFit="1" customWidth="1"/>
    <col min="6" max="6" width="18" style="9" bestFit="1" customWidth="1"/>
    <col min="7" max="7" width="2.44140625" style="8" customWidth="1"/>
    <col min="8" max="8" width="14.6640625" style="8" bestFit="1" customWidth="1"/>
    <col min="9" max="9" width="18" style="8" bestFit="1" customWidth="1"/>
    <col min="10" max="10" width="11.33203125" style="8" bestFit="1" customWidth="1"/>
    <col min="11" max="11" width="13.77734375" style="8" customWidth="1"/>
    <col min="12" max="12" width="14.44140625" style="8" bestFit="1" customWidth="1"/>
    <col min="13" max="19" width="9" style="4" customWidth="1"/>
    <col min="20" max="20" width="9" style="5" customWidth="1"/>
    <col min="26" max="26" width="6.44140625" customWidth="1"/>
  </cols>
  <sheetData>
    <row r="1" spans="1:20" ht="21" customHeight="1" x14ac:dyDescent="0.2">
      <c r="A1" s="52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20" s="12" customFormat="1" ht="35.25" customHeight="1" x14ac:dyDescent="0.15">
      <c r="A2" s="10" t="s">
        <v>13</v>
      </c>
      <c r="B2" s="11"/>
      <c r="C2" s="11"/>
      <c r="K2" s="13"/>
      <c r="L2" s="14" t="s">
        <v>14</v>
      </c>
      <c r="M2" s="34"/>
      <c r="N2" s="34"/>
      <c r="O2" s="34"/>
      <c r="P2" s="34"/>
      <c r="Q2" s="34"/>
      <c r="R2" s="34"/>
      <c r="S2" s="34"/>
      <c r="T2" s="13"/>
    </row>
    <row r="3" spans="1:20" s="12" customFormat="1" ht="21" customHeight="1" thickBot="1" x14ac:dyDescent="0.2">
      <c r="A3" s="15"/>
      <c r="B3" s="16"/>
      <c r="C3" s="17"/>
      <c r="D3" s="54" t="s">
        <v>30</v>
      </c>
      <c r="E3" s="55"/>
      <c r="F3" s="54" t="s">
        <v>31</v>
      </c>
      <c r="G3" s="56"/>
      <c r="H3" s="56"/>
      <c r="I3" s="56"/>
      <c r="J3" s="55"/>
      <c r="K3" s="54" t="s">
        <v>9</v>
      </c>
      <c r="L3" s="55"/>
      <c r="M3" s="34"/>
      <c r="N3" s="34"/>
      <c r="O3" s="34"/>
      <c r="P3" s="34"/>
      <c r="Q3" s="34"/>
      <c r="R3" s="34"/>
      <c r="S3" s="34"/>
      <c r="T3" s="13"/>
    </row>
    <row r="4" spans="1:20" s="12" customFormat="1" ht="15.75" customHeight="1" thickTop="1" x14ac:dyDescent="0.15">
      <c r="A4" s="57" t="s">
        <v>0</v>
      </c>
      <c r="B4" s="58"/>
      <c r="C4" s="59"/>
      <c r="D4" s="18" t="s">
        <v>4</v>
      </c>
      <c r="E4" s="20" t="s">
        <v>5</v>
      </c>
      <c r="F4" s="54" t="s">
        <v>6</v>
      </c>
      <c r="G4" s="60" t="s">
        <v>11</v>
      </c>
      <c r="H4" s="61"/>
      <c r="I4" s="56" t="s">
        <v>1</v>
      </c>
      <c r="J4" s="20" t="s">
        <v>5</v>
      </c>
      <c r="K4" s="57" t="s">
        <v>12</v>
      </c>
      <c r="L4" s="20" t="s">
        <v>7</v>
      </c>
      <c r="M4" s="34"/>
      <c r="N4" s="34"/>
      <c r="O4" s="34"/>
      <c r="P4" s="34"/>
      <c r="Q4" s="34"/>
      <c r="R4" s="34"/>
      <c r="S4" s="34"/>
      <c r="T4" s="13"/>
    </row>
    <row r="5" spans="1:20" s="12" customFormat="1" ht="15.75" customHeight="1" x14ac:dyDescent="0.15">
      <c r="A5" s="21"/>
      <c r="C5" s="19"/>
      <c r="D5" s="18" t="s">
        <v>2</v>
      </c>
      <c r="E5" s="22" t="s">
        <v>3</v>
      </c>
      <c r="F5" s="57"/>
      <c r="G5" s="62"/>
      <c r="H5" s="63"/>
      <c r="I5" s="58"/>
      <c r="J5" s="22" t="s">
        <v>10</v>
      </c>
      <c r="K5" s="57"/>
      <c r="L5" s="23" t="s">
        <v>3</v>
      </c>
      <c r="M5" s="34"/>
      <c r="N5" s="34"/>
      <c r="O5" s="34"/>
      <c r="P5" s="34"/>
      <c r="Q5" s="34"/>
      <c r="R5" s="34"/>
      <c r="S5" s="34"/>
      <c r="T5" s="13"/>
    </row>
    <row r="6" spans="1:20" s="24" customFormat="1" ht="12.6" x14ac:dyDescent="0.15">
      <c r="A6" s="64">
        <v>1</v>
      </c>
      <c r="B6" s="67" t="s">
        <v>15</v>
      </c>
      <c r="C6" s="68"/>
      <c r="D6" s="29"/>
      <c r="E6" s="30"/>
      <c r="F6" s="29"/>
      <c r="G6" s="35"/>
      <c r="H6" s="36"/>
      <c r="I6" s="47"/>
      <c r="J6" s="30"/>
      <c r="K6" s="48"/>
      <c r="L6" s="30"/>
      <c r="M6" s="31"/>
      <c r="N6" s="31"/>
      <c r="O6" s="31"/>
      <c r="P6" s="31"/>
      <c r="Q6" s="31"/>
      <c r="R6" s="31"/>
      <c r="S6" s="31"/>
      <c r="T6" s="32"/>
    </row>
    <row r="7" spans="1:20" s="24" customFormat="1" ht="12.6" x14ac:dyDescent="0.15">
      <c r="A7" s="65"/>
      <c r="B7" s="69"/>
      <c r="C7" s="70"/>
      <c r="D7" s="26">
        <v>821203</v>
      </c>
      <c r="E7" s="41">
        <f>ROUND(D7/D$46*100,2)</f>
        <v>0.38</v>
      </c>
      <c r="F7" s="26">
        <v>840986</v>
      </c>
      <c r="G7" s="37"/>
      <c r="H7" s="38">
        <v>0</v>
      </c>
      <c r="I7" s="42">
        <f>SUM(F7,H7)</f>
        <v>840986</v>
      </c>
      <c r="J7" s="41">
        <f>ROUND(I7/I$46*100,2)</f>
        <v>0.39</v>
      </c>
      <c r="K7" s="43">
        <f>I7-D7</f>
        <v>19783</v>
      </c>
      <c r="L7" s="44">
        <f>ROUND(K7/D7*100,2)</f>
        <v>2.41</v>
      </c>
      <c r="M7" s="31"/>
      <c r="N7" s="31"/>
      <c r="O7" s="31"/>
      <c r="P7" s="31"/>
      <c r="Q7" s="31"/>
      <c r="R7" s="31"/>
      <c r="S7" s="31"/>
      <c r="T7" s="32"/>
    </row>
    <row r="8" spans="1:20" s="24" customFormat="1" ht="12.6" x14ac:dyDescent="0.15">
      <c r="A8" s="66"/>
      <c r="B8" s="71"/>
      <c r="C8" s="72"/>
      <c r="D8" s="27"/>
      <c r="E8" s="28"/>
      <c r="F8" s="27"/>
      <c r="G8" s="39"/>
      <c r="H8" s="40"/>
      <c r="I8" s="45"/>
      <c r="J8" s="28"/>
      <c r="K8" s="46"/>
      <c r="L8" s="28"/>
      <c r="M8" s="31"/>
      <c r="N8" s="31"/>
      <c r="O8" s="31"/>
      <c r="P8" s="31"/>
      <c r="Q8" s="31"/>
      <c r="R8" s="31"/>
      <c r="S8" s="31"/>
      <c r="T8" s="32"/>
    </row>
    <row r="9" spans="1:20" s="24" customFormat="1" ht="12.6" x14ac:dyDescent="0.15">
      <c r="A9" s="64">
        <v>2</v>
      </c>
      <c r="B9" s="67" t="s">
        <v>16</v>
      </c>
      <c r="C9" s="68"/>
      <c r="D9" s="29"/>
      <c r="E9" s="30"/>
      <c r="F9" s="29"/>
      <c r="G9" s="35"/>
      <c r="H9" s="36"/>
      <c r="I9" s="47"/>
      <c r="J9" s="30"/>
      <c r="K9" s="48"/>
      <c r="L9" s="30"/>
      <c r="M9" s="31"/>
      <c r="N9" s="31"/>
      <c r="O9" s="31"/>
      <c r="P9" s="31"/>
      <c r="Q9" s="31"/>
      <c r="R9" s="31"/>
      <c r="S9" s="31"/>
      <c r="T9" s="32"/>
    </row>
    <row r="10" spans="1:20" s="24" customFormat="1" ht="12.6" x14ac:dyDescent="0.15">
      <c r="A10" s="65"/>
      <c r="B10" s="69"/>
      <c r="C10" s="70"/>
      <c r="D10" s="26">
        <v>15861543</v>
      </c>
      <c r="E10" s="41">
        <f>ROUND(D10/D$46*100,2)</f>
        <v>7.35</v>
      </c>
      <c r="F10" s="26">
        <v>15120354</v>
      </c>
      <c r="G10" s="37"/>
      <c r="H10" s="38">
        <v>0</v>
      </c>
      <c r="I10" s="42">
        <f>SUM(F10,H10)</f>
        <v>15120354</v>
      </c>
      <c r="J10" s="41">
        <f>ROUND(I10/I$46*100,2)</f>
        <v>6.94</v>
      </c>
      <c r="K10" s="43">
        <f>I10-D10</f>
        <v>-741189</v>
      </c>
      <c r="L10" s="44">
        <f>ROUND(K10/D10*100,2)</f>
        <v>-4.67</v>
      </c>
      <c r="M10" s="31"/>
      <c r="N10" s="31"/>
      <c r="O10" s="31"/>
      <c r="P10" s="31"/>
      <c r="Q10" s="31"/>
      <c r="R10" s="31"/>
      <c r="S10" s="31"/>
      <c r="T10" s="32"/>
    </row>
    <row r="11" spans="1:20" s="24" customFormat="1" ht="12.6" x14ac:dyDescent="0.15">
      <c r="A11" s="66"/>
      <c r="B11" s="71"/>
      <c r="C11" s="72"/>
      <c r="D11" s="27"/>
      <c r="E11" s="28"/>
      <c r="F11" s="27"/>
      <c r="G11" s="39"/>
      <c r="H11" s="40"/>
      <c r="I11" s="45"/>
      <c r="J11" s="28"/>
      <c r="K11" s="46"/>
      <c r="L11" s="28"/>
      <c r="M11" s="31"/>
      <c r="N11" s="31"/>
      <c r="O11" s="31"/>
      <c r="P11" s="31"/>
      <c r="Q11" s="31"/>
      <c r="R11" s="31"/>
      <c r="S11" s="31"/>
      <c r="T11" s="32"/>
    </row>
    <row r="12" spans="1:20" s="24" customFormat="1" ht="12.6" x14ac:dyDescent="0.15">
      <c r="A12" s="64">
        <v>3</v>
      </c>
      <c r="B12" s="67" t="s">
        <v>17</v>
      </c>
      <c r="C12" s="68"/>
      <c r="D12" s="29"/>
      <c r="E12" s="30"/>
      <c r="F12" s="29"/>
      <c r="G12" s="35"/>
      <c r="H12" s="36"/>
      <c r="I12" s="47"/>
      <c r="J12" s="30"/>
      <c r="K12" s="48"/>
      <c r="L12" s="30"/>
      <c r="M12" s="31"/>
      <c r="N12" s="31"/>
      <c r="O12" s="31"/>
      <c r="P12" s="31"/>
      <c r="Q12" s="31"/>
      <c r="R12" s="31"/>
      <c r="S12" s="31"/>
      <c r="T12" s="32"/>
    </row>
    <row r="13" spans="1:20" s="24" customFormat="1" ht="12.6" x14ac:dyDescent="0.15">
      <c r="A13" s="65"/>
      <c r="B13" s="69"/>
      <c r="C13" s="70"/>
      <c r="D13" s="26">
        <v>105170474</v>
      </c>
      <c r="E13" s="41">
        <f>ROUND(D13/D$46*100,2)</f>
        <v>48.75</v>
      </c>
      <c r="F13" s="26">
        <v>105007202</v>
      </c>
      <c r="G13" s="37"/>
      <c r="H13" s="38">
        <v>97341</v>
      </c>
      <c r="I13" s="42">
        <f>SUM(F13,H13)</f>
        <v>105104543</v>
      </c>
      <c r="J13" s="41">
        <f>ROUND(I13/I$46*100,2)</f>
        <v>48.26</v>
      </c>
      <c r="K13" s="43">
        <f>I13-D13</f>
        <v>-65931</v>
      </c>
      <c r="L13" s="44">
        <f>ROUND(K13/D13*100,2)</f>
        <v>-0.06</v>
      </c>
      <c r="M13" s="31"/>
      <c r="N13" s="31"/>
      <c r="O13" s="31"/>
      <c r="P13" s="31"/>
      <c r="Q13" s="31"/>
      <c r="R13" s="31"/>
      <c r="S13" s="31"/>
      <c r="T13" s="32"/>
    </row>
    <row r="14" spans="1:20" s="24" customFormat="1" ht="12.6" x14ac:dyDescent="0.15">
      <c r="A14" s="66"/>
      <c r="B14" s="71"/>
      <c r="C14" s="72"/>
      <c r="D14" s="27"/>
      <c r="E14" s="28"/>
      <c r="F14" s="27"/>
      <c r="G14" s="39"/>
      <c r="H14" s="40"/>
      <c r="I14" s="45"/>
      <c r="J14" s="28"/>
      <c r="K14" s="46"/>
      <c r="L14" s="28"/>
      <c r="M14" s="31"/>
      <c r="N14" s="31"/>
      <c r="O14" s="31"/>
      <c r="P14" s="31"/>
      <c r="Q14" s="31"/>
      <c r="R14" s="31"/>
      <c r="S14" s="31"/>
      <c r="T14" s="32"/>
    </row>
    <row r="15" spans="1:20" s="24" customFormat="1" ht="12.6" x14ac:dyDescent="0.15">
      <c r="A15" s="64">
        <v>4</v>
      </c>
      <c r="B15" s="67" t="s">
        <v>18</v>
      </c>
      <c r="C15" s="68"/>
      <c r="D15" s="29"/>
      <c r="E15" s="30"/>
      <c r="F15" s="29"/>
      <c r="G15" s="35"/>
      <c r="H15" s="36"/>
      <c r="I15" s="47"/>
      <c r="J15" s="30"/>
      <c r="K15" s="48"/>
      <c r="L15" s="30"/>
      <c r="M15" s="31"/>
      <c r="N15" s="31"/>
      <c r="O15" s="31"/>
      <c r="P15" s="31"/>
      <c r="Q15" s="31"/>
      <c r="R15" s="31"/>
      <c r="S15" s="31"/>
      <c r="T15" s="32"/>
    </row>
    <row r="16" spans="1:20" s="24" customFormat="1" ht="12.6" x14ac:dyDescent="0.15">
      <c r="A16" s="65"/>
      <c r="B16" s="69"/>
      <c r="C16" s="70"/>
      <c r="D16" s="26">
        <v>24838630</v>
      </c>
      <c r="E16" s="41">
        <f>ROUND(D16/D$46*100,2)</f>
        <v>11.51</v>
      </c>
      <c r="F16" s="50">
        <v>21056627</v>
      </c>
      <c r="G16" s="37"/>
      <c r="H16" s="38">
        <v>0</v>
      </c>
      <c r="I16" s="42">
        <f>SUM(F16,H16)</f>
        <v>21056627</v>
      </c>
      <c r="J16" s="41">
        <f>ROUND(I16/I$46*100,2)</f>
        <v>9.67</v>
      </c>
      <c r="K16" s="43">
        <f>I16-D16</f>
        <v>-3782003</v>
      </c>
      <c r="L16" s="44">
        <f>ROUND(K16/D16*100,2)</f>
        <v>-15.23</v>
      </c>
      <c r="M16" s="31"/>
      <c r="N16" s="31"/>
      <c r="O16" s="31"/>
      <c r="P16" s="31"/>
      <c r="Q16" s="31"/>
      <c r="R16" s="31"/>
      <c r="S16" s="31"/>
      <c r="T16" s="32"/>
    </row>
    <row r="17" spans="1:20" s="24" customFormat="1" ht="12.6" x14ac:dyDescent="0.15">
      <c r="A17" s="66"/>
      <c r="B17" s="71"/>
      <c r="C17" s="72"/>
      <c r="D17" s="27"/>
      <c r="E17" s="28"/>
      <c r="F17" s="27"/>
      <c r="G17" s="39"/>
      <c r="H17" s="40"/>
      <c r="I17" s="45"/>
      <c r="J17" s="28"/>
      <c r="K17" s="46"/>
      <c r="L17" s="28"/>
      <c r="M17" s="31"/>
      <c r="N17" s="31"/>
      <c r="O17" s="31"/>
      <c r="P17" s="31"/>
      <c r="Q17" s="31"/>
      <c r="R17" s="31"/>
      <c r="S17" s="31"/>
      <c r="T17" s="32"/>
    </row>
    <row r="18" spans="1:20" s="24" customFormat="1" ht="12.6" x14ac:dyDescent="0.15">
      <c r="A18" s="64">
        <v>5</v>
      </c>
      <c r="B18" s="67" t="s">
        <v>19</v>
      </c>
      <c r="C18" s="68"/>
      <c r="D18" s="29"/>
      <c r="E18" s="30"/>
      <c r="F18" s="29"/>
      <c r="G18" s="35"/>
      <c r="H18" s="36"/>
      <c r="I18" s="47"/>
      <c r="J18" s="30"/>
      <c r="K18" s="48"/>
      <c r="L18" s="30"/>
      <c r="M18" s="31"/>
      <c r="N18" s="31"/>
      <c r="O18" s="31"/>
      <c r="P18" s="31"/>
      <c r="Q18" s="31"/>
      <c r="R18" s="31"/>
      <c r="S18" s="31"/>
      <c r="T18" s="32"/>
    </row>
    <row r="19" spans="1:20" s="24" customFormat="1" ht="12.6" x14ac:dyDescent="0.15">
      <c r="A19" s="65"/>
      <c r="B19" s="69"/>
      <c r="C19" s="70"/>
      <c r="D19" s="26">
        <v>350438</v>
      </c>
      <c r="E19" s="41">
        <f>ROUND(D19/D$46*100,2)</f>
        <v>0.16</v>
      </c>
      <c r="F19" s="26">
        <v>274541</v>
      </c>
      <c r="G19" s="37"/>
      <c r="H19" s="38">
        <v>0</v>
      </c>
      <c r="I19" s="42">
        <f>SUM(F19,H19)</f>
        <v>274541</v>
      </c>
      <c r="J19" s="41">
        <f>ROUND(I19/I$46*100,2)</f>
        <v>0.13</v>
      </c>
      <c r="K19" s="43">
        <f>I19-D19</f>
        <v>-75897</v>
      </c>
      <c r="L19" s="44">
        <f>ROUND(K19/D19*100,2)</f>
        <v>-21.66</v>
      </c>
      <c r="M19" s="31"/>
      <c r="N19" s="31"/>
      <c r="O19" s="31"/>
      <c r="P19" s="31"/>
      <c r="Q19" s="31"/>
      <c r="R19" s="31"/>
      <c r="S19" s="31"/>
      <c r="T19" s="32"/>
    </row>
    <row r="20" spans="1:20" s="24" customFormat="1" ht="12.6" x14ac:dyDescent="0.15">
      <c r="A20" s="66"/>
      <c r="B20" s="71"/>
      <c r="C20" s="72"/>
      <c r="D20" s="27"/>
      <c r="E20" s="28"/>
      <c r="F20" s="27"/>
      <c r="G20" s="39"/>
      <c r="H20" s="40"/>
      <c r="I20" s="45"/>
      <c r="J20" s="28"/>
      <c r="K20" s="46"/>
      <c r="L20" s="28"/>
      <c r="M20" s="31"/>
      <c r="N20" s="31"/>
      <c r="O20" s="31"/>
      <c r="P20" s="31"/>
      <c r="Q20" s="31"/>
      <c r="R20" s="31"/>
      <c r="S20" s="31"/>
      <c r="T20" s="32"/>
    </row>
    <row r="21" spans="1:20" s="24" customFormat="1" ht="12.6" x14ac:dyDescent="0.15">
      <c r="A21" s="64">
        <v>6</v>
      </c>
      <c r="B21" s="67" t="s">
        <v>28</v>
      </c>
      <c r="C21" s="68"/>
      <c r="D21" s="29"/>
      <c r="E21" s="30"/>
      <c r="F21" s="29"/>
      <c r="G21" s="35"/>
      <c r="H21" s="36"/>
      <c r="I21" s="47"/>
      <c r="J21" s="30"/>
      <c r="K21" s="48"/>
      <c r="L21" s="30"/>
      <c r="M21" s="31"/>
      <c r="N21" s="31"/>
      <c r="O21" s="31"/>
      <c r="P21" s="31"/>
      <c r="Q21" s="31"/>
      <c r="R21" s="31"/>
      <c r="S21" s="31"/>
      <c r="T21" s="32"/>
    </row>
    <row r="22" spans="1:20" s="24" customFormat="1" ht="12.6" x14ac:dyDescent="0.15">
      <c r="A22" s="65"/>
      <c r="B22" s="69"/>
      <c r="C22" s="70"/>
      <c r="D22" s="26">
        <v>2912218</v>
      </c>
      <c r="E22" s="41">
        <f>ROUND(D22/D$46*100,2)</f>
        <v>1.35</v>
      </c>
      <c r="F22" s="26">
        <v>3128412</v>
      </c>
      <c r="G22" s="37"/>
      <c r="H22" s="38">
        <v>433577</v>
      </c>
      <c r="I22" s="42">
        <f>SUM(F22,H22)</f>
        <v>3561989</v>
      </c>
      <c r="J22" s="41">
        <f>ROUND(I22/I$46*100,2)</f>
        <v>1.64</v>
      </c>
      <c r="K22" s="43">
        <f>I22-D22</f>
        <v>649771</v>
      </c>
      <c r="L22" s="44">
        <f>ROUND(K22/D22*100,2)</f>
        <v>22.31</v>
      </c>
      <c r="M22" s="31"/>
      <c r="N22" s="31"/>
      <c r="O22" s="31"/>
      <c r="P22" s="31"/>
      <c r="Q22" s="31"/>
      <c r="R22" s="31"/>
      <c r="S22" s="31"/>
      <c r="T22" s="32"/>
    </row>
    <row r="23" spans="1:20" s="24" customFormat="1" ht="12.6" x14ac:dyDescent="0.15">
      <c r="A23" s="66"/>
      <c r="B23" s="71"/>
      <c r="C23" s="72"/>
      <c r="D23" s="27"/>
      <c r="E23" s="28"/>
      <c r="F23" s="27"/>
      <c r="G23" s="39"/>
      <c r="H23" s="40"/>
      <c r="I23" s="45"/>
      <c r="J23" s="28"/>
      <c r="K23" s="46"/>
      <c r="L23" s="28"/>
      <c r="M23" s="31"/>
      <c r="N23" s="31"/>
      <c r="O23" s="31"/>
      <c r="P23" s="31"/>
      <c r="Q23" s="31"/>
      <c r="R23" s="31"/>
      <c r="S23" s="31"/>
      <c r="T23" s="32"/>
    </row>
    <row r="24" spans="1:20" s="24" customFormat="1" ht="12.6" x14ac:dyDescent="0.15">
      <c r="A24" s="64">
        <v>7</v>
      </c>
      <c r="B24" s="67" t="s">
        <v>20</v>
      </c>
      <c r="C24" s="68"/>
      <c r="D24" s="29"/>
      <c r="E24" s="30"/>
      <c r="F24" s="29"/>
      <c r="G24" s="35"/>
      <c r="H24" s="36"/>
      <c r="I24" s="47"/>
      <c r="J24" s="30"/>
      <c r="K24" s="48"/>
      <c r="L24" s="30"/>
      <c r="M24" s="31"/>
      <c r="N24" s="31"/>
      <c r="O24" s="31"/>
      <c r="P24" s="31"/>
      <c r="Q24" s="31"/>
      <c r="R24" s="31"/>
      <c r="S24" s="31"/>
      <c r="T24" s="32"/>
    </row>
    <row r="25" spans="1:20" s="24" customFormat="1" ht="12.6" x14ac:dyDescent="0.15">
      <c r="A25" s="65"/>
      <c r="B25" s="69"/>
      <c r="C25" s="70"/>
      <c r="D25" s="26">
        <v>10482275</v>
      </c>
      <c r="E25" s="41">
        <f>ROUND(D25/D$46*100,2)</f>
        <v>4.8600000000000003</v>
      </c>
      <c r="F25" s="26">
        <v>9233995</v>
      </c>
      <c r="G25" s="37"/>
      <c r="H25" s="38">
        <v>8063</v>
      </c>
      <c r="I25" s="42">
        <f>SUM(F25,H25)</f>
        <v>9242058</v>
      </c>
      <c r="J25" s="41">
        <f>ROUND(I25/I$46*100,2)</f>
        <v>4.24</v>
      </c>
      <c r="K25" s="43">
        <f>I25-D25</f>
        <v>-1240217</v>
      </c>
      <c r="L25" s="44">
        <f>ROUND(K25/D25*100,2)</f>
        <v>-11.83</v>
      </c>
      <c r="M25" s="31"/>
      <c r="N25" s="31"/>
      <c r="O25" s="31"/>
      <c r="P25" s="31"/>
      <c r="Q25" s="31"/>
      <c r="R25" s="31"/>
      <c r="S25" s="31"/>
      <c r="T25" s="32"/>
    </row>
    <row r="26" spans="1:20" s="24" customFormat="1" ht="12.6" x14ac:dyDescent="0.15">
      <c r="A26" s="66"/>
      <c r="B26" s="71"/>
      <c r="C26" s="72"/>
      <c r="D26" s="27"/>
      <c r="E26" s="28"/>
      <c r="F26" s="27"/>
      <c r="G26" s="39"/>
      <c r="H26" s="40"/>
      <c r="I26" s="45"/>
      <c r="J26" s="28"/>
      <c r="K26" s="46"/>
      <c r="L26" s="28"/>
      <c r="M26" s="31"/>
      <c r="N26" s="31"/>
      <c r="O26" s="31"/>
      <c r="P26" s="31"/>
      <c r="Q26" s="31"/>
      <c r="R26" s="31"/>
      <c r="S26" s="31"/>
      <c r="T26" s="32"/>
    </row>
    <row r="27" spans="1:20" s="24" customFormat="1" ht="12.6" x14ac:dyDescent="0.15">
      <c r="A27" s="64">
        <v>8</v>
      </c>
      <c r="B27" s="67" t="s">
        <v>21</v>
      </c>
      <c r="C27" s="68"/>
      <c r="D27" s="29"/>
      <c r="E27" s="30"/>
      <c r="F27" s="29"/>
      <c r="G27" s="35"/>
      <c r="H27" s="36"/>
      <c r="I27" s="47"/>
      <c r="J27" s="30"/>
      <c r="K27" s="48"/>
      <c r="L27" s="30"/>
      <c r="M27" s="31"/>
      <c r="N27" s="31"/>
      <c r="O27" s="31"/>
      <c r="P27" s="31"/>
      <c r="Q27" s="31"/>
      <c r="R27" s="31"/>
      <c r="S27" s="31"/>
      <c r="T27" s="32"/>
    </row>
    <row r="28" spans="1:20" s="24" customFormat="1" ht="12.6" x14ac:dyDescent="0.15">
      <c r="A28" s="65"/>
      <c r="B28" s="69"/>
      <c r="C28" s="70"/>
      <c r="D28" s="26">
        <v>16181509</v>
      </c>
      <c r="E28" s="41">
        <f>ROUND(D28/D$46*100,2)</f>
        <v>7.5</v>
      </c>
      <c r="F28" s="26">
        <v>17412527</v>
      </c>
      <c r="G28" s="37"/>
      <c r="H28" s="38">
        <v>566685</v>
      </c>
      <c r="I28" s="42">
        <f>SUM(F28,H28)</f>
        <v>17979212</v>
      </c>
      <c r="J28" s="41">
        <f>ROUND(I28/I$46*100,2)</f>
        <v>8.25</v>
      </c>
      <c r="K28" s="43">
        <f>I28-D28</f>
        <v>1797703</v>
      </c>
      <c r="L28" s="44">
        <f>ROUND(K28/D28*100,2)</f>
        <v>11.11</v>
      </c>
      <c r="M28" s="31"/>
      <c r="N28" s="31"/>
      <c r="O28" s="31"/>
      <c r="P28" s="31"/>
      <c r="Q28" s="31"/>
      <c r="R28" s="31"/>
      <c r="S28" s="31"/>
      <c r="T28" s="32"/>
    </row>
    <row r="29" spans="1:20" s="24" customFormat="1" ht="12.6" x14ac:dyDescent="0.15">
      <c r="A29" s="66"/>
      <c r="B29" s="71"/>
      <c r="C29" s="72"/>
      <c r="D29" s="27"/>
      <c r="E29" s="28"/>
      <c r="F29" s="27"/>
      <c r="G29" s="39"/>
      <c r="H29" s="40"/>
      <c r="I29" s="45"/>
      <c r="J29" s="28"/>
      <c r="K29" s="46"/>
      <c r="L29" s="28"/>
      <c r="M29" s="31"/>
      <c r="N29" s="31"/>
      <c r="O29" s="31"/>
      <c r="P29" s="31"/>
      <c r="Q29" s="31"/>
      <c r="R29" s="31"/>
      <c r="S29" s="31"/>
      <c r="T29" s="32"/>
    </row>
    <row r="30" spans="1:20" s="24" customFormat="1" ht="12.6" x14ac:dyDescent="0.15">
      <c r="A30" s="64">
        <v>9</v>
      </c>
      <c r="B30" s="67" t="s">
        <v>22</v>
      </c>
      <c r="C30" s="68"/>
      <c r="D30" s="29"/>
      <c r="E30" s="30"/>
      <c r="F30" s="29"/>
      <c r="G30" s="35"/>
      <c r="H30" s="36"/>
      <c r="I30" s="47"/>
      <c r="J30" s="30"/>
      <c r="K30" s="48"/>
      <c r="L30" s="30"/>
      <c r="M30" s="31"/>
      <c r="N30" s="31"/>
      <c r="O30" s="31"/>
      <c r="P30" s="31"/>
      <c r="Q30" s="31"/>
      <c r="R30" s="31"/>
      <c r="S30" s="31"/>
      <c r="T30" s="32"/>
    </row>
    <row r="31" spans="1:20" s="24" customFormat="1" ht="12.6" x14ac:dyDescent="0.15">
      <c r="A31" s="65"/>
      <c r="B31" s="69"/>
      <c r="C31" s="70"/>
      <c r="D31" s="26">
        <v>5698158</v>
      </c>
      <c r="E31" s="41">
        <f>ROUND(D31/D$46*100,2)</f>
        <v>2.64</v>
      </c>
      <c r="F31" s="26">
        <v>6722605</v>
      </c>
      <c r="G31" s="37"/>
      <c r="H31" s="38">
        <v>800</v>
      </c>
      <c r="I31" s="42">
        <f>SUM(F31,H31)</f>
        <v>6723405</v>
      </c>
      <c r="J31" s="41">
        <f>ROUND(I31/I$46*100,2)</f>
        <v>3.09</v>
      </c>
      <c r="K31" s="43">
        <f>I31-D31</f>
        <v>1025247</v>
      </c>
      <c r="L31" s="44">
        <f>ROUND(K31/D31*100,2)</f>
        <v>17.989999999999998</v>
      </c>
      <c r="M31" s="31"/>
      <c r="N31" s="31"/>
      <c r="O31" s="31"/>
      <c r="P31" s="31"/>
      <c r="Q31" s="31"/>
      <c r="R31" s="31"/>
      <c r="S31" s="31"/>
      <c r="T31" s="32"/>
    </row>
    <row r="32" spans="1:20" s="24" customFormat="1" ht="12.6" x14ac:dyDescent="0.15">
      <c r="A32" s="66"/>
      <c r="B32" s="71"/>
      <c r="C32" s="72"/>
      <c r="D32" s="27"/>
      <c r="E32" s="28"/>
      <c r="F32" s="27"/>
      <c r="G32" s="39"/>
      <c r="H32" s="40"/>
      <c r="I32" s="45"/>
      <c r="J32" s="28"/>
      <c r="K32" s="46"/>
      <c r="L32" s="28"/>
      <c r="M32" s="31"/>
      <c r="N32" s="31"/>
      <c r="O32" s="31"/>
      <c r="P32" s="31"/>
      <c r="Q32" s="31"/>
      <c r="R32" s="31"/>
      <c r="S32" s="31"/>
      <c r="T32" s="32"/>
    </row>
    <row r="33" spans="1:20" s="24" customFormat="1" ht="12.6" x14ac:dyDescent="0.15">
      <c r="A33" s="64">
        <v>10</v>
      </c>
      <c r="B33" s="67" t="s">
        <v>23</v>
      </c>
      <c r="C33" s="68"/>
      <c r="D33" s="29"/>
      <c r="E33" s="30"/>
      <c r="F33" s="29"/>
      <c r="G33" s="35"/>
      <c r="H33" s="36"/>
      <c r="I33" s="47"/>
      <c r="J33" s="30"/>
      <c r="K33" s="48"/>
      <c r="L33" s="30"/>
      <c r="M33" s="31"/>
      <c r="N33" s="31"/>
      <c r="O33" s="31"/>
      <c r="P33" s="31"/>
      <c r="Q33" s="31"/>
      <c r="R33" s="31"/>
      <c r="S33" s="31"/>
      <c r="T33" s="32"/>
    </row>
    <row r="34" spans="1:20" s="24" customFormat="1" ht="12.6" x14ac:dyDescent="0.15">
      <c r="A34" s="65"/>
      <c r="B34" s="69"/>
      <c r="C34" s="70"/>
      <c r="D34" s="26">
        <v>16113609</v>
      </c>
      <c r="E34" s="41">
        <f>ROUND(D34/D$46*100,2)</f>
        <v>7.47</v>
      </c>
      <c r="F34" s="26">
        <v>19172694</v>
      </c>
      <c r="G34" s="37"/>
      <c r="H34" s="38">
        <v>46632</v>
      </c>
      <c r="I34" s="42">
        <f>SUM(F34,H34)</f>
        <v>19219326</v>
      </c>
      <c r="J34" s="41">
        <f>ROUND(I34/I$46*100,2)</f>
        <v>8.82</v>
      </c>
      <c r="K34" s="43">
        <f>I34-D34</f>
        <v>3105717</v>
      </c>
      <c r="L34" s="44">
        <f>ROUND(K34/D34*100,2)</f>
        <v>19.27</v>
      </c>
      <c r="M34" s="31"/>
      <c r="N34" s="31"/>
      <c r="O34" s="31"/>
      <c r="P34" s="31"/>
      <c r="Q34" s="31"/>
      <c r="R34" s="31"/>
      <c r="S34" s="31"/>
      <c r="T34" s="32"/>
    </row>
    <row r="35" spans="1:20" s="24" customFormat="1" ht="12.6" x14ac:dyDescent="0.15">
      <c r="A35" s="66"/>
      <c r="B35" s="71"/>
      <c r="C35" s="72"/>
      <c r="D35" s="27"/>
      <c r="E35" s="28"/>
      <c r="F35" s="27"/>
      <c r="G35" s="39"/>
      <c r="H35" s="40"/>
      <c r="I35" s="45"/>
      <c r="J35" s="28"/>
      <c r="K35" s="46"/>
      <c r="L35" s="28"/>
      <c r="M35" s="31"/>
      <c r="N35" s="31"/>
      <c r="O35" s="31"/>
      <c r="P35" s="31"/>
      <c r="Q35" s="31"/>
      <c r="R35" s="31"/>
      <c r="S35" s="31"/>
      <c r="T35" s="32"/>
    </row>
    <row r="36" spans="1:20" s="24" customFormat="1" ht="12.6" x14ac:dyDescent="0.15">
      <c r="A36" s="64">
        <v>11</v>
      </c>
      <c r="B36" s="67" t="s">
        <v>24</v>
      </c>
      <c r="C36" s="68"/>
      <c r="D36" s="29"/>
      <c r="E36" s="30"/>
      <c r="F36" s="29"/>
      <c r="G36" s="35"/>
      <c r="H36" s="36"/>
      <c r="I36" s="47"/>
      <c r="J36" s="30"/>
      <c r="K36" s="48"/>
      <c r="L36" s="30"/>
      <c r="M36" s="31"/>
      <c r="N36" s="31"/>
      <c r="O36" s="31"/>
      <c r="P36" s="31"/>
      <c r="Q36" s="31"/>
      <c r="R36" s="31"/>
      <c r="S36" s="31"/>
      <c r="T36" s="32"/>
    </row>
    <row r="37" spans="1:20" s="24" customFormat="1" ht="12.6" x14ac:dyDescent="0.15">
      <c r="A37" s="65"/>
      <c r="B37" s="69"/>
      <c r="C37" s="70"/>
      <c r="D37" s="26">
        <v>337635</v>
      </c>
      <c r="E37" s="41">
        <f>ROUND(D37/D$46*100,2)</f>
        <v>0.16</v>
      </c>
      <c r="F37" s="26">
        <v>940640</v>
      </c>
      <c r="G37" s="37"/>
      <c r="H37" s="38">
        <v>1047224</v>
      </c>
      <c r="I37" s="42">
        <f>SUM(F37,H37)</f>
        <v>1987864</v>
      </c>
      <c r="J37" s="41">
        <f>ROUND(I37/I$46*100,2)</f>
        <v>0.91</v>
      </c>
      <c r="K37" s="43">
        <f>I37-D37</f>
        <v>1650229</v>
      </c>
      <c r="L37" s="44">
        <f>ROUND(K37/D37*100,2)</f>
        <v>488.76</v>
      </c>
      <c r="M37" s="31"/>
      <c r="N37" s="31"/>
      <c r="O37" s="31"/>
      <c r="P37" s="31"/>
      <c r="Q37" s="31"/>
      <c r="R37" s="31"/>
      <c r="S37" s="31"/>
      <c r="T37" s="32"/>
    </row>
    <row r="38" spans="1:20" s="24" customFormat="1" ht="12.6" x14ac:dyDescent="0.15">
      <c r="A38" s="66"/>
      <c r="B38" s="71"/>
      <c r="C38" s="72"/>
      <c r="D38" s="27"/>
      <c r="E38" s="28"/>
      <c r="F38" s="27"/>
      <c r="G38" s="39"/>
      <c r="H38" s="40"/>
      <c r="I38" s="45"/>
      <c r="J38" s="28"/>
      <c r="K38" s="46"/>
      <c r="L38" s="28"/>
      <c r="M38" s="31"/>
      <c r="N38" s="31"/>
      <c r="O38" s="31"/>
      <c r="P38" s="31"/>
      <c r="Q38" s="31"/>
      <c r="R38" s="31"/>
      <c r="S38" s="31"/>
      <c r="T38" s="32"/>
    </row>
    <row r="39" spans="1:20" s="24" customFormat="1" ht="14.25" customHeight="1" x14ac:dyDescent="0.15">
      <c r="A39" s="64">
        <v>12</v>
      </c>
      <c r="B39" s="67" t="s">
        <v>25</v>
      </c>
      <c r="C39" s="68"/>
      <c r="D39" s="29"/>
      <c r="E39" s="30"/>
      <c r="F39" s="29"/>
      <c r="G39" s="35"/>
      <c r="H39" s="36"/>
      <c r="I39" s="47"/>
      <c r="J39" s="30"/>
      <c r="K39" s="48"/>
      <c r="L39" s="30"/>
      <c r="M39" s="31"/>
      <c r="N39" s="31"/>
      <c r="O39" s="31"/>
      <c r="P39" s="31"/>
      <c r="Q39" s="31"/>
      <c r="R39" s="31"/>
      <c r="S39" s="31"/>
      <c r="T39" s="32"/>
    </row>
    <row r="40" spans="1:20" s="24" customFormat="1" ht="12.6" x14ac:dyDescent="0.15">
      <c r="A40" s="65"/>
      <c r="B40" s="69"/>
      <c r="C40" s="70"/>
      <c r="D40" s="26">
        <v>16866926</v>
      </c>
      <c r="E40" s="41">
        <f>ROUND(D40/D$46*100,2)</f>
        <v>7.82</v>
      </c>
      <c r="F40" s="26">
        <v>16589504</v>
      </c>
      <c r="G40" s="37"/>
      <c r="H40" s="38">
        <v>0</v>
      </c>
      <c r="I40" s="42">
        <f>SUM(F40,H40)</f>
        <v>16589504</v>
      </c>
      <c r="J40" s="41">
        <f>ROUND(I40/I$46*100,2)</f>
        <v>7.62</v>
      </c>
      <c r="K40" s="43">
        <f>I40-D40</f>
        <v>-277422</v>
      </c>
      <c r="L40" s="44">
        <f>ROUND(K40/D40*100,2)</f>
        <v>-1.64</v>
      </c>
      <c r="M40" s="31"/>
      <c r="N40" s="31"/>
      <c r="O40" s="31"/>
      <c r="P40" s="31"/>
      <c r="Q40" s="31"/>
      <c r="R40" s="31"/>
      <c r="S40" s="31"/>
      <c r="T40" s="32"/>
    </row>
    <row r="41" spans="1:20" s="24" customFormat="1" ht="12.6" x14ac:dyDescent="0.15">
      <c r="A41" s="66"/>
      <c r="B41" s="71"/>
      <c r="C41" s="72"/>
      <c r="D41" s="27"/>
      <c r="E41" s="28"/>
      <c r="F41" s="27"/>
      <c r="G41" s="39"/>
      <c r="H41" s="40"/>
      <c r="I41" s="45"/>
      <c r="J41" s="28"/>
      <c r="K41" s="46"/>
      <c r="L41" s="28"/>
      <c r="M41" s="31"/>
      <c r="N41" s="31"/>
      <c r="O41" s="31"/>
      <c r="P41" s="31"/>
      <c r="Q41" s="31"/>
      <c r="R41" s="31"/>
      <c r="S41" s="31"/>
      <c r="T41" s="32"/>
    </row>
    <row r="42" spans="1:20" s="24" customFormat="1" ht="14.25" customHeight="1" x14ac:dyDescent="0.15">
      <c r="A42" s="64">
        <v>13</v>
      </c>
      <c r="B42" s="67" t="s">
        <v>26</v>
      </c>
      <c r="C42" s="68"/>
      <c r="D42" s="29"/>
      <c r="E42" s="30"/>
      <c r="F42" s="29"/>
      <c r="G42" s="35"/>
      <c r="H42" s="36"/>
      <c r="I42" s="47"/>
      <c r="J42" s="30"/>
      <c r="K42" s="48"/>
      <c r="L42" s="30"/>
      <c r="M42" s="31"/>
      <c r="N42" s="31"/>
      <c r="O42" s="31"/>
      <c r="P42" s="31"/>
      <c r="Q42" s="31"/>
      <c r="R42" s="31"/>
      <c r="S42" s="31"/>
      <c r="T42" s="32"/>
    </row>
    <row r="43" spans="1:20" s="24" customFormat="1" ht="12.6" x14ac:dyDescent="0.15">
      <c r="A43" s="65"/>
      <c r="B43" s="69"/>
      <c r="C43" s="70"/>
      <c r="D43" s="26">
        <v>100000</v>
      </c>
      <c r="E43" s="41">
        <f>ROUND(D43/D$46*100,2)</f>
        <v>0.05</v>
      </c>
      <c r="F43" s="26">
        <v>100000</v>
      </c>
      <c r="G43" s="37"/>
      <c r="H43" s="38">
        <v>0</v>
      </c>
      <c r="I43" s="42">
        <f>SUM(F43,H43)</f>
        <v>100000</v>
      </c>
      <c r="J43" s="41">
        <f>ROUND(I43/I$46*100,2)</f>
        <v>0.05</v>
      </c>
      <c r="K43" s="43">
        <f>I43-D43</f>
        <v>0</v>
      </c>
      <c r="L43" s="44">
        <f>ROUND(K43/D43*100,2)</f>
        <v>0</v>
      </c>
      <c r="M43" s="31"/>
      <c r="N43" s="31"/>
      <c r="O43" s="31"/>
      <c r="P43" s="31"/>
      <c r="Q43" s="31"/>
      <c r="R43" s="31"/>
      <c r="S43" s="31"/>
      <c r="T43" s="32"/>
    </row>
    <row r="44" spans="1:20" s="24" customFormat="1" ht="12.6" x14ac:dyDescent="0.15">
      <c r="A44" s="66"/>
      <c r="B44" s="71"/>
      <c r="C44" s="72"/>
      <c r="D44" s="27"/>
      <c r="E44" s="28"/>
      <c r="F44" s="27"/>
      <c r="G44" s="39"/>
      <c r="H44" s="40"/>
      <c r="I44" s="45"/>
      <c r="J44" s="28"/>
      <c r="K44" s="46"/>
      <c r="L44" s="28"/>
      <c r="M44" s="31"/>
      <c r="N44" s="31"/>
      <c r="O44" s="31"/>
      <c r="P44" s="31"/>
      <c r="Q44" s="31"/>
      <c r="R44" s="31"/>
      <c r="S44" s="31"/>
      <c r="T44" s="32"/>
    </row>
    <row r="45" spans="1:20" s="24" customFormat="1" ht="12.6" x14ac:dyDescent="0.15">
      <c r="A45" s="64" t="s">
        <v>27</v>
      </c>
      <c r="B45" s="73"/>
      <c r="C45" s="74"/>
      <c r="D45" s="29"/>
      <c r="E45" s="30"/>
      <c r="F45" s="29"/>
      <c r="G45" s="35"/>
      <c r="H45" s="36"/>
      <c r="I45" s="47"/>
      <c r="J45" s="30"/>
      <c r="K45" s="48"/>
      <c r="L45" s="30"/>
      <c r="M45" s="33"/>
      <c r="N45" s="33"/>
      <c r="O45" s="33"/>
      <c r="P45" s="33"/>
      <c r="Q45" s="33"/>
      <c r="R45" s="33"/>
      <c r="S45" s="33"/>
      <c r="T45" s="32"/>
    </row>
    <row r="46" spans="1:20" s="24" customFormat="1" ht="12.6" x14ac:dyDescent="0.15">
      <c r="A46" s="75"/>
      <c r="B46" s="76"/>
      <c r="C46" s="77"/>
      <c r="D46" s="26">
        <f>SUM(D7,D10,D13,D16,D19,D22,D25,D28,D31,D34,D43,D37,D40)</f>
        <v>215734618</v>
      </c>
      <c r="E46" s="41">
        <f t="shared" ref="E46" si="0">ROUND(D46/D$46*100,2)</f>
        <v>100</v>
      </c>
      <c r="F46" s="26">
        <f>SUM(F7,F10,F13,F16,F19,F22,F25,F28,F31,F34,F43,F37,F40)</f>
        <v>215600087</v>
      </c>
      <c r="G46" s="37"/>
      <c r="H46" s="38">
        <f>SUM(H7,H10,H13,H16,H19,H22,H25,H28,H31,H34,H43,H37,H40)</f>
        <v>2200322</v>
      </c>
      <c r="I46" s="42">
        <f>SUM(F46,H46)</f>
        <v>217800409</v>
      </c>
      <c r="J46" s="41">
        <f>ROUND(I46/I$46*100,2)</f>
        <v>100</v>
      </c>
      <c r="K46" s="43">
        <f>I46-D46</f>
        <v>2065791</v>
      </c>
      <c r="L46" s="44">
        <f>ROUND(K46/D46*100,2)</f>
        <v>0.96</v>
      </c>
      <c r="M46" s="33"/>
      <c r="N46" s="33"/>
      <c r="O46" s="33"/>
      <c r="P46" s="33"/>
      <c r="Q46" s="33"/>
      <c r="R46" s="33"/>
      <c r="S46" s="33"/>
      <c r="T46" s="32"/>
    </row>
    <row r="47" spans="1:20" s="24" customFormat="1" thickBot="1" x14ac:dyDescent="0.2">
      <c r="A47" s="78"/>
      <c r="B47" s="79"/>
      <c r="C47" s="80"/>
      <c r="D47" s="27"/>
      <c r="E47" s="28"/>
      <c r="F47" s="27"/>
      <c r="G47" s="51"/>
      <c r="H47" s="49"/>
      <c r="I47" s="45"/>
      <c r="J47" s="28"/>
      <c r="K47" s="46"/>
      <c r="L47" s="28"/>
      <c r="M47" s="33"/>
      <c r="N47" s="33"/>
      <c r="O47" s="33"/>
      <c r="P47" s="33"/>
      <c r="Q47" s="33"/>
      <c r="R47" s="33"/>
      <c r="S47" s="33"/>
      <c r="T47" s="32"/>
    </row>
    <row r="48" spans="1:20" s="12" customFormat="1" ht="21" customHeight="1" thickTop="1" x14ac:dyDescent="0.15">
      <c r="A48" s="25" t="s">
        <v>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M48" s="34"/>
      <c r="N48" s="34"/>
      <c r="O48" s="34"/>
      <c r="P48" s="34"/>
      <c r="Q48" s="34"/>
      <c r="R48" s="34"/>
      <c r="S48" s="34"/>
      <c r="T48" s="13"/>
    </row>
    <row r="49" spans="1:20" s="1" customFormat="1" ht="14.4" x14ac:dyDescent="0.2">
      <c r="A49" s="6"/>
      <c r="B49" s="6"/>
      <c r="C49" s="6"/>
      <c r="D49" s="7"/>
      <c r="E49" s="6"/>
      <c r="F49" s="7"/>
      <c r="G49" s="6"/>
      <c r="H49" s="6"/>
      <c r="I49" s="6"/>
      <c r="J49" s="6"/>
      <c r="K49" s="6"/>
      <c r="L49" s="6"/>
      <c r="M49" s="3"/>
      <c r="N49" s="3"/>
      <c r="O49" s="3"/>
      <c r="P49" s="3"/>
      <c r="Q49" s="3"/>
      <c r="R49" s="3"/>
      <c r="S49" s="3"/>
      <c r="T49" s="2"/>
    </row>
    <row r="50" spans="1:20" s="1" customFormat="1" ht="14.4" x14ac:dyDescent="0.2">
      <c r="A50" s="6"/>
      <c r="B50" s="6"/>
      <c r="C50" s="6"/>
      <c r="D50" s="7"/>
      <c r="E50" s="6"/>
      <c r="F50" s="7"/>
      <c r="G50" s="6"/>
      <c r="H50" s="6"/>
      <c r="I50" s="6"/>
      <c r="J50" s="6"/>
      <c r="K50" s="6"/>
      <c r="L50" s="6"/>
      <c r="M50" s="3"/>
      <c r="N50" s="3"/>
      <c r="O50" s="3"/>
      <c r="P50" s="3"/>
      <c r="Q50" s="3"/>
      <c r="R50" s="3"/>
      <c r="S50" s="3"/>
      <c r="T50" s="2"/>
    </row>
    <row r="51" spans="1:20" s="1" customFormat="1" ht="14.4" x14ac:dyDescent="0.2">
      <c r="A51" s="6"/>
      <c r="B51" s="6"/>
      <c r="C51" s="6"/>
      <c r="D51" s="7"/>
      <c r="E51" s="6"/>
      <c r="F51" s="7"/>
      <c r="G51" s="6"/>
      <c r="H51" s="6"/>
      <c r="I51" s="6"/>
      <c r="J51" s="6"/>
      <c r="K51" s="6"/>
      <c r="L51" s="6"/>
      <c r="M51" s="3"/>
      <c r="N51" s="3"/>
      <c r="O51" s="3"/>
      <c r="P51" s="3"/>
      <c r="Q51" s="3"/>
      <c r="R51" s="3"/>
      <c r="S51" s="3"/>
      <c r="T51" s="2"/>
    </row>
    <row r="52" spans="1:20" s="1" customFormat="1" ht="14.4" x14ac:dyDescent="0.2">
      <c r="A52" s="6"/>
      <c r="B52" s="6"/>
      <c r="C52" s="6"/>
      <c r="D52" s="7"/>
      <c r="E52" s="6"/>
      <c r="F52" s="7"/>
      <c r="G52" s="6"/>
      <c r="H52" s="6"/>
      <c r="I52" s="6"/>
      <c r="J52" s="6"/>
      <c r="K52" s="6"/>
      <c r="L52" s="6"/>
      <c r="M52" s="3"/>
      <c r="N52" s="3"/>
      <c r="O52" s="3"/>
      <c r="P52" s="3"/>
      <c r="Q52" s="3"/>
      <c r="R52" s="3"/>
      <c r="S52" s="3"/>
      <c r="T52" s="2"/>
    </row>
    <row r="53" spans="1:20" s="1" customFormat="1" ht="14.4" x14ac:dyDescent="0.2">
      <c r="A53" s="6"/>
      <c r="B53" s="6"/>
      <c r="C53" s="6"/>
      <c r="D53" s="7"/>
      <c r="E53" s="6"/>
      <c r="F53" s="7"/>
      <c r="G53" s="6"/>
      <c r="H53" s="6"/>
      <c r="I53" s="6"/>
      <c r="J53" s="6"/>
      <c r="K53" s="6"/>
      <c r="L53" s="6"/>
      <c r="M53" s="3"/>
      <c r="N53" s="3"/>
      <c r="O53" s="3"/>
      <c r="P53" s="3"/>
      <c r="Q53" s="3"/>
      <c r="R53" s="3"/>
      <c r="S53" s="3"/>
      <c r="T53" s="2"/>
    </row>
    <row r="54" spans="1:20" s="1" customFormat="1" ht="14.4" x14ac:dyDescent="0.2">
      <c r="A54" s="6"/>
      <c r="B54" s="6"/>
      <c r="C54" s="6"/>
      <c r="D54" s="7"/>
      <c r="E54" s="6"/>
      <c r="F54" s="7"/>
      <c r="G54" s="6"/>
      <c r="H54" s="6"/>
      <c r="I54" s="6"/>
      <c r="J54" s="6"/>
      <c r="K54" s="6"/>
      <c r="L54" s="6"/>
      <c r="M54" s="3"/>
      <c r="N54" s="3"/>
      <c r="O54" s="3"/>
      <c r="P54" s="3"/>
      <c r="Q54" s="3"/>
      <c r="R54" s="3"/>
      <c r="S54" s="3"/>
      <c r="T54" s="2"/>
    </row>
    <row r="55" spans="1:20" s="1" customFormat="1" ht="14.4" x14ac:dyDescent="0.2">
      <c r="A55" s="6"/>
      <c r="B55" s="6"/>
      <c r="C55" s="6"/>
      <c r="D55" s="7"/>
      <c r="E55" s="6"/>
      <c r="F55" s="7"/>
      <c r="G55" s="6"/>
      <c r="H55" s="6"/>
      <c r="I55" s="6"/>
      <c r="J55" s="6"/>
      <c r="K55" s="6"/>
      <c r="L55" s="6"/>
      <c r="M55" s="3"/>
      <c r="N55" s="3"/>
      <c r="O55" s="3"/>
      <c r="P55" s="3"/>
      <c r="Q55" s="3"/>
      <c r="R55" s="3"/>
      <c r="S55" s="3"/>
      <c r="T55" s="2"/>
    </row>
    <row r="56" spans="1:20" s="1" customFormat="1" ht="14.4" x14ac:dyDescent="0.2">
      <c r="A56" s="6"/>
      <c r="B56" s="6"/>
      <c r="C56" s="6"/>
      <c r="D56" s="7"/>
      <c r="E56" s="6"/>
      <c r="F56" s="7"/>
      <c r="G56" s="6"/>
      <c r="H56" s="6"/>
      <c r="I56" s="6"/>
      <c r="J56" s="6"/>
      <c r="K56" s="6"/>
      <c r="L56" s="6"/>
      <c r="M56" s="3"/>
      <c r="N56" s="3"/>
      <c r="O56" s="3"/>
      <c r="P56" s="3"/>
      <c r="Q56" s="3"/>
      <c r="R56" s="3"/>
      <c r="S56" s="3"/>
      <c r="T56" s="2"/>
    </row>
    <row r="57" spans="1:20" s="1" customFormat="1" ht="14.4" x14ac:dyDescent="0.2">
      <c r="A57" s="6"/>
      <c r="B57" s="6"/>
      <c r="C57" s="6"/>
      <c r="D57" s="7"/>
      <c r="E57" s="6"/>
      <c r="F57" s="7"/>
      <c r="G57" s="6"/>
      <c r="H57" s="6"/>
      <c r="I57" s="6"/>
      <c r="J57" s="6"/>
      <c r="K57" s="6"/>
      <c r="L57" s="6"/>
      <c r="M57" s="3"/>
      <c r="N57" s="3"/>
      <c r="O57" s="3"/>
      <c r="P57" s="3"/>
      <c r="Q57" s="3"/>
      <c r="R57" s="3"/>
      <c r="S57" s="3"/>
      <c r="T57" s="2"/>
    </row>
    <row r="58" spans="1:20" s="1" customFormat="1" ht="14.4" x14ac:dyDescent="0.2">
      <c r="A58" s="6"/>
      <c r="B58" s="6"/>
      <c r="C58" s="6"/>
      <c r="D58" s="7"/>
      <c r="E58" s="6"/>
      <c r="F58" s="7"/>
      <c r="G58" s="6"/>
      <c r="H58" s="6"/>
      <c r="I58" s="6"/>
      <c r="J58" s="6"/>
      <c r="K58" s="6"/>
      <c r="L58" s="6"/>
      <c r="M58" s="3"/>
      <c r="N58" s="3"/>
      <c r="O58" s="3"/>
      <c r="P58" s="3"/>
      <c r="Q58" s="3"/>
      <c r="R58" s="3"/>
      <c r="S58" s="3"/>
      <c r="T58" s="2"/>
    </row>
    <row r="59" spans="1:20" s="1" customFormat="1" ht="14.4" x14ac:dyDescent="0.2">
      <c r="A59" s="6"/>
      <c r="B59" s="6"/>
      <c r="C59" s="6"/>
      <c r="D59" s="7"/>
      <c r="E59" s="6"/>
      <c r="F59" s="7"/>
      <c r="G59" s="6"/>
      <c r="H59" s="6"/>
      <c r="I59" s="6"/>
      <c r="J59" s="6"/>
      <c r="K59" s="6"/>
      <c r="L59" s="6"/>
      <c r="M59" s="3"/>
      <c r="N59" s="3"/>
      <c r="O59" s="3"/>
      <c r="P59" s="3"/>
      <c r="Q59" s="3"/>
      <c r="R59" s="3"/>
      <c r="S59" s="3"/>
      <c r="T59" s="2"/>
    </row>
    <row r="60" spans="1:20" s="1" customFormat="1" ht="14.4" x14ac:dyDescent="0.2">
      <c r="A60" s="6"/>
      <c r="B60" s="6"/>
      <c r="C60" s="6"/>
      <c r="D60" s="7"/>
      <c r="E60" s="6"/>
      <c r="F60" s="7"/>
      <c r="G60" s="6"/>
      <c r="H60" s="6"/>
      <c r="I60" s="6"/>
      <c r="J60" s="6"/>
      <c r="K60" s="6"/>
      <c r="L60" s="6"/>
      <c r="M60" s="3"/>
      <c r="N60" s="3"/>
      <c r="O60" s="3"/>
      <c r="P60" s="3"/>
      <c r="Q60" s="3"/>
      <c r="R60" s="3"/>
      <c r="S60" s="3"/>
      <c r="T60" s="2"/>
    </row>
    <row r="61" spans="1:20" s="1" customFormat="1" ht="14.4" x14ac:dyDescent="0.2">
      <c r="A61" s="6"/>
      <c r="B61" s="6"/>
      <c r="C61" s="6"/>
      <c r="D61" s="7"/>
      <c r="E61" s="6"/>
      <c r="F61" s="7"/>
      <c r="G61" s="6"/>
      <c r="H61" s="6"/>
      <c r="I61" s="6"/>
      <c r="J61" s="6"/>
      <c r="K61" s="6"/>
      <c r="L61" s="6"/>
      <c r="M61" s="3"/>
      <c r="N61" s="3"/>
      <c r="O61" s="3"/>
      <c r="P61" s="3"/>
      <c r="Q61" s="3"/>
      <c r="R61" s="3"/>
      <c r="S61" s="3"/>
      <c r="T61" s="2"/>
    </row>
    <row r="62" spans="1:20" s="1" customFormat="1" ht="14.4" x14ac:dyDescent="0.2">
      <c r="A62" s="6"/>
      <c r="B62" s="6"/>
      <c r="C62" s="6"/>
      <c r="D62" s="7"/>
      <c r="E62" s="6"/>
      <c r="F62" s="7"/>
      <c r="G62" s="6"/>
      <c r="H62" s="6"/>
      <c r="I62" s="6"/>
      <c r="J62" s="6"/>
      <c r="K62" s="6"/>
      <c r="L62" s="6"/>
      <c r="M62" s="3"/>
      <c r="N62" s="3"/>
      <c r="O62" s="3"/>
      <c r="P62" s="3"/>
      <c r="Q62" s="3"/>
      <c r="R62" s="3"/>
      <c r="S62" s="3"/>
      <c r="T62" s="2"/>
    </row>
    <row r="63" spans="1:20" s="1" customFormat="1" ht="14.4" x14ac:dyDescent="0.2">
      <c r="A63" s="6"/>
      <c r="B63" s="6"/>
      <c r="C63" s="6"/>
      <c r="D63" s="7"/>
      <c r="E63" s="6"/>
      <c r="F63" s="7"/>
      <c r="G63" s="6"/>
      <c r="H63" s="6"/>
      <c r="I63" s="6"/>
      <c r="J63" s="6"/>
      <c r="K63" s="6"/>
      <c r="L63" s="6"/>
      <c r="M63" s="3"/>
      <c r="N63" s="3"/>
      <c r="O63" s="3"/>
      <c r="P63" s="3"/>
      <c r="Q63" s="3"/>
      <c r="R63" s="3"/>
      <c r="S63" s="3"/>
      <c r="T63" s="2"/>
    </row>
    <row r="64" spans="1:20" s="1" customFormat="1" ht="14.4" x14ac:dyDescent="0.2">
      <c r="A64" s="6"/>
      <c r="B64" s="6"/>
      <c r="C64" s="6"/>
      <c r="D64" s="7"/>
      <c r="E64" s="6"/>
      <c r="F64" s="7"/>
      <c r="G64" s="6"/>
      <c r="H64" s="6"/>
      <c r="I64" s="6"/>
      <c r="J64" s="6"/>
      <c r="K64" s="6"/>
      <c r="L64" s="6"/>
      <c r="M64" s="3"/>
      <c r="N64" s="3"/>
      <c r="O64" s="3"/>
      <c r="P64" s="3"/>
      <c r="Q64" s="3"/>
      <c r="R64" s="3"/>
      <c r="S64" s="3"/>
      <c r="T64" s="2"/>
    </row>
    <row r="65" spans="1:20" s="1" customFormat="1" ht="14.4" x14ac:dyDescent="0.2">
      <c r="A65" s="6"/>
      <c r="B65" s="6"/>
      <c r="C65" s="6"/>
      <c r="D65" s="7"/>
      <c r="E65" s="6"/>
      <c r="F65" s="7"/>
      <c r="G65" s="6"/>
      <c r="H65" s="6"/>
      <c r="I65" s="6"/>
      <c r="J65" s="6"/>
      <c r="K65" s="6"/>
      <c r="L65" s="6"/>
      <c r="M65" s="3"/>
      <c r="N65" s="3"/>
      <c r="O65" s="3"/>
      <c r="P65" s="3"/>
      <c r="Q65" s="3"/>
      <c r="R65" s="3"/>
      <c r="S65" s="3"/>
      <c r="T65" s="2"/>
    </row>
    <row r="66" spans="1:20" s="1" customFormat="1" ht="14.4" x14ac:dyDescent="0.2">
      <c r="A66" s="6"/>
      <c r="B66" s="6"/>
      <c r="C66" s="6"/>
      <c r="D66" s="7"/>
      <c r="E66" s="6"/>
      <c r="F66" s="7"/>
      <c r="G66" s="6"/>
      <c r="H66" s="6"/>
      <c r="I66" s="6"/>
      <c r="J66" s="6"/>
      <c r="K66" s="6"/>
      <c r="L66" s="6"/>
      <c r="M66" s="3"/>
      <c r="N66" s="3"/>
      <c r="O66" s="3"/>
      <c r="P66" s="3"/>
      <c r="Q66" s="3"/>
      <c r="R66" s="3"/>
      <c r="S66" s="3"/>
      <c r="T66" s="2"/>
    </row>
    <row r="67" spans="1:20" s="1" customFormat="1" ht="14.4" x14ac:dyDescent="0.2">
      <c r="A67" s="6"/>
      <c r="B67" s="6"/>
      <c r="C67" s="6"/>
      <c r="D67" s="7"/>
      <c r="E67" s="6"/>
      <c r="F67" s="7"/>
      <c r="G67" s="6"/>
      <c r="H67" s="6"/>
      <c r="I67" s="6"/>
      <c r="J67" s="6"/>
      <c r="K67" s="6"/>
      <c r="L67" s="6"/>
      <c r="M67" s="3"/>
      <c r="N67" s="3"/>
      <c r="O67" s="3"/>
      <c r="P67" s="3"/>
      <c r="Q67" s="3"/>
      <c r="R67" s="3"/>
      <c r="S67" s="3"/>
      <c r="T67" s="2"/>
    </row>
    <row r="68" spans="1:20" s="1" customFormat="1" ht="14.4" x14ac:dyDescent="0.2">
      <c r="A68" s="6"/>
      <c r="B68" s="6"/>
      <c r="C68" s="6"/>
      <c r="D68" s="7"/>
      <c r="E68" s="6"/>
      <c r="F68" s="7"/>
      <c r="G68" s="6"/>
      <c r="H68" s="6"/>
      <c r="I68" s="6"/>
      <c r="J68" s="6"/>
      <c r="K68" s="6"/>
      <c r="L68" s="6"/>
      <c r="M68" s="3"/>
      <c r="N68" s="3"/>
      <c r="O68" s="3"/>
      <c r="P68" s="3"/>
      <c r="Q68" s="3"/>
      <c r="R68" s="3"/>
      <c r="S68" s="3"/>
      <c r="T68" s="2"/>
    </row>
    <row r="69" spans="1:20" s="1" customFormat="1" ht="14.4" x14ac:dyDescent="0.2">
      <c r="A69" s="6"/>
      <c r="B69" s="6"/>
      <c r="C69" s="6"/>
      <c r="D69" s="7"/>
      <c r="E69" s="6"/>
      <c r="F69" s="7"/>
      <c r="G69" s="6"/>
      <c r="H69" s="6"/>
      <c r="I69" s="6"/>
      <c r="J69" s="6"/>
      <c r="K69" s="6"/>
      <c r="L69" s="6"/>
      <c r="M69" s="3"/>
      <c r="N69" s="3"/>
      <c r="O69" s="3"/>
      <c r="P69" s="3"/>
      <c r="Q69" s="3"/>
      <c r="R69" s="3"/>
      <c r="S69" s="3"/>
      <c r="T69" s="2"/>
    </row>
    <row r="70" spans="1:20" s="1" customFormat="1" ht="14.4" x14ac:dyDescent="0.2">
      <c r="A70" s="6"/>
      <c r="B70" s="6"/>
      <c r="C70" s="6"/>
      <c r="D70" s="7"/>
      <c r="E70" s="6"/>
      <c r="F70" s="7"/>
      <c r="G70" s="6"/>
      <c r="H70" s="6"/>
      <c r="I70" s="6"/>
      <c r="J70" s="6"/>
      <c r="K70" s="6"/>
      <c r="L70" s="6"/>
      <c r="M70" s="3"/>
      <c r="N70" s="3"/>
      <c r="O70" s="3"/>
      <c r="P70" s="3"/>
      <c r="Q70" s="3"/>
      <c r="R70" s="3"/>
      <c r="S70" s="3"/>
      <c r="T70" s="2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4"/>
  <printOptions horizontalCentered="1"/>
  <pageMargins left="0.70866141732283472" right="0.70866141732283472" top="0.78740157480314965" bottom="0.78740157480314965" header="0.39370078740157483" footer="0"/>
  <pageSetup paperSize="9" scale="62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歳出・R5.9補</vt:lpstr>
      <vt:lpstr>歳出・R5.9補!Print_Area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2023-08-09T02:26:55Z</cp:lastPrinted>
  <dcterms:created xsi:type="dcterms:W3CDTF">2011-05-09T06:00:04Z</dcterms:created>
  <dcterms:modified xsi:type="dcterms:W3CDTF">2024-03-14T02:32:06Z</dcterms:modified>
</cp:coreProperties>
</file>