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6_R5.12月補正（追加分）\"/>
    </mc:Choice>
  </mc:AlternateContent>
  <xr:revisionPtr revIDLastSave="0" documentId="13_ncr:1_{377FEBDE-6900-416B-B0C0-757248791B5F}" xr6:coauthVersionLast="47" xr6:coauthVersionMax="47" xr10:uidLastSave="{00000000-0000-0000-0000-000000000000}"/>
  <bookViews>
    <workbookView xWindow="-108" yWindow="-108" windowWidth="23256" windowHeight="12576" tabRatio="657" xr2:uid="{F400994C-5DD2-41A8-828F-2FFE3710C241}"/>
  </bookViews>
  <sheets>
    <sheet name="歳出・R5.12補 (追加)" sheetId="64" r:id="rId1"/>
  </sheets>
  <definedNames>
    <definedName name="_xlnm.Print_Area" localSheetId="0">'歳出・R5.12補 (追加)'!$A$1:$L$48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64" l="1"/>
  <c r="I13" i="64"/>
  <c r="I16" i="64"/>
  <c r="I7" i="64"/>
  <c r="G46" i="64" l="1"/>
  <c r="I10" i="64"/>
  <c r="I43" i="64"/>
  <c r="I40" i="64"/>
  <c r="I37" i="64"/>
  <c r="I34" i="64"/>
  <c r="I31" i="64"/>
  <c r="I28" i="64"/>
  <c r="I25" i="64"/>
  <c r="K25" i="64" s="1"/>
  <c r="L25" i="64" s="1"/>
  <c r="I22" i="64"/>
  <c r="K22" i="64" s="1"/>
  <c r="L22" i="64" s="1"/>
  <c r="I19" i="64"/>
  <c r="K7" i="64"/>
  <c r="L7" i="64" s="1"/>
  <c r="F46" i="64"/>
  <c r="E46" i="64"/>
  <c r="D46" i="64"/>
  <c r="E40" i="64" s="1"/>
  <c r="K43" i="64"/>
  <c r="L43" i="64" s="1"/>
  <c r="E43" i="64"/>
  <c r="K40" i="64"/>
  <c r="L40" i="64" s="1"/>
  <c r="K37" i="64"/>
  <c r="L37" i="64" s="1"/>
  <c r="E37" i="64"/>
  <c r="K34" i="64"/>
  <c r="L34" i="64" s="1"/>
  <c r="E34" i="64"/>
  <c r="E31" i="64"/>
  <c r="E28" i="64"/>
  <c r="E25" i="64"/>
  <c r="E22" i="64"/>
  <c r="K19" i="64"/>
  <c r="L19" i="64" s="1"/>
  <c r="E19" i="64"/>
  <c r="K16" i="64"/>
  <c r="L16" i="64" s="1"/>
  <c r="E16" i="64"/>
  <c r="E13" i="64"/>
  <c r="E10" i="64"/>
  <c r="E7" i="64"/>
  <c r="J34" i="64" l="1"/>
  <c r="K10" i="64"/>
  <c r="L10" i="64" s="1"/>
  <c r="K28" i="64"/>
  <c r="L28" i="64" s="1"/>
  <c r="K13" i="64"/>
  <c r="L13" i="64" s="1"/>
  <c r="K31" i="64"/>
  <c r="L31" i="64" s="1"/>
  <c r="J25" i="64" l="1"/>
  <c r="J31" i="64"/>
  <c r="K46" i="64"/>
  <c r="L46" i="64" s="1"/>
  <c r="J7" i="64"/>
  <c r="J22" i="64"/>
  <c r="J28" i="64"/>
  <c r="J37" i="64"/>
  <c r="J46" i="64"/>
  <c r="J16" i="64"/>
  <c r="J19" i="64"/>
  <c r="J40" i="64"/>
  <c r="J10" i="64"/>
  <c r="J43" i="64"/>
  <c r="J13" i="64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<sst xmlns="http://schemas.openxmlformats.org/spreadsheetml/2006/main" count="34" uniqueCount="32">
  <si>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</si>
  <si>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</si>
  <si>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</si>
  <si>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</si>
  <si>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</si>
  <si>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</si>
  <si>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</si>
  <si>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</si>
  <si>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</si>
  <si>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</si>
  <si>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</si>
  <si>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</si>
  <si>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</si>
  <si>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</si>
  <si>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</si>
  <si>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</si>
  <si>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</si>
  <si>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</si>
  <si>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</si>
  <si>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</si>
  <si>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</si>
  <si>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</si>
  <si>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</si>
  <si>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</si>
  <si>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</si>
  <si>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</si>
  <si>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</si>
  <si>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</si>
  <si>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</si>
  <si>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</si>
  <si>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</si>
  <si>
    <t>補正額
（追加提出分）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</si>
</sst>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0" fontId="5" fillId="0" borderId="14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BDDC-A459-4B4C-A03E-543C31A0CDF9}">
  <sheetPr>
    <tabColor rgb="FFFF0000"/>
    <pageSetUpPr fitToPage="1"/>
  </sheetPr>
  <dimension ref="A1:T70"/>
  <sheetViews>
    <sheetView tabSelected="1" zoomScale="70" zoomScaleNormal="70" workbookViewId="0">
      <selection sqref="A1:L1"/>
    </sheetView>
  </sheetViews>
  <sheetFormatPr defaultColWidth="9.6640625" defaultRowHeight="12.6" x14ac:dyDescent="0.15"/>
  <cols>
    <col min="1" max="1" width="4.44140625" style="3" customWidth="1"/>
    <col min="2" max="2" width="3.44140625" style="3" customWidth="1"/>
    <col min="3" max="3" width="13.77734375" style="3" customWidth="1"/>
    <col min="4" max="4" width="17.21875" style="3" customWidth="1"/>
    <col min="5" max="5" width="11.109375" style="3" customWidth="1"/>
    <col min="6" max="6" width="17.109375" style="3" customWidth="1"/>
    <col min="7" max="7" width="2.77734375" style="3" customWidth="1"/>
    <col min="8" max="8" width="14.33203125" style="3" customWidth="1"/>
    <col min="9" max="9" width="17.33203125" style="3" customWidth="1"/>
    <col min="10" max="10" width="11" style="3" customWidth="1"/>
    <col min="11" max="11" width="17.77734375" style="3" customWidth="1"/>
    <col min="12" max="12" width="11.777343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 x14ac:dyDescent="0.15">
      <c r="A1" s="64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0" s="6" customFormat="1" ht="35.25" customHeight="1" x14ac:dyDescent="0.15">
      <c r="A2" s="4" t="s">
        <v>12</v>
      </c>
      <c r="B2" s="5"/>
      <c r="C2" s="5"/>
      <c r="K2" s="7"/>
      <c r="L2" s="8" t="s">
        <v>13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 x14ac:dyDescent="0.2">
      <c r="A3" s="10"/>
      <c r="B3" s="11"/>
      <c r="C3" s="12"/>
      <c r="D3" s="47" t="s">
        <v>29</v>
      </c>
      <c r="E3" s="57"/>
      <c r="F3" s="47" t="s">
        <v>30</v>
      </c>
      <c r="G3" s="56"/>
      <c r="H3" s="56"/>
      <c r="I3" s="56"/>
      <c r="J3" s="57"/>
      <c r="K3" s="47" t="s">
        <v>9</v>
      </c>
      <c r="L3" s="57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 x14ac:dyDescent="0.15">
      <c r="A4" s="58" t="s">
        <v>0</v>
      </c>
      <c r="B4" s="59"/>
      <c r="C4" s="60"/>
      <c r="D4" s="13" t="s">
        <v>4</v>
      </c>
      <c r="E4" s="15" t="s">
        <v>5</v>
      </c>
      <c r="F4" s="65" t="s">
        <v>6</v>
      </c>
      <c r="G4" s="66" t="s">
        <v>31</v>
      </c>
      <c r="H4" s="67"/>
      <c r="I4" s="56" t="s">
        <v>1</v>
      </c>
      <c r="J4" s="15" t="s">
        <v>5</v>
      </c>
      <c r="K4" s="58" t="s">
        <v>11</v>
      </c>
      <c r="L4" s="15" t="s">
        <v>7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 x14ac:dyDescent="0.15">
      <c r="A5" s="16"/>
      <c r="C5" s="14"/>
      <c r="D5" s="13" t="s">
        <v>2</v>
      </c>
      <c r="E5" s="17" t="s">
        <v>3</v>
      </c>
      <c r="F5" s="58"/>
      <c r="G5" s="68"/>
      <c r="H5" s="69"/>
      <c r="I5" s="59"/>
      <c r="J5" s="17" t="s">
        <v>10</v>
      </c>
      <c r="K5" s="58"/>
      <c r="L5" s="18" t="s">
        <v>3</v>
      </c>
      <c r="M5" s="9"/>
      <c r="N5" s="9"/>
      <c r="O5" s="9"/>
      <c r="P5" s="9"/>
      <c r="Q5" s="9"/>
      <c r="R5" s="9"/>
      <c r="S5" s="9"/>
      <c r="T5" s="7"/>
    </row>
    <row r="6" spans="1:20" s="6" customFormat="1" ht="15" customHeight="1" x14ac:dyDescent="0.15">
      <c r="A6" s="47">
        <v>1</v>
      </c>
      <c r="B6" s="50" t="s">
        <v>14</v>
      </c>
      <c r="C6" s="51"/>
      <c r="D6" s="19"/>
      <c r="E6" s="20"/>
      <c r="F6" s="19"/>
      <c r="G6" s="26"/>
      <c r="H6" s="35"/>
      <c r="I6" s="38"/>
      <c r="J6" s="20"/>
      <c r="K6" s="39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5" customHeight="1" x14ac:dyDescent="0.15">
      <c r="A7" s="48"/>
      <c r="B7" s="52"/>
      <c r="C7" s="53"/>
      <c r="D7" s="21">
        <v>821203</v>
      </c>
      <c r="E7" s="40">
        <f>ROUND(D7/D$46*100,2)</f>
        <v>0.37</v>
      </c>
      <c r="F7" s="21">
        <v>845683</v>
      </c>
      <c r="G7" s="27"/>
      <c r="H7" s="33">
        <v>0</v>
      </c>
      <c r="I7" s="41">
        <f>SUM(F7,H7)</f>
        <v>845683</v>
      </c>
      <c r="J7" s="40">
        <f>ROUND(I7/I$46*100,2)</f>
        <v>0.37</v>
      </c>
      <c r="K7" s="21">
        <f>I7-D7</f>
        <v>24480</v>
      </c>
      <c r="L7" s="42">
        <f>ROUND(K7/D7*100,2)</f>
        <v>2.98</v>
      </c>
      <c r="M7" s="9"/>
      <c r="N7" s="9"/>
      <c r="O7" s="9"/>
      <c r="P7" s="9"/>
      <c r="Q7" s="9"/>
      <c r="R7" s="9"/>
      <c r="S7" s="9"/>
      <c r="T7" s="7"/>
    </row>
    <row r="8" spans="1:20" s="6" customFormat="1" ht="15" customHeight="1" x14ac:dyDescent="0.15">
      <c r="A8" s="49"/>
      <c r="B8" s="54"/>
      <c r="C8" s="55"/>
      <c r="D8" s="22"/>
      <c r="E8" s="23"/>
      <c r="F8" s="22"/>
      <c r="G8" s="28"/>
      <c r="H8" s="34"/>
      <c r="I8" s="43"/>
      <c r="J8" s="23"/>
      <c r="K8" s="44"/>
      <c r="L8" s="23"/>
      <c r="M8" s="9"/>
      <c r="N8" s="9"/>
      <c r="O8" s="9"/>
      <c r="P8" s="9"/>
      <c r="Q8" s="9"/>
      <c r="R8" s="9"/>
      <c r="S8" s="9"/>
      <c r="T8" s="7"/>
    </row>
    <row r="9" spans="1:20" s="6" customFormat="1" ht="15" customHeight="1" x14ac:dyDescent="0.15">
      <c r="A9" s="47">
        <v>2</v>
      </c>
      <c r="B9" s="50" t="s">
        <v>15</v>
      </c>
      <c r="C9" s="51"/>
      <c r="D9" s="19"/>
      <c r="E9" s="20"/>
      <c r="F9" s="19"/>
      <c r="G9" s="26"/>
      <c r="H9" s="30"/>
      <c r="I9" s="38"/>
      <c r="J9" s="20"/>
      <c r="K9" s="39"/>
      <c r="L9" s="20"/>
      <c r="M9" s="9"/>
      <c r="N9" s="9"/>
      <c r="O9" s="9"/>
      <c r="P9" s="9"/>
      <c r="Q9" s="9"/>
      <c r="R9" s="9"/>
      <c r="S9" s="9"/>
      <c r="T9" s="7"/>
    </row>
    <row r="10" spans="1:20" s="6" customFormat="1" ht="15" customHeight="1" x14ac:dyDescent="0.15">
      <c r="A10" s="48"/>
      <c r="B10" s="52"/>
      <c r="C10" s="53"/>
      <c r="D10" s="21">
        <v>16314243</v>
      </c>
      <c r="E10" s="40">
        <f>ROUND(D10/D$46*100,2)</f>
        <v>7.37</v>
      </c>
      <c r="F10" s="21">
        <v>15823979</v>
      </c>
      <c r="G10" s="27"/>
      <c r="H10" s="33">
        <v>0</v>
      </c>
      <c r="I10" s="41">
        <f>SUM(F10,H10)</f>
        <v>15823979</v>
      </c>
      <c r="J10" s="40">
        <f>ROUND(I10/I$46*100,2)</f>
        <v>6.96</v>
      </c>
      <c r="K10" s="21">
        <f t="shared" ref="K10" si="0">I10-D10</f>
        <v>-490264</v>
      </c>
      <c r="L10" s="42">
        <f t="shared" ref="L10" si="1">ROUND(K10/D10*100,2)</f>
        <v>-3.01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5" customHeight="1" x14ac:dyDescent="0.15">
      <c r="A11" s="49"/>
      <c r="B11" s="54"/>
      <c r="C11" s="55"/>
      <c r="D11" s="22"/>
      <c r="E11" s="23"/>
      <c r="F11" s="22"/>
      <c r="G11" s="28"/>
      <c r="H11" s="34"/>
      <c r="I11" s="43"/>
      <c r="J11" s="23"/>
      <c r="K11" s="44"/>
      <c r="L11" s="23"/>
      <c r="M11" s="9"/>
      <c r="N11" s="9"/>
      <c r="O11" s="9"/>
      <c r="P11" s="9"/>
      <c r="Q11" s="9"/>
      <c r="R11" s="9"/>
      <c r="S11" s="9"/>
      <c r="T11" s="7"/>
    </row>
    <row r="12" spans="1:20" s="6" customFormat="1" ht="15" customHeight="1" x14ac:dyDescent="0.15">
      <c r="A12" s="47">
        <v>3</v>
      </c>
      <c r="B12" s="50" t="s">
        <v>16</v>
      </c>
      <c r="C12" s="51"/>
      <c r="D12" s="19"/>
      <c r="E12" s="20"/>
      <c r="F12" s="19"/>
      <c r="G12" s="26"/>
      <c r="H12" s="30"/>
      <c r="I12" s="38"/>
      <c r="J12" s="20"/>
      <c r="K12" s="39"/>
      <c r="L12" s="20"/>
      <c r="M12" s="9"/>
      <c r="N12" s="9"/>
      <c r="O12" s="9"/>
      <c r="P12" s="9"/>
      <c r="Q12" s="9"/>
      <c r="R12" s="9"/>
      <c r="S12" s="9"/>
      <c r="T12" s="7"/>
    </row>
    <row r="13" spans="1:20" s="6" customFormat="1" ht="15" customHeight="1" x14ac:dyDescent="0.15">
      <c r="A13" s="48"/>
      <c r="B13" s="52"/>
      <c r="C13" s="53"/>
      <c r="D13" s="21">
        <v>106751116</v>
      </c>
      <c r="E13" s="40">
        <f>ROUND(D13/D$46*100,2)</f>
        <v>48.22</v>
      </c>
      <c r="F13" s="21">
        <v>106737119</v>
      </c>
      <c r="G13" s="45">
        <v>5547624</v>
      </c>
      <c r="H13" s="46"/>
      <c r="I13" s="41">
        <f>SUM(F13,G13)</f>
        <v>112284743</v>
      </c>
      <c r="J13" s="40">
        <f>ROUND(I13/I$46*100,2)</f>
        <v>49.36</v>
      </c>
      <c r="K13" s="21">
        <f t="shared" ref="K13" si="2">I13-D13</f>
        <v>5533627</v>
      </c>
      <c r="L13" s="42">
        <f t="shared" ref="L13" si="3">ROUND(K13/D13*100,2)</f>
        <v>5.18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5" customHeight="1" x14ac:dyDescent="0.15">
      <c r="A14" s="49"/>
      <c r="B14" s="54"/>
      <c r="C14" s="55"/>
      <c r="D14" s="22"/>
      <c r="E14" s="23"/>
      <c r="F14" s="22"/>
      <c r="G14" s="28"/>
      <c r="H14" s="34"/>
      <c r="I14" s="43"/>
      <c r="J14" s="23"/>
      <c r="K14" s="44"/>
      <c r="L14" s="23"/>
      <c r="M14" s="9"/>
      <c r="N14" s="9"/>
      <c r="O14" s="9"/>
      <c r="P14" s="9"/>
      <c r="Q14" s="9"/>
      <c r="R14" s="9"/>
      <c r="S14" s="9"/>
      <c r="T14" s="7"/>
    </row>
    <row r="15" spans="1:20" s="6" customFormat="1" ht="15" customHeight="1" x14ac:dyDescent="0.15">
      <c r="A15" s="47">
        <v>4</v>
      </c>
      <c r="B15" s="50" t="s">
        <v>17</v>
      </c>
      <c r="C15" s="51"/>
      <c r="D15" s="19"/>
      <c r="E15" s="20"/>
      <c r="F15" s="19"/>
      <c r="G15" s="26"/>
      <c r="H15" s="30"/>
      <c r="I15" s="38"/>
      <c r="J15" s="20"/>
      <c r="K15" s="39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5" customHeight="1" x14ac:dyDescent="0.15">
      <c r="A16" s="48"/>
      <c r="B16" s="52"/>
      <c r="C16" s="53"/>
      <c r="D16" s="21">
        <v>27225813</v>
      </c>
      <c r="E16" s="40">
        <f>ROUND(D16/D$46*100,2)</f>
        <v>12.3</v>
      </c>
      <c r="F16" s="21">
        <v>21432618</v>
      </c>
      <c r="G16" s="27"/>
      <c r="H16" s="33">
        <v>0</v>
      </c>
      <c r="I16" s="41">
        <f>SUM(F16,H16)</f>
        <v>21432618</v>
      </c>
      <c r="J16" s="40">
        <f>ROUND(I16/I$46*100,2)</f>
        <v>9.42</v>
      </c>
      <c r="K16" s="21">
        <f t="shared" ref="K16" si="4">I16-D16</f>
        <v>-5793195</v>
      </c>
      <c r="L16" s="42">
        <f t="shared" ref="L16" si="5">ROUND(K16/D16*100,2)</f>
        <v>-21.28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5" customHeight="1" x14ac:dyDescent="0.15">
      <c r="A17" s="49"/>
      <c r="B17" s="54"/>
      <c r="C17" s="55"/>
      <c r="D17" s="22"/>
      <c r="E17" s="23"/>
      <c r="F17" s="22"/>
      <c r="G17" s="28"/>
      <c r="H17" s="34"/>
      <c r="I17" s="43"/>
      <c r="J17" s="23"/>
      <c r="K17" s="44"/>
      <c r="L17" s="23"/>
      <c r="M17" s="9"/>
      <c r="N17" s="9"/>
      <c r="O17" s="9"/>
      <c r="P17" s="9"/>
      <c r="Q17" s="9"/>
      <c r="R17" s="9"/>
      <c r="S17" s="9"/>
      <c r="T17" s="7"/>
    </row>
    <row r="18" spans="1:20" s="6" customFormat="1" ht="15" customHeight="1" x14ac:dyDescent="0.15">
      <c r="A18" s="47">
        <v>5</v>
      </c>
      <c r="B18" s="50" t="s">
        <v>18</v>
      </c>
      <c r="C18" s="51"/>
      <c r="D18" s="19"/>
      <c r="E18" s="20"/>
      <c r="F18" s="19"/>
      <c r="G18" s="26"/>
      <c r="H18" s="35"/>
      <c r="I18" s="38"/>
      <c r="J18" s="20"/>
      <c r="K18" s="39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5" customHeight="1" x14ac:dyDescent="0.15">
      <c r="A19" s="48"/>
      <c r="B19" s="52"/>
      <c r="C19" s="53"/>
      <c r="D19" s="21">
        <v>350438</v>
      </c>
      <c r="E19" s="40">
        <f>ROUND(D19/D$46*100,2)</f>
        <v>0.16</v>
      </c>
      <c r="F19" s="21">
        <v>274541</v>
      </c>
      <c r="G19" s="27"/>
      <c r="H19" s="33">
        <v>0</v>
      </c>
      <c r="I19" s="41">
        <f t="shared" ref="I19" si="6">SUM(F19,H19)</f>
        <v>274541</v>
      </c>
      <c r="J19" s="40">
        <f>ROUND(I19/I$46*100,2)</f>
        <v>0.12</v>
      </c>
      <c r="K19" s="21">
        <f t="shared" ref="K19" si="7">I19-D19</f>
        <v>-75897</v>
      </c>
      <c r="L19" s="42">
        <f t="shared" ref="L19" si="8">ROUND(K19/D19*100,2)</f>
        <v>-21.66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5" customHeight="1" x14ac:dyDescent="0.15">
      <c r="A20" s="49"/>
      <c r="B20" s="54"/>
      <c r="C20" s="55"/>
      <c r="D20" s="22"/>
      <c r="E20" s="23"/>
      <c r="F20" s="22"/>
      <c r="G20" s="28"/>
      <c r="H20" s="34"/>
      <c r="I20" s="43"/>
      <c r="J20" s="23"/>
      <c r="K20" s="44"/>
      <c r="L20" s="23"/>
      <c r="M20" s="9"/>
      <c r="N20" s="9"/>
      <c r="O20" s="9"/>
      <c r="P20" s="9"/>
      <c r="Q20" s="9"/>
      <c r="R20" s="9"/>
      <c r="S20" s="9"/>
      <c r="T20" s="7"/>
    </row>
    <row r="21" spans="1:20" s="6" customFormat="1" ht="15" customHeight="1" x14ac:dyDescent="0.15">
      <c r="A21" s="47">
        <v>6</v>
      </c>
      <c r="B21" s="50" t="s">
        <v>27</v>
      </c>
      <c r="C21" s="51"/>
      <c r="D21" s="19"/>
      <c r="E21" s="20"/>
      <c r="F21" s="19"/>
      <c r="G21" s="26"/>
      <c r="H21" s="30"/>
      <c r="I21" s="38"/>
      <c r="J21" s="20"/>
      <c r="K21" s="39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5" customHeight="1" x14ac:dyDescent="0.15">
      <c r="A22" s="48"/>
      <c r="B22" s="52"/>
      <c r="C22" s="53"/>
      <c r="D22" s="21">
        <v>2966378</v>
      </c>
      <c r="E22" s="40">
        <f>ROUND(D22/D$46*100,2)</f>
        <v>1.34</v>
      </c>
      <c r="F22" s="21">
        <v>3593495</v>
      </c>
      <c r="G22" s="27"/>
      <c r="H22" s="33">
        <v>0</v>
      </c>
      <c r="I22" s="41">
        <f t="shared" ref="I22" si="9">SUM(F22,H22)</f>
        <v>3593495</v>
      </c>
      <c r="J22" s="40">
        <f>ROUND(I22/I$46*100,2)</f>
        <v>1.58</v>
      </c>
      <c r="K22" s="21">
        <f t="shared" ref="K22" si="10">I22-D22</f>
        <v>627117</v>
      </c>
      <c r="L22" s="42">
        <f t="shared" ref="L22" si="11">ROUND(K22/D22*100,2)</f>
        <v>21.14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5" customHeight="1" x14ac:dyDescent="0.15">
      <c r="A23" s="49"/>
      <c r="B23" s="54"/>
      <c r="C23" s="55"/>
      <c r="D23" s="22"/>
      <c r="E23" s="23"/>
      <c r="F23" s="22"/>
      <c r="G23" s="28"/>
      <c r="H23" s="34"/>
      <c r="I23" s="43"/>
      <c r="J23" s="23"/>
      <c r="K23" s="44"/>
      <c r="L23" s="23"/>
      <c r="M23" s="9"/>
      <c r="N23" s="9"/>
      <c r="O23" s="9"/>
      <c r="P23" s="9"/>
      <c r="Q23" s="9"/>
      <c r="R23" s="9"/>
      <c r="S23" s="9"/>
      <c r="T23" s="7"/>
    </row>
    <row r="24" spans="1:20" s="6" customFormat="1" ht="15" customHeight="1" x14ac:dyDescent="0.15">
      <c r="A24" s="47">
        <v>7</v>
      </c>
      <c r="B24" s="50" t="s">
        <v>19</v>
      </c>
      <c r="C24" s="51"/>
      <c r="D24" s="19"/>
      <c r="E24" s="20"/>
      <c r="F24" s="19"/>
      <c r="G24" s="26"/>
      <c r="H24" s="31"/>
      <c r="I24" s="38"/>
      <c r="J24" s="20"/>
      <c r="K24" s="39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5" customHeight="1" x14ac:dyDescent="0.15">
      <c r="A25" s="48"/>
      <c r="B25" s="52"/>
      <c r="C25" s="53"/>
      <c r="D25" s="21">
        <v>10476330</v>
      </c>
      <c r="E25" s="40">
        <f>ROUND(D25/D$46*100,2)</f>
        <v>4.7300000000000004</v>
      </c>
      <c r="F25" s="21">
        <v>9301982</v>
      </c>
      <c r="G25" s="27"/>
      <c r="H25" s="33">
        <v>0</v>
      </c>
      <c r="I25" s="41">
        <f t="shared" ref="I25" si="12">SUM(F25,H25)</f>
        <v>9301982</v>
      </c>
      <c r="J25" s="40">
        <f>ROUND(I25/I$46*100,2)</f>
        <v>4.09</v>
      </c>
      <c r="K25" s="21">
        <f t="shared" ref="K25" si="13">I25-D25</f>
        <v>-1174348</v>
      </c>
      <c r="L25" s="42">
        <f t="shared" ref="L25" si="14">ROUND(K25/D25*100,2)</f>
        <v>-11.21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5" customHeight="1" x14ac:dyDescent="0.15">
      <c r="A26" s="49"/>
      <c r="B26" s="54"/>
      <c r="C26" s="55"/>
      <c r="D26" s="22"/>
      <c r="E26" s="23"/>
      <c r="F26" s="22"/>
      <c r="G26" s="28"/>
      <c r="H26" s="34"/>
      <c r="I26" s="43"/>
      <c r="J26" s="23"/>
      <c r="K26" s="44"/>
      <c r="L26" s="23"/>
      <c r="M26" s="9"/>
      <c r="N26" s="9"/>
      <c r="O26" s="9"/>
      <c r="P26" s="9"/>
      <c r="Q26" s="9"/>
      <c r="R26" s="9"/>
      <c r="S26" s="9"/>
      <c r="T26" s="7"/>
    </row>
    <row r="27" spans="1:20" s="6" customFormat="1" ht="15" customHeight="1" x14ac:dyDescent="0.15">
      <c r="A27" s="47">
        <v>8</v>
      </c>
      <c r="B27" s="50" t="s">
        <v>20</v>
      </c>
      <c r="C27" s="51"/>
      <c r="D27" s="19"/>
      <c r="E27" s="20"/>
      <c r="F27" s="19"/>
      <c r="G27" s="26"/>
      <c r="H27" s="30"/>
      <c r="I27" s="38"/>
      <c r="J27" s="20"/>
      <c r="K27" s="39"/>
      <c r="L27" s="20"/>
      <c r="M27" s="9"/>
      <c r="N27" s="9"/>
      <c r="O27" s="9"/>
      <c r="P27" s="9"/>
      <c r="Q27" s="9"/>
      <c r="R27" s="9"/>
      <c r="S27" s="9"/>
      <c r="T27" s="7"/>
    </row>
    <row r="28" spans="1:20" s="6" customFormat="1" ht="15" customHeight="1" x14ac:dyDescent="0.15">
      <c r="A28" s="48"/>
      <c r="B28" s="52"/>
      <c r="C28" s="53"/>
      <c r="D28" s="21">
        <v>16915110</v>
      </c>
      <c r="E28" s="40">
        <f>ROUND(D28/D$46*100,2)</f>
        <v>7.64</v>
      </c>
      <c r="F28" s="21">
        <v>19185786</v>
      </c>
      <c r="G28" s="27"/>
      <c r="H28" s="33">
        <v>0</v>
      </c>
      <c r="I28" s="41">
        <f t="shared" ref="I28" si="15">SUM(F28,H28)</f>
        <v>19185786</v>
      </c>
      <c r="J28" s="40">
        <f>ROUND(I28/I$46*100,2)</f>
        <v>8.43</v>
      </c>
      <c r="K28" s="21">
        <f t="shared" ref="K28" si="16">I28-D28</f>
        <v>2270676</v>
      </c>
      <c r="L28" s="42">
        <f t="shared" ref="L28" si="17">ROUND(K28/D28*100,2)</f>
        <v>13.42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5" customHeight="1" x14ac:dyDescent="0.15">
      <c r="A29" s="49"/>
      <c r="B29" s="54"/>
      <c r="C29" s="55"/>
      <c r="D29" s="22"/>
      <c r="E29" s="23"/>
      <c r="F29" s="22"/>
      <c r="G29" s="28"/>
      <c r="H29" s="34"/>
      <c r="I29" s="43"/>
      <c r="J29" s="23"/>
      <c r="K29" s="44"/>
      <c r="L29" s="23"/>
      <c r="M29" s="9"/>
      <c r="N29" s="9"/>
      <c r="O29" s="9"/>
      <c r="P29" s="9"/>
      <c r="Q29" s="9"/>
      <c r="R29" s="9"/>
      <c r="S29" s="9"/>
      <c r="T29" s="7"/>
    </row>
    <row r="30" spans="1:20" s="6" customFormat="1" ht="15" customHeight="1" x14ac:dyDescent="0.15">
      <c r="A30" s="47">
        <v>9</v>
      </c>
      <c r="B30" s="50" t="s">
        <v>21</v>
      </c>
      <c r="C30" s="51"/>
      <c r="D30" s="19"/>
      <c r="E30" s="20"/>
      <c r="F30" s="19"/>
      <c r="G30" s="26"/>
      <c r="H30" s="30"/>
      <c r="I30" s="38"/>
      <c r="J30" s="20"/>
      <c r="K30" s="39"/>
      <c r="L30" s="20"/>
      <c r="M30" s="9"/>
      <c r="N30" s="9"/>
      <c r="O30" s="9"/>
      <c r="P30" s="9"/>
      <c r="Q30" s="9"/>
      <c r="R30" s="9"/>
      <c r="S30" s="9"/>
      <c r="T30" s="7"/>
    </row>
    <row r="31" spans="1:20" s="6" customFormat="1" ht="15" customHeight="1" x14ac:dyDescent="0.15">
      <c r="A31" s="48"/>
      <c r="B31" s="52"/>
      <c r="C31" s="53"/>
      <c r="D31" s="21">
        <v>5784035</v>
      </c>
      <c r="E31" s="40">
        <f>ROUND(D31/D$46*100,2)</f>
        <v>2.61</v>
      </c>
      <c r="F31" s="21">
        <v>6833743</v>
      </c>
      <c r="G31" s="27"/>
      <c r="H31" s="33">
        <v>0</v>
      </c>
      <c r="I31" s="41">
        <f t="shared" ref="I31" si="18">SUM(F31,H31)</f>
        <v>6833743</v>
      </c>
      <c r="J31" s="40">
        <f>ROUND(I31/I$46*100,2)</f>
        <v>3</v>
      </c>
      <c r="K31" s="21">
        <f t="shared" ref="K31" si="19">I31-D31</f>
        <v>1049708</v>
      </c>
      <c r="L31" s="42">
        <f t="shared" ref="L31" si="20">ROUND(K31/D31*100,2)</f>
        <v>18.149999999999999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5" customHeight="1" x14ac:dyDescent="0.15">
      <c r="A32" s="49"/>
      <c r="B32" s="54"/>
      <c r="C32" s="55"/>
      <c r="D32" s="22"/>
      <c r="E32" s="23"/>
      <c r="F32" s="22"/>
      <c r="G32" s="28"/>
      <c r="H32" s="34"/>
      <c r="I32" s="43"/>
      <c r="J32" s="23"/>
      <c r="K32" s="44"/>
      <c r="L32" s="23"/>
      <c r="M32" s="9"/>
      <c r="N32" s="9"/>
      <c r="O32" s="9"/>
      <c r="P32" s="9"/>
      <c r="Q32" s="9"/>
      <c r="R32" s="9"/>
      <c r="S32" s="9"/>
      <c r="T32" s="7"/>
    </row>
    <row r="33" spans="1:20" s="6" customFormat="1" ht="15" customHeight="1" x14ac:dyDescent="0.15">
      <c r="A33" s="47">
        <v>10</v>
      </c>
      <c r="B33" s="50" t="s">
        <v>22</v>
      </c>
      <c r="C33" s="51"/>
      <c r="D33" s="19"/>
      <c r="E33" s="20"/>
      <c r="F33" s="19"/>
      <c r="G33" s="26"/>
      <c r="H33" s="30"/>
      <c r="I33" s="38"/>
      <c r="J33" s="20"/>
      <c r="K33" s="39"/>
      <c r="L33" s="20"/>
      <c r="M33" s="9"/>
      <c r="N33" s="9"/>
      <c r="O33" s="9"/>
      <c r="P33" s="9"/>
      <c r="Q33" s="9"/>
      <c r="R33" s="9"/>
      <c r="S33" s="9"/>
      <c r="T33" s="7"/>
    </row>
    <row r="34" spans="1:20" s="6" customFormat="1" ht="15" customHeight="1" x14ac:dyDescent="0.15">
      <c r="A34" s="48"/>
      <c r="B34" s="52"/>
      <c r="C34" s="53"/>
      <c r="D34" s="21">
        <v>16461055</v>
      </c>
      <c r="E34" s="40">
        <f>ROUND(D34/D$46*100,2)</f>
        <v>7.44</v>
      </c>
      <c r="F34" s="21">
        <v>19215896</v>
      </c>
      <c r="G34" s="27"/>
      <c r="H34" s="33">
        <v>0</v>
      </c>
      <c r="I34" s="41">
        <f t="shared" ref="I34" si="21">SUM(F34,H34)</f>
        <v>19215896</v>
      </c>
      <c r="J34" s="40">
        <f>ROUND(I34/I$46*100,2)</f>
        <v>8.4499999999999993</v>
      </c>
      <c r="K34" s="21">
        <f t="shared" ref="K34" si="22">I34-D34</f>
        <v>2754841</v>
      </c>
      <c r="L34" s="42">
        <f t="shared" ref="L34" si="23">ROUND(K34/D34*100,2)</f>
        <v>16.739999999999998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5" customHeight="1" x14ac:dyDescent="0.15">
      <c r="A35" s="49"/>
      <c r="B35" s="54"/>
      <c r="C35" s="55"/>
      <c r="D35" s="22"/>
      <c r="E35" s="23"/>
      <c r="F35" s="22"/>
      <c r="G35" s="28"/>
      <c r="H35" s="34"/>
      <c r="I35" s="43"/>
      <c r="J35" s="23"/>
      <c r="K35" s="44"/>
      <c r="L35" s="23"/>
      <c r="M35" s="9"/>
      <c r="N35" s="9"/>
      <c r="O35" s="9"/>
      <c r="P35" s="9"/>
      <c r="Q35" s="9"/>
      <c r="R35" s="9"/>
      <c r="S35" s="9"/>
      <c r="T35" s="7"/>
    </row>
    <row r="36" spans="1:20" s="6" customFormat="1" ht="15" customHeight="1" x14ac:dyDescent="0.15">
      <c r="A36" s="47">
        <v>11</v>
      </c>
      <c r="B36" s="50" t="s">
        <v>23</v>
      </c>
      <c r="C36" s="51"/>
      <c r="D36" s="19"/>
      <c r="E36" s="20"/>
      <c r="F36" s="19"/>
      <c r="G36" s="26"/>
      <c r="H36" s="35"/>
      <c r="I36" s="38"/>
      <c r="J36" s="20"/>
      <c r="K36" s="39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5" customHeight="1" x14ac:dyDescent="0.15">
      <c r="A37" s="48"/>
      <c r="B37" s="52"/>
      <c r="C37" s="53"/>
      <c r="D37" s="21">
        <v>337635</v>
      </c>
      <c r="E37" s="40">
        <f>ROUND(D37/D$46*100,2)</f>
        <v>0.15</v>
      </c>
      <c r="F37" s="21">
        <v>1987864</v>
      </c>
      <c r="G37" s="29"/>
      <c r="H37" s="32">
        <v>0</v>
      </c>
      <c r="I37" s="41">
        <f t="shared" ref="I37" si="24">SUM(F37,H37)</f>
        <v>1987864</v>
      </c>
      <c r="J37" s="40">
        <f>ROUND(I37/I$46*100,2)</f>
        <v>0.87</v>
      </c>
      <c r="K37" s="21">
        <f t="shared" ref="K37" si="25">I37-D37</f>
        <v>1650229</v>
      </c>
      <c r="L37" s="42">
        <f t="shared" ref="L37" si="26">ROUND(K37/D37*100,2)</f>
        <v>488.76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5" customHeight="1" x14ac:dyDescent="0.15">
      <c r="A38" s="49"/>
      <c r="B38" s="54"/>
      <c r="C38" s="55"/>
      <c r="D38" s="22"/>
      <c r="E38" s="23"/>
      <c r="F38" s="22"/>
      <c r="G38" s="28"/>
      <c r="H38" s="34"/>
      <c r="I38" s="43"/>
      <c r="J38" s="23"/>
      <c r="K38" s="44"/>
      <c r="L38" s="23"/>
      <c r="M38" s="9"/>
      <c r="N38" s="9"/>
      <c r="O38" s="9"/>
      <c r="P38" s="9"/>
      <c r="Q38" s="9"/>
      <c r="R38" s="9"/>
      <c r="S38" s="9"/>
      <c r="T38" s="7"/>
    </row>
    <row r="39" spans="1:20" s="6" customFormat="1" ht="15" customHeight="1" x14ac:dyDescent="0.15">
      <c r="A39" s="47">
        <v>12</v>
      </c>
      <c r="B39" s="50" t="s">
        <v>24</v>
      </c>
      <c r="C39" s="51"/>
      <c r="D39" s="19"/>
      <c r="E39" s="20"/>
      <c r="F39" s="19"/>
      <c r="G39" s="26"/>
      <c r="H39" s="35"/>
      <c r="I39" s="38"/>
      <c r="J39" s="20"/>
      <c r="K39" s="39"/>
      <c r="L39" s="20"/>
      <c r="M39" s="9"/>
      <c r="N39" s="9"/>
      <c r="O39" s="9"/>
      <c r="P39" s="9"/>
      <c r="Q39" s="9"/>
      <c r="R39" s="9"/>
      <c r="S39" s="9"/>
      <c r="T39" s="7"/>
    </row>
    <row r="40" spans="1:20" s="6" customFormat="1" ht="15" customHeight="1" x14ac:dyDescent="0.15">
      <c r="A40" s="48"/>
      <c r="B40" s="52"/>
      <c r="C40" s="53"/>
      <c r="D40" s="21">
        <v>16866926</v>
      </c>
      <c r="E40" s="40">
        <f>ROUND(D40/D$46*100,2)</f>
        <v>7.62</v>
      </c>
      <c r="F40" s="21">
        <v>16589504</v>
      </c>
      <c r="G40" s="29"/>
      <c r="H40" s="32">
        <v>0</v>
      </c>
      <c r="I40" s="41">
        <f t="shared" ref="I40" si="27">SUM(F40,H40)</f>
        <v>16589504</v>
      </c>
      <c r="J40" s="40">
        <f>ROUND(I40/I$46*100,2)</f>
        <v>7.29</v>
      </c>
      <c r="K40" s="21">
        <f t="shared" ref="K40" si="28">I40-D40</f>
        <v>-277422</v>
      </c>
      <c r="L40" s="42">
        <f t="shared" ref="L40" si="29">ROUND(K40/D40*100,2)</f>
        <v>-1.64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5" customHeight="1" x14ac:dyDescent="0.15">
      <c r="A41" s="49"/>
      <c r="B41" s="54"/>
      <c r="C41" s="55"/>
      <c r="D41" s="22"/>
      <c r="E41" s="23"/>
      <c r="F41" s="22"/>
      <c r="G41" s="28"/>
      <c r="H41" s="34"/>
      <c r="I41" s="43"/>
      <c r="J41" s="23"/>
      <c r="K41" s="44"/>
      <c r="L41" s="23"/>
      <c r="M41" s="9"/>
      <c r="N41" s="9"/>
      <c r="O41" s="9"/>
      <c r="P41" s="9"/>
      <c r="Q41" s="9"/>
      <c r="R41" s="9"/>
      <c r="S41" s="9"/>
      <c r="T41" s="7"/>
    </row>
    <row r="42" spans="1:20" s="6" customFormat="1" ht="15" customHeight="1" x14ac:dyDescent="0.15">
      <c r="A42" s="47">
        <v>13</v>
      </c>
      <c r="B42" s="50" t="s">
        <v>25</v>
      </c>
      <c r="C42" s="51"/>
      <c r="D42" s="19"/>
      <c r="E42" s="20"/>
      <c r="F42" s="19"/>
      <c r="G42" s="26"/>
      <c r="H42" s="35"/>
      <c r="I42" s="38"/>
      <c r="J42" s="20"/>
      <c r="K42" s="39"/>
      <c r="L42" s="20"/>
      <c r="M42" s="9"/>
      <c r="N42" s="9"/>
      <c r="O42" s="9"/>
      <c r="P42" s="9"/>
      <c r="Q42" s="9"/>
      <c r="R42" s="9"/>
      <c r="S42" s="9"/>
      <c r="T42" s="7"/>
    </row>
    <row r="43" spans="1:20" s="6" customFormat="1" ht="15" customHeight="1" x14ac:dyDescent="0.15">
      <c r="A43" s="48"/>
      <c r="B43" s="52"/>
      <c r="C43" s="53"/>
      <c r="D43" s="21">
        <v>100000</v>
      </c>
      <c r="E43" s="40">
        <f>ROUND(D43/D$46*100,2)</f>
        <v>0.05</v>
      </c>
      <c r="F43" s="21">
        <v>100000</v>
      </c>
      <c r="G43" s="29"/>
      <c r="H43" s="32">
        <v>0</v>
      </c>
      <c r="I43" s="41">
        <f t="shared" ref="I43" si="30">SUM(F43,H43)</f>
        <v>100000</v>
      </c>
      <c r="J43" s="40">
        <f>ROUND(I43/I$46*100,2)</f>
        <v>0.04</v>
      </c>
      <c r="K43" s="21">
        <f t="shared" ref="K43" si="31">I43-D43</f>
        <v>0</v>
      </c>
      <c r="L43" s="42">
        <f t="shared" ref="L43" si="32">ROUND(K43/D43*100,2)</f>
        <v>0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5" customHeight="1" x14ac:dyDescent="0.15">
      <c r="A44" s="49"/>
      <c r="B44" s="54"/>
      <c r="C44" s="55"/>
      <c r="D44" s="22"/>
      <c r="E44" s="23"/>
      <c r="F44" s="22"/>
      <c r="G44" s="28"/>
      <c r="H44" s="34"/>
      <c r="I44" s="43"/>
      <c r="J44" s="23"/>
      <c r="K44" s="44"/>
      <c r="L44" s="23"/>
      <c r="M44" s="9"/>
      <c r="N44" s="9"/>
      <c r="O44" s="9"/>
      <c r="P44" s="9"/>
      <c r="Q44" s="9"/>
      <c r="R44" s="9"/>
      <c r="S44" s="9"/>
      <c r="T44" s="7"/>
    </row>
    <row r="45" spans="1:20" s="6" customFormat="1" ht="15" customHeight="1" x14ac:dyDescent="0.15">
      <c r="A45" s="47" t="s">
        <v>26</v>
      </c>
      <c r="B45" s="56"/>
      <c r="C45" s="57"/>
      <c r="D45" s="19"/>
      <c r="E45" s="20"/>
      <c r="F45" s="19"/>
      <c r="G45" s="26"/>
      <c r="H45" s="30"/>
      <c r="I45" s="38"/>
      <c r="J45" s="20"/>
      <c r="K45" s="39"/>
      <c r="L45" s="20"/>
      <c r="M45" s="24"/>
      <c r="N45" s="24"/>
      <c r="O45" s="24"/>
      <c r="P45" s="24"/>
      <c r="Q45" s="24"/>
      <c r="R45" s="24"/>
      <c r="S45" s="24"/>
      <c r="T45" s="7"/>
    </row>
    <row r="46" spans="1:20" s="6" customFormat="1" ht="15" customHeight="1" x14ac:dyDescent="0.15">
      <c r="A46" s="58"/>
      <c r="B46" s="59"/>
      <c r="C46" s="60"/>
      <c r="D46" s="21">
        <f>SUM(D6:D44)</f>
        <v>221370282</v>
      </c>
      <c r="E46" s="40">
        <f t="shared" ref="E46" si="33">ROUND(D46/D$46*100,2)</f>
        <v>100</v>
      </c>
      <c r="F46" s="21">
        <f>SUM(F6:F44)</f>
        <v>221922210</v>
      </c>
      <c r="G46" s="45">
        <f>SUM(G6:H44)</f>
        <v>5547624</v>
      </c>
      <c r="H46" s="46"/>
      <c r="I46" s="41">
        <f>SUM(F46,G46)</f>
        <v>227469834</v>
      </c>
      <c r="J46" s="40">
        <f t="shared" ref="J46" si="34">ROUND(I46/I$46*100,2)</f>
        <v>100</v>
      </c>
      <c r="K46" s="21">
        <f>I46-D46</f>
        <v>6099552</v>
      </c>
      <c r="L46" s="42">
        <f t="shared" ref="L46" si="35">ROUND(K46/D46*100,2)</f>
        <v>2.76</v>
      </c>
      <c r="M46" s="24"/>
      <c r="N46" s="24"/>
      <c r="O46" s="24"/>
      <c r="P46" s="24"/>
      <c r="Q46" s="24"/>
      <c r="R46" s="24"/>
      <c r="S46" s="24"/>
      <c r="T46" s="7"/>
    </row>
    <row r="47" spans="1:20" s="6" customFormat="1" ht="15" customHeight="1" thickBot="1" x14ac:dyDescent="0.2">
      <c r="A47" s="61"/>
      <c r="B47" s="62"/>
      <c r="C47" s="63"/>
      <c r="D47" s="22"/>
      <c r="E47" s="23"/>
      <c r="F47" s="22"/>
      <c r="G47" s="36"/>
      <c r="H47" s="37"/>
      <c r="I47" s="43"/>
      <c r="J47" s="23"/>
      <c r="K47" s="44"/>
      <c r="L47" s="23"/>
      <c r="M47" s="24"/>
      <c r="N47" s="24"/>
      <c r="O47" s="24"/>
      <c r="P47" s="24"/>
      <c r="Q47" s="24"/>
      <c r="R47" s="24"/>
      <c r="S47" s="24"/>
      <c r="T47" s="7"/>
    </row>
    <row r="48" spans="1:20" s="6" customFormat="1" ht="21" customHeight="1" thickTop="1" x14ac:dyDescent="0.15">
      <c r="A48" s="25" t="s">
        <v>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M48" s="9"/>
      <c r="N48" s="9"/>
      <c r="O48" s="9"/>
      <c r="P48" s="9"/>
      <c r="Q48" s="9"/>
      <c r="R48" s="9"/>
      <c r="S48" s="9"/>
      <c r="T48" s="7"/>
    </row>
    <row r="49" spans="13:20" s="6" customFormat="1" ht="13.8" x14ac:dyDescent="0.15">
      <c r="M49" s="9"/>
      <c r="N49" s="9"/>
      <c r="O49" s="9"/>
      <c r="P49" s="9"/>
      <c r="Q49" s="9"/>
      <c r="R49" s="9"/>
      <c r="S49" s="9"/>
      <c r="T49" s="7"/>
    </row>
    <row r="50" spans="13:20" s="6" customFormat="1" ht="13.8" x14ac:dyDescent="0.15">
      <c r="M50" s="9"/>
      <c r="N50" s="9"/>
      <c r="O50" s="9"/>
      <c r="P50" s="9"/>
      <c r="Q50" s="9"/>
      <c r="R50" s="9"/>
      <c r="S50" s="9"/>
      <c r="T50" s="7"/>
    </row>
    <row r="51" spans="13:20" s="6" customFormat="1" ht="13.8" x14ac:dyDescent="0.15">
      <c r="M51" s="9"/>
      <c r="N51" s="9"/>
      <c r="O51" s="9"/>
      <c r="P51" s="9"/>
      <c r="Q51" s="9"/>
      <c r="R51" s="9"/>
      <c r="S51" s="9"/>
      <c r="T51" s="7"/>
    </row>
    <row r="52" spans="13:20" s="6" customFormat="1" ht="13.8" x14ac:dyDescent="0.15">
      <c r="M52" s="9"/>
      <c r="N52" s="9"/>
      <c r="O52" s="9"/>
      <c r="P52" s="9"/>
      <c r="Q52" s="9"/>
      <c r="R52" s="9"/>
      <c r="S52" s="9"/>
      <c r="T52" s="7"/>
    </row>
    <row r="53" spans="13:20" s="6" customFormat="1" ht="13.8" x14ac:dyDescent="0.15">
      <c r="M53" s="9"/>
      <c r="N53" s="9"/>
      <c r="O53" s="9"/>
      <c r="P53" s="9"/>
      <c r="Q53" s="9"/>
      <c r="R53" s="9"/>
      <c r="S53" s="9"/>
      <c r="T53" s="7"/>
    </row>
    <row r="54" spans="13:20" s="6" customFormat="1" ht="13.8" x14ac:dyDescent="0.15">
      <c r="M54" s="9"/>
      <c r="N54" s="9"/>
      <c r="O54" s="9"/>
      <c r="P54" s="9"/>
      <c r="Q54" s="9"/>
      <c r="R54" s="9"/>
      <c r="S54" s="9"/>
      <c r="T54" s="7"/>
    </row>
    <row r="55" spans="13:20" s="6" customFormat="1" ht="13.8" x14ac:dyDescent="0.15">
      <c r="M55" s="9"/>
      <c r="N55" s="9"/>
      <c r="O55" s="9"/>
      <c r="P55" s="9"/>
      <c r="Q55" s="9"/>
      <c r="R55" s="9"/>
      <c r="S55" s="9"/>
      <c r="T55" s="7"/>
    </row>
    <row r="56" spans="13:20" s="6" customFormat="1" ht="13.8" x14ac:dyDescent="0.15">
      <c r="M56" s="9"/>
      <c r="N56" s="9"/>
      <c r="O56" s="9"/>
      <c r="P56" s="9"/>
      <c r="Q56" s="9"/>
      <c r="R56" s="9"/>
      <c r="S56" s="9"/>
      <c r="T56" s="7"/>
    </row>
    <row r="57" spans="13:20" s="6" customFormat="1" ht="13.8" x14ac:dyDescent="0.15">
      <c r="M57" s="9"/>
      <c r="N57" s="9"/>
      <c r="O57" s="9"/>
      <c r="P57" s="9"/>
      <c r="Q57" s="9"/>
      <c r="R57" s="9"/>
      <c r="S57" s="9"/>
      <c r="T57" s="7"/>
    </row>
    <row r="58" spans="13:20" s="6" customFormat="1" ht="13.8" x14ac:dyDescent="0.15">
      <c r="M58" s="9"/>
      <c r="N58" s="9"/>
      <c r="O58" s="9"/>
      <c r="P58" s="9"/>
      <c r="Q58" s="9"/>
      <c r="R58" s="9"/>
      <c r="S58" s="9"/>
      <c r="T58" s="7"/>
    </row>
    <row r="59" spans="13:20" s="6" customFormat="1" ht="13.8" x14ac:dyDescent="0.15">
      <c r="M59" s="9"/>
      <c r="N59" s="9"/>
      <c r="O59" s="9"/>
      <c r="P59" s="9"/>
      <c r="Q59" s="9"/>
      <c r="R59" s="9"/>
      <c r="S59" s="9"/>
      <c r="T59" s="7"/>
    </row>
    <row r="60" spans="13:20" s="6" customFormat="1" ht="13.8" x14ac:dyDescent="0.15">
      <c r="M60" s="9"/>
      <c r="N60" s="9"/>
      <c r="O60" s="9"/>
      <c r="P60" s="9"/>
      <c r="Q60" s="9"/>
      <c r="R60" s="9"/>
      <c r="S60" s="9"/>
      <c r="T60" s="7"/>
    </row>
    <row r="61" spans="13:20" s="6" customFormat="1" ht="13.8" x14ac:dyDescent="0.15">
      <c r="M61" s="9"/>
      <c r="N61" s="9"/>
      <c r="O61" s="9"/>
      <c r="P61" s="9"/>
      <c r="Q61" s="9"/>
      <c r="R61" s="9"/>
      <c r="S61" s="9"/>
      <c r="T61" s="7"/>
    </row>
    <row r="62" spans="13:20" s="6" customFormat="1" ht="13.8" x14ac:dyDescent="0.15">
      <c r="M62" s="9"/>
      <c r="N62" s="9"/>
      <c r="O62" s="9"/>
      <c r="P62" s="9"/>
      <c r="Q62" s="9"/>
      <c r="R62" s="9"/>
      <c r="S62" s="9"/>
      <c r="T62" s="7"/>
    </row>
    <row r="63" spans="13:20" s="6" customFormat="1" ht="13.8" x14ac:dyDescent="0.15">
      <c r="M63" s="9"/>
      <c r="N63" s="9"/>
      <c r="O63" s="9"/>
      <c r="P63" s="9"/>
      <c r="Q63" s="9"/>
      <c r="R63" s="9"/>
      <c r="S63" s="9"/>
      <c r="T63" s="7"/>
    </row>
    <row r="64" spans="13:20" s="6" customFormat="1" ht="13.8" x14ac:dyDescent="0.15">
      <c r="M64" s="9"/>
      <c r="N64" s="9"/>
      <c r="O64" s="9"/>
      <c r="P64" s="9"/>
      <c r="Q64" s="9"/>
      <c r="R64" s="9"/>
      <c r="S64" s="9"/>
      <c r="T64" s="7"/>
    </row>
    <row r="65" spans="13:20" s="6" customFormat="1" ht="13.8" x14ac:dyDescent="0.15">
      <c r="M65" s="9"/>
      <c r="N65" s="9"/>
      <c r="O65" s="9"/>
      <c r="P65" s="9"/>
      <c r="Q65" s="9"/>
      <c r="R65" s="9"/>
      <c r="S65" s="9"/>
      <c r="T65" s="7"/>
    </row>
    <row r="66" spans="13:20" s="6" customFormat="1" ht="13.8" x14ac:dyDescent="0.15">
      <c r="M66" s="9"/>
      <c r="N66" s="9"/>
      <c r="O66" s="9"/>
      <c r="P66" s="9"/>
      <c r="Q66" s="9"/>
      <c r="R66" s="9"/>
      <c r="S66" s="9"/>
      <c r="T66" s="7"/>
    </row>
    <row r="67" spans="13:20" s="6" customFormat="1" ht="13.8" x14ac:dyDescent="0.15">
      <c r="M67" s="9"/>
      <c r="N67" s="9"/>
      <c r="O67" s="9"/>
      <c r="P67" s="9"/>
      <c r="Q67" s="9"/>
      <c r="R67" s="9"/>
      <c r="S67" s="9"/>
      <c r="T67" s="7"/>
    </row>
    <row r="68" spans="13:20" s="6" customFormat="1" ht="13.8" x14ac:dyDescent="0.15">
      <c r="M68" s="9"/>
      <c r="N68" s="9"/>
      <c r="O68" s="9"/>
      <c r="P68" s="9"/>
      <c r="Q68" s="9"/>
      <c r="R68" s="9"/>
      <c r="S68" s="9"/>
      <c r="T68" s="7"/>
    </row>
    <row r="69" spans="13:20" s="6" customFormat="1" ht="13.8" x14ac:dyDescent="0.15">
      <c r="M69" s="9"/>
      <c r="N69" s="9"/>
      <c r="O69" s="9"/>
      <c r="P69" s="9"/>
      <c r="Q69" s="9"/>
      <c r="R69" s="9"/>
      <c r="S69" s="9"/>
      <c r="T69" s="7"/>
    </row>
    <row r="70" spans="13:20" s="6" customFormat="1" ht="13.8" x14ac:dyDescent="0.15">
      <c r="M70" s="9"/>
      <c r="N70" s="9"/>
      <c r="O70" s="9"/>
      <c r="P70" s="9"/>
      <c r="Q70" s="9"/>
      <c r="R70" s="9"/>
      <c r="S70" s="9"/>
      <c r="T70" s="7"/>
    </row>
  </sheetData>
  <dataConsolidate/>
  <mergeCells count="38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B30:C32"/>
    <mergeCell ref="A15:A17"/>
    <mergeCell ref="B15:C17"/>
    <mergeCell ref="A18:A20"/>
    <mergeCell ref="B18:C20"/>
    <mergeCell ref="A21:A23"/>
    <mergeCell ref="B21:C23"/>
    <mergeCell ref="G13:H13"/>
    <mergeCell ref="G46:H46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</mergeCells>
  <phoneticPr fontId="2"/>
  <printOptions horizontalCentered="1"/>
  <pageMargins left="0.59055118110236227" right="0.31496062992125984" top="0.78740157480314965" bottom="0.78740157480314965" header="0.39370078740157483" footer="0"/>
  <pageSetup paperSize="9" scale="67" fitToHeight="0" orientation="portrait" verticalDpi="300" r:id="rId1"/>
  <headerFooter alignWithMargins="0">
    <oddHeader xml:space="preserve">&amp;R
</oddHeader>
    <oddFooter>&amp;C&amp;"BIZ UDPゴシック,標準"&amp;15 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歳出・R5.12補 (追加)</vt:lpstr>
      <vt:lpstr>'歳出・R5.12補 (追加)'!Print_Area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2023-11-16T04:10:52Z</cp:lastPrinted>
  <dcterms:created xsi:type="dcterms:W3CDTF">2011-05-09T06:00:04Z</dcterms:created>
  <dcterms:modified xsi:type="dcterms:W3CDTF">2023-12-15T23:07:57Z</dcterms:modified>
</cp:coreProperties>
</file>