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4_R4.9補正【】\"/>
    </mc:Choice>
  </mc:AlternateContent>
  <xr:revisionPtr revIDLastSave="0" documentId="13_ncr:1_{669673BB-05A6-4D4D-9076-3EEDFBF57B93}" xr6:coauthVersionLast="47" xr6:coauthVersionMax="47" xr10:uidLastSave="{00000000-0000-0000-0000-000000000000}"/>
  <bookViews>
    <workbookView xWindow="-108" yWindow="-108" windowWidth="22164" windowHeight="13176" tabRatio="720" xr2:uid="{00000000-000D-0000-FFFF-FFFF00000000}"/>
  </bookViews>
  <sheets>
    <sheet name="歳出・R4.9補" sheetId="72" r:id="rId1"/>
  </sheets>
  <definedNames>
    <definedName name="_xlnm.Print_Area" localSheetId="0">歳出・R4.9補!$A$1:$L$48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2" l="1"/>
  <c r="F46" i="72"/>
  <c r="D46" i="72"/>
  <c r="E40" i="72" s="1"/>
  <c r="I43" i="72"/>
  <c r="K43" i="72" s="1"/>
  <c r="L43" i="72" s="1"/>
  <c r="I40" i="72"/>
  <c r="I37" i="72"/>
  <c r="K37" i="72" s="1"/>
  <c r="L37" i="72" s="1"/>
  <c r="I34" i="72"/>
  <c r="K34" i="72" s="1"/>
  <c r="L34" i="72" s="1"/>
  <c r="I31" i="72"/>
  <c r="K31" i="72" s="1"/>
  <c r="L31" i="72" s="1"/>
  <c r="E31" i="72"/>
  <c r="I28" i="72"/>
  <c r="I25" i="72"/>
  <c r="K25" i="72" s="1"/>
  <c r="L25" i="72" s="1"/>
  <c r="I22" i="72"/>
  <c r="K22" i="72" s="1"/>
  <c r="L22" i="72" s="1"/>
  <c r="E22" i="72"/>
  <c r="I19" i="72"/>
  <c r="K19" i="72" s="1"/>
  <c r="L19" i="72" s="1"/>
  <c r="E19" i="72"/>
  <c r="I16" i="72"/>
  <c r="K16" i="72" s="1"/>
  <c r="L16" i="72" s="1"/>
  <c r="I13" i="72"/>
  <c r="K13" i="72" s="1"/>
  <c r="L13" i="72" s="1"/>
  <c r="I10" i="72"/>
  <c r="K10" i="72" s="1"/>
  <c r="L10" i="72" s="1"/>
  <c r="E10" i="72"/>
  <c r="I7" i="72"/>
  <c r="K7" i="72" s="1"/>
  <c r="L7" i="72" s="1"/>
  <c r="E7" i="72"/>
  <c r="E43" i="72" l="1"/>
  <c r="E34" i="72"/>
  <c r="I46" i="72"/>
  <c r="J34" i="72" s="1"/>
  <c r="K46" i="72"/>
  <c r="L46" i="72" s="1"/>
  <c r="J13" i="72"/>
  <c r="J46" i="72"/>
  <c r="J25" i="72"/>
  <c r="E13" i="72"/>
  <c r="E25" i="72"/>
  <c r="K28" i="72"/>
  <c r="L28" i="72" s="1"/>
  <c r="J31" i="72"/>
  <c r="E37" i="72"/>
  <c r="K40" i="72"/>
  <c r="L40" i="72" s="1"/>
  <c r="E46" i="72"/>
  <c r="E16" i="72"/>
  <c r="E28" i="72"/>
  <c r="J40" i="72" l="1"/>
  <c r="J7" i="72"/>
  <c r="J43" i="72"/>
  <c r="J16" i="72"/>
  <c r="J37" i="72"/>
  <c r="J10" i="72"/>
  <c r="J28" i="72"/>
  <c r="J22" i="72"/>
  <c r="J19" i="72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<sst xmlns="http://schemas.openxmlformats.org/spreadsheetml/2006/main" count="34" uniqueCount="32">
  <si>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</si>
  <si>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</si>
  <si>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</si>
  <si>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</si>
  <si>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</si>
  <si>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</si>
  <si>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</si>
  <si>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</si>
  <si>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</si>
  <si>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</si>
  <si>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％</t>
    <phoneticPr fontId="4"/>
  </si>
  <si>
    <t>補正額</t>
    <phoneticPr fontId="4"/>
  </si>
  <si>
    <t>（Ｂ）－（Ａ）</t>
    <phoneticPr fontId="4"/>
  </si>
  <si>
    <t>　　（歳    出）</t>
    <rPh sb="8" eb="9">
      <t>シュツ</t>
    </rPh>
    <phoneticPr fontId="4"/>
  </si>
  <si>
    <t>(単位：千円)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</si>
  <si>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</si>
  <si>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</si>
  <si>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</si>
  <si>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</si>
  <si>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労働費</t>
    <rPh sb="0" eb="3">
      <t>ロウドウヒ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</si>
  <si>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</si>
  <si>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</si>
  <si>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</si>
  <si>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</si>
  <si>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</si>
  <si>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</si>
  <si>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予備費</t>
    <rPh sb="0" eb="3">
      <t>ヨビヒ</t>
    </rPh>
    <phoneticPr fontId="4"/>
  </si>
  <si>
    <t>歳　出　合　計</t>
    <rPh sb="2" eb="3">
      <t>シュツ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</si>
  <si>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</si>
  <si>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令 和 4 年 度 一 般 会 計 款 別 一 覧 表 </t>
    <rPh sb="0" eb="1">
      <t>レイ</t>
    </rPh>
    <rPh sb="2" eb="3">
      <t>ワ</t>
    </rPh>
    <rPh sb="17" eb="18">
      <t>カン</t>
    </rPh>
    <rPh sb="19" eb="20">
      <t>ベツ</t>
    </rPh>
    <rPh sb="21" eb="26">
      <t>イチランヒョウ</t>
    </rPh>
    <phoneticPr fontId="3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</si>
  <si>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6"/>
  </si>
  <si>
    <t>4　　年　　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</si>
</sst>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0" fontId="2" fillId="0" borderId="0">
      <alignment vertical="center"/>
    </xf>
    <xf numFmtId="0" fontId="9" fillId="0" borderId="0"/>
    <xf numFmtId="0" fontId="10" fillId="0" borderId="0"/>
    <xf numFmtId="0" fontId="1" fillId="0" borderId="0">
      <alignment vertical="center"/>
    </xf>
  </cellStyleXfs>
  <cellXfs count="58">
    <xf numFmtId="0" fontId="0" fillId="0" borderId="0" xfId="0"/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176" fontId="5" fillId="0" borderId="3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 shrinkToFit="1"/>
    </xf>
    <xf numFmtId="176" fontId="5" fillId="0" borderId="1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7" xfId="0" applyBorder="1"/>
    <xf numFmtId="0" fontId="5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6">
    <cellStyle name="桁区切り 2" xfId="1" xr:uid="{3C89E49A-FE4C-4001-B36C-18F0AEC0B558}"/>
    <cellStyle name="標準" xfId="0" builtinId="0"/>
    <cellStyle name="標準 2" xfId="3" xr:uid="{AFAF7271-D65C-4C08-928B-C0D630970547}"/>
    <cellStyle name="標準 3" xfId="4" xr:uid="{69231A74-9493-4976-BD77-493DEE3B0840}"/>
    <cellStyle name="標準 4" xfId="2" xr:uid="{00000000-0005-0000-0000-000030000000}"/>
    <cellStyle name="標準 5" xfId="5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447F-5DCB-486F-B6BD-F57D5BC65090}">
  <sheetPr>
    <tabColor rgb="FFFFFF00"/>
  </sheetPr>
  <dimension ref="A1:L48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71" sqref="H71"/>
      <selection pane="bottomLeft" activeCell="Q10" sqref="Q10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53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4" customFormat="1" ht="35.25" customHeight="1" x14ac:dyDescent="0.2">
      <c r="A2" s="2" t="s">
        <v>13</v>
      </c>
      <c r="B2" s="6"/>
      <c r="C2" s="6"/>
      <c r="K2" s="5"/>
      <c r="L2" s="3" t="s">
        <v>14</v>
      </c>
    </row>
    <row r="3" spans="1:12" s="4" customFormat="1" ht="21" customHeight="1" thickBot="1" x14ac:dyDescent="0.25">
      <c r="A3" s="7"/>
      <c r="B3" s="8"/>
      <c r="C3" s="10"/>
      <c r="D3" s="36" t="s">
        <v>30</v>
      </c>
      <c r="E3" s="46"/>
      <c r="F3" s="36" t="s">
        <v>31</v>
      </c>
      <c r="G3" s="45"/>
      <c r="H3" s="45"/>
      <c r="I3" s="45"/>
      <c r="J3" s="46"/>
      <c r="K3" s="36" t="s">
        <v>9</v>
      </c>
      <c r="L3" s="46"/>
    </row>
    <row r="4" spans="1:12" s="4" customFormat="1" ht="15.75" customHeight="1" x14ac:dyDescent="0.2">
      <c r="A4" s="47" t="s">
        <v>0</v>
      </c>
      <c r="B4" s="48"/>
      <c r="C4" s="49"/>
      <c r="D4" s="26" t="s">
        <v>4</v>
      </c>
      <c r="E4" s="13" t="s">
        <v>5</v>
      </c>
      <c r="F4" s="36" t="s">
        <v>6</v>
      </c>
      <c r="G4" s="54" t="s">
        <v>11</v>
      </c>
      <c r="H4" s="55"/>
      <c r="I4" s="45" t="s">
        <v>1</v>
      </c>
      <c r="J4" s="13" t="s">
        <v>5</v>
      </c>
      <c r="K4" s="47" t="s">
        <v>12</v>
      </c>
      <c r="L4" s="13" t="s">
        <v>7</v>
      </c>
    </row>
    <row r="5" spans="1:12" s="4" customFormat="1" ht="15.75" customHeight="1" x14ac:dyDescent="0.2">
      <c r="A5" s="9"/>
      <c r="C5" s="14"/>
      <c r="D5" s="26" t="s">
        <v>2</v>
      </c>
      <c r="E5" s="15" t="s">
        <v>3</v>
      </c>
      <c r="F5" s="47"/>
      <c r="G5" s="56"/>
      <c r="H5" s="57"/>
      <c r="I5" s="48"/>
      <c r="J5" s="15" t="s">
        <v>10</v>
      </c>
      <c r="K5" s="47"/>
      <c r="L5" s="16" t="s">
        <v>3</v>
      </c>
    </row>
    <row r="6" spans="1:12" s="4" customFormat="1" ht="14.4" x14ac:dyDescent="0.2">
      <c r="A6" s="36">
        <v>1</v>
      </c>
      <c r="B6" s="39" t="s">
        <v>15</v>
      </c>
      <c r="C6" s="40"/>
      <c r="D6" s="17"/>
      <c r="E6" s="18"/>
      <c r="F6" s="17"/>
      <c r="G6" s="23"/>
      <c r="H6" s="20"/>
      <c r="I6" s="28"/>
      <c r="J6" s="18"/>
      <c r="K6" s="29"/>
      <c r="L6" s="18"/>
    </row>
    <row r="7" spans="1:12" s="4" customFormat="1" ht="14.4" x14ac:dyDescent="0.2">
      <c r="A7" s="37"/>
      <c r="B7" s="41"/>
      <c r="C7" s="42"/>
      <c r="D7" s="11">
        <v>836895</v>
      </c>
      <c r="E7" s="30">
        <f>ROUND(D7/D$46*100,2)</f>
        <v>0.38</v>
      </c>
      <c r="F7" s="11">
        <v>821203</v>
      </c>
      <c r="G7" s="24"/>
      <c r="H7" s="21">
        <v>0</v>
      </c>
      <c r="I7" s="1">
        <f>SUM(F7,H7)</f>
        <v>821203</v>
      </c>
      <c r="J7" s="30">
        <f>ROUND(I7/I$46*100,2)</f>
        <v>0.39</v>
      </c>
      <c r="K7" s="11">
        <f>I7-D7</f>
        <v>-15692</v>
      </c>
      <c r="L7" s="31">
        <f>ROUND(K7/D7*100,2)</f>
        <v>-1.88</v>
      </c>
    </row>
    <row r="8" spans="1:12" s="4" customFormat="1" ht="14.4" x14ac:dyDescent="0.2">
      <c r="A8" s="38"/>
      <c r="B8" s="43"/>
      <c r="C8" s="44"/>
      <c r="D8" s="12"/>
      <c r="E8" s="19"/>
      <c r="F8" s="12"/>
      <c r="G8" s="25"/>
      <c r="H8" s="22"/>
      <c r="I8" s="32"/>
      <c r="J8" s="19"/>
      <c r="K8" s="33"/>
      <c r="L8" s="19"/>
    </row>
    <row r="9" spans="1:12" s="4" customFormat="1" ht="14.4" x14ac:dyDescent="0.2">
      <c r="A9" s="36">
        <v>2</v>
      </c>
      <c r="B9" s="39" t="s">
        <v>16</v>
      </c>
      <c r="C9" s="40"/>
      <c r="D9" s="17"/>
      <c r="E9" s="18"/>
      <c r="F9" s="17"/>
      <c r="G9" s="23"/>
      <c r="H9" s="20"/>
      <c r="I9" s="28"/>
      <c r="J9" s="18"/>
      <c r="K9" s="29"/>
      <c r="L9" s="18"/>
    </row>
    <row r="10" spans="1:12" s="4" customFormat="1" ht="14.4" x14ac:dyDescent="0.2">
      <c r="A10" s="37"/>
      <c r="B10" s="41"/>
      <c r="C10" s="42"/>
      <c r="D10" s="11">
        <v>14606225</v>
      </c>
      <c r="E10" s="30">
        <f>ROUND(D10/D$46*100,2)</f>
        <v>6.67</v>
      </c>
      <c r="F10" s="11">
        <v>15729450</v>
      </c>
      <c r="G10" s="24"/>
      <c r="H10" s="21">
        <v>132093</v>
      </c>
      <c r="I10" s="1">
        <f t="shared" ref="I10" si="0">SUM(F10,H10)</f>
        <v>15861543</v>
      </c>
      <c r="J10" s="30">
        <f>ROUND(I10/I$46*100,2)</f>
        <v>7.51</v>
      </c>
      <c r="K10" s="11">
        <f t="shared" ref="K10" si="1">I10-D10</f>
        <v>1255318</v>
      </c>
      <c r="L10" s="31">
        <f t="shared" ref="L10" si="2">ROUND(K10/D10*100,2)</f>
        <v>8.59</v>
      </c>
    </row>
    <row r="11" spans="1:12" s="4" customFormat="1" ht="14.4" x14ac:dyDescent="0.2">
      <c r="A11" s="38"/>
      <c r="B11" s="43"/>
      <c r="C11" s="44"/>
      <c r="D11" s="12"/>
      <c r="E11" s="19"/>
      <c r="F11" s="12"/>
      <c r="G11" s="25"/>
      <c r="H11" s="22"/>
      <c r="I11" s="32"/>
      <c r="J11" s="19"/>
      <c r="K11" s="33"/>
      <c r="L11" s="19"/>
    </row>
    <row r="12" spans="1:12" s="4" customFormat="1" ht="14.4" x14ac:dyDescent="0.2">
      <c r="A12" s="36">
        <v>3</v>
      </c>
      <c r="B12" s="39" t="s">
        <v>17</v>
      </c>
      <c r="C12" s="40"/>
      <c r="D12" s="17"/>
      <c r="E12" s="18"/>
      <c r="F12" s="17"/>
      <c r="G12" s="23"/>
      <c r="H12" s="20"/>
      <c r="I12" s="28"/>
      <c r="J12" s="18"/>
      <c r="K12" s="29"/>
      <c r="L12" s="18"/>
    </row>
    <row r="13" spans="1:12" s="4" customFormat="1" ht="14.4" x14ac:dyDescent="0.2">
      <c r="A13" s="37"/>
      <c r="B13" s="41"/>
      <c r="C13" s="42"/>
      <c r="D13" s="11">
        <v>99782448</v>
      </c>
      <c r="E13" s="30">
        <f>ROUND(D13/D$46*100,2)</f>
        <v>45.53</v>
      </c>
      <c r="F13" s="11">
        <v>99815105</v>
      </c>
      <c r="G13" s="24"/>
      <c r="H13" s="21">
        <v>701378</v>
      </c>
      <c r="I13" s="1">
        <f t="shared" ref="I13" si="3">SUM(F13,H13)</f>
        <v>100516483</v>
      </c>
      <c r="J13" s="30">
        <f>ROUND(I13/I$46*100,2)</f>
        <v>47.62</v>
      </c>
      <c r="K13" s="11">
        <f t="shared" ref="K13" si="4">I13-D13</f>
        <v>734035</v>
      </c>
      <c r="L13" s="31">
        <f t="shared" ref="L13" si="5">ROUND(K13/D13*100,2)</f>
        <v>0.74</v>
      </c>
    </row>
    <row r="14" spans="1:12" s="4" customFormat="1" ht="14.4" x14ac:dyDescent="0.2">
      <c r="A14" s="38"/>
      <c r="B14" s="43"/>
      <c r="C14" s="44"/>
      <c r="D14" s="12"/>
      <c r="E14" s="19"/>
      <c r="F14" s="12"/>
      <c r="G14" s="25"/>
      <c r="H14" s="22"/>
      <c r="I14" s="32"/>
      <c r="J14" s="19"/>
      <c r="K14" s="33"/>
      <c r="L14" s="19"/>
    </row>
    <row r="15" spans="1:12" s="4" customFormat="1" ht="14.4" x14ac:dyDescent="0.2">
      <c r="A15" s="36">
        <v>4</v>
      </c>
      <c r="B15" s="39" t="s">
        <v>18</v>
      </c>
      <c r="C15" s="40"/>
      <c r="D15" s="17"/>
      <c r="E15" s="18"/>
      <c r="F15" s="17"/>
      <c r="G15" s="23"/>
      <c r="H15" s="20"/>
      <c r="I15" s="28"/>
      <c r="J15" s="18"/>
      <c r="K15" s="29"/>
      <c r="L15" s="18"/>
    </row>
    <row r="16" spans="1:12" s="4" customFormat="1" ht="14.4" x14ac:dyDescent="0.2">
      <c r="A16" s="37"/>
      <c r="B16" s="41"/>
      <c r="C16" s="42"/>
      <c r="D16" s="11">
        <v>23325575</v>
      </c>
      <c r="E16" s="30">
        <f>ROUND(D16/D$46*100,2)</f>
        <v>10.64</v>
      </c>
      <c r="F16" s="11">
        <v>23049046</v>
      </c>
      <c r="G16" s="24"/>
      <c r="H16" s="21">
        <v>1789584</v>
      </c>
      <c r="I16" s="1">
        <f t="shared" ref="I16" si="6">SUM(F16,H16)</f>
        <v>24838630</v>
      </c>
      <c r="J16" s="30">
        <f>ROUND(I16/I$46*100,2)</f>
        <v>11.77</v>
      </c>
      <c r="K16" s="11">
        <f t="shared" ref="K16" si="7">I16-D16</f>
        <v>1513055</v>
      </c>
      <c r="L16" s="31">
        <f t="shared" ref="L16" si="8">ROUND(K16/D16*100,2)</f>
        <v>6.49</v>
      </c>
    </row>
    <row r="17" spans="1:12" s="4" customFormat="1" ht="14.4" x14ac:dyDescent="0.2">
      <c r="A17" s="38"/>
      <c r="B17" s="43"/>
      <c r="C17" s="44"/>
      <c r="D17" s="12"/>
      <c r="E17" s="19"/>
      <c r="F17" s="12"/>
      <c r="G17" s="25"/>
      <c r="H17" s="22"/>
      <c r="I17" s="32"/>
      <c r="J17" s="19"/>
      <c r="K17" s="33"/>
      <c r="L17" s="19"/>
    </row>
    <row r="18" spans="1:12" s="4" customFormat="1" ht="14.4" x14ac:dyDescent="0.2">
      <c r="A18" s="36">
        <v>5</v>
      </c>
      <c r="B18" s="39" t="s">
        <v>19</v>
      </c>
      <c r="C18" s="40"/>
      <c r="D18" s="17"/>
      <c r="E18" s="18"/>
      <c r="F18" s="17"/>
      <c r="G18" s="23"/>
      <c r="H18" s="20"/>
      <c r="I18" s="28"/>
      <c r="J18" s="18"/>
      <c r="K18" s="29"/>
      <c r="L18" s="18"/>
    </row>
    <row r="19" spans="1:12" s="4" customFormat="1" ht="14.4" x14ac:dyDescent="0.2">
      <c r="A19" s="37"/>
      <c r="B19" s="41"/>
      <c r="C19" s="42"/>
      <c r="D19" s="11">
        <v>326169</v>
      </c>
      <c r="E19" s="30">
        <f>ROUND(D19/D$46*100,2)</f>
        <v>0.15</v>
      </c>
      <c r="F19" s="11">
        <v>350438</v>
      </c>
      <c r="G19" s="24"/>
      <c r="H19" s="21">
        <v>0</v>
      </c>
      <c r="I19" s="1">
        <f t="shared" ref="I19" si="9">SUM(F19,H19)</f>
        <v>350438</v>
      </c>
      <c r="J19" s="30">
        <f>ROUND(I19/I$46*100,2)</f>
        <v>0.17</v>
      </c>
      <c r="K19" s="11">
        <f t="shared" ref="K19" si="10">I19-D19</f>
        <v>24269</v>
      </c>
      <c r="L19" s="31">
        <f t="shared" ref="L19" si="11">ROUND(K19/D19*100,2)</f>
        <v>7.44</v>
      </c>
    </row>
    <row r="20" spans="1:12" s="4" customFormat="1" ht="14.4" x14ac:dyDescent="0.2">
      <c r="A20" s="38"/>
      <c r="B20" s="43"/>
      <c r="C20" s="44"/>
      <c r="D20" s="12"/>
      <c r="E20" s="19"/>
      <c r="F20" s="12"/>
      <c r="G20" s="25"/>
      <c r="H20" s="22"/>
      <c r="I20" s="32"/>
      <c r="J20" s="19"/>
      <c r="K20" s="33"/>
      <c r="L20" s="19"/>
    </row>
    <row r="21" spans="1:12" s="4" customFormat="1" ht="14.4" x14ac:dyDescent="0.2">
      <c r="A21" s="36">
        <v>6</v>
      </c>
      <c r="B21" s="39" t="s">
        <v>28</v>
      </c>
      <c r="C21" s="40"/>
      <c r="D21" s="17"/>
      <c r="E21" s="18"/>
      <c r="F21" s="17"/>
      <c r="G21" s="23"/>
      <c r="H21" s="20"/>
      <c r="I21" s="28"/>
      <c r="J21" s="18"/>
      <c r="K21" s="29"/>
      <c r="L21" s="18"/>
    </row>
    <row r="22" spans="1:12" s="4" customFormat="1" ht="14.4" x14ac:dyDescent="0.2">
      <c r="A22" s="37"/>
      <c r="B22" s="41"/>
      <c r="C22" s="42"/>
      <c r="D22" s="11">
        <v>3099086</v>
      </c>
      <c r="E22" s="30">
        <f>ROUND(D22/D$46*100,2)</f>
        <v>1.41</v>
      </c>
      <c r="F22" s="11">
        <v>2529900</v>
      </c>
      <c r="G22" s="24"/>
      <c r="H22" s="21">
        <v>382318</v>
      </c>
      <c r="I22" s="1">
        <f t="shared" ref="I22" si="12">SUM(F22,H22)</f>
        <v>2912218</v>
      </c>
      <c r="J22" s="30">
        <f>ROUND(I22/I$46*100,2)</f>
        <v>1.38</v>
      </c>
      <c r="K22" s="11">
        <f t="shared" ref="K22" si="13">I22-D22</f>
        <v>-186868</v>
      </c>
      <c r="L22" s="31">
        <f t="shared" ref="L22" si="14">ROUND(K22/D22*100,2)</f>
        <v>-6.03</v>
      </c>
    </row>
    <row r="23" spans="1:12" s="4" customFormat="1" ht="14.4" x14ac:dyDescent="0.2">
      <c r="A23" s="38"/>
      <c r="B23" s="43"/>
      <c r="C23" s="44"/>
      <c r="D23" s="12"/>
      <c r="E23" s="19"/>
      <c r="F23" s="12"/>
      <c r="G23" s="25"/>
      <c r="H23" s="22"/>
      <c r="I23" s="32"/>
      <c r="J23" s="19"/>
      <c r="K23" s="33"/>
      <c r="L23" s="19"/>
    </row>
    <row r="24" spans="1:12" s="4" customFormat="1" ht="14.4" x14ac:dyDescent="0.2">
      <c r="A24" s="36">
        <v>7</v>
      </c>
      <c r="B24" s="39" t="s">
        <v>20</v>
      </c>
      <c r="C24" s="40"/>
      <c r="D24" s="17"/>
      <c r="E24" s="18"/>
      <c r="F24" s="17"/>
      <c r="G24" s="23"/>
      <c r="H24" s="20"/>
      <c r="I24" s="28"/>
      <c r="J24" s="18"/>
      <c r="K24" s="29"/>
      <c r="L24" s="18"/>
    </row>
    <row r="25" spans="1:12" s="4" customFormat="1" ht="14.4" x14ac:dyDescent="0.2">
      <c r="A25" s="37"/>
      <c r="B25" s="41"/>
      <c r="C25" s="42"/>
      <c r="D25" s="11">
        <v>24917403</v>
      </c>
      <c r="E25" s="30">
        <f>ROUND(D25/D$46*100,2)</f>
        <v>11.37</v>
      </c>
      <c r="F25" s="11">
        <v>9273796</v>
      </c>
      <c r="G25" s="24"/>
      <c r="H25" s="21">
        <v>1208479</v>
      </c>
      <c r="I25" s="1">
        <f t="shared" ref="I25" si="15">SUM(F25,H25)</f>
        <v>10482275</v>
      </c>
      <c r="J25" s="30">
        <f>ROUND(I25/I$46*100,2)</f>
        <v>4.97</v>
      </c>
      <c r="K25" s="11">
        <f t="shared" ref="K25" si="16">I25-D25</f>
        <v>-14435128</v>
      </c>
      <c r="L25" s="31">
        <f t="shared" ref="L25" si="17">ROUND(K25/D25*100,2)</f>
        <v>-57.93</v>
      </c>
    </row>
    <row r="26" spans="1:12" s="4" customFormat="1" ht="14.4" x14ac:dyDescent="0.2">
      <c r="A26" s="38"/>
      <c r="B26" s="43"/>
      <c r="C26" s="44"/>
      <c r="D26" s="12"/>
      <c r="E26" s="19"/>
      <c r="F26" s="12"/>
      <c r="G26" s="25"/>
      <c r="H26" s="22"/>
      <c r="I26" s="32"/>
      <c r="J26" s="19"/>
      <c r="K26" s="33"/>
      <c r="L26" s="19"/>
    </row>
    <row r="27" spans="1:12" s="4" customFormat="1" ht="14.4" x14ac:dyDescent="0.2">
      <c r="A27" s="36">
        <v>8</v>
      </c>
      <c r="B27" s="39" t="s">
        <v>21</v>
      </c>
      <c r="C27" s="40"/>
      <c r="D27" s="17"/>
      <c r="E27" s="18"/>
      <c r="F27" s="17"/>
      <c r="G27" s="23"/>
      <c r="H27" s="20"/>
      <c r="I27" s="28"/>
      <c r="J27" s="18"/>
      <c r="K27" s="29"/>
      <c r="L27" s="18"/>
    </row>
    <row r="28" spans="1:12" s="4" customFormat="1" ht="14.4" x14ac:dyDescent="0.2">
      <c r="A28" s="37"/>
      <c r="B28" s="41"/>
      <c r="C28" s="42"/>
      <c r="D28" s="11">
        <v>15819091</v>
      </c>
      <c r="E28" s="30">
        <f>ROUND(D28/D$46*100,2)</f>
        <v>7.22</v>
      </c>
      <c r="F28" s="11">
        <v>15579305</v>
      </c>
      <c r="G28" s="24"/>
      <c r="H28" s="21">
        <v>602204</v>
      </c>
      <c r="I28" s="1">
        <f t="shared" ref="I28" si="18">SUM(F28,H28)</f>
        <v>16181509</v>
      </c>
      <c r="J28" s="30">
        <f>ROUND(I28/I$46*100,2)</f>
        <v>7.67</v>
      </c>
      <c r="K28" s="11">
        <f t="shared" ref="K28" si="19">I28-D28</f>
        <v>362418</v>
      </c>
      <c r="L28" s="31">
        <f t="shared" ref="L28" si="20">ROUND(K28/D28*100,2)</f>
        <v>2.29</v>
      </c>
    </row>
    <row r="29" spans="1:12" s="4" customFormat="1" ht="14.4" x14ac:dyDescent="0.2">
      <c r="A29" s="38"/>
      <c r="B29" s="43"/>
      <c r="C29" s="44"/>
      <c r="D29" s="12"/>
      <c r="E29" s="19"/>
      <c r="F29" s="12"/>
      <c r="G29" s="25"/>
      <c r="H29" s="22"/>
      <c r="I29" s="32"/>
      <c r="J29" s="19"/>
      <c r="K29" s="33"/>
      <c r="L29" s="19"/>
    </row>
    <row r="30" spans="1:12" s="4" customFormat="1" ht="14.4" x14ac:dyDescent="0.2">
      <c r="A30" s="36">
        <v>9</v>
      </c>
      <c r="B30" s="39" t="s">
        <v>22</v>
      </c>
      <c r="C30" s="40"/>
      <c r="D30" s="17"/>
      <c r="E30" s="18"/>
      <c r="F30" s="17"/>
      <c r="G30" s="23"/>
      <c r="H30" s="20"/>
      <c r="I30" s="28"/>
      <c r="J30" s="18"/>
      <c r="K30" s="29"/>
      <c r="L30" s="18"/>
    </row>
    <row r="31" spans="1:12" s="4" customFormat="1" ht="14.4" x14ac:dyDescent="0.2">
      <c r="A31" s="37"/>
      <c r="B31" s="41"/>
      <c r="C31" s="42"/>
      <c r="D31" s="11">
        <v>4932311</v>
      </c>
      <c r="E31" s="30">
        <f>ROUND(D31/D$46*100,2)</f>
        <v>2.25</v>
      </c>
      <c r="F31" s="11">
        <v>5698158</v>
      </c>
      <c r="G31" s="24"/>
      <c r="H31" s="21">
        <v>0</v>
      </c>
      <c r="I31" s="1">
        <f t="shared" ref="I31" si="21">SUM(F31,H31)</f>
        <v>5698158</v>
      </c>
      <c r="J31" s="30">
        <f>ROUND(I31/I$46*100,2)</f>
        <v>2.7</v>
      </c>
      <c r="K31" s="11">
        <f t="shared" ref="K31" si="22">I31-D31</f>
        <v>765847</v>
      </c>
      <c r="L31" s="31">
        <f t="shared" ref="L31" si="23">ROUND(K31/D31*100,2)</f>
        <v>15.53</v>
      </c>
    </row>
    <row r="32" spans="1:12" s="4" customFormat="1" ht="14.4" x14ac:dyDescent="0.2">
      <c r="A32" s="38"/>
      <c r="B32" s="43"/>
      <c r="C32" s="44"/>
      <c r="D32" s="12"/>
      <c r="E32" s="19"/>
      <c r="F32" s="12"/>
      <c r="G32" s="25"/>
      <c r="H32" s="22"/>
      <c r="I32" s="32"/>
      <c r="J32" s="19"/>
      <c r="K32" s="33"/>
      <c r="L32" s="19"/>
    </row>
    <row r="33" spans="1:12" s="4" customFormat="1" ht="14.4" x14ac:dyDescent="0.2">
      <c r="A33" s="36">
        <v>10</v>
      </c>
      <c r="B33" s="39" t="s">
        <v>23</v>
      </c>
      <c r="C33" s="40"/>
      <c r="D33" s="17"/>
      <c r="E33" s="18"/>
      <c r="F33" s="17"/>
      <c r="G33" s="23"/>
      <c r="H33" s="20"/>
      <c r="I33" s="28"/>
      <c r="J33" s="18"/>
      <c r="K33" s="29"/>
      <c r="L33" s="18"/>
    </row>
    <row r="34" spans="1:12" s="4" customFormat="1" ht="14.4" x14ac:dyDescent="0.2">
      <c r="A34" s="37"/>
      <c r="B34" s="41"/>
      <c r="C34" s="42"/>
      <c r="D34" s="11">
        <v>13863191</v>
      </c>
      <c r="E34" s="30">
        <f>ROUND(D34/D$46*100,2)</f>
        <v>6.33</v>
      </c>
      <c r="F34" s="11">
        <v>15639499</v>
      </c>
      <c r="G34" s="24"/>
      <c r="H34" s="21">
        <v>474110</v>
      </c>
      <c r="I34" s="1">
        <f t="shared" ref="I34" si="24">SUM(F34,H34)</f>
        <v>16113609</v>
      </c>
      <c r="J34" s="30">
        <f>ROUND(I34/I$46*100,2)</f>
        <v>7.63</v>
      </c>
      <c r="K34" s="11">
        <f t="shared" ref="K34" si="25">I34-D34</f>
        <v>2250418</v>
      </c>
      <c r="L34" s="31">
        <f t="shared" ref="L34" si="26">ROUND(K34/D34*100,2)</f>
        <v>16.23</v>
      </c>
    </row>
    <row r="35" spans="1:12" s="4" customFormat="1" ht="14.4" x14ac:dyDescent="0.2">
      <c r="A35" s="38"/>
      <c r="B35" s="43"/>
      <c r="C35" s="44"/>
      <c r="D35" s="12"/>
      <c r="E35" s="19"/>
      <c r="F35" s="12"/>
      <c r="G35" s="25"/>
      <c r="H35" s="22"/>
      <c r="I35" s="32"/>
      <c r="J35" s="19"/>
      <c r="K35" s="33"/>
      <c r="L35" s="19"/>
    </row>
    <row r="36" spans="1:12" s="4" customFormat="1" ht="14.25" customHeight="1" x14ac:dyDescent="0.2">
      <c r="A36" s="36">
        <v>11</v>
      </c>
      <c r="B36" s="39" t="s">
        <v>24</v>
      </c>
      <c r="C36" s="40"/>
      <c r="D36" s="17"/>
      <c r="E36" s="18"/>
      <c r="F36" s="17"/>
      <c r="G36" s="23"/>
      <c r="H36" s="20"/>
      <c r="I36" s="28"/>
      <c r="J36" s="18"/>
      <c r="K36" s="29"/>
      <c r="L36" s="18"/>
    </row>
    <row r="37" spans="1:12" s="4" customFormat="1" ht="14.4" x14ac:dyDescent="0.2">
      <c r="A37" s="37"/>
      <c r="B37" s="41"/>
      <c r="C37" s="42"/>
      <c r="D37" s="11">
        <v>668435</v>
      </c>
      <c r="E37" s="30">
        <f>ROUND(D37/D$46*100,2)</f>
        <v>0.31</v>
      </c>
      <c r="F37" s="11">
        <v>337635</v>
      </c>
      <c r="G37" s="24"/>
      <c r="H37" s="21">
        <v>0</v>
      </c>
      <c r="I37" s="1">
        <f t="shared" ref="I37" si="27">SUM(F37,H37)</f>
        <v>337635</v>
      </c>
      <c r="J37" s="30">
        <f>ROUND(I37/I$46*100,2)</f>
        <v>0.16</v>
      </c>
      <c r="K37" s="11">
        <f t="shared" ref="K37" si="28">I37-D37</f>
        <v>-330800</v>
      </c>
      <c r="L37" s="31">
        <f t="shared" ref="L37" si="29">ROUND(K37/D37*100,2)</f>
        <v>-49.49</v>
      </c>
    </row>
    <row r="38" spans="1:12" s="4" customFormat="1" ht="14.4" x14ac:dyDescent="0.2">
      <c r="A38" s="38"/>
      <c r="B38" s="43"/>
      <c r="C38" s="44"/>
      <c r="D38" s="12"/>
      <c r="E38" s="19"/>
      <c r="F38" s="12"/>
      <c r="G38" s="25"/>
      <c r="H38" s="22"/>
      <c r="I38" s="32"/>
      <c r="J38" s="19"/>
      <c r="K38" s="33"/>
      <c r="L38" s="19"/>
    </row>
    <row r="39" spans="1:12" s="4" customFormat="1" ht="14.4" x14ac:dyDescent="0.2">
      <c r="A39" s="36">
        <v>12</v>
      </c>
      <c r="B39" s="39" t="s">
        <v>25</v>
      </c>
      <c r="C39" s="40"/>
      <c r="D39" s="17"/>
      <c r="E39" s="18"/>
      <c r="F39" s="17"/>
      <c r="G39" s="23"/>
      <c r="H39" s="20"/>
      <c r="I39" s="28"/>
      <c r="J39" s="18"/>
      <c r="K39" s="29"/>
      <c r="L39" s="18"/>
    </row>
    <row r="40" spans="1:12" s="4" customFormat="1" ht="14.4" x14ac:dyDescent="0.2">
      <c r="A40" s="37"/>
      <c r="B40" s="41"/>
      <c r="C40" s="42"/>
      <c r="D40" s="11">
        <v>16858448</v>
      </c>
      <c r="E40" s="30">
        <f>ROUND(D40/D$46*100,2)</f>
        <v>7.69</v>
      </c>
      <c r="F40" s="11">
        <v>16866926</v>
      </c>
      <c r="G40" s="24"/>
      <c r="H40" s="21">
        <v>0</v>
      </c>
      <c r="I40" s="1">
        <f t="shared" ref="I40" si="30">SUM(F40,H40)</f>
        <v>16866926</v>
      </c>
      <c r="J40" s="30">
        <f>ROUND(I40/I$46*100,2)</f>
        <v>7.99</v>
      </c>
      <c r="K40" s="11">
        <f t="shared" ref="K40" si="31">I40-D40</f>
        <v>8478</v>
      </c>
      <c r="L40" s="31">
        <f t="shared" ref="L40" si="32">ROUND(K40/D40*100,2)</f>
        <v>0.05</v>
      </c>
    </row>
    <row r="41" spans="1:12" s="4" customFormat="1" ht="14.4" x14ac:dyDescent="0.2">
      <c r="A41" s="38"/>
      <c r="B41" s="43"/>
      <c r="C41" s="44"/>
      <c r="D41" s="12"/>
      <c r="E41" s="19"/>
      <c r="F41" s="12"/>
      <c r="G41" s="25"/>
      <c r="H41" s="22"/>
      <c r="I41" s="32"/>
      <c r="J41" s="19"/>
      <c r="K41" s="33"/>
      <c r="L41" s="19"/>
    </row>
    <row r="42" spans="1:12" s="4" customFormat="1" ht="14.4" x14ac:dyDescent="0.2">
      <c r="A42" s="36">
        <v>13</v>
      </c>
      <c r="B42" s="39" t="s">
        <v>26</v>
      </c>
      <c r="C42" s="40"/>
      <c r="D42" s="17"/>
      <c r="E42" s="18"/>
      <c r="F42" s="17"/>
      <c r="G42" s="23"/>
      <c r="H42" s="20"/>
      <c r="I42" s="28"/>
      <c r="J42" s="18"/>
      <c r="K42" s="29"/>
      <c r="L42" s="18"/>
    </row>
    <row r="43" spans="1:12" s="4" customFormat="1" ht="14.4" x14ac:dyDescent="0.2">
      <c r="A43" s="37"/>
      <c r="B43" s="41"/>
      <c r="C43" s="42"/>
      <c r="D43" s="11">
        <v>100000</v>
      </c>
      <c r="E43" s="30">
        <f>ROUND(D43/D$46*100,2)</f>
        <v>0.05</v>
      </c>
      <c r="F43" s="11">
        <v>100000</v>
      </c>
      <c r="G43" s="24"/>
      <c r="H43" s="21">
        <v>0</v>
      </c>
      <c r="I43" s="1">
        <f t="shared" ref="I43" si="33">SUM(F43,H43)</f>
        <v>100000</v>
      </c>
      <c r="J43" s="30">
        <f>ROUND(I43/I$46*100,2)</f>
        <v>0.05</v>
      </c>
      <c r="K43" s="11">
        <f t="shared" ref="K43" si="34">I43-D43</f>
        <v>0</v>
      </c>
      <c r="L43" s="31">
        <f t="shared" ref="L43" si="35">ROUND(K43/D43*100,2)</f>
        <v>0</v>
      </c>
    </row>
    <row r="44" spans="1:12" s="4" customFormat="1" ht="14.4" x14ac:dyDescent="0.2">
      <c r="A44" s="38"/>
      <c r="B44" s="43"/>
      <c r="C44" s="44"/>
      <c r="D44" s="12"/>
      <c r="E44" s="19"/>
      <c r="F44" s="12"/>
      <c r="G44" s="25"/>
      <c r="H44" s="22"/>
      <c r="I44" s="32"/>
      <c r="J44" s="19"/>
      <c r="K44" s="33"/>
      <c r="L44" s="19"/>
    </row>
    <row r="45" spans="1:12" s="4" customFormat="1" ht="14.4" x14ac:dyDescent="0.2">
      <c r="A45" s="36" t="s">
        <v>27</v>
      </c>
      <c r="B45" s="45"/>
      <c r="C45" s="46"/>
      <c r="D45" s="17"/>
      <c r="E45" s="18"/>
      <c r="F45" s="17"/>
      <c r="G45" s="23"/>
      <c r="H45" s="20"/>
      <c r="I45" s="28"/>
      <c r="J45" s="18"/>
      <c r="K45" s="29"/>
      <c r="L45" s="18"/>
    </row>
    <row r="46" spans="1:12" s="4" customFormat="1" ht="14.4" x14ac:dyDescent="0.2">
      <c r="A46" s="47"/>
      <c r="B46" s="48"/>
      <c r="C46" s="49"/>
      <c r="D46" s="11">
        <f>SUM(D7:D44)</f>
        <v>219135277</v>
      </c>
      <c r="E46" s="30">
        <f t="shared" ref="E46" si="36">ROUND(D46/D$46*100,2)</f>
        <v>100</v>
      </c>
      <c r="F46" s="11">
        <f>SUM(F6:F44)</f>
        <v>205790461</v>
      </c>
      <c r="G46" s="24"/>
      <c r="H46" s="21">
        <f>SUM(H6:H44)</f>
        <v>5290166</v>
      </c>
      <c r="I46" s="1">
        <f>SUM(F46,H46)</f>
        <v>211080627</v>
      </c>
      <c r="J46" s="30">
        <f t="shared" ref="J46" si="37">ROUND(I46/I$46*100,2)</f>
        <v>100</v>
      </c>
      <c r="K46" s="11">
        <f>I46-D46</f>
        <v>-8054650</v>
      </c>
      <c r="L46" s="31">
        <f t="shared" ref="L46" si="38">ROUND(K46/D46*100,2)</f>
        <v>-3.68</v>
      </c>
    </row>
    <row r="47" spans="1:12" s="4" customFormat="1" ht="15" thickBot="1" x14ac:dyDescent="0.25">
      <c r="A47" s="50"/>
      <c r="B47" s="51"/>
      <c r="C47" s="52"/>
      <c r="D47" s="12"/>
      <c r="E47" s="19"/>
      <c r="F47" s="12"/>
      <c r="G47" s="34"/>
      <c r="H47" s="35"/>
      <c r="I47" s="32"/>
      <c r="J47" s="19"/>
      <c r="K47" s="33"/>
      <c r="L47" s="19"/>
    </row>
    <row r="48" spans="1:12" s="4" customFormat="1" ht="21" customHeight="1" x14ac:dyDescent="0.2">
      <c r="A48" s="27" t="s">
        <v>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4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歳出・R4.9補</vt:lpstr>
      <vt:lpstr>歳出・R4.9補!Print_Area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2022-08-08T02:56:13Z</cp:lastPrinted>
  <dcterms:created xsi:type="dcterms:W3CDTF">2011-05-09T06:00:04Z</dcterms:created>
  <dcterms:modified xsi:type="dcterms:W3CDTF">2023-02-22T06:35:26Z</dcterms:modified>
</cp:coreProperties>
</file>