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3_R4.6補正【】\"/>
    </mc:Choice>
  </mc:AlternateContent>
  <xr:revisionPtr revIDLastSave="0" documentId="13_ncr:1_{6987B80B-B29B-4D47-84D8-E1248A1A4D69}" xr6:coauthVersionLast="47" xr6:coauthVersionMax="47" xr10:uidLastSave="{00000000-0000-0000-0000-000000000000}"/>
  <bookViews>
    <workbookView xWindow="-108" yWindow="-108" windowWidth="22164" windowHeight="13176" tabRatio="851" xr2:uid="{00000000-000D-0000-FFFF-FFFF00000000}"/>
  </bookViews>
  <sheets>
    <sheet name="歳出・R4.6補" sheetId="47" r:id="rId1"/>
  </sheets>
  <definedNames>
    <definedName name="_xlnm.Print_Area" localSheetId="0">歳出・R4.6補!$A$1:$L$48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47" l="1"/>
  <c r="E46" i="47" s="1"/>
  <c r="H46" i="47"/>
  <c r="F46" i="47"/>
  <c r="I43" i="47"/>
  <c r="K43" i="47" s="1"/>
  <c r="L43" i="47" s="1"/>
  <c r="I40" i="47"/>
  <c r="K40" i="47" s="1"/>
  <c r="L40" i="47" s="1"/>
  <c r="I37" i="47"/>
  <c r="K37" i="47" s="1"/>
  <c r="L37" i="47" s="1"/>
  <c r="I34" i="47"/>
  <c r="K34" i="47" s="1"/>
  <c r="L34" i="47" s="1"/>
  <c r="I31" i="47"/>
  <c r="K31" i="47" s="1"/>
  <c r="L31" i="47" s="1"/>
  <c r="I28" i="47"/>
  <c r="K28" i="47" s="1"/>
  <c r="L28" i="47" s="1"/>
  <c r="I25" i="47"/>
  <c r="K25" i="47" s="1"/>
  <c r="L25" i="47" s="1"/>
  <c r="I22" i="47"/>
  <c r="K22" i="47" s="1"/>
  <c r="L22" i="47" s="1"/>
  <c r="I19" i="47"/>
  <c r="K19" i="47" s="1"/>
  <c r="L19" i="47" s="1"/>
  <c r="I16" i="47"/>
  <c r="I13" i="47"/>
  <c r="K13" i="47" s="1"/>
  <c r="L13" i="47" s="1"/>
  <c r="I10" i="47"/>
  <c r="K10" i="47" s="1"/>
  <c r="L10" i="47" s="1"/>
  <c r="I7" i="47"/>
  <c r="K7" i="47" s="1"/>
  <c r="L7" i="47" s="1"/>
  <c r="I46" i="47" l="1"/>
  <c r="J10" i="47" s="1"/>
  <c r="E19" i="47"/>
  <c r="E43" i="47"/>
  <c r="E34" i="47"/>
  <c r="E7" i="47"/>
  <c r="E16" i="47"/>
  <c r="E22" i="47"/>
  <c r="E25" i="47"/>
  <c r="E40" i="47"/>
  <c r="E10" i="47"/>
  <c r="E37" i="47"/>
  <c r="E28" i="47"/>
  <c r="E13" i="47"/>
  <c r="E31" i="47"/>
  <c r="K16" i="47"/>
  <c r="L16" i="47" s="1"/>
  <c r="J37" i="47" l="1"/>
  <c r="J19" i="47"/>
  <c r="J22" i="47"/>
  <c r="J43" i="47"/>
  <c r="J7" i="47"/>
  <c r="J13" i="47"/>
  <c r="K46" i="47"/>
  <c r="L46" i="47" s="1"/>
  <c r="J16" i="47"/>
  <c r="J46" i="47"/>
  <c r="J34" i="47"/>
  <c r="J31" i="47"/>
  <c r="J28" i="47"/>
  <c r="J40" i="47"/>
  <c r="J25" i="47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<sst xmlns="http://schemas.openxmlformats.org/spreadsheetml/2006/main" count="34" uniqueCount="32">
  <si>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</si>
  <si>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</si>
  <si>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</si>
  <si>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</si>
  <si>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</si>
  <si>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</si>
  <si>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</si>
  <si>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</si>
  <si>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</si>
  <si>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</si>
  <si>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</si>
  <si>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</si>
  <si>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</si>
  <si>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</si>
  <si>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</si>
  <si>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</si>
  <si>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</si>
  <si>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</si>
  <si>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</si>
  <si>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</si>
  <si>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</si>
  <si>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</si>
  <si>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</si>
  <si>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</si>
  <si>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</si>
  <si>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</si>
  <si>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</si>
  <si>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</si>
  <si>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</si>
  <si>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4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</si>
  <si>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</si>
  <si>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4　　年　　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</si>
</sst>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59">
    <xf numFmtId="0" fontId="0" fillId="0" borderId="0" xfId="0"/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/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vertical="center"/>
    </xf>
    <xf numFmtId="0" fontId="3" fillId="0" borderId="21" xfId="0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7" xfId="0" applyBorder="1"/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桁区切り 2" xfId="1" xr:uid="{A38FED09-27C7-45C3-8D02-35B50E7EC3EA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833F-32A8-4D42-ACCE-0617B1154B16}">
  <dimension ref="A1:L48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E95" sqref="E95"/>
      <selection pane="bottomLeft" activeCell="J9" sqref="J9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</cols>
  <sheetData>
    <row r="1" spans="1:12" ht="21" customHeight="1" x14ac:dyDescent="0.2">
      <c r="A1" s="54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4" customFormat="1" ht="35.25" customHeight="1" x14ac:dyDescent="0.2">
      <c r="A2" s="2" t="s">
        <v>13</v>
      </c>
      <c r="B2" s="6"/>
      <c r="C2" s="6"/>
      <c r="K2" s="5"/>
      <c r="L2" s="3" t="s">
        <v>14</v>
      </c>
    </row>
    <row r="3" spans="1:12" s="4" customFormat="1" ht="21" customHeight="1" thickBot="1" x14ac:dyDescent="0.25">
      <c r="A3" s="8"/>
      <c r="B3" s="9"/>
      <c r="C3" s="12"/>
      <c r="D3" s="37" t="s">
        <v>30</v>
      </c>
      <c r="E3" s="47"/>
      <c r="F3" s="37" t="s">
        <v>31</v>
      </c>
      <c r="G3" s="46"/>
      <c r="H3" s="46"/>
      <c r="I3" s="46"/>
      <c r="J3" s="47"/>
      <c r="K3" s="37" t="s">
        <v>9</v>
      </c>
      <c r="L3" s="47"/>
    </row>
    <row r="4" spans="1:12" s="4" customFormat="1" ht="15.75" customHeight="1" x14ac:dyDescent="0.2">
      <c r="A4" s="48" t="s">
        <v>0</v>
      </c>
      <c r="B4" s="49"/>
      <c r="C4" s="50"/>
      <c r="D4" s="11" t="s">
        <v>4</v>
      </c>
      <c r="E4" s="15" t="s">
        <v>5</v>
      </c>
      <c r="F4" s="37" t="s">
        <v>6</v>
      </c>
      <c r="G4" s="55" t="s">
        <v>11</v>
      </c>
      <c r="H4" s="56"/>
      <c r="I4" s="46" t="s">
        <v>1</v>
      </c>
      <c r="J4" s="15" t="s">
        <v>5</v>
      </c>
      <c r="K4" s="48" t="s">
        <v>12</v>
      </c>
      <c r="L4" s="15" t="s">
        <v>7</v>
      </c>
    </row>
    <row r="5" spans="1:12" s="4" customFormat="1" ht="15.75" customHeight="1" x14ac:dyDescent="0.2">
      <c r="A5" s="10"/>
      <c r="C5" s="16"/>
      <c r="D5" s="11" t="s">
        <v>2</v>
      </c>
      <c r="E5" s="17" t="s">
        <v>3</v>
      </c>
      <c r="F5" s="48"/>
      <c r="G5" s="57"/>
      <c r="H5" s="58"/>
      <c r="I5" s="49"/>
      <c r="J5" s="17" t="s">
        <v>10</v>
      </c>
      <c r="K5" s="48"/>
      <c r="L5" s="18" t="s">
        <v>3</v>
      </c>
    </row>
    <row r="6" spans="1:12" s="4" customFormat="1" ht="14.4" x14ac:dyDescent="0.2">
      <c r="A6" s="37">
        <v>1</v>
      </c>
      <c r="B6" s="40" t="s">
        <v>15</v>
      </c>
      <c r="C6" s="41"/>
      <c r="D6" s="19"/>
      <c r="E6" s="20"/>
      <c r="F6" s="19"/>
      <c r="G6" s="25"/>
      <c r="H6" s="22"/>
      <c r="I6" s="28"/>
      <c r="J6" s="20"/>
      <c r="K6" s="29"/>
      <c r="L6" s="20"/>
    </row>
    <row r="7" spans="1:12" s="4" customFormat="1" ht="14.4" x14ac:dyDescent="0.2">
      <c r="A7" s="38"/>
      <c r="B7" s="42"/>
      <c r="C7" s="43"/>
      <c r="D7" s="13">
        <v>836895</v>
      </c>
      <c r="E7" s="30">
        <f>ROUND(D7/D$46*100,2)</f>
        <v>0.4</v>
      </c>
      <c r="F7" s="13">
        <v>821203</v>
      </c>
      <c r="G7" s="26"/>
      <c r="H7" s="23">
        <v>0</v>
      </c>
      <c r="I7" s="1">
        <f>SUM(F7,H7)</f>
        <v>821203</v>
      </c>
      <c r="J7" s="30">
        <f>ROUND(I7/I$46*100,2)</f>
        <v>0.4</v>
      </c>
      <c r="K7" s="13">
        <f>I7-D7</f>
        <v>-15692</v>
      </c>
      <c r="L7" s="31">
        <f>ROUND(K7/D7*100,2)</f>
        <v>-1.88</v>
      </c>
    </row>
    <row r="8" spans="1:12" s="4" customFormat="1" ht="14.4" x14ac:dyDescent="0.2">
      <c r="A8" s="39"/>
      <c r="B8" s="44"/>
      <c r="C8" s="45"/>
      <c r="D8" s="14"/>
      <c r="E8" s="21"/>
      <c r="F8" s="14"/>
      <c r="G8" s="27"/>
      <c r="H8" s="24"/>
      <c r="I8" s="32"/>
      <c r="J8" s="21"/>
      <c r="K8" s="33"/>
      <c r="L8" s="21"/>
    </row>
    <row r="9" spans="1:12" s="4" customFormat="1" ht="14.4" x14ac:dyDescent="0.2">
      <c r="A9" s="37">
        <v>2</v>
      </c>
      <c r="B9" s="40" t="s">
        <v>16</v>
      </c>
      <c r="C9" s="41"/>
      <c r="D9" s="19"/>
      <c r="E9" s="20"/>
      <c r="F9" s="19"/>
      <c r="G9" s="25"/>
      <c r="H9" s="22"/>
      <c r="I9" s="28"/>
      <c r="J9" s="20"/>
      <c r="K9" s="29"/>
      <c r="L9" s="20"/>
    </row>
    <row r="10" spans="1:12" s="4" customFormat="1" ht="14.4" x14ac:dyDescent="0.2">
      <c r="A10" s="38"/>
      <c r="B10" s="42"/>
      <c r="C10" s="43"/>
      <c r="D10" s="13">
        <v>14605159</v>
      </c>
      <c r="E10" s="30">
        <f>ROUND(D10/D$46*100,2)</f>
        <v>7.04</v>
      </c>
      <c r="F10" s="13">
        <v>15605963</v>
      </c>
      <c r="G10" s="26"/>
      <c r="H10" s="23">
        <v>123487</v>
      </c>
      <c r="I10" s="1">
        <f t="shared" ref="I10" si="0">SUM(F10,H10)</f>
        <v>15729450</v>
      </c>
      <c r="J10" s="30">
        <f>ROUND(I10/I$46*100,2)</f>
        <v>7.64</v>
      </c>
      <c r="K10" s="13">
        <f t="shared" ref="K10" si="1">I10-D10</f>
        <v>1124291</v>
      </c>
      <c r="L10" s="31">
        <f t="shared" ref="L10" si="2">ROUND(K10/D10*100,2)</f>
        <v>7.7</v>
      </c>
    </row>
    <row r="11" spans="1:12" s="4" customFormat="1" ht="14.4" x14ac:dyDescent="0.2">
      <c r="A11" s="39"/>
      <c r="B11" s="44"/>
      <c r="C11" s="45"/>
      <c r="D11" s="14"/>
      <c r="E11" s="21"/>
      <c r="F11" s="14"/>
      <c r="G11" s="27"/>
      <c r="H11" s="24"/>
      <c r="I11" s="32"/>
      <c r="J11" s="21"/>
      <c r="K11" s="33"/>
      <c r="L11" s="21"/>
    </row>
    <row r="12" spans="1:12" s="4" customFormat="1" ht="14.4" x14ac:dyDescent="0.2">
      <c r="A12" s="37">
        <v>3</v>
      </c>
      <c r="B12" s="40" t="s">
        <v>17</v>
      </c>
      <c r="C12" s="41"/>
      <c r="D12" s="19"/>
      <c r="E12" s="20"/>
      <c r="F12" s="19"/>
      <c r="G12" s="25"/>
      <c r="H12" s="22"/>
      <c r="I12" s="28"/>
      <c r="J12" s="20"/>
      <c r="K12" s="29"/>
      <c r="L12" s="20"/>
    </row>
    <row r="13" spans="1:12" s="4" customFormat="1" ht="14.4" x14ac:dyDescent="0.2">
      <c r="A13" s="38"/>
      <c r="B13" s="42"/>
      <c r="C13" s="43"/>
      <c r="D13" s="13">
        <v>99778777</v>
      </c>
      <c r="E13" s="30">
        <f>ROUND(D13/D$46*100,2)</f>
        <v>48.07</v>
      </c>
      <c r="F13" s="13">
        <v>99718329</v>
      </c>
      <c r="G13" s="26"/>
      <c r="H13" s="23">
        <v>96776</v>
      </c>
      <c r="I13" s="1">
        <f t="shared" ref="I13" si="3">SUM(F13,H13)</f>
        <v>99815105</v>
      </c>
      <c r="J13" s="30">
        <f>ROUND(I13/I$46*100,2)</f>
        <v>48.5</v>
      </c>
      <c r="K13" s="13">
        <f t="shared" ref="K13" si="4">I13-D13</f>
        <v>36328</v>
      </c>
      <c r="L13" s="31">
        <f t="shared" ref="L13" si="5">ROUND(K13/D13*100,2)</f>
        <v>0.04</v>
      </c>
    </row>
    <row r="14" spans="1:12" s="4" customFormat="1" ht="14.4" x14ac:dyDescent="0.2">
      <c r="A14" s="39"/>
      <c r="B14" s="44"/>
      <c r="C14" s="45"/>
      <c r="D14" s="14"/>
      <c r="E14" s="21"/>
      <c r="F14" s="14"/>
      <c r="G14" s="27"/>
      <c r="H14" s="24"/>
      <c r="I14" s="32"/>
      <c r="J14" s="21"/>
      <c r="K14" s="33"/>
      <c r="L14" s="21"/>
    </row>
    <row r="15" spans="1:12" s="4" customFormat="1" ht="14.4" x14ac:dyDescent="0.2">
      <c r="A15" s="37">
        <v>4</v>
      </c>
      <c r="B15" s="40" t="s">
        <v>18</v>
      </c>
      <c r="C15" s="41"/>
      <c r="D15" s="19"/>
      <c r="E15" s="20"/>
      <c r="F15" s="19"/>
      <c r="G15" s="25"/>
      <c r="H15" s="22"/>
      <c r="I15" s="28"/>
      <c r="J15" s="20"/>
      <c r="K15" s="29"/>
      <c r="L15" s="20"/>
    </row>
    <row r="16" spans="1:12" s="4" customFormat="1" ht="14.4" x14ac:dyDescent="0.2">
      <c r="A16" s="38"/>
      <c r="B16" s="42"/>
      <c r="C16" s="43"/>
      <c r="D16" s="13">
        <v>20138870</v>
      </c>
      <c r="E16" s="30">
        <f>ROUND(D16/D$46*100,2)</f>
        <v>9.6999999999999993</v>
      </c>
      <c r="F16" s="34">
        <v>20226771</v>
      </c>
      <c r="G16" s="26"/>
      <c r="H16" s="23">
        <v>2822275</v>
      </c>
      <c r="I16" s="1">
        <f t="shared" ref="I16" si="6">SUM(F16,H16)</f>
        <v>23049046</v>
      </c>
      <c r="J16" s="30">
        <f>ROUND(I16/I$46*100,2)</f>
        <v>11.2</v>
      </c>
      <c r="K16" s="13">
        <f t="shared" ref="K16" si="7">I16-D16</f>
        <v>2910176</v>
      </c>
      <c r="L16" s="31">
        <f t="shared" ref="L16" si="8">ROUND(K16/D16*100,2)</f>
        <v>14.45</v>
      </c>
    </row>
    <row r="17" spans="1:12" s="4" customFormat="1" ht="14.4" x14ac:dyDescent="0.2">
      <c r="A17" s="39"/>
      <c r="B17" s="44"/>
      <c r="C17" s="45"/>
      <c r="D17" s="14"/>
      <c r="E17" s="21"/>
      <c r="F17" s="14"/>
      <c r="G17" s="27"/>
      <c r="H17" s="24"/>
      <c r="I17" s="32"/>
      <c r="J17" s="21"/>
      <c r="K17" s="33"/>
      <c r="L17" s="21"/>
    </row>
    <row r="18" spans="1:12" s="4" customFormat="1" ht="14.4" x14ac:dyDescent="0.2">
      <c r="A18" s="37">
        <v>5</v>
      </c>
      <c r="B18" s="40" t="s">
        <v>19</v>
      </c>
      <c r="C18" s="41"/>
      <c r="D18" s="19"/>
      <c r="E18" s="20"/>
      <c r="F18" s="19"/>
      <c r="G18" s="25"/>
      <c r="H18" s="22"/>
      <c r="I18" s="28"/>
      <c r="J18" s="20"/>
      <c r="K18" s="29"/>
      <c r="L18" s="20"/>
    </row>
    <row r="19" spans="1:12" s="4" customFormat="1" ht="14.4" x14ac:dyDescent="0.2">
      <c r="A19" s="38"/>
      <c r="B19" s="42"/>
      <c r="C19" s="43"/>
      <c r="D19" s="13">
        <v>326169</v>
      </c>
      <c r="E19" s="30">
        <f>ROUND(D19/D$46*100,2)</f>
        <v>0.16</v>
      </c>
      <c r="F19" s="13">
        <v>290438</v>
      </c>
      <c r="G19" s="26"/>
      <c r="H19" s="23">
        <v>60000</v>
      </c>
      <c r="I19" s="1">
        <f t="shared" ref="I19" si="9">SUM(F19,H19)</f>
        <v>350438</v>
      </c>
      <c r="J19" s="30">
        <f>ROUND(I19/I$46*100,2)</f>
        <v>0.17</v>
      </c>
      <c r="K19" s="13">
        <f t="shared" ref="K19" si="10">I19-D19</f>
        <v>24269</v>
      </c>
      <c r="L19" s="31">
        <f t="shared" ref="L19" si="11">ROUND(K19/D19*100,2)</f>
        <v>7.44</v>
      </c>
    </row>
    <row r="20" spans="1:12" s="4" customFormat="1" ht="14.4" x14ac:dyDescent="0.2">
      <c r="A20" s="39"/>
      <c r="B20" s="44"/>
      <c r="C20" s="45"/>
      <c r="D20" s="14"/>
      <c r="E20" s="21"/>
      <c r="F20" s="14"/>
      <c r="G20" s="27"/>
      <c r="H20" s="24"/>
      <c r="I20" s="32"/>
      <c r="J20" s="21"/>
      <c r="K20" s="33"/>
      <c r="L20" s="21"/>
    </row>
    <row r="21" spans="1:12" s="4" customFormat="1" ht="14.4" x14ac:dyDescent="0.2">
      <c r="A21" s="37">
        <v>6</v>
      </c>
      <c r="B21" s="40" t="s">
        <v>28</v>
      </c>
      <c r="C21" s="41"/>
      <c r="D21" s="19"/>
      <c r="E21" s="20"/>
      <c r="F21" s="19"/>
      <c r="G21" s="25"/>
      <c r="H21" s="22"/>
      <c r="I21" s="28"/>
      <c r="J21" s="20"/>
      <c r="K21" s="29"/>
      <c r="L21" s="20"/>
    </row>
    <row r="22" spans="1:12" s="4" customFormat="1" ht="14.4" x14ac:dyDescent="0.2">
      <c r="A22" s="38"/>
      <c r="B22" s="42"/>
      <c r="C22" s="43"/>
      <c r="D22" s="13">
        <v>2682870</v>
      </c>
      <c r="E22" s="30">
        <f>ROUND(D22/D$46*100,2)</f>
        <v>1.29</v>
      </c>
      <c r="F22" s="13">
        <v>2401842</v>
      </c>
      <c r="G22" s="26"/>
      <c r="H22" s="23">
        <v>128058</v>
      </c>
      <c r="I22" s="1">
        <f t="shared" ref="I22" si="12">SUM(F22,H22)</f>
        <v>2529900</v>
      </c>
      <c r="J22" s="30">
        <f>ROUND(I22/I$46*100,2)</f>
        <v>1.23</v>
      </c>
      <c r="K22" s="13">
        <f t="shared" ref="K22" si="13">I22-D22</f>
        <v>-152970</v>
      </c>
      <c r="L22" s="31">
        <f t="shared" ref="L22" si="14">ROUND(K22/D22*100,2)</f>
        <v>-5.7</v>
      </c>
    </row>
    <row r="23" spans="1:12" s="4" customFormat="1" ht="14.4" x14ac:dyDescent="0.2">
      <c r="A23" s="39"/>
      <c r="B23" s="44"/>
      <c r="C23" s="45"/>
      <c r="D23" s="14"/>
      <c r="E23" s="21"/>
      <c r="F23" s="14"/>
      <c r="G23" s="27"/>
      <c r="H23" s="24"/>
      <c r="I23" s="32"/>
      <c r="J23" s="21"/>
      <c r="K23" s="33"/>
      <c r="L23" s="21"/>
    </row>
    <row r="24" spans="1:12" s="4" customFormat="1" ht="14.4" x14ac:dyDescent="0.2">
      <c r="A24" s="37">
        <v>7</v>
      </c>
      <c r="B24" s="40" t="s">
        <v>20</v>
      </c>
      <c r="C24" s="41"/>
      <c r="D24" s="19"/>
      <c r="E24" s="20"/>
      <c r="F24" s="19"/>
      <c r="G24" s="25"/>
      <c r="H24" s="22"/>
      <c r="I24" s="28"/>
      <c r="J24" s="20"/>
      <c r="K24" s="29"/>
      <c r="L24" s="20"/>
    </row>
    <row r="25" spans="1:12" s="4" customFormat="1" ht="14.4" x14ac:dyDescent="0.2">
      <c r="A25" s="38"/>
      <c r="B25" s="42"/>
      <c r="C25" s="43"/>
      <c r="D25" s="13">
        <v>18020863</v>
      </c>
      <c r="E25" s="30">
        <f>ROUND(D25/D$46*100,2)</f>
        <v>8.68</v>
      </c>
      <c r="F25" s="13">
        <v>7382609</v>
      </c>
      <c r="G25" s="26"/>
      <c r="H25" s="23">
        <v>1891187</v>
      </c>
      <c r="I25" s="1">
        <f t="shared" ref="I25" si="15">SUM(F25,H25)</f>
        <v>9273796</v>
      </c>
      <c r="J25" s="30">
        <f>ROUND(I25/I$46*100,2)</f>
        <v>4.51</v>
      </c>
      <c r="K25" s="13">
        <f t="shared" ref="K25" si="16">I25-D25</f>
        <v>-8747067</v>
      </c>
      <c r="L25" s="31">
        <f t="shared" ref="L25" si="17">ROUND(K25/D25*100,2)</f>
        <v>-48.54</v>
      </c>
    </row>
    <row r="26" spans="1:12" s="4" customFormat="1" ht="14.4" x14ac:dyDescent="0.2">
      <c r="A26" s="39"/>
      <c r="B26" s="44"/>
      <c r="C26" s="45"/>
      <c r="D26" s="14"/>
      <c r="E26" s="21"/>
      <c r="F26" s="14"/>
      <c r="G26" s="27"/>
      <c r="H26" s="24"/>
      <c r="I26" s="32"/>
      <c r="J26" s="21"/>
      <c r="K26" s="33"/>
      <c r="L26" s="21"/>
    </row>
    <row r="27" spans="1:12" s="4" customFormat="1" ht="14.4" x14ac:dyDescent="0.2">
      <c r="A27" s="37">
        <v>8</v>
      </c>
      <c r="B27" s="40" t="s">
        <v>21</v>
      </c>
      <c r="C27" s="41"/>
      <c r="D27" s="19"/>
      <c r="E27" s="20"/>
      <c r="F27" s="19"/>
      <c r="G27" s="25"/>
      <c r="H27" s="22"/>
      <c r="I27" s="28"/>
      <c r="J27" s="20"/>
      <c r="K27" s="29"/>
      <c r="L27" s="20"/>
    </row>
    <row r="28" spans="1:12" s="4" customFormat="1" ht="14.4" x14ac:dyDescent="0.2">
      <c r="A28" s="38"/>
      <c r="B28" s="42"/>
      <c r="C28" s="43"/>
      <c r="D28" s="13">
        <v>15262777</v>
      </c>
      <c r="E28" s="30">
        <f>ROUND(D28/D$46*100,2)</f>
        <v>7.35</v>
      </c>
      <c r="F28" s="13">
        <v>15312284</v>
      </c>
      <c r="G28" s="26"/>
      <c r="H28" s="23">
        <v>267021</v>
      </c>
      <c r="I28" s="1">
        <f t="shared" ref="I28" si="18">SUM(F28,H28)</f>
        <v>15579305</v>
      </c>
      <c r="J28" s="30">
        <f>ROUND(I28/I$46*100,2)</f>
        <v>7.57</v>
      </c>
      <c r="K28" s="13">
        <f t="shared" ref="K28" si="19">I28-D28</f>
        <v>316528</v>
      </c>
      <c r="L28" s="31">
        <f t="shared" ref="L28" si="20">ROUND(K28/D28*100,2)</f>
        <v>2.0699999999999998</v>
      </c>
    </row>
    <row r="29" spans="1:12" s="4" customFormat="1" ht="14.4" x14ac:dyDescent="0.2">
      <c r="A29" s="39"/>
      <c r="B29" s="44"/>
      <c r="C29" s="45"/>
      <c r="D29" s="14"/>
      <c r="E29" s="21"/>
      <c r="F29" s="14"/>
      <c r="G29" s="27"/>
      <c r="H29" s="24"/>
      <c r="I29" s="32"/>
      <c r="J29" s="21"/>
      <c r="K29" s="33"/>
      <c r="L29" s="21"/>
    </row>
    <row r="30" spans="1:12" s="4" customFormat="1" ht="14.4" x14ac:dyDescent="0.2">
      <c r="A30" s="37">
        <v>9</v>
      </c>
      <c r="B30" s="40" t="s">
        <v>22</v>
      </c>
      <c r="C30" s="41"/>
      <c r="D30" s="19"/>
      <c r="E30" s="20"/>
      <c r="F30" s="19"/>
      <c r="G30" s="25"/>
      <c r="H30" s="22"/>
      <c r="I30" s="28"/>
      <c r="J30" s="20"/>
      <c r="K30" s="29"/>
      <c r="L30" s="20"/>
    </row>
    <row r="31" spans="1:12" s="4" customFormat="1" ht="14.4" x14ac:dyDescent="0.2">
      <c r="A31" s="38"/>
      <c r="B31" s="42"/>
      <c r="C31" s="43"/>
      <c r="D31" s="13">
        <v>4930311</v>
      </c>
      <c r="E31" s="30">
        <f>ROUND(D31/D$46*100,2)</f>
        <v>2.38</v>
      </c>
      <c r="F31" s="13">
        <v>5695158</v>
      </c>
      <c r="G31" s="26"/>
      <c r="H31" s="23">
        <v>3000</v>
      </c>
      <c r="I31" s="1">
        <f t="shared" ref="I31" si="21">SUM(F31,H31)</f>
        <v>5698158</v>
      </c>
      <c r="J31" s="30">
        <f>ROUND(I31/I$46*100,2)</f>
        <v>2.77</v>
      </c>
      <c r="K31" s="13">
        <f t="shared" ref="K31" si="22">I31-D31</f>
        <v>767847</v>
      </c>
      <c r="L31" s="31">
        <f t="shared" ref="L31" si="23">ROUND(K31/D31*100,2)</f>
        <v>15.57</v>
      </c>
    </row>
    <row r="32" spans="1:12" s="4" customFormat="1" ht="14.4" x14ac:dyDescent="0.2">
      <c r="A32" s="39"/>
      <c r="B32" s="44"/>
      <c r="C32" s="45"/>
      <c r="D32" s="14"/>
      <c r="E32" s="21"/>
      <c r="F32" s="14"/>
      <c r="G32" s="27"/>
      <c r="H32" s="24"/>
      <c r="I32" s="32"/>
      <c r="J32" s="21"/>
      <c r="K32" s="33"/>
      <c r="L32" s="21"/>
    </row>
    <row r="33" spans="1:12" s="4" customFormat="1" ht="14.4" x14ac:dyDescent="0.2">
      <c r="A33" s="37">
        <v>10</v>
      </c>
      <c r="B33" s="40" t="s">
        <v>23</v>
      </c>
      <c r="C33" s="41"/>
      <c r="D33" s="19"/>
      <c r="E33" s="20"/>
      <c r="F33" s="19"/>
      <c r="G33" s="25"/>
      <c r="H33" s="22"/>
      <c r="I33" s="28"/>
      <c r="J33" s="20"/>
      <c r="K33" s="29"/>
      <c r="L33" s="20"/>
    </row>
    <row r="34" spans="1:12" s="4" customFormat="1" ht="14.4" x14ac:dyDescent="0.2">
      <c r="A34" s="38"/>
      <c r="B34" s="42"/>
      <c r="C34" s="43"/>
      <c r="D34" s="13">
        <v>13863191</v>
      </c>
      <c r="E34" s="30">
        <f>ROUND(D34/D$46*100,2)</f>
        <v>6.68</v>
      </c>
      <c r="F34" s="13">
        <v>15422816</v>
      </c>
      <c r="G34" s="26"/>
      <c r="H34" s="23">
        <v>216683</v>
      </c>
      <c r="I34" s="1">
        <f t="shared" ref="I34" si="24">SUM(F34,H34)</f>
        <v>15639499</v>
      </c>
      <c r="J34" s="30">
        <f>ROUND(I34/I$46*100,2)</f>
        <v>7.6</v>
      </c>
      <c r="K34" s="13">
        <f t="shared" ref="K34" si="25">I34-D34</f>
        <v>1776308</v>
      </c>
      <c r="L34" s="31">
        <f t="shared" ref="L34" si="26">ROUND(K34/D34*100,2)</f>
        <v>12.81</v>
      </c>
    </row>
    <row r="35" spans="1:12" s="4" customFormat="1" ht="14.4" x14ac:dyDescent="0.2">
      <c r="A35" s="39"/>
      <c r="B35" s="44"/>
      <c r="C35" s="45"/>
      <c r="D35" s="14"/>
      <c r="E35" s="21"/>
      <c r="F35" s="14"/>
      <c r="G35" s="27"/>
      <c r="H35" s="24"/>
      <c r="I35" s="32"/>
      <c r="J35" s="21"/>
      <c r="K35" s="33"/>
      <c r="L35" s="21"/>
    </row>
    <row r="36" spans="1:12" s="4" customFormat="1" ht="14.4" x14ac:dyDescent="0.2">
      <c r="A36" s="37">
        <v>11</v>
      </c>
      <c r="B36" s="40" t="s">
        <v>24</v>
      </c>
      <c r="C36" s="41"/>
      <c r="D36" s="19"/>
      <c r="E36" s="20"/>
      <c r="F36" s="19"/>
      <c r="G36" s="25"/>
      <c r="H36" s="22"/>
      <c r="I36" s="28"/>
      <c r="J36" s="20"/>
      <c r="K36" s="29"/>
      <c r="L36" s="20"/>
    </row>
    <row r="37" spans="1:12" s="4" customFormat="1" ht="14.4" x14ac:dyDescent="0.2">
      <c r="A37" s="38"/>
      <c r="B37" s="42"/>
      <c r="C37" s="43"/>
      <c r="D37" s="13">
        <v>174206</v>
      </c>
      <c r="E37" s="30">
        <f>ROUND(D37/D$46*100,2)</f>
        <v>0.08</v>
      </c>
      <c r="F37" s="13">
        <v>337635</v>
      </c>
      <c r="G37" s="26"/>
      <c r="H37" s="23">
        <v>0</v>
      </c>
      <c r="I37" s="1">
        <f t="shared" ref="I37" si="27">SUM(F37,H37)</f>
        <v>337635</v>
      </c>
      <c r="J37" s="30">
        <f>ROUND(I37/I$46*100,2)</f>
        <v>0.16</v>
      </c>
      <c r="K37" s="13">
        <f t="shared" ref="K37" si="28">I37-D37</f>
        <v>163429</v>
      </c>
      <c r="L37" s="31">
        <f t="shared" ref="L37" si="29">ROUND(K37/D37*100,2)</f>
        <v>93.81</v>
      </c>
    </row>
    <row r="38" spans="1:12" s="4" customFormat="1" ht="14.4" x14ac:dyDescent="0.2">
      <c r="A38" s="39"/>
      <c r="B38" s="44"/>
      <c r="C38" s="45"/>
      <c r="D38" s="14"/>
      <c r="E38" s="21"/>
      <c r="F38" s="14"/>
      <c r="G38" s="27"/>
      <c r="H38" s="24"/>
      <c r="I38" s="32"/>
      <c r="J38" s="21"/>
      <c r="K38" s="33"/>
      <c r="L38" s="21"/>
    </row>
    <row r="39" spans="1:12" s="4" customFormat="1" ht="14.25" customHeight="1" x14ac:dyDescent="0.2">
      <c r="A39" s="37">
        <v>12</v>
      </c>
      <c r="B39" s="40" t="s">
        <v>25</v>
      </c>
      <c r="C39" s="41"/>
      <c r="D39" s="19"/>
      <c r="E39" s="20"/>
      <c r="F39" s="19"/>
      <c r="G39" s="25"/>
      <c r="H39" s="22"/>
      <c r="I39" s="28"/>
      <c r="J39" s="20"/>
      <c r="K39" s="29"/>
      <c r="L39" s="20"/>
    </row>
    <row r="40" spans="1:12" s="4" customFormat="1" ht="14.4" x14ac:dyDescent="0.2">
      <c r="A40" s="38"/>
      <c r="B40" s="42"/>
      <c r="C40" s="43"/>
      <c r="D40" s="13">
        <v>16858448</v>
      </c>
      <c r="E40" s="30">
        <f>ROUND(D40/D$46*100,2)</f>
        <v>8.1199999999999992</v>
      </c>
      <c r="F40" s="13">
        <v>16866926</v>
      </c>
      <c r="G40" s="26"/>
      <c r="H40" s="23">
        <v>0</v>
      </c>
      <c r="I40" s="1">
        <f t="shared" ref="I40" si="30">SUM(F40,H40)</f>
        <v>16866926</v>
      </c>
      <c r="J40" s="30">
        <f>ROUND(I40/I$46*100,2)</f>
        <v>8.1999999999999993</v>
      </c>
      <c r="K40" s="13">
        <f t="shared" ref="K40" si="31">I40-D40</f>
        <v>8478</v>
      </c>
      <c r="L40" s="31">
        <f t="shared" ref="L40" si="32">ROUND(K40/D40*100,2)</f>
        <v>0.05</v>
      </c>
    </row>
    <row r="41" spans="1:12" s="4" customFormat="1" ht="14.4" x14ac:dyDescent="0.2">
      <c r="A41" s="39"/>
      <c r="B41" s="44"/>
      <c r="C41" s="45"/>
      <c r="D41" s="14"/>
      <c r="E41" s="21"/>
      <c r="F41" s="14"/>
      <c r="G41" s="27"/>
      <c r="H41" s="24"/>
      <c r="I41" s="32"/>
      <c r="J41" s="21"/>
      <c r="K41" s="33"/>
      <c r="L41" s="21"/>
    </row>
    <row r="42" spans="1:12" s="4" customFormat="1" ht="14.25" customHeight="1" x14ac:dyDescent="0.2">
      <c r="A42" s="37">
        <v>13</v>
      </c>
      <c r="B42" s="40" t="s">
        <v>26</v>
      </c>
      <c r="C42" s="41"/>
      <c r="D42" s="19"/>
      <c r="E42" s="20"/>
      <c r="F42" s="19"/>
      <c r="G42" s="25"/>
      <c r="H42" s="22"/>
      <c r="I42" s="28"/>
      <c r="J42" s="20"/>
      <c r="K42" s="29"/>
      <c r="L42" s="20"/>
    </row>
    <row r="43" spans="1:12" s="4" customFormat="1" ht="14.4" x14ac:dyDescent="0.2">
      <c r="A43" s="38"/>
      <c r="B43" s="42"/>
      <c r="C43" s="43"/>
      <c r="D43" s="13">
        <v>100000</v>
      </c>
      <c r="E43" s="30">
        <f>ROUND(D43/D$46*100,2)</f>
        <v>0.05</v>
      </c>
      <c r="F43" s="13">
        <v>100000</v>
      </c>
      <c r="G43" s="26"/>
      <c r="H43" s="23">
        <v>0</v>
      </c>
      <c r="I43" s="1">
        <f t="shared" ref="I43" si="33">SUM(F43,H43)</f>
        <v>100000</v>
      </c>
      <c r="J43" s="30">
        <f>ROUND(I43/I$46*100,2)</f>
        <v>0.05</v>
      </c>
      <c r="K43" s="13">
        <f t="shared" ref="K43" si="34">I43-D43</f>
        <v>0</v>
      </c>
      <c r="L43" s="31">
        <f t="shared" ref="L43" si="35">ROUND(K43/D43*100,2)</f>
        <v>0</v>
      </c>
    </row>
    <row r="44" spans="1:12" s="4" customFormat="1" ht="14.4" x14ac:dyDescent="0.2">
      <c r="A44" s="39"/>
      <c r="B44" s="44"/>
      <c r="C44" s="45"/>
      <c r="D44" s="14"/>
      <c r="E44" s="21"/>
      <c r="F44" s="14"/>
      <c r="G44" s="27"/>
      <c r="H44" s="24"/>
      <c r="I44" s="32"/>
      <c r="J44" s="21"/>
      <c r="K44" s="33"/>
      <c r="L44" s="21"/>
    </row>
    <row r="45" spans="1:12" s="4" customFormat="1" ht="14.4" x14ac:dyDescent="0.2">
      <c r="A45" s="37" t="s">
        <v>27</v>
      </c>
      <c r="B45" s="46"/>
      <c r="C45" s="47"/>
      <c r="D45" s="19"/>
      <c r="E45" s="20"/>
      <c r="F45" s="19"/>
      <c r="G45" s="25"/>
      <c r="H45" s="22"/>
      <c r="I45" s="28"/>
      <c r="J45" s="20"/>
      <c r="K45" s="29"/>
      <c r="L45" s="20"/>
    </row>
    <row r="46" spans="1:12" s="4" customFormat="1" ht="14.4" x14ac:dyDescent="0.2">
      <c r="A46" s="48"/>
      <c r="B46" s="49"/>
      <c r="C46" s="50"/>
      <c r="D46" s="13">
        <f>SUM(D7,D10,D13,D16,D19,D22,D25,D28,D31,D34,D43,D37,D40)</f>
        <v>207578536</v>
      </c>
      <c r="E46" s="30">
        <f t="shared" ref="E46" si="36">ROUND(D46/D$46*100,2)</f>
        <v>100</v>
      </c>
      <c r="F46" s="13">
        <f>SUM(F7,F10,F13,F16,F19,F22,F25,F28,F31,F34,F43,F37,F40)</f>
        <v>200181974</v>
      </c>
      <c r="G46" s="26"/>
      <c r="H46" s="23">
        <f>SUM(H7,H10,H13,H16,H19,H22,H25,H28,H31,H34,H43,H37,H40)</f>
        <v>5608487</v>
      </c>
      <c r="I46" s="1">
        <f>SUM(F46,H46)</f>
        <v>205790461</v>
      </c>
      <c r="J46" s="30">
        <f t="shared" ref="J46" si="37">ROUND(I46/I$46*100,2)</f>
        <v>100</v>
      </c>
      <c r="K46" s="13">
        <f t="shared" ref="K46" si="38">I46-D46</f>
        <v>-1788075</v>
      </c>
      <c r="L46" s="31">
        <f t="shared" ref="L46" si="39">ROUND(K46/D46*100,2)</f>
        <v>-0.86</v>
      </c>
    </row>
    <row r="47" spans="1:12" s="4" customFormat="1" ht="15" thickBot="1" x14ac:dyDescent="0.25">
      <c r="A47" s="51"/>
      <c r="B47" s="52"/>
      <c r="C47" s="53"/>
      <c r="D47" s="14"/>
      <c r="E47" s="21"/>
      <c r="F47" s="14"/>
      <c r="G47" s="35"/>
      <c r="H47" s="36"/>
      <c r="I47" s="32"/>
      <c r="J47" s="21"/>
      <c r="K47" s="33"/>
      <c r="L47" s="21"/>
    </row>
    <row r="48" spans="1:12" s="4" customFormat="1" ht="21" customHeight="1" x14ac:dyDescent="0.2">
      <c r="A48" s="7" t="s">
        <v>8</v>
      </c>
      <c r="B48" s="7"/>
      <c r="C48" s="7"/>
      <c r="D48" s="7"/>
      <c r="E48" s="7"/>
      <c r="F48" s="7"/>
      <c r="G48" s="7"/>
      <c r="H48" s="7"/>
      <c r="I48" s="7"/>
      <c r="J48" s="7"/>
      <c r="K48" s="7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歳出・R4.6補</vt:lpstr>
      <vt:lpstr>歳出・R4.6補!Print_Area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2022-07-05T05:17:51Z</cp:lastPrinted>
  <dcterms:created xsi:type="dcterms:W3CDTF">2011-05-09T06:00:04Z</dcterms:created>
  <dcterms:modified xsi:type="dcterms:W3CDTF">2023-02-22T05:38:57Z</dcterms:modified>
</cp:coreProperties>
</file>