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総務部\技術管理課\102.要綱・要領・各種マニュアル\50_週休2日確保工事試行要領\【確認中使用不可】R7以降\●作業中\●作業中　松山市週休2日改正R7.10.1~\"/>
    </mc:Choice>
  </mc:AlternateContent>
  <xr:revisionPtr revIDLastSave="0" documentId="8_{7556D01F-5F10-426B-8552-F7B7F70A59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１（計画・報告)書" sheetId="14" r:id="rId1"/>
    <sheet name="様式1（記載例）" sheetId="2" r:id="rId2"/>
  </sheets>
  <definedNames>
    <definedName name="_xlnm.Print_Area" localSheetId="1">'様式1（記載例）'!$A$1:$J$47</definedName>
    <definedName name="_xlnm.Print_Area" localSheetId="0">'様式１（計画・報告)書'!$A$1:$J$47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" l="1"/>
  <c r="B13" i="2" s="1"/>
  <c r="A18" i="2"/>
  <c r="B18" i="2" s="1"/>
  <c r="D44" i="2"/>
  <c r="C44" i="2"/>
  <c r="D44" i="14"/>
  <c r="C44" i="14"/>
  <c r="A14" i="2"/>
  <c r="A15" i="2"/>
  <c r="B15" i="2" s="1"/>
  <c r="A16" i="2"/>
  <c r="B16" i="2" s="1"/>
  <c r="A17" i="2"/>
  <c r="B17" i="2" s="1"/>
  <c r="A19" i="2"/>
  <c r="B19" i="2" s="1"/>
  <c r="A20" i="2"/>
  <c r="B20" i="2" s="1"/>
  <c r="A21" i="2"/>
  <c r="B21" i="2" s="1"/>
  <c r="A22" i="2"/>
  <c r="B22" i="2" s="1"/>
  <c r="A23" i="2"/>
  <c r="B23" i="2" s="1"/>
  <c r="A24" i="2"/>
  <c r="B24" i="2" s="1"/>
  <c r="A25" i="2"/>
  <c r="B25" i="2" s="1"/>
  <c r="A26" i="2"/>
  <c r="B26" i="2" s="1"/>
  <c r="A27" i="2"/>
  <c r="B27" i="2" s="1"/>
  <c r="A28" i="2"/>
  <c r="B28" i="2" s="1"/>
  <c r="A29" i="2"/>
  <c r="B29" i="2" s="1"/>
  <c r="A30" i="2"/>
  <c r="B30" i="2" s="1"/>
  <c r="A31" i="2"/>
  <c r="B31" i="2" s="1"/>
  <c r="A32" i="2"/>
  <c r="B32" i="2" s="1"/>
  <c r="A33" i="2"/>
  <c r="B33" i="2" s="1"/>
  <c r="A34" i="2"/>
  <c r="B34" i="2" s="1"/>
  <c r="A35" i="2"/>
  <c r="B35" i="2" s="1"/>
  <c r="A36" i="2"/>
  <c r="B36" i="2" s="1"/>
  <c r="A37" i="2"/>
  <c r="B37" i="2" s="1"/>
  <c r="A38" i="2"/>
  <c r="B38" i="2" s="1"/>
  <c r="A39" i="2"/>
  <c r="B39" i="2" s="1"/>
  <c r="A40" i="2"/>
  <c r="B40" i="2" s="1"/>
  <c r="A41" i="2"/>
  <c r="B41" i="2" s="1"/>
  <c r="A42" i="2"/>
  <c r="B42" i="2" s="1"/>
  <c r="A43" i="2"/>
  <c r="B43" i="2" s="1"/>
  <c r="A14" i="14"/>
  <c r="B14" i="14" s="1"/>
  <c r="A15" i="14"/>
  <c r="B15" i="14" s="1"/>
  <c r="A16" i="14"/>
  <c r="B16" i="14" s="1"/>
  <c r="A17" i="14"/>
  <c r="B17" i="14" s="1"/>
  <c r="A18" i="14"/>
  <c r="B18" i="14" s="1"/>
  <c r="A19" i="14"/>
  <c r="B19" i="14" s="1"/>
  <c r="A20" i="14"/>
  <c r="B20" i="14" s="1"/>
  <c r="A21" i="14"/>
  <c r="B21" i="14" s="1"/>
  <c r="A22" i="14"/>
  <c r="B22" i="14" s="1"/>
  <c r="A23" i="14"/>
  <c r="B23" i="14" s="1"/>
  <c r="A24" i="14"/>
  <c r="B24" i="14" s="1"/>
  <c r="A25" i="14"/>
  <c r="B25" i="14" s="1"/>
  <c r="A26" i="14"/>
  <c r="B26" i="14" s="1"/>
  <c r="A27" i="14"/>
  <c r="B27" i="14" s="1"/>
  <c r="A28" i="14"/>
  <c r="B28" i="14" s="1"/>
  <c r="A29" i="14"/>
  <c r="B29" i="14" s="1"/>
  <c r="A30" i="14"/>
  <c r="B30" i="14" s="1"/>
  <c r="A31" i="14"/>
  <c r="B31" i="14" s="1"/>
  <c r="A32" i="14"/>
  <c r="B32" i="14" s="1"/>
  <c r="A33" i="14"/>
  <c r="B33" i="14" s="1"/>
  <c r="A34" i="14"/>
  <c r="B34" i="14" s="1"/>
  <c r="A35" i="14"/>
  <c r="B35" i="14" s="1"/>
  <c r="A36" i="14"/>
  <c r="B36" i="14" s="1"/>
  <c r="A37" i="14"/>
  <c r="B37" i="14" s="1"/>
  <c r="A38" i="14"/>
  <c r="B38" i="14" s="1"/>
  <c r="A39" i="14"/>
  <c r="B39" i="14" s="1"/>
  <c r="A40" i="14"/>
  <c r="B40" i="14" s="1"/>
  <c r="A41" i="14"/>
  <c r="B41" i="14" s="1"/>
  <c r="A42" i="14"/>
  <c r="B42" i="14" s="1"/>
  <c r="A43" i="14"/>
  <c r="B43" i="14" s="1"/>
  <c r="A13" i="14"/>
  <c r="B13" i="14" s="1"/>
  <c r="D46" i="2"/>
  <c r="C46" i="2"/>
  <c r="D45" i="2"/>
  <c r="C45" i="2"/>
  <c r="B14" i="2"/>
  <c r="D46" i="14"/>
  <c r="D47" i="14" s="1"/>
  <c r="C46" i="14"/>
  <c r="D45" i="14"/>
  <c r="C45" i="14"/>
  <c r="C47" i="2" l="1"/>
  <c r="D47" i="2"/>
  <c r="C47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NT020005</author>
  </authors>
  <commentList>
    <comment ref="A11" authorId="0" shapeId="0" xr:uid="{00000000-0006-0000-0000-000001000000}">
      <text>
        <r>
          <rPr>
            <b/>
            <sz val="9"/>
            <rFont val="MS P ゴシック"/>
            <charset val="128"/>
          </rPr>
          <t>西暦を入力</t>
        </r>
      </text>
    </comment>
    <comment ref="C11" authorId="0" shapeId="0" xr:uid="{00000000-0006-0000-0000-000002000000}">
      <text>
        <r>
          <rPr>
            <b/>
            <sz val="9"/>
            <rFont val="MS P ゴシック"/>
            <charset val="128"/>
          </rPr>
          <t xml:space="preserve">対象月を入力
</t>
        </r>
      </text>
    </comment>
    <comment ref="A13" authorId="0" shapeId="0" xr:uid="{00000000-0006-0000-0000-000003000000}">
      <text>
        <r>
          <rPr>
            <b/>
            <sz val="9"/>
            <rFont val="MS P ゴシック"/>
            <charset val="128"/>
          </rPr>
          <t>カレンダーは自動的に作成されます。</t>
        </r>
      </text>
    </comment>
    <comment ref="C13" authorId="0" shapeId="0" xr:uid="{00000000-0006-0000-0000-000004000000}">
      <text>
        <r>
          <rPr>
            <b/>
            <sz val="9"/>
            <rFont val="MS P ゴシック"/>
            <charset val="128"/>
          </rPr>
          <t>プルダウンから該当する項目を選択する。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NT020005</author>
  </authors>
  <commentList>
    <comment ref="A11" authorId="0" shapeId="0" xr:uid="{00000000-0006-0000-0100-000001000000}">
      <text>
        <r>
          <rPr>
            <b/>
            <sz val="9"/>
            <rFont val="MS P ゴシック"/>
            <charset val="128"/>
          </rPr>
          <t>西暦を入力</t>
        </r>
      </text>
    </comment>
    <comment ref="C11" authorId="0" shapeId="0" xr:uid="{00000000-0006-0000-0100-000002000000}">
      <text>
        <r>
          <rPr>
            <b/>
            <sz val="9"/>
            <rFont val="MS P ゴシック"/>
            <charset val="128"/>
          </rPr>
          <t xml:space="preserve">対象月を入力
</t>
        </r>
      </text>
    </comment>
    <comment ref="A13" authorId="0" shapeId="0" xr:uid="{00000000-0006-0000-0100-000003000000}">
      <text>
        <r>
          <rPr>
            <b/>
            <sz val="9"/>
            <rFont val="MS P ゴシック"/>
            <charset val="128"/>
          </rPr>
          <t>カレンダーは自動的に作成されます。</t>
        </r>
      </text>
    </comment>
    <comment ref="C25" authorId="0" shapeId="0" xr:uid="{00000000-0006-0000-0100-000004000000}">
      <text>
        <r>
          <rPr>
            <b/>
            <sz val="9"/>
            <rFont val="MS P ゴシック"/>
            <charset val="128"/>
          </rPr>
          <t xml:space="preserve">対象外期間は空欄とする。
</t>
        </r>
      </text>
    </comment>
  </commentList>
</comments>
</file>

<file path=xl/sharedStrings.xml><?xml version="1.0" encoding="utf-8"?>
<sst xmlns="http://schemas.openxmlformats.org/spreadsheetml/2006/main" count="184" uniqueCount="56">
  <si>
    <t>様式１</t>
  </si>
  <si>
    <t>リスト</t>
  </si>
  <si>
    <t>計画</t>
  </si>
  <si>
    <t>実施</t>
  </si>
  <si>
    <t>作業</t>
  </si>
  <si>
    <t>休日</t>
  </si>
  <si>
    <t>工程調整等による一時中止</t>
  </si>
  <si>
    <t>中止</t>
  </si>
  <si>
    <t>天候</t>
  </si>
  <si>
    <t>製作</t>
  </si>
  <si>
    <t>年</t>
  </si>
  <si>
    <t>月</t>
  </si>
  <si>
    <t>月日</t>
  </si>
  <si>
    <t>曜日</t>
  </si>
  <si>
    <t>備考</t>
  </si>
  <si>
    <t>対象日数</t>
  </si>
  <si>
    <t>（現場閉所率：28.5%以上）</t>
  </si>
  <si>
    <t>施工日数</t>
  </si>
  <si>
    <t>休日数</t>
  </si>
  <si>
    <t>現場閉所率（月間）</t>
  </si>
  <si>
    <t>松山市道1号線道路改良工事</t>
  </si>
  <si>
    <t>令和〇年〇月〇日から令和〇年〇月〇日</t>
  </si>
  <si>
    <t>株式会社○○建設</t>
  </si>
  <si>
    <t>○○　○○</t>
  </si>
  <si>
    <t>他工事との調整に伴う一時中止</t>
  </si>
  <si>
    <t>夏季休暇</t>
  </si>
  <si>
    <t>8月19日の悪天候に伴う振替日</t>
  </si>
  <si>
    <t>工事完了日（実施）</t>
  </si>
  <si>
    <t>工事完了日（計画）</t>
  </si>
  <si>
    <t>中止</t>
    <rPh sb="0" eb="2">
      <t>チュウシ</t>
    </rPh>
    <phoneticPr fontId="4"/>
  </si>
  <si>
    <t>天候</t>
    <rPh sb="0" eb="2">
      <t>テンコウ</t>
    </rPh>
    <phoneticPr fontId="4"/>
  </si>
  <si>
    <t>製作</t>
    <rPh sb="0" eb="2">
      <t>セイサク</t>
    </rPh>
    <phoneticPr fontId="4"/>
  </si>
  <si>
    <t>項目</t>
    <rPh sb="0" eb="2">
      <t>コウモク</t>
    </rPh>
    <phoneticPr fontId="4"/>
  </si>
  <si>
    <t>事例</t>
    <rPh sb="0" eb="2">
      <t>ジレイ</t>
    </rPh>
    <phoneticPr fontId="4"/>
  </si>
  <si>
    <t>結果</t>
    <rPh sb="0" eb="2">
      <t>ケッカ</t>
    </rPh>
    <phoneticPr fontId="4"/>
  </si>
  <si>
    <t>作業を実施</t>
    <rPh sb="0" eb="2">
      <t>サギョウ</t>
    </rPh>
    <rPh sb="3" eb="5">
      <t>ジッシ</t>
    </rPh>
    <phoneticPr fontId="4"/>
  </si>
  <si>
    <t>現場閉所（休日）</t>
    <rPh sb="0" eb="2">
      <t>ゲンバ</t>
    </rPh>
    <rPh sb="2" eb="4">
      <t>ヘイショ</t>
    </rPh>
    <rPh sb="5" eb="7">
      <t>キュウジツ</t>
    </rPh>
    <phoneticPr fontId="4"/>
  </si>
  <si>
    <t>天候による現場閉所</t>
    <phoneticPr fontId="4"/>
  </si>
  <si>
    <t>工場製作</t>
    <rPh sb="0" eb="2">
      <t>コウジョウ</t>
    </rPh>
    <rPh sb="2" eb="4">
      <t>セイサク</t>
    </rPh>
    <phoneticPr fontId="4"/>
  </si>
  <si>
    <t>製作</t>
    <phoneticPr fontId="4"/>
  </si>
  <si>
    <t>稼働日</t>
    <rPh sb="0" eb="3">
      <t>カドウビ</t>
    </rPh>
    <phoneticPr fontId="4"/>
  </si>
  <si>
    <t>閉所日</t>
    <rPh sb="0" eb="2">
      <t>ヘイショ</t>
    </rPh>
    <rPh sb="2" eb="3">
      <t>ビ</t>
    </rPh>
    <phoneticPr fontId="4"/>
  </si>
  <si>
    <t>対象外</t>
    <rPh sb="0" eb="3">
      <t>タイショウガイ</t>
    </rPh>
    <phoneticPr fontId="4"/>
  </si>
  <si>
    <t>現場代理人：</t>
    <phoneticPr fontId="4"/>
  </si>
  <si>
    <t>受注者：</t>
    <phoneticPr fontId="4"/>
  </si>
  <si>
    <t>工期：</t>
    <phoneticPr fontId="4"/>
  </si>
  <si>
    <t>件名：</t>
    <phoneticPr fontId="4"/>
  </si>
  <si>
    <t>その他、対象期間外</t>
    <phoneticPr fontId="4"/>
  </si>
  <si>
    <t>現場着手日</t>
    <rPh sb="0" eb="2">
      <t>ゲンバ</t>
    </rPh>
    <phoneticPr fontId="4"/>
  </si>
  <si>
    <t>その他</t>
    <rPh sb="2" eb="3">
      <t>タ</t>
    </rPh>
    <phoneticPr fontId="4"/>
  </si>
  <si>
    <r>
      <t>月間現場閉所（計画・報告）書</t>
    </r>
    <r>
      <rPr>
        <sz val="12"/>
        <color theme="1"/>
        <rFont val="ＭＳ Ｐゴシック"/>
        <family val="1"/>
        <charset val="128"/>
      </rPr>
      <t>【記載例】</t>
    </r>
    <phoneticPr fontId="4"/>
  </si>
  <si>
    <t>月間現場閉所（計画・報告）書</t>
    <phoneticPr fontId="4"/>
  </si>
  <si>
    <t>月単位達成</t>
    <rPh sb="0" eb="3">
      <t>ツキタンイ</t>
    </rPh>
    <rPh sb="3" eb="5">
      <t>タッセイ</t>
    </rPh>
    <phoneticPr fontId="4"/>
  </si>
  <si>
    <t>週単位達成</t>
    <rPh sb="0" eb="1">
      <t>シュウ</t>
    </rPh>
    <rPh sb="1" eb="3">
      <t>タンイ</t>
    </rPh>
    <rPh sb="3" eb="5">
      <t>タッセイ</t>
    </rPh>
    <phoneticPr fontId="4"/>
  </si>
  <si>
    <t>（1週間に2日以上の現場閉所）</t>
    <rPh sb="2" eb="4">
      <t>シュウカン</t>
    </rPh>
    <rPh sb="6" eb="7">
      <t>ニチ</t>
    </rPh>
    <rPh sb="7" eb="9">
      <t>イジョウ</t>
    </rPh>
    <rPh sb="10" eb="12">
      <t>ゲンバ</t>
    </rPh>
    <rPh sb="12" eb="14">
      <t>ヘイショ</t>
    </rPh>
    <phoneticPr fontId="4"/>
  </si>
  <si>
    <t>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</si>
</sst>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aaa"/>
    <numFmt numFmtId="178" formatCode="m&quot;月&quot;d&quot;日&quot;;@"/>
  </numFmts>
  <fonts count="7">
    <font>
      <sz val="11"/>
      <color theme="1"/>
      <name val="ＭＳ Ｐゴシック"/>
      <charset val="134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name val="MS P ゴシック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5" borderId="6" xfId="0" applyNumberFormat="1" applyFill="1" applyBorder="1" applyAlignment="1">
      <alignment horizontal="center" vertical="center"/>
    </xf>
    <xf numFmtId="176" fontId="0" fillId="5" borderId="7" xfId="0" applyNumberForma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 shrinkToFit="1"/>
    </xf>
    <xf numFmtId="0" fontId="2" fillId="5" borderId="5" xfId="0" applyFont="1" applyFill="1" applyBorder="1" applyAlignment="1">
      <alignment horizontal="center" vertical="center" shrinkToFit="1"/>
    </xf>
    <xf numFmtId="0" fontId="2" fillId="5" borderId="6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1">
    <cellStyle name="標準" xfId="0" builtinId="0"/>
  </cellStyles>
  <dxfs count="4">
    <dxf>
      <font>
        <color rgb="FF0B5FD1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B5FD1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0B5FD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6</xdr:row>
      <xdr:rowOff>47625</xdr:rowOff>
    </xdr:from>
    <xdr:to>
      <xdr:col>7</xdr:col>
      <xdr:colOff>419100</xdr:colOff>
      <xdr:row>8</xdr:row>
      <xdr:rowOff>171450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514599" y="1362075"/>
          <a:ext cx="2524126" cy="561975"/>
        </a:xfrm>
        <a:prstGeom prst="wedgeRectCallout">
          <a:avLst>
            <a:gd name="adj1" fmla="val -77915"/>
            <a:gd name="adj2" fmla="val 107761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西暦、月を入力するとカレンダーが自動で生成されます。</a:t>
          </a:r>
        </a:p>
      </xdr:txBody>
    </xdr:sp>
    <xdr:clientData/>
  </xdr:twoCellAnchor>
  <xdr:twoCellAnchor>
    <xdr:from>
      <xdr:col>4</xdr:col>
      <xdr:colOff>228600</xdr:colOff>
      <xdr:row>14</xdr:row>
      <xdr:rowOff>104774</xdr:rowOff>
    </xdr:from>
    <xdr:to>
      <xdr:col>7</xdr:col>
      <xdr:colOff>400050</xdr:colOff>
      <xdr:row>17</xdr:row>
      <xdr:rowOff>28574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19400" y="3171824"/>
          <a:ext cx="2200275" cy="581025"/>
        </a:xfrm>
        <a:prstGeom prst="wedgeRectCallout">
          <a:avLst>
            <a:gd name="adj1" fmla="val -91090"/>
            <a:gd name="adj2" fmla="val -66404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プルダウンで該当する項目を選択してください。</a:t>
          </a:r>
        </a:p>
      </xdr:txBody>
    </xdr:sp>
    <xdr:clientData/>
  </xdr:twoCellAnchor>
  <xdr:twoCellAnchor>
    <xdr:from>
      <xdr:col>4</xdr:col>
      <xdr:colOff>380999</xdr:colOff>
      <xdr:row>21</xdr:row>
      <xdr:rowOff>9526</xdr:rowOff>
    </xdr:from>
    <xdr:to>
      <xdr:col>7</xdr:col>
      <xdr:colOff>590550</xdr:colOff>
      <xdr:row>23</xdr:row>
      <xdr:rowOff>171450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971799" y="4610101"/>
          <a:ext cx="2238376" cy="600074"/>
        </a:xfrm>
        <a:prstGeom prst="wedgeRectCallout">
          <a:avLst>
            <a:gd name="adj1" fmla="val -101149"/>
            <a:gd name="adj2" fmla="val 81790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その他、対象期間外の場合は、「その他」としてください。</a:t>
          </a:r>
        </a:p>
      </xdr:txBody>
    </xdr:sp>
    <xdr:clientData/>
  </xdr:twoCellAnchor>
  <xdr:twoCellAnchor>
    <xdr:from>
      <xdr:col>5</xdr:col>
      <xdr:colOff>228599</xdr:colOff>
      <xdr:row>43</xdr:row>
      <xdr:rowOff>180975</xdr:rowOff>
    </xdr:from>
    <xdr:to>
      <xdr:col>8</xdr:col>
      <xdr:colOff>57149</xdr:colOff>
      <xdr:row>46</xdr:row>
      <xdr:rowOff>142875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95674" y="9601200"/>
          <a:ext cx="1857375" cy="619125"/>
        </a:xfrm>
        <a:prstGeom prst="wedgeRectCallout">
          <a:avLst>
            <a:gd name="adj1" fmla="val -103319"/>
            <a:gd name="adj2" fmla="val 39742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日数及び現場閉所率は</a:t>
          </a:r>
          <a:endParaRPr kumimoji="1" lang="en-US" altLang="ja-JP" sz="11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自動的に集計されます。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view="pageBreakPreview" topLeftCell="A34" zoomScaleNormal="100" zoomScaleSheetLayoutView="100" workbookViewId="0">
      <selection activeCell="L41" sqref="L41"/>
    </sheetView>
  </sheetViews>
  <sheetFormatPr defaultColWidth="8.875" defaultRowHeight="17.45" customHeight="1"/>
  <cols>
    <col min="1" max="1" width="11" customWidth="1"/>
    <col min="2" max="2" width="5.25" style="1" customWidth="1"/>
    <col min="4" max="4" width="8.875" style="1" customWidth="1"/>
    <col min="5" max="9" width="8.875" style="1"/>
  </cols>
  <sheetData>
    <row r="1" spans="1:17" ht="17.45" customHeight="1">
      <c r="A1" s="23" t="s">
        <v>0</v>
      </c>
      <c r="B1" s="23"/>
    </row>
    <row r="2" spans="1:17" ht="17.45" customHeight="1">
      <c r="A2" s="41" t="s">
        <v>51</v>
      </c>
      <c r="B2" s="41"/>
      <c r="C2" s="41"/>
      <c r="D2" s="41"/>
      <c r="E2" s="41"/>
      <c r="F2" s="41"/>
      <c r="G2" s="41"/>
      <c r="H2" s="41"/>
      <c r="I2" s="41"/>
      <c r="J2" s="41"/>
      <c r="O2" s="3" t="s">
        <v>1</v>
      </c>
      <c r="P2" s="3" t="s">
        <v>2</v>
      </c>
      <c r="Q2" s="3" t="s">
        <v>3</v>
      </c>
    </row>
    <row r="3" spans="1:17" ht="17.4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O3" s="3"/>
      <c r="P3" s="3"/>
      <c r="Q3" s="3"/>
    </row>
    <row r="4" spans="1:17" ht="17.45" customHeight="1">
      <c r="A4" s="26" t="s">
        <v>46</v>
      </c>
      <c r="B4" s="25"/>
      <c r="C4" s="30"/>
      <c r="D4" s="30"/>
      <c r="E4" s="30"/>
      <c r="F4" s="31"/>
      <c r="G4" s="21" t="s">
        <v>32</v>
      </c>
      <c r="H4" s="40" t="s">
        <v>33</v>
      </c>
      <c r="I4" s="40"/>
      <c r="J4" s="22" t="s">
        <v>34</v>
      </c>
      <c r="O4" s="3"/>
      <c r="P4" s="3"/>
      <c r="Q4" s="3"/>
    </row>
    <row r="5" spans="1:17" ht="17.45" customHeight="1">
      <c r="A5" s="26" t="s">
        <v>45</v>
      </c>
      <c r="B5" s="25"/>
      <c r="C5" s="30"/>
      <c r="D5" s="30"/>
      <c r="E5" s="30"/>
      <c r="F5" s="31"/>
      <c r="G5" s="10" t="s">
        <v>4</v>
      </c>
      <c r="H5" s="32" t="s">
        <v>35</v>
      </c>
      <c r="I5" s="33"/>
      <c r="J5" s="20" t="s">
        <v>40</v>
      </c>
      <c r="P5" s="10" t="s">
        <v>4</v>
      </c>
      <c r="Q5" s="10" t="s">
        <v>4</v>
      </c>
    </row>
    <row r="6" spans="1:17" ht="17.45" customHeight="1">
      <c r="A6" s="26" t="s">
        <v>44</v>
      </c>
      <c r="B6" s="3"/>
      <c r="C6" s="30"/>
      <c r="D6" s="30"/>
      <c r="E6" s="30"/>
      <c r="F6" s="31"/>
      <c r="G6" s="10" t="s">
        <v>5</v>
      </c>
      <c r="H6" s="32" t="s">
        <v>36</v>
      </c>
      <c r="I6" s="33"/>
      <c r="J6" s="20" t="s">
        <v>41</v>
      </c>
      <c r="O6" s="1"/>
      <c r="P6" s="10" t="s">
        <v>5</v>
      </c>
      <c r="Q6" s="10" t="s">
        <v>5</v>
      </c>
    </row>
    <row r="7" spans="1:17" ht="17.45" customHeight="1">
      <c r="A7" s="26" t="s">
        <v>43</v>
      </c>
      <c r="B7" s="3"/>
      <c r="C7" s="30"/>
      <c r="D7" s="30"/>
      <c r="E7" s="30"/>
      <c r="F7" s="31"/>
      <c r="G7" s="20" t="s">
        <v>30</v>
      </c>
      <c r="H7" s="34" t="s">
        <v>37</v>
      </c>
      <c r="I7" s="35"/>
      <c r="J7" s="20" t="s">
        <v>41</v>
      </c>
      <c r="L7" s="29"/>
      <c r="M7" s="29"/>
      <c r="O7" s="1"/>
      <c r="P7" s="20" t="s">
        <v>30</v>
      </c>
      <c r="Q7" s="20" t="s">
        <v>30</v>
      </c>
    </row>
    <row r="8" spans="1:17" ht="17.45" customHeight="1">
      <c r="G8" s="20" t="s">
        <v>31</v>
      </c>
      <c r="H8" s="34" t="s">
        <v>38</v>
      </c>
      <c r="I8" s="35"/>
      <c r="J8" s="20" t="s">
        <v>42</v>
      </c>
      <c r="O8" s="1"/>
      <c r="P8" s="20" t="s">
        <v>39</v>
      </c>
      <c r="Q8" s="20" t="s">
        <v>39</v>
      </c>
    </row>
    <row r="9" spans="1:17" ht="17.45" customHeight="1">
      <c r="G9" s="20" t="s">
        <v>29</v>
      </c>
      <c r="H9" s="35" t="s">
        <v>6</v>
      </c>
      <c r="I9" s="35"/>
      <c r="J9" s="20" t="s">
        <v>42</v>
      </c>
      <c r="O9" s="1"/>
      <c r="P9" s="20" t="s">
        <v>29</v>
      </c>
      <c r="Q9" s="20" t="s">
        <v>29</v>
      </c>
    </row>
    <row r="10" spans="1:17" ht="17.45" customHeight="1">
      <c r="G10" s="20" t="s">
        <v>49</v>
      </c>
      <c r="H10" s="32" t="s">
        <v>47</v>
      </c>
      <c r="I10" s="36"/>
      <c r="J10" s="20" t="s">
        <v>42</v>
      </c>
      <c r="P10" s="20" t="s">
        <v>49</v>
      </c>
      <c r="Q10" s="20" t="s">
        <v>49</v>
      </c>
    </row>
    <row r="11" spans="1:17" ht="17.45" customHeight="1">
      <c r="A11" s="4"/>
      <c r="B11" s="5" t="s">
        <v>10</v>
      </c>
      <c r="C11" s="4"/>
      <c r="D11" s="5" t="s">
        <v>11</v>
      </c>
      <c r="H11" s="19"/>
      <c r="I11" s="18"/>
      <c r="J11" s="14"/>
    </row>
    <row r="12" spans="1:17" ht="17.45" customHeight="1">
      <c r="A12" s="6" t="s">
        <v>12</v>
      </c>
      <c r="B12" s="6" t="s">
        <v>13</v>
      </c>
      <c r="C12" s="6" t="s">
        <v>2</v>
      </c>
      <c r="D12" s="6" t="s">
        <v>3</v>
      </c>
      <c r="E12" s="37" t="s">
        <v>14</v>
      </c>
      <c r="F12" s="37"/>
      <c r="G12" s="37"/>
      <c r="H12" s="37"/>
      <c r="I12" s="37"/>
      <c r="J12" s="37"/>
    </row>
    <row r="13" spans="1:17" ht="17.45" customHeight="1">
      <c r="A13" s="7" t="e">
        <f>IF(DAY(DATE(A$11,C$11,ROW()-12))=ROW()-12,DATE(A$11,C$11,ROW()-12),"")</f>
        <v>#NUM!</v>
      </c>
      <c r="B13" s="8" t="e">
        <f>A13</f>
        <v>#NUM!</v>
      </c>
      <c r="C13" s="9"/>
      <c r="D13" s="9"/>
      <c r="E13" s="38"/>
      <c r="F13" s="39"/>
      <c r="G13" s="39"/>
      <c r="H13" s="39"/>
      <c r="I13" s="39"/>
      <c r="J13" s="39"/>
    </row>
    <row r="14" spans="1:17" ht="17.45" customHeight="1">
      <c r="A14" s="7" t="e">
        <f t="shared" ref="A14:A43" si="0">IF(DAY(DATE(A$11,C$11,ROW()-12))=ROW()-12,DATE(A$11,C$11,ROW()-12),"")</f>
        <v>#NUM!</v>
      </c>
      <c r="B14" s="8" t="e">
        <f t="shared" ref="B14:B43" si="1">A14</f>
        <v>#NUM!</v>
      </c>
      <c r="C14" s="9"/>
      <c r="D14" s="9"/>
      <c r="E14" s="38"/>
      <c r="F14" s="39"/>
      <c r="G14" s="39"/>
      <c r="H14" s="39"/>
      <c r="I14" s="39"/>
      <c r="J14" s="39"/>
    </row>
    <row r="15" spans="1:17" ht="17.45" customHeight="1">
      <c r="A15" s="7" t="e">
        <f t="shared" si="0"/>
        <v>#NUM!</v>
      </c>
      <c r="B15" s="8" t="e">
        <f t="shared" si="1"/>
        <v>#NUM!</v>
      </c>
      <c r="C15" s="9"/>
      <c r="D15" s="9"/>
      <c r="E15" s="38"/>
      <c r="F15" s="39"/>
      <c r="G15" s="39"/>
      <c r="H15" s="39"/>
      <c r="I15" s="39"/>
      <c r="J15" s="39"/>
    </row>
    <row r="16" spans="1:17" ht="17.45" customHeight="1">
      <c r="A16" s="7" t="e">
        <f t="shared" si="0"/>
        <v>#NUM!</v>
      </c>
      <c r="B16" s="8" t="e">
        <f t="shared" si="1"/>
        <v>#NUM!</v>
      </c>
      <c r="C16" s="9"/>
      <c r="D16" s="9"/>
      <c r="E16" s="38"/>
      <c r="F16" s="39"/>
      <c r="G16" s="39"/>
      <c r="H16" s="39"/>
      <c r="I16" s="39"/>
      <c r="J16" s="39"/>
    </row>
    <row r="17" spans="1:10" ht="17.45" customHeight="1">
      <c r="A17" s="7" t="e">
        <f t="shared" si="0"/>
        <v>#NUM!</v>
      </c>
      <c r="B17" s="8" t="e">
        <f t="shared" si="1"/>
        <v>#NUM!</v>
      </c>
      <c r="C17" s="9"/>
      <c r="D17" s="9"/>
      <c r="E17" s="38"/>
      <c r="F17" s="39"/>
      <c r="G17" s="39"/>
      <c r="H17" s="39"/>
      <c r="I17" s="39"/>
      <c r="J17" s="39"/>
    </row>
    <row r="18" spans="1:10" ht="17.45" customHeight="1">
      <c r="A18" s="7" t="e">
        <f t="shared" si="0"/>
        <v>#NUM!</v>
      </c>
      <c r="B18" s="8" t="e">
        <f t="shared" si="1"/>
        <v>#NUM!</v>
      </c>
      <c r="C18" s="9"/>
      <c r="D18" s="9"/>
      <c r="E18" s="39"/>
      <c r="F18" s="39"/>
      <c r="G18" s="39"/>
      <c r="H18" s="39"/>
      <c r="I18" s="39"/>
      <c r="J18" s="39"/>
    </row>
    <row r="19" spans="1:10" ht="17.45" customHeight="1">
      <c r="A19" s="7" t="e">
        <f t="shared" si="0"/>
        <v>#NUM!</v>
      </c>
      <c r="B19" s="8" t="e">
        <f t="shared" si="1"/>
        <v>#NUM!</v>
      </c>
      <c r="C19" s="9"/>
      <c r="D19" s="9"/>
      <c r="E19" s="39"/>
      <c r="F19" s="39"/>
      <c r="G19" s="39"/>
      <c r="H19" s="39"/>
      <c r="I19" s="39"/>
      <c r="J19" s="39"/>
    </row>
    <row r="20" spans="1:10" ht="17.45" customHeight="1">
      <c r="A20" s="7" t="e">
        <f t="shared" si="0"/>
        <v>#NUM!</v>
      </c>
      <c r="B20" s="8" t="e">
        <f t="shared" si="1"/>
        <v>#NUM!</v>
      </c>
      <c r="C20" s="9"/>
      <c r="D20" s="9"/>
      <c r="E20" s="39"/>
      <c r="F20" s="39"/>
      <c r="G20" s="39"/>
      <c r="H20" s="39"/>
      <c r="I20" s="39"/>
      <c r="J20" s="39"/>
    </row>
    <row r="21" spans="1:10" ht="17.45" customHeight="1">
      <c r="A21" s="7" t="e">
        <f t="shared" si="0"/>
        <v>#NUM!</v>
      </c>
      <c r="B21" s="8" t="e">
        <f t="shared" si="1"/>
        <v>#NUM!</v>
      </c>
      <c r="C21" s="9"/>
      <c r="D21" s="9"/>
      <c r="E21" s="38"/>
      <c r="F21" s="39"/>
      <c r="G21" s="39"/>
      <c r="H21" s="39"/>
      <c r="I21" s="39"/>
      <c r="J21" s="39"/>
    </row>
    <row r="22" spans="1:10" ht="17.45" customHeight="1">
      <c r="A22" s="7" t="e">
        <f t="shared" si="0"/>
        <v>#NUM!</v>
      </c>
      <c r="B22" s="8" t="e">
        <f t="shared" si="1"/>
        <v>#NUM!</v>
      </c>
      <c r="C22" s="9"/>
      <c r="D22" s="9"/>
      <c r="E22" s="39"/>
      <c r="F22" s="39"/>
      <c r="G22" s="39"/>
      <c r="H22" s="39"/>
      <c r="I22" s="39"/>
      <c r="J22" s="39"/>
    </row>
    <row r="23" spans="1:10" ht="17.45" customHeight="1">
      <c r="A23" s="7" t="e">
        <f t="shared" si="0"/>
        <v>#NUM!</v>
      </c>
      <c r="B23" s="8" t="e">
        <f t="shared" si="1"/>
        <v>#NUM!</v>
      </c>
      <c r="C23" s="9"/>
      <c r="D23" s="9"/>
      <c r="E23" s="39"/>
      <c r="F23" s="39"/>
      <c r="G23" s="39"/>
      <c r="H23" s="39"/>
      <c r="I23" s="39"/>
      <c r="J23" s="39"/>
    </row>
    <row r="24" spans="1:10" ht="17.45" customHeight="1">
      <c r="A24" s="7" t="e">
        <f t="shared" si="0"/>
        <v>#NUM!</v>
      </c>
      <c r="B24" s="8" t="e">
        <f t="shared" si="1"/>
        <v>#NUM!</v>
      </c>
      <c r="C24" s="9"/>
      <c r="D24" s="9"/>
      <c r="E24" s="39"/>
      <c r="F24" s="39"/>
      <c r="G24" s="39"/>
      <c r="H24" s="39"/>
      <c r="I24" s="39"/>
      <c r="J24" s="39"/>
    </row>
    <row r="25" spans="1:10" ht="17.45" customHeight="1">
      <c r="A25" s="7" t="e">
        <f t="shared" si="0"/>
        <v>#NUM!</v>
      </c>
      <c r="B25" s="8" t="e">
        <f t="shared" si="1"/>
        <v>#NUM!</v>
      </c>
      <c r="C25" s="9"/>
      <c r="D25" s="9"/>
      <c r="E25" s="38"/>
      <c r="F25" s="39"/>
      <c r="G25" s="39"/>
      <c r="H25" s="39"/>
      <c r="I25" s="39"/>
      <c r="J25" s="39"/>
    </row>
    <row r="26" spans="1:10" ht="17.45" customHeight="1">
      <c r="A26" s="7" t="e">
        <f t="shared" si="0"/>
        <v>#NUM!</v>
      </c>
      <c r="B26" s="8" t="e">
        <f t="shared" si="1"/>
        <v>#NUM!</v>
      </c>
      <c r="C26" s="9"/>
      <c r="D26" s="9"/>
      <c r="E26" s="38"/>
      <c r="F26" s="39"/>
      <c r="G26" s="39"/>
      <c r="H26" s="39"/>
      <c r="I26" s="39"/>
      <c r="J26" s="39"/>
    </row>
    <row r="27" spans="1:10" ht="17.45" customHeight="1">
      <c r="A27" s="7" t="e">
        <f t="shared" si="0"/>
        <v>#NUM!</v>
      </c>
      <c r="B27" s="8" t="e">
        <f t="shared" si="1"/>
        <v>#NUM!</v>
      </c>
      <c r="C27" s="9"/>
      <c r="D27" s="9"/>
      <c r="E27" s="38"/>
      <c r="F27" s="39"/>
      <c r="G27" s="39"/>
      <c r="H27" s="39"/>
      <c r="I27" s="39"/>
      <c r="J27" s="39"/>
    </row>
    <row r="28" spans="1:10" ht="17.45" customHeight="1">
      <c r="A28" s="7" t="e">
        <f t="shared" si="0"/>
        <v>#NUM!</v>
      </c>
      <c r="B28" s="8" t="e">
        <f t="shared" si="1"/>
        <v>#NUM!</v>
      </c>
      <c r="C28" s="9"/>
      <c r="D28" s="9"/>
      <c r="E28" s="39"/>
      <c r="F28" s="39"/>
      <c r="G28" s="39"/>
      <c r="H28" s="39"/>
      <c r="I28" s="39"/>
      <c r="J28" s="39"/>
    </row>
    <row r="29" spans="1:10" ht="17.45" customHeight="1">
      <c r="A29" s="7" t="e">
        <f t="shared" si="0"/>
        <v>#NUM!</v>
      </c>
      <c r="B29" s="8" t="e">
        <f t="shared" si="1"/>
        <v>#NUM!</v>
      </c>
      <c r="C29" s="9"/>
      <c r="D29" s="9"/>
      <c r="E29" s="39"/>
      <c r="F29" s="39"/>
      <c r="G29" s="39"/>
      <c r="H29" s="39"/>
      <c r="I29" s="39"/>
      <c r="J29" s="39"/>
    </row>
    <row r="30" spans="1:10" ht="17.45" customHeight="1">
      <c r="A30" s="7" t="e">
        <f t="shared" si="0"/>
        <v>#NUM!</v>
      </c>
      <c r="B30" s="8" t="e">
        <f t="shared" si="1"/>
        <v>#NUM!</v>
      </c>
      <c r="C30" s="9"/>
      <c r="D30" s="9"/>
      <c r="E30" s="39"/>
      <c r="F30" s="39"/>
      <c r="G30" s="39"/>
      <c r="H30" s="39"/>
      <c r="I30" s="39"/>
      <c r="J30" s="39"/>
    </row>
    <row r="31" spans="1:10" ht="17.45" customHeight="1">
      <c r="A31" s="7" t="e">
        <f t="shared" si="0"/>
        <v>#NUM!</v>
      </c>
      <c r="B31" s="8" t="e">
        <f t="shared" si="1"/>
        <v>#NUM!</v>
      </c>
      <c r="C31" s="9"/>
      <c r="D31" s="9"/>
      <c r="E31" s="39"/>
      <c r="F31" s="39"/>
      <c r="G31" s="39"/>
      <c r="H31" s="39"/>
      <c r="I31" s="39"/>
      <c r="J31" s="39"/>
    </row>
    <row r="32" spans="1:10" ht="17.45" customHeight="1">
      <c r="A32" s="7" t="e">
        <f t="shared" si="0"/>
        <v>#NUM!</v>
      </c>
      <c r="B32" s="8" t="e">
        <f t="shared" si="1"/>
        <v>#NUM!</v>
      </c>
      <c r="C32" s="9"/>
      <c r="D32" s="9"/>
      <c r="E32" s="38"/>
      <c r="F32" s="39"/>
      <c r="G32" s="39"/>
      <c r="H32" s="39"/>
      <c r="I32" s="39"/>
      <c r="J32" s="39"/>
    </row>
    <row r="33" spans="1:12" ht="17.45" customHeight="1">
      <c r="A33" s="7" t="e">
        <f t="shared" si="0"/>
        <v>#NUM!</v>
      </c>
      <c r="B33" s="8" t="e">
        <f t="shared" si="1"/>
        <v>#NUM!</v>
      </c>
      <c r="C33" s="9"/>
      <c r="D33" s="9"/>
      <c r="E33" s="38"/>
      <c r="F33" s="39"/>
      <c r="G33" s="39"/>
      <c r="H33" s="39"/>
      <c r="I33" s="39"/>
      <c r="J33" s="39"/>
    </row>
    <row r="34" spans="1:12" ht="17.45" customHeight="1">
      <c r="A34" s="7" t="e">
        <f t="shared" si="0"/>
        <v>#NUM!</v>
      </c>
      <c r="B34" s="8" t="e">
        <f t="shared" si="1"/>
        <v>#NUM!</v>
      </c>
      <c r="C34" s="9"/>
      <c r="D34" s="9"/>
      <c r="E34" s="39"/>
      <c r="F34" s="39"/>
      <c r="G34" s="39"/>
      <c r="H34" s="39"/>
      <c r="I34" s="39"/>
      <c r="J34" s="39"/>
    </row>
    <row r="35" spans="1:12" ht="17.45" customHeight="1">
      <c r="A35" s="7" t="e">
        <f t="shared" si="0"/>
        <v>#NUM!</v>
      </c>
      <c r="B35" s="8" t="e">
        <f t="shared" si="1"/>
        <v>#NUM!</v>
      </c>
      <c r="C35" s="9"/>
      <c r="D35" s="9"/>
      <c r="E35" s="39"/>
      <c r="F35" s="39"/>
      <c r="G35" s="39"/>
      <c r="H35" s="39"/>
      <c r="I35" s="39"/>
      <c r="J35" s="39"/>
    </row>
    <row r="36" spans="1:12" ht="17.45" customHeight="1">
      <c r="A36" s="7" t="e">
        <f t="shared" si="0"/>
        <v>#NUM!</v>
      </c>
      <c r="B36" s="8" t="e">
        <f t="shared" si="1"/>
        <v>#NUM!</v>
      </c>
      <c r="C36" s="9"/>
      <c r="D36" s="9"/>
      <c r="E36" s="39"/>
      <c r="F36" s="39"/>
      <c r="G36" s="39"/>
      <c r="H36" s="39"/>
      <c r="I36" s="39"/>
      <c r="J36" s="39"/>
    </row>
    <row r="37" spans="1:12" ht="17.45" customHeight="1">
      <c r="A37" s="7" t="e">
        <f t="shared" si="0"/>
        <v>#NUM!</v>
      </c>
      <c r="B37" s="8" t="e">
        <f t="shared" si="1"/>
        <v>#NUM!</v>
      </c>
      <c r="C37" s="9"/>
      <c r="D37" s="9"/>
      <c r="E37" s="39"/>
      <c r="F37" s="39"/>
      <c r="G37" s="39"/>
      <c r="H37" s="39"/>
      <c r="I37" s="39"/>
      <c r="J37" s="39"/>
    </row>
    <row r="38" spans="1:12" ht="17.45" customHeight="1">
      <c r="A38" s="7" t="e">
        <f t="shared" si="0"/>
        <v>#NUM!</v>
      </c>
      <c r="B38" s="8" t="e">
        <f t="shared" si="1"/>
        <v>#NUM!</v>
      </c>
      <c r="C38" s="9"/>
      <c r="D38" s="9"/>
      <c r="E38" s="38"/>
      <c r="F38" s="39"/>
      <c r="G38" s="39"/>
      <c r="H38" s="39"/>
      <c r="I38" s="39"/>
      <c r="J38" s="39"/>
    </row>
    <row r="39" spans="1:12" ht="17.45" customHeight="1">
      <c r="A39" s="7" t="e">
        <f t="shared" si="0"/>
        <v>#NUM!</v>
      </c>
      <c r="B39" s="8" t="e">
        <f t="shared" si="1"/>
        <v>#NUM!</v>
      </c>
      <c r="C39" s="9"/>
      <c r="D39" s="9"/>
      <c r="E39" s="39"/>
      <c r="F39" s="39"/>
      <c r="G39" s="39"/>
      <c r="H39" s="39"/>
      <c r="I39" s="39"/>
      <c r="J39" s="39"/>
    </row>
    <row r="40" spans="1:12" ht="17.45" customHeight="1">
      <c r="A40" s="7" t="e">
        <f t="shared" si="0"/>
        <v>#NUM!</v>
      </c>
      <c r="B40" s="8" t="e">
        <f t="shared" si="1"/>
        <v>#NUM!</v>
      </c>
      <c r="C40" s="9"/>
      <c r="D40" s="9"/>
      <c r="E40" s="39"/>
      <c r="F40" s="39"/>
      <c r="G40" s="39"/>
      <c r="H40" s="39"/>
      <c r="I40" s="39"/>
      <c r="J40" s="39"/>
    </row>
    <row r="41" spans="1:12" ht="17.45" customHeight="1">
      <c r="A41" s="7" t="e">
        <f t="shared" si="0"/>
        <v>#NUM!</v>
      </c>
      <c r="B41" s="8" t="e">
        <f t="shared" si="1"/>
        <v>#NUM!</v>
      </c>
      <c r="C41" s="9"/>
      <c r="D41" s="9"/>
      <c r="E41" s="39"/>
      <c r="F41" s="39"/>
      <c r="G41" s="39"/>
      <c r="H41" s="39"/>
      <c r="I41" s="39"/>
      <c r="J41" s="39"/>
    </row>
    <row r="42" spans="1:12" ht="17.45" customHeight="1">
      <c r="A42" s="7" t="e">
        <f t="shared" si="0"/>
        <v>#NUM!</v>
      </c>
      <c r="B42" s="8" t="e">
        <f t="shared" si="1"/>
        <v>#NUM!</v>
      </c>
      <c r="C42" s="9"/>
      <c r="D42" s="9"/>
      <c r="E42" s="38"/>
      <c r="F42" s="39"/>
      <c r="G42" s="39"/>
      <c r="H42" s="39"/>
      <c r="I42" s="39"/>
      <c r="J42" s="39"/>
    </row>
    <row r="43" spans="1:12" ht="17.45" customHeight="1">
      <c r="A43" s="7" t="e">
        <f t="shared" si="0"/>
        <v>#NUM!</v>
      </c>
      <c r="B43" s="8" t="e">
        <f t="shared" si="1"/>
        <v>#NUM!</v>
      </c>
      <c r="C43" s="9"/>
      <c r="D43" s="9"/>
      <c r="E43" s="38"/>
      <c r="F43" s="39"/>
      <c r="G43" s="39"/>
      <c r="H43" s="39"/>
      <c r="I43" s="39"/>
      <c r="J43" s="39"/>
    </row>
    <row r="44" spans="1:12" ht="17.45" customHeight="1">
      <c r="A44" s="33" t="s">
        <v>15</v>
      </c>
      <c r="B44" s="33"/>
      <c r="C44" s="9">
        <f>COUNTA(C$13:C$43)-COUNTIF(C$13:C$43,"中止")-COUNTIF(C$13:C$43,"製作")-COUNTIF(C$13:C$43,"その他")</f>
        <v>0</v>
      </c>
      <c r="D44" s="9">
        <f>COUNTA(D$13:D$43)-COUNTIF(D$13:D$43,"中止")-COUNTIF(D$13:D$43,"製作")-COUNTIF(D$13:D$43,"その他")</f>
        <v>0</v>
      </c>
      <c r="E44" s="44" t="s">
        <v>52</v>
      </c>
      <c r="F44" s="44"/>
      <c r="G44" s="3" t="s">
        <v>16</v>
      </c>
      <c r="H44"/>
      <c r="I44"/>
    </row>
    <row r="45" spans="1:12" ht="17.45" customHeight="1">
      <c r="A45" s="33" t="s">
        <v>17</v>
      </c>
      <c r="B45" s="33"/>
      <c r="C45" s="9">
        <f>COUNTIF(C$13:C$43,"作業")</f>
        <v>0</v>
      </c>
      <c r="D45" s="9">
        <f>COUNTIF(D$13:D$43,"作業")</f>
        <v>0</v>
      </c>
      <c r="E45" s="43" t="s">
        <v>53</v>
      </c>
      <c r="F45" s="43"/>
      <c r="G45" s="3" t="s">
        <v>54</v>
      </c>
      <c r="H45"/>
      <c r="I45"/>
    </row>
    <row r="46" spans="1:12" ht="17.45" customHeight="1">
      <c r="A46" s="42" t="s">
        <v>18</v>
      </c>
      <c r="B46" s="42"/>
      <c r="C46" s="11">
        <f>COUNTIF(C$13:C$43,"休日")+COUNTIF(C$13:C$43,"天候")</f>
        <v>0</v>
      </c>
      <c r="D46" s="11">
        <f>COUNTIF(D$13:D$43,"休日")+COUNTIF(D$13:D$43,"天候")</f>
        <v>0</v>
      </c>
      <c r="E46" s="43"/>
      <c r="F46" s="43"/>
      <c r="G46" s="3"/>
      <c r="H46"/>
      <c r="I46"/>
    </row>
    <row r="47" spans="1:12" ht="17.45" customHeight="1" thickBot="1">
      <c r="A47" s="27" t="s">
        <v>19</v>
      </c>
      <c r="B47" s="28"/>
      <c r="C47" s="12" t="e">
        <f>ROUND(C46/C44*100,1)</f>
        <v>#DIV/0!</v>
      </c>
      <c r="D47" s="13" t="e">
        <f>ROUND(D46/D44*100,1)</f>
        <v>#DIV/0!</v>
      </c>
      <c r="E47" s="43"/>
      <c r="F47" s="43"/>
      <c r="G47" s="3"/>
      <c r="H47"/>
      <c r="I47"/>
      <c r="L47" s="3" t="s">
        <v>55</v>
      </c>
    </row>
  </sheetData>
  <mergeCells count="53">
    <mergeCell ref="A47:B47"/>
    <mergeCell ref="E47:F47"/>
    <mergeCell ref="E42:J42"/>
    <mergeCell ref="E43:J43"/>
    <mergeCell ref="A44:B44"/>
    <mergeCell ref="E44:F44"/>
    <mergeCell ref="A45:B45"/>
    <mergeCell ref="E45:F45"/>
    <mergeCell ref="E39:J39"/>
    <mergeCell ref="E40:J40"/>
    <mergeCell ref="E41:J41"/>
    <mergeCell ref="A46:B46"/>
    <mergeCell ref="E46:F46"/>
    <mergeCell ref="E34:J34"/>
    <mergeCell ref="E35:J35"/>
    <mergeCell ref="E36:J36"/>
    <mergeCell ref="E37:J37"/>
    <mergeCell ref="E38:J38"/>
    <mergeCell ref="E29:J29"/>
    <mergeCell ref="E30:J30"/>
    <mergeCell ref="E31:J31"/>
    <mergeCell ref="E32:J32"/>
    <mergeCell ref="E33:J33"/>
    <mergeCell ref="E24:J24"/>
    <mergeCell ref="E25:J25"/>
    <mergeCell ref="E26:J26"/>
    <mergeCell ref="E27:J27"/>
    <mergeCell ref="E28:J28"/>
    <mergeCell ref="E19:J19"/>
    <mergeCell ref="E20:J20"/>
    <mergeCell ref="E21:J21"/>
    <mergeCell ref="E22:J22"/>
    <mergeCell ref="E23:J23"/>
    <mergeCell ref="H4:I4"/>
    <mergeCell ref="A2:J2"/>
    <mergeCell ref="C4:F4"/>
    <mergeCell ref="C5:F5"/>
    <mergeCell ref="H8:I8"/>
    <mergeCell ref="L7:M7"/>
    <mergeCell ref="C6:F6"/>
    <mergeCell ref="C7:F7"/>
    <mergeCell ref="H5:I5"/>
    <mergeCell ref="H6:I6"/>
    <mergeCell ref="H7:I7"/>
    <mergeCell ref="H9:I9"/>
    <mergeCell ref="H10:I10"/>
    <mergeCell ref="E12:J12"/>
    <mergeCell ref="E13:J13"/>
    <mergeCell ref="E14:J14"/>
    <mergeCell ref="E15:J15"/>
    <mergeCell ref="E16:J16"/>
    <mergeCell ref="E17:J17"/>
    <mergeCell ref="E18:J18"/>
  </mergeCells>
  <phoneticPr fontId="4"/>
  <conditionalFormatting sqref="A12:B43">
    <cfRule type="expression" dxfId="3" priority="1">
      <formula>WEEKDAY(A12)=1</formula>
    </cfRule>
    <cfRule type="expression" dxfId="2" priority="2">
      <formula>WEEKDAY(A12)=7</formula>
    </cfRule>
  </conditionalFormatting>
  <dataValidations count="2">
    <dataValidation type="list" allowBlank="1" showInputMessage="1" showErrorMessage="1" sqref="D13:D43" xr:uid="{00000000-0002-0000-0000-000000000000}">
      <formula1>$Q$5:$Q$11</formula1>
    </dataValidation>
    <dataValidation type="list" allowBlank="1" showInputMessage="1" showErrorMessage="1" sqref="C13:C43" xr:uid="{C0EC3C58-2072-4899-A73E-4758F8E901C6}">
      <formula1>$P$5:$P$11</formula1>
    </dataValidation>
  </dataValidations>
  <pageMargins left="0.74803149606299213" right="0.74803149606299213" top="0.39370078740157483" bottom="0.39370078740157483" header="0.51181102362204722" footer="0.5118110236220472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7"/>
  <sheetViews>
    <sheetView view="pageBreakPreview" topLeftCell="A34" zoomScaleNormal="100" zoomScaleSheetLayoutView="100" workbookViewId="0">
      <selection activeCell="L40" sqref="L40"/>
    </sheetView>
  </sheetViews>
  <sheetFormatPr defaultColWidth="8.875" defaultRowHeight="17.45" customHeight="1"/>
  <cols>
    <col min="1" max="1" width="11" customWidth="1"/>
    <col min="2" max="2" width="5.25" style="1" customWidth="1"/>
    <col min="4" max="4" width="8.875" style="1" customWidth="1"/>
    <col min="5" max="9" width="8.875" style="1"/>
  </cols>
  <sheetData>
    <row r="1" spans="1:17" ht="17.45" customHeight="1">
      <c r="A1" s="23" t="s">
        <v>0</v>
      </c>
      <c r="B1" s="23"/>
    </row>
    <row r="2" spans="1:17" ht="17.45" customHeight="1">
      <c r="A2" s="41" t="s">
        <v>50</v>
      </c>
      <c r="B2" s="41"/>
      <c r="C2" s="41"/>
      <c r="D2" s="41"/>
      <c r="E2" s="41"/>
      <c r="F2" s="41"/>
      <c r="G2" s="41"/>
      <c r="H2" s="41"/>
      <c r="I2" s="41"/>
      <c r="J2" s="41"/>
      <c r="O2" s="3" t="s">
        <v>1</v>
      </c>
      <c r="P2" s="3" t="s">
        <v>2</v>
      </c>
      <c r="Q2" s="3" t="s">
        <v>3</v>
      </c>
    </row>
    <row r="3" spans="1:17" ht="17.45" customHeight="1">
      <c r="A3" s="2"/>
      <c r="O3" s="3"/>
      <c r="P3" s="3"/>
      <c r="Q3" s="3"/>
    </row>
    <row r="4" spans="1:17" ht="17.45" customHeight="1">
      <c r="A4" s="26" t="s">
        <v>46</v>
      </c>
      <c r="B4" s="45" t="s">
        <v>20</v>
      </c>
      <c r="C4" s="45"/>
      <c r="D4" s="45"/>
      <c r="E4" s="45"/>
      <c r="F4" s="46"/>
      <c r="G4" s="21" t="s">
        <v>32</v>
      </c>
      <c r="H4" s="40" t="s">
        <v>33</v>
      </c>
      <c r="I4" s="40"/>
      <c r="J4" s="22" t="s">
        <v>34</v>
      </c>
      <c r="O4" s="3"/>
      <c r="P4" s="3"/>
      <c r="Q4" s="3"/>
    </row>
    <row r="5" spans="1:17" ht="17.45" customHeight="1">
      <c r="A5" s="26" t="s">
        <v>45</v>
      </c>
      <c r="B5" s="45" t="s">
        <v>21</v>
      </c>
      <c r="C5" s="45"/>
      <c r="D5" s="45"/>
      <c r="E5" s="45"/>
      <c r="F5" s="46"/>
      <c r="G5" s="10" t="s">
        <v>4</v>
      </c>
      <c r="H5" s="32" t="s">
        <v>35</v>
      </c>
      <c r="I5" s="33"/>
      <c r="J5" s="20" t="s">
        <v>40</v>
      </c>
      <c r="P5" s="10" t="s">
        <v>4</v>
      </c>
      <c r="Q5" s="10" t="s">
        <v>4</v>
      </c>
    </row>
    <row r="6" spans="1:17" ht="17.45" customHeight="1">
      <c r="A6" s="26" t="s">
        <v>44</v>
      </c>
      <c r="B6" s="45" t="s">
        <v>22</v>
      </c>
      <c r="C6" s="45"/>
      <c r="D6" s="45"/>
      <c r="E6" s="45"/>
      <c r="F6" s="46"/>
      <c r="G6" s="10" t="s">
        <v>5</v>
      </c>
      <c r="H6" s="32" t="s">
        <v>36</v>
      </c>
      <c r="I6" s="33"/>
      <c r="J6" s="20" t="s">
        <v>41</v>
      </c>
      <c r="O6" s="1"/>
      <c r="P6" s="10" t="s">
        <v>5</v>
      </c>
      <c r="Q6" s="10" t="s">
        <v>5</v>
      </c>
    </row>
    <row r="7" spans="1:17" ht="17.45" customHeight="1">
      <c r="A7" s="26" t="s">
        <v>43</v>
      </c>
      <c r="B7" s="45" t="s">
        <v>23</v>
      </c>
      <c r="C7" s="45"/>
      <c r="D7" s="45"/>
      <c r="E7" s="45"/>
      <c r="F7" s="46"/>
      <c r="G7" s="20" t="s">
        <v>30</v>
      </c>
      <c r="H7" s="34" t="s">
        <v>37</v>
      </c>
      <c r="I7" s="35"/>
      <c r="J7" s="20" t="s">
        <v>41</v>
      </c>
      <c r="O7" s="1"/>
      <c r="P7" s="20" t="s">
        <v>30</v>
      </c>
      <c r="Q7" s="20" t="s">
        <v>30</v>
      </c>
    </row>
    <row r="8" spans="1:17" ht="17.45" customHeight="1">
      <c r="G8" s="20" t="s">
        <v>31</v>
      </c>
      <c r="H8" s="34" t="s">
        <v>38</v>
      </c>
      <c r="I8" s="35"/>
      <c r="J8" s="20" t="s">
        <v>42</v>
      </c>
      <c r="O8" s="1"/>
      <c r="P8" s="20" t="s">
        <v>39</v>
      </c>
      <c r="Q8" s="20" t="s">
        <v>39</v>
      </c>
    </row>
    <row r="9" spans="1:17" ht="17.45" customHeight="1">
      <c r="G9" s="20" t="s">
        <v>29</v>
      </c>
      <c r="H9" s="35" t="s">
        <v>6</v>
      </c>
      <c r="I9" s="35"/>
      <c r="J9" s="20" t="s">
        <v>42</v>
      </c>
      <c r="O9" s="1"/>
      <c r="P9" s="20" t="s">
        <v>29</v>
      </c>
      <c r="Q9" s="20" t="s">
        <v>29</v>
      </c>
    </row>
    <row r="10" spans="1:17" ht="17.45" customHeight="1">
      <c r="G10" s="20" t="s">
        <v>49</v>
      </c>
      <c r="H10" s="32" t="s">
        <v>47</v>
      </c>
      <c r="I10" s="36"/>
      <c r="J10" s="20" t="s">
        <v>42</v>
      </c>
      <c r="P10" s="20" t="s">
        <v>49</v>
      </c>
      <c r="Q10" s="20" t="s">
        <v>49</v>
      </c>
    </row>
    <row r="11" spans="1:17" ht="17.45" customHeight="1">
      <c r="A11" s="4">
        <v>2025</v>
      </c>
      <c r="B11" s="5" t="s">
        <v>10</v>
      </c>
      <c r="C11" s="4">
        <v>8</v>
      </c>
      <c r="D11" s="5" t="s">
        <v>11</v>
      </c>
      <c r="H11" s="15"/>
      <c r="I11" s="16"/>
      <c r="J11" s="17"/>
    </row>
    <row r="12" spans="1:17" ht="17.45" customHeight="1">
      <c r="A12" s="6" t="s">
        <v>12</v>
      </c>
      <c r="B12" s="6" t="s">
        <v>13</v>
      </c>
      <c r="C12" s="6" t="s">
        <v>2</v>
      </c>
      <c r="D12" s="6" t="s">
        <v>3</v>
      </c>
      <c r="E12" s="37" t="s">
        <v>14</v>
      </c>
      <c r="F12" s="37"/>
      <c r="G12" s="37"/>
      <c r="H12" s="37"/>
      <c r="I12" s="37"/>
      <c r="J12" s="37"/>
    </row>
    <row r="13" spans="1:17" ht="17.45" customHeight="1">
      <c r="A13" s="7">
        <f>IF(DAY(DATE(A$11,C$11,ROW()-12))=ROW()-12,DATE(A$11,C$11,ROW()-12),"")</f>
        <v>45870</v>
      </c>
      <c r="B13" s="8">
        <f>A13</f>
        <v>45870</v>
      </c>
      <c r="C13" s="9" t="s">
        <v>4</v>
      </c>
      <c r="D13" s="9" t="s">
        <v>4</v>
      </c>
      <c r="E13" s="47" t="s">
        <v>48</v>
      </c>
      <c r="F13" s="39"/>
      <c r="G13" s="39"/>
      <c r="H13" s="39"/>
      <c r="I13" s="39"/>
      <c r="J13" s="39"/>
    </row>
    <row r="14" spans="1:17" ht="17.45" customHeight="1">
      <c r="A14" s="7">
        <f t="shared" ref="A14:A43" si="0">IF(DAY(DATE(A$11,C$11,ROW()-12))=ROW()-12,DATE(A$11,C$11,ROW()-12),"")</f>
        <v>45871</v>
      </c>
      <c r="B14" s="8">
        <f t="shared" ref="B14:B43" si="1">A14</f>
        <v>45871</v>
      </c>
      <c r="C14" s="9" t="s">
        <v>5</v>
      </c>
      <c r="D14" s="9" t="s">
        <v>4</v>
      </c>
      <c r="E14" s="47"/>
      <c r="F14" s="39"/>
      <c r="G14" s="39"/>
      <c r="H14" s="39"/>
      <c r="I14" s="39"/>
      <c r="J14" s="39"/>
    </row>
    <row r="15" spans="1:17" ht="17.45" customHeight="1">
      <c r="A15" s="7">
        <f t="shared" si="0"/>
        <v>45872</v>
      </c>
      <c r="B15" s="8">
        <f t="shared" si="1"/>
        <v>45872</v>
      </c>
      <c r="C15" s="9" t="s">
        <v>5</v>
      </c>
      <c r="D15" s="9" t="s">
        <v>5</v>
      </c>
      <c r="E15" s="38"/>
      <c r="F15" s="39"/>
      <c r="G15" s="39"/>
      <c r="H15" s="39"/>
      <c r="I15" s="39"/>
      <c r="J15" s="39"/>
    </row>
    <row r="16" spans="1:17" ht="17.45" customHeight="1">
      <c r="A16" s="7">
        <f t="shared" si="0"/>
        <v>45873</v>
      </c>
      <c r="B16" s="8">
        <f t="shared" si="1"/>
        <v>45873</v>
      </c>
      <c r="C16" s="9" t="s">
        <v>4</v>
      </c>
      <c r="D16" s="9" t="s">
        <v>4</v>
      </c>
      <c r="E16" s="38"/>
      <c r="F16" s="39"/>
      <c r="G16" s="39"/>
      <c r="H16" s="39"/>
      <c r="I16" s="39"/>
      <c r="J16" s="39"/>
    </row>
    <row r="17" spans="1:10" ht="17.45" customHeight="1">
      <c r="A17" s="7">
        <f t="shared" si="0"/>
        <v>45874</v>
      </c>
      <c r="B17" s="8">
        <f t="shared" si="1"/>
        <v>45874</v>
      </c>
      <c r="C17" s="9" t="s">
        <v>4</v>
      </c>
      <c r="D17" s="9" t="s">
        <v>4</v>
      </c>
      <c r="E17" s="38"/>
      <c r="F17" s="39"/>
      <c r="G17" s="39"/>
      <c r="H17" s="39"/>
      <c r="I17" s="39"/>
      <c r="J17" s="39"/>
    </row>
    <row r="18" spans="1:10" ht="17.45" customHeight="1">
      <c r="A18" s="7">
        <f>IF(DAY(DATE(A$11,C$11,ROW()-12))=ROW()-12,DATE(A$11,C$11,ROW()-12),"")</f>
        <v>45875</v>
      </c>
      <c r="B18" s="8">
        <f t="shared" si="1"/>
        <v>45875</v>
      </c>
      <c r="C18" s="9" t="s">
        <v>9</v>
      </c>
      <c r="D18" s="9" t="s">
        <v>9</v>
      </c>
      <c r="E18" s="39"/>
      <c r="F18" s="39"/>
      <c r="G18" s="39"/>
      <c r="H18" s="39"/>
      <c r="I18" s="39"/>
      <c r="J18" s="39"/>
    </row>
    <row r="19" spans="1:10" ht="17.45" customHeight="1">
      <c r="A19" s="7">
        <f t="shared" si="0"/>
        <v>45876</v>
      </c>
      <c r="B19" s="8">
        <f t="shared" si="1"/>
        <v>45876</v>
      </c>
      <c r="C19" s="9" t="s">
        <v>9</v>
      </c>
      <c r="D19" s="9" t="s">
        <v>9</v>
      </c>
      <c r="E19" s="39"/>
      <c r="F19" s="39"/>
      <c r="G19" s="39"/>
      <c r="H19" s="39"/>
      <c r="I19" s="39"/>
      <c r="J19" s="39"/>
    </row>
    <row r="20" spans="1:10" ht="17.45" customHeight="1">
      <c r="A20" s="7">
        <f t="shared" si="0"/>
        <v>45877</v>
      </c>
      <c r="B20" s="8">
        <f t="shared" si="1"/>
        <v>45877</v>
      </c>
      <c r="C20" s="9" t="s">
        <v>4</v>
      </c>
      <c r="D20" s="9" t="s">
        <v>4</v>
      </c>
      <c r="E20" s="39"/>
      <c r="F20" s="39"/>
      <c r="G20" s="39"/>
      <c r="H20" s="39"/>
      <c r="I20" s="39"/>
      <c r="J20" s="39"/>
    </row>
    <row r="21" spans="1:10" ht="17.45" customHeight="1">
      <c r="A21" s="7">
        <f t="shared" si="0"/>
        <v>45878</v>
      </c>
      <c r="B21" s="8">
        <f t="shared" si="1"/>
        <v>45878</v>
      </c>
      <c r="C21" s="9" t="s">
        <v>4</v>
      </c>
      <c r="D21" s="9" t="s">
        <v>7</v>
      </c>
      <c r="E21" s="38" t="s">
        <v>24</v>
      </c>
      <c r="F21" s="39"/>
      <c r="G21" s="39"/>
      <c r="H21" s="39"/>
      <c r="I21" s="39"/>
      <c r="J21" s="39"/>
    </row>
    <row r="22" spans="1:10" ht="17.45" customHeight="1">
      <c r="A22" s="7">
        <f t="shared" si="0"/>
        <v>45879</v>
      </c>
      <c r="B22" s="8">
        <f t="shared" si="1"/>
        <v>45879</v>
      </c>
      <c r="C22" s="9" t="s">
        <v>5</v>
      </c>
      <c r="D22" s="9" t="s">
        <v>5</v>
      </c>
      <c r="E22" s="39"/>
      <c r="F22" s="39"/>
      <c r="G22" s="39"/>
      <c r="H22" s="39"/>
      <c r="I22" s="39"/>
      <c r="J22" s="39"/>
    </row>
    <row r="23" spans="1:10" ht="17.45" customHeight="1">
      <c r="A23" s="7">
        <f t="shared" si="0"/>
        <v>45880</v>
      </c>
      <c r="B23" s="8">
        <f t="shared" si="1"/>
        <v>45880</v>
      </c>
      <c r="C23" s="9" t="s">
        <v>4</v>
      </c>
      <c r="D23" s="9" t="s">
        <v>4</v>
      </c>
      <c r="E23" s="39"/>
      <c r="F23" s="39"/>
      <c r="G23" s="39"/>
      <c r="H23" s="39"/>
      <c r="I23" s="39"/>
      <c r="J23" s="39"/>
    </row>
    <row r="24" spans="1:10" ht="17.45" customHeight="1">
      <c r="A24" s="7">
        <f t="shared" si="0"/>
        <v>45881</v>
      </c>
      <c r="B24" s="8">
        <f t="shared" si="1"/>
        <v>45881</v>
      </c>
      <c r="C24" s="9" t="s">
        <v>4</v>
      </c>
      <c r="D24" s="9" t="s">
        <v>5</v>
      </c>
      <c r="E24" s="39"/>
      <c r="F24" s="39"/>
      <c r="G24" s="39"/>
      <c r="H24" s="39"/>
      <c r="I24" s="39"/>
      <c r="J24" s="39"/>
    </row>
    <row r="25" spans="1:10" ht="17.45" customHeight="1">
      <c r="A25" s="7">
        <f t="shared" si="0"/>
        <v>45882</v>
      </c>
      <c r="B25" s="8">
        <f t="shared" si="1"/>
        <v>45882</v>
      </c>
      <c r="C25" s="9" t="s">
        <v>49</v>
      </c>
      <c r="D25" s="9" t="s">
        <v>49</v>
      </c>
      <c r="E25" s="38" t="s">
        <v>25</v>
      </c>
      <c r="F25" s="39"/>
      <c r="G25" s="39"/>
      <c r="H25" s="39"/>
      <c r="I25" s="39"/>
      <c r="J25" s="39"/>
    </row>
    <row r="26" spans="1:10" ht="17.45" customHeight="1">
      <c r="A26" s="7">
        <f t="shared" si="0"/>
        <v>45883</v>
      </c>
      <c r="B26" s="8">
        <f t="shared" si="1"/>
        <v>45883</v>
      </c>
      <c r="C26" s="9" t="s">
        <v>49</v>
      </c>
      <c r="D26" s="9" t="s">
        <v>49</v>
      </c>
      <c r="E26" s="38" t="s">
        <v>25</v>
      </c>
      <c r="F26" s="39"/>
      <c r="G26" s="39"/>
      <c r="H26" s="39"/>
      <c r="I26" s="39"/>
      <c r="J26" s="39"/>
    </row>
    <row r="27" spans="1:10" ht="17.45" customHeight="1">
      <c r="A27" s="7">
        <f t="shared" si="0"/>
        <v>45884</v>
      </c>
      <c r="B27" s="8">
        <f t="shared" si="1"/>
        <v>45884</v>
      </c>
      <c r="C27" s="9" t="s">
        <v>49</v>
      </c>
      <c r="D27" s="9" t="s">
        <v>49</v>
      </c>
      <c r="E27" s="38" t="s">
        <v>25</v>
      </c>
      <c r="F27" s="39"/>
      <c r="G27" s="39"/>
      <c r="H27" s="39"/>
      <c r="I27" s="39"/>
      <c r="J27" s="39"/>
    </row>
    <row r="28" spans="1:10" ht="17.45" customHeight="1">
      <c r="A28" s="7">
        <f t="shared" si="0"/>
        <v>45885</v>
      </c>
      <c r="B28" s="8">
        <f t="shared" si="1"/>
        <v>45885</v>
      </c>
      <c r="C28" s="9" t="s">
        <v>5</v>
      </c>
      <c r="D28" s="9" t="s">
        <v>4</v>
      </c>
      <c r="E28" s="39"/>
      <c r="F28" s="39"/>
      <c r="G28" s="39"/>
      <c r="H28" s="39"/>
      <c r="I28" s="39"/>
      <c r="J28" s="39"/>
    </row>
    <row r="29" spans="1:10" ht="17.45" customHeight="1">
      <c r="A29" s="7">
        <f t="shared" si="0"/>
        <v>45886</v>
      </c>
      <c r="B29" s="8">
        <f t="shared" si="1"/>
        <v>45886</v>
      </c>
      <c r="C29" s="9" t="s">
        <v>5</v>
      </c>
      <c r="D29" s="9" t="s">
        <v>5</v>
      </c>
      <c r="E29" s="39"/>
      <c r="F29" s="39"/>
      <c r="G29" s="39"/>
      <c r="H29" s="39"/>
      <c r="I29" s="39"/>
      <c r="J29" s="39"/>
    </row>
    <row r="30" spans="1:10" ht="17.45" customHeight="1">
      <c r="A30" s="7">
        <f t="shared" si="0"/>
        <v>45887</v>
      </c>
      <c r="B30" s="8">
        <f t="shared" si="1"/>
        <v>45887</v>
      </c>
      <c r="C30" s="9" t="s">
        <v>4</v>
      </c>
      <c r="D30" s="9" t="s">
        <v>4</v>
      </c>
      <c r="E30" s="39"/>
      <c r="F30" s="39"/>
      <c r="G30" s="39"/>
      <c r="H30" s="39"/>
      <c r="I30" s="39"/>
      <c r="J30" s="39"/>
    </row>
    <row r="31" spans="1:10" ht="17.45" customHeight="1">
      <c r="A31" s="7">
        <f t="shared" si="0"/>
        <v>45888</v>
      </c>
      <c r="B31" s="8">
        <f t="shared" si="1"/>
        <v>45888</v>
      </c>
      <c r="C31" s="9" t="s">
        <v>4</v>
      </c>
      <c r="D31" s="9" t="s">
        <v>8</v>
      </c>
      <c r="E31" s="39"/>
      <c r="F31" s="39"/>
      <c r="G31" s="39"/>
      <c r="H31" s="39"/>
      <c r="I31" s="39"/>
      <c r="J31" s="39"/>
    </row>
    <row r="32" spans="1:10" ht="17.45" customHeight="1">
      <c r="A32" s="7">
        <f t="shared" si="0"/>
        <v>45889</v>
      </c>
      <c r="B32" s="8">
        <f t="shared" si="1"/>
        <v>45889</v>
      </c>
      <c r="C32" s="9" t="s">
        <v>4</v>
      </c>
      <c r="D32" s="9" t="s">
        <v>4</v>
      </c>
      <c r="E32" s="38"/>
      <c r="F32" s="39"/>
      <c r="G32" s="39"/>
      <c r="H32" s="39"/>
      <c r="I32" s="39"/>
      <c r="J32" s="39"/>
    </row>
    <row r="33" spans="1:10" ht="17.45" customHeight="1">
      <c r="A33" s="7">
        <f t="shared" si="0"/>
        <v>45890</v>
      </c>
      <c r="B33" s="8">
        <f t="shared" si="1"/>
        <v>45890</v>
      </c>
      <c r="C33" s="9" t="s">
        <v>4</v>
      </c>
      <c r="D33" s="9" t="s">
        <v>5</v>
      </c>
      <c r="E33" s="38"/>
      <c r="F33" s="39"/>
      <c r="G33" s="39"/>
      <c r="H33" s="39"/>
      <c r="I33" s="39"/>
      <c r="J33" s="39"/>
    </row>
    <row r="34" spans="1:10" ht="17.45" customHeight="1">
      <c r="A34" s="7">
        <f t="shared" si="0"/>
        <v>45891</v>
      </c>
      <c r="B34" s="8">
        <f t="shared" si="1"/>
        <v>45891</v>
      </c>
      <c r="C34" s="9" t="s">
        <v>9</v>
      </c>
      <c r="D34" s="9" t="s">
        <v>9</v>
      </c>
      <c r="E34" s="39"/>
      <c r="F34" s="39"/>
      <c r="G34" s="39"/>
      <c r="H34" s="39"/>
      <c r="I34" s="39"/>
      <c r="J34" s="39"/>
    </row>
    <row r="35" spans="1:10" ht="17.45" customHeight="1">
      <c r="A35" s="7">
        <f t="shared" si="0"/>
        <v>45892</v>
      </c>
      <c r="B35" s="8">
        <f t="shared" si="1"/>
        <v>45892</v>
      </c>
      <c r="C35" s="9" t="s">
        <v>5</v>
      </c>
      <c r="D35" s="9" t="s">
        <v>4</v>
      </c>
      <c r="E35" s="38" t="s">
        <v>26</v>
      </c>
      <c r="F35" s="39"/>
      <c r="G35" s="39"/>
      <c r="H35" s="39"/>
      <c r="I35" s="39"/>
      <c r="J35" s="39"/>
    </row>
    <row r="36" spans="1:10" ht="17.45" customHeight="1">
      <c r="A36" s="7">
        <f t="shared" si="0"/>
        <v>45893</v>
      </c>
      <c r="B36" s="8">
        <f t="shared" si="1"/>
        <v>45893</v>
      </c>
      <c r="C36" s="9" t="s">
        <v>5</v>
      </c>
      <c r="D36" s="9" t="s">
        <v>5</v>
      </c>
      <c r="E36" s="39"/>
      <c r="F36" s="39"/>
      <c r="G36" s="39"/>
      <c r="H36" s="39"/>
      <c r="I36" s="39"/>
      <c r="J36" s="39"/>
    </row>
    <row r="37" spans="1:10" ht="17.45" customHeight="1">
      <c r="A37" s="7">
        <f t="shared" si="0"/>
        <v>45894</v>
      </c>
      <c r="B37" s="8">
        <f t="shared" si="1"/>
        <v>45894</v>
      </c>
      <c r="C37" s="9" t="s">
        <v>4</v>
      </c>
      <c r="D37" s="9" t="s">
        <v>4</v>
      </c>
      <c r="E37" s="39"/>
      <c r="F37" s="39"/>
      <c r="G37" s="39"/>
      <c r="H37" s="39"/>
      <c r="I37" s="39"/>
      <c r="J37" s="39"/>
    </row>
    <row r="38" spans="1:10" ht="17.45" customHeight="1">
      <c r="A38" s="7">
        <f t="shared" si="0"/>
        <v>45895</v>
      </c>
      <c r="B38" s="8">
        <f t="shared" si="1"/>
        <v>45895</v>
      </c>
      <c r="C38" s="9" t="s">
        <v>4</v>
      </c>
      <c r="D38" s="9" t="s">
        <v>4</v>
      </c>
      <c r="E38" s="38"/>
      <c r="F38" s="39"/>
      <c r="G38" s="39"/>
      <c r="H38" s="39"/>
      <c r="I38" s="39"/>
      <c r="J38" s="39"/>
    </row>
    <row r="39" spans="1:10" ht="17.45" customHeight="1">
      <c r="A39" s="7">
        <f t="shared" si="0"/>
        <v>45896</v>
      </c>
      <c r="B39" s="8">
        <f t="shared" si="1"/>
        <v>45896</v>
      </c>
      <c r="C39" s="9" t="s">
        <v>4</v>
      </c>
      <c r="D39" s="9" t="s">
        <v>4</v>
      </c>
      <c r="E39" s="39"/>
      <c r="F39" s="39"/>
      <c r="G39" s="39"/>
      <c r="H39" s="39"/>
      <c r="I39" s="39"/>
      <c r="J39" s="39"/>
    </row>
    <row r="40" spans="1:10" ht="17.45" customHeight="1">
      <c r="A40" s="7">
        <f t="shared" si="0"/>
        <v>45897</v>
      </c>
      <c r="B40" s="8">
        <f t="shared" si="1"/>
        <v>45897</v>
      </c>
      <c r="C40" s="9" t="s">
        <v>4</v>
      </c>
      <c r="D40" s="9" t="s">
        <v>4</v>
      </c>
      <c r="E40" s="38" t="s">
        <v>27</v>
      </c>
      <c r="F40" s="39"/>
      <c r="G40" s="39"/>
      <c r="H40" s="39"/>
      <c r="I40" s="39"/>
      <c r="J40" s="39"/>
    </row>
    <row r="41" spans="1:10" ht="17.45" customHeight="1">
      <c r="A41" s="7">
        <f t="shared" si="0"/>
        <v>45898</v>
      </c>
      <c r="B41" s="8">
        <f t="shared" si="1"/>
        <v>45898</v>
      </c>
      <c r="C41" s="9" t="s">
        <v>4</v>
      </c>
      <c r="D41" s="9"/>
      <c r="E41" s="38" t="s">
        <v>28</v>
      </c>
      <c r="F41" s="39"/>
      <c r="G41" s="39"/>
      <c r="H41" s="39"/>
      <c r="I41" s="39"/>
      <c r="J41" s="39"/>
    </row>
    <row r="42" spans="1:10" ht="17.45" customHeight="1">
      <c r="A42" s="7">
        <f t="shared" si="0"/>
        <v>45899</v>
      </c>
      <c r="B42" s="8">
        <f t="shared" si="1"/>
        <v>45899</v>
      </c>
      <c r="C42" s="9"/>
      <c r="D42" s="9"/>
      <c r="E42" s="38"/>
      <c r="F42" s="39"/>
      <c r="G42" s="39"/>
      <c r="H42" s="39"/>
      <c r="I42" s="39"/>
      <c r="J42" s="39"/>
    </row>
    <row r="43" spans="1:10" ht="17.45" customHeight="1">
      <c r="A43" s="7">
        <f t="shared" si="0"/>
        <v>45900</v>
      </c>
      <c r="B43" s="8">
        <f t="shared" si="1"/>
        <v>45900</v>
      </c>
      <c r="C43" s="9"/>
      <c r="D43" s="9"/>
      <c r="E43" s="38"/>
      <c r="F43" s="39"/>
      <c r="G43" s="39"/>
      <c r="H43" s="39"/>
      <c r="I43" s="39"/>
      <c r="J43" s="39"/>
    </row>
    <row r="44" spans="1:10" ht="17.45" customHeight="1">
      <c r="A44" s="33" t="s">
        <v>15</v>
      </c>
      <c r="B44" s="33"/>
      <c r="C44" s="9">
        <f>COUNTA(C$13:C$43)-COUNTIF(C$13:C$43,"中止")-COUNTIF(C$13:C$43,"製作")-COUNTIF(C$13:C$43,"その他")</f>
        <v>23</v>
      </c>
      <c r="D44" s="9">
        <f>COUNTA(D$13:D$43)-COUNTIF(D$13:D$43,"中止")-COUNTIF(D$13:D$43,"製作")-COUNTIF(D$13:D$43,"その他")</f>
        <v>21</v>
      </c>
      <c r="E44" s="44" t="s">
        <v>52</v>
      </c>
      <c r="F44" s="44"/>
      <c r="G44" s="3" t="s">
        <v>16</v>
      </c>
      <c r="H44"/>
      <c r="I44"/>
    </row>
    <row r="45" spans="1:10" ht="17.45" customHeight="1">
      <c r="A45" s="33" t="s">
        <v>17</v>
      </c>
      <c r="B45" s="33"/>
      <c r="C45" s="9">
        <f>COUNTIF(C$13:C$43,"作業")</f>
        <v>16</v>
      </c>
      <c r="D45" s="9">
        <f>COUNTIF(D$13:D$43,"作業")</f>
        <v>14</v>
      </c>
      <c r="E45" s="43" t="s">
        <v>53</v>
      </c>
      <c r="F45" s="43"/>
      <c r="G45" s="3" t="s">
        <v>54</v>
      </c>
      <c r="H45"/>
      <c r="I45"/>
    </row>
    <row r="46" spans="1:10" ht="17.45" customHeight="1">
      <c r="A46" s="42" t="s">
        <v>18</v>
      </c>
      <c r="B46" s="42"/>
      <c r="C46" s="11">
        <f>COUNTIF(C$13:C$43,"休日")+COUNTIF(C$13:C$43,"天候")</f>
        <v>7</v>
      </c>
      <c r="D46" s="11">
        <f>COUNTIF(D$13:D$43,"休日")+COUNTIF(D$13:D$43,"天候")</f>
        <v>7</v>
      </c>
      <c r="E46" s="43"/>
      <c r="F46" s="43"/>
      <c r="G46" s="3"/>
      <c r="H46"/>
      <c r="I46"/>
    </row>
    <row r="47" spans="1:10" ht="17.45" customHeight="1" thickBot="1">
      <c r="A47" s="27" t="s">
        <v>19</v>
      </c>
      <c r="B47" s="28"/>
      <c r="C47" s="12">
        <f>ROUND(C46/C44*100,1)</f>
        <v>30.4</v>
      </c>
      <c r="D47" s="13">
        <f>ROUND(D46/D44*100,1)</f>
        <v>33.299999999999997</v>
      </c>
      <c r="E47" s="43"/>
      <c r="F47" s="43"/>
      <c r="G47" s="3"/>
      <c r="H47"/>
      <c r="I47"/>
    </row>
  </sheetData>
  <mergeCells count="52">
    <mergeCell ref="A47:B47"/>
    <mergeCell ref="E47:F47"/>
    <mergeCell ref="E42:J42"/>
    <mergeCell ref="E43:J43"/>
    <mergeCell ref="A44:B44"/>
    <mergeCell ref="E44:F44"/>
    <mergeCell ref="A45:B45"/>
    <mergeCell ref="E45:F45"/>
    <mergeCell ref="E39:J39"/>
    <mergeCell ref="E40:J40"/>
    <mergeCell ref="E41:J41"/>
    <mergeCell ref="A46:B46"/>
    <mergeCell ref="E46:F46"/>
    <mergeCell ref="E34:J34"/>
    <mergeCell ref="E35:J35"/>
    <mergeCell ref="E36:J36"/>
    <mergeCell ref="E37:J37"/>
    <mergeCell ref="E38:J38"/>
    <mergeCell ref="E29:J29"/>
    <mergeCell ref="E30:J30"/>
    <mergeCell ref="E31:J31"/>
    <mergeCell ref="E32:J32"/>
    <mergeCell ref="E33:J33"/>
    <mergeCell ref="E24:J24"/>
    <mergeCell ref="E25:J25"/>
    <mergeCell ref="E26:J26"/>
    <mergeCell ref="E27:J27"/>
    <mergeCell ref="E28:J28"/>
    <mergeCell ref="E19:J19"/>
    <mergeCell ref="E20:J20"/>
    <mergeCell ref="E21:J21"/>
    <mergeCell ref="E22:J22"/>
    <mergeCell ref="E23:J23"/>
    <mergeCell ref="E14:J14"/>
    <mergeCell ref="E15:J15"/>
    <mergeCell ref="E16:J16"/>
    <mergeCell ref="E17:J17"/>
    <mergeCell ref="E18:J18"/>
    <mergeCell ref="H8:I8"/>
    <mergeCell ref="H9:I9"/>
    <mergeCell ref="H10:I10"/>
    <mergeCell ref="E12:J12"/>
    <mergeCell ref="E13:J13"/>
    <mergeCell ref="H5:I5"/>
    <mergeCell ref="H6:I6"/>
    <mergeCell ref="H7:I7"/>
    <mergeCell ref="H4:I4"/>
    <mergeCell ref="A2:J2"/>
    <mergeCell ref="B4:F4"/>
    <mergeCell ref="B5:F5"/>
    <mergeCell ref="B6:F6"/>
    <mergeCell ref="B7:F7"/>
  </mergeCells>
  <phoneticPr fontId="4"/>
  <conditionalFormatting sqref="A12:B43">
    <cfRule type="expression" dxfId="1" priority="3">
      <formula>WEEKDAY(A12)=1</formula>
    </cfRule>
    <cfRule type="expression" dxfId="0" priority="4">
      <formula>WEEKDAY(A12)=7</formula>
    </cfRule>
  </conditionalFormatting>
  <dataValidations count="2">
    <dataValidation type="list" allowBlank="1" showInputMessage="1" showErrorMessage="1" sqref="D13:D43" xr:uid="{00000000-0002-0000-0100-000000000000}">
      <formula1>$Q$5:$Q$11</formula1>
    </dataValidation>
    <dataValidation type="list" allowBlank="1" showInputMessage="1" showErrorMessage="1" sqref="C13:C43" xr:uid="{00000000-0002-0000-0100-000001000000}">
      <formula1>$P$5:$P$11</formula1>
    </dataValidation>
  </dataValidations>
  <pageMargins left="0.74803149606299213" right="0.74803149606299213" top="0.98425196850393704" bottom="0.39370078740157483" header="0.51181102362204722" footer="0.51181102362204722"/>
  <pageSetup paperSize="9" scale="9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様式１（計画・報告)書</vt:lpstr>
      <vt:lpstr>様式1（記載例）</vt:lpstr>
      <vt:lpstr>'様式1（記載例）'!Print_Area</vt:lpstr>
      <vt:lpstr>'様式１（計画・報告)書'!Print_Area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大西 良昌</cp:lastModifiedBy>
  <cp:lastPrinted>2025-09-10T08:14:30Z</cp:lastPrinted>
  <dcterms:created xsi:type="dcterms:W3CDTF">2022-05-08T13:45:00Z</dcterms:created>
  <dcterms:modified xsi:type="dcterms:W3CDTF">2025-09-11T06:10:40Z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