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7E5AA7E-F78D-4BBC-BB6C-A7C64106B9B7}" xr6:coauthVersionLast="36" xr6:coauthVersionMax="36" xr10:uidLastSave="{00000000-0000-0000-0000-000000000000}"/>
  <bookViews>
    <workbookView xWindow="0" yWindow="0" windowWidth="20460" windowHeight="813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1" l="1"/>
  <c r="M36" i="1"/>
  <c r="N36" i="1"/>
  <c r="O36" i="1"/>
  <c r="P36" i="1"/>
  <c r="Q36" i="1"/>
  <c r="K36" i="1"/>
  <c r="L48" i="1"/>
  <c r="M48" i="1"/>
  <c r="N48" i="1"/>
  <c r="O48" i="1"/>
  <c r="P48" i="1"/>
  <c r="Q48" i="1"/>
  <c r="K48" i="1"/>
  <c r="Q43" i="1"/>
  <c r="L43" i="1"/>
  <c r="M43" i="1"/>
  <c r="N43" i="1"/>
  <c r="O43" i="1"/>
  <c r="P43" i="1"/>
  <c r="K43" i="1"/>
  <c r="L41" i="1"/>
  <c r="M41" i="1"/>
  <c r="N41" i="1"/>
  <c r="O41" i="1"/>
  <c r="P41" i="1"/>
  <c r="Q41" i="1"/>
  <c r="K41" i="1"/>
  <c r="L33" i="1"/>
  <c r="M33" i="1"/>
  <c r="N33" i="1"/>
  <c r="O33" i="1"/>
  <c r="P33" i="1"/>
  <c r="Q33" i="1"/>
  <c r="K33" i="1"/>
  <c r="L30" i="1"/>
  <c r="M30" i="1"/>
  <c r="N30" i="1"/>
  <c r="O30" i="1"/>
  <c r="P30" i="1"/>
  <c r="Q30" i="1"/>
  <c r="K30" i="1"/>
  <c r="L27" i="1"/>
  <c r="M27" i="1"/>
  <c r="N27" i="1"/>
  <c r="O27" i="1"/>
  <c r="P27" i="1"/>
  <c r="Q27" i="1"/>
  <c r="K27" i="1"/>
  <c r="L24" i="1"/>
  <c r="M24" i="1"/>
  <c r="N24" i="1"/>
  <c r="O24" i="1"/>
  <c r="P24" i="1"/>
  <c r="Q24" i="1"/>
  <c r="K24" i="1"/>
  <c r="L19" i="1"/>
  <c r="M19" i="1"/>
  <c r="N19" i="1"/>
  <c r="O19" i="1"/>
  <c r="P19" i="1"/>
  <c r="Q19" i="1"/>
  <c r="K19" i="1"/>
  <c r="N16" i="1"/>
  <c r="O16" i="1"/>
  <c r="P16" i="1"/>
  <c r="Q16" i="1"/>
  <c r="L16" i="1"/>
  <c r="M16" i="1"/>
  <c r="K16" i="1"/>
  <c r="L11" i="1"/>
  <c r="M11" i="1"/>
  <c r="N11" i="1"/>
  <c r="O11" i="1"/>
  <c r="P11" i="1"/>
  <c r="Q11" i="1"/>
  <c r="K11" i="1"/>
  <c r="D48" i="1"/>
  <c r="E48" i="1"/>
  <c r="F48" i="1"/>
  <c r="G48" i="1"/>
  <c r="C48" i="1"/>
  <c r="D43" i="1"/>
  <c r="E43" i="1"/>
  <c r="F43" i="1"/>
  <c r="G43" i="1"/>
  <c r="C43" i="1"/>
  <c r="D41" i="1"/>
  <c r="E41" i="1"/>
  <c r="F41" i="1"/>
  <c r="G41" i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C56" i="1"/>
  <c r="H5" i="1" l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I41" i="1"/>
  <c r="J41" i="1"/>
  <c r="H42" i="1"/>
  <c r="I42" i="1"/>
  <c r="J42" i="1"/>
  <c r="I43" i="1"/>
  <c r="H44" i="1"/>
  <c r="I44" i="1"/>
  <c r="J44" i="1"/>
  <c r="H45" i="1"/>
  <c r="I45" i="1"/>
  <c r="J45" i="1"/>
  <c r="H46" i="1"/>
  <c r="I46" i="1"/>
  <c r="J46" i="1"/>
  <c r="H47" i="1"/>
  <c r="I47" i="1"/>
  <c r="J47" i="1"/>
  <c r="I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D56" i="1"/>
  <c r="D57" i="1" s="1"/>
  <c r="E56" i="1"/>
  <c r="E57" i="1" s="1"/>
  <c r="F56" i="1"/>
  <c r="F57" i="1" s="1"/>
  <c r="G56" i="1"/>
  <c r="K56" i="1"/>
  <c r="K57" i="1" s="1"/>
  <c r="L56" i="1"/>
  <c r="L57" i="1" s="1"/>
  <c r="M56" i="1"/>
  <c r="M57" i="1" s="1"/>
  <c r="N56" i="1"/>
  <c r="O56" i="1"/>
  <c r="O57" i="1" s="1"/>
  <c r="P56" i="1"/>
  <c r="P57" i="1" s="1"/>
  <c r="Q56" i="1"/>
  <c r="Q57" i="1" s="1"/>
  <c r="H56" i="1" l="1"/>
  <c r="G57" i="1"/>
  <c r="H57" i="1" s="1"/>
  <c r="I56" i="1"/>
  <c r="C57" i="1"/>
  <c r="I57" i="1" s="1"/>
  <c r="J48" i="1"/>
  <c r="J56" i="1"/>
  <c r="J36" i="1"/>
  <c r="J30" i="1"/>
  <c r="J24" i="1"/>
  <c r="J27" i="1"/>
  <c r="N57" i="1"/>
  <c r="J11" i="1"/>
  <c r="J16" i="1"/>
  <c r="H27" i="1"/>
  <c r="H48" i="1"/>
  <c r="H36" i="1"/>
  <c r="I36" i="1"/>
  <c r="H30" i="1"/>
  <c r="I30" i="1"/>
  <c r="H43" i="1"/>
  <c r="H41" i="1"/>
  <c r="I27" i="1"/>
  <c r="I33" i="1"/>
  <c r="I24" i="1"/>
  <c r="H33" i="1"/>
  <c r="H24" i="1"/>
  <c r="H16" i="1"/>
  <c r="J43" i="1"/>
  <c r="J57" i="1" l="1"/>
</calcChain>
</file>

<file path=xl/sharedStrings.xml><?xml version="1.0" encoding="utf-8"?>
<sst xmlns="http://schemas.openxmlformats.org/spreadsheetml/2006/main" count="168" uniqueCount="73">
  <si>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</si>
  <si>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</si>
  <si>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</si>
  <si>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</si>
  <si>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</si>
  <si>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</si>
  <si>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</si>
  <si>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</si>
  <si>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</si>
  <si>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</si>
  <si>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</si>
  <si>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</si>
  <si>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</si>
  <si>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</si>
  <si>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城北</t>
    <rPh sb="0" eb="2">
      <t>ジョウホク</t>
    </rPh>
    <phoneticPr fontId="5"/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</si>
  <si>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</si>
  <si>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</si>
  <si>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</si>
  <si>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</si>
  <si>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</si>
  <si>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</si>
  <si>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</si>
  <si>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</si>
  <si>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</si>
  <si>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</si>
  <si>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</si>
  <si>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</si>
  <si>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</si>
  <si>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</si>
  <si>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</si>
  <si>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</si>
  <si>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</si>
  <si>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</si>
  <si>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</si>
  <si>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</si>
  <si>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</si>
  <si>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</si>
  <si>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</si>
  <si>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</si>
  <si>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</si>
  <si>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</si>
  <si>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</si>
  <si>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</si>
  <si>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</si>
  <si>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</si>
  <si>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</si>
  <si>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</si>
  <si>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</si>
  <si>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</si>
  <si>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</si>
  <si>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</si>
  <si>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湯築</t>
  </si>
  <si>
    <t>道後</t>
  </si>
  <si>
    <t>桑原
・
道後</t>
    <rPh sb="0" eb="2">
      <t>クワバラ</t>
    </rPh>
    <rPh sb="5" eb="7">
      <t>ドウゴ</t>
    </rPh>
    <phoneticPr fontId="5"/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</si>
  <si>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</si>
  <si>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</si>
  <si>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</si>
  <si>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</si>
  <si>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</si>
  <si>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</si>
  <si>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</si>
  <si>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</si>
  <si>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</si>
  <si>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</si>
  <si>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</si>
  <si>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</si>
  <si>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</si>
  <si>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</si>
  <si>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</si>
  <si>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</si>
  <si>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</si>
  <si>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</si>
  <si>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C
高齢者
夫婦世帯</t>
    <rPh sb="2" eb="5">
      <t>コウレイシャ</t>
    </rPh>
    <rPh sb="6" eb="8">
      <t>フウフ</t>
    </rPh>
    <rPh sb="8" eb="10">
      <t>セタイ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</si>
</sst>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0" borderId="1" xfId="1" applyFont="1" applyBorder="1" applyAlignment="1">
      <alignment vertical="center"/>
    </xf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10" fillId="2" borderId="1" xfId="1" applyFont="1" applyFill="1" applyBorder="1" applyAlignment="1"/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workbookViewId="0">
      <selection activeCell="F1" sqref="F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6" customFormat="1" ht="18.75" customHeight="1" x14ac:dyDescent="0.5">
      <c r="A1" s="17" t="s">
        <v>68</v>
      </c>
    </row>
    <row r="2" spans="1:17" ht="13.5" customHeight="1" x14ac:dyDescent="0.35"/>
    <row r="3" spans="1:17" ht="17.100000000000001" customHeight="1" x14ac:dyDescent="0.35">
      <c r="A3" s="2" t="s">
        <v>69</v>
      </c>
    </row>
    <row r="4" spans="1:17" s="11" customFormat="1" ht="45" customHeight="1" x14ac:dyDescent="0.4">
      <c r="A4" s="13" t="s">
        <v>67</v>
      </c>
      <c r="B4" s="13" t="s">
        <v>66</v>
      </c>
      <c r="C4" s="15" t="s">
        <v>65</v>
      </c>
      <c r="D4" s="15" t="s">
        <v>64</v>
      </c>
      <c r="E4" s="14" t="s">
        <v>70</v>
      </c>
      <c r="F4" s="14" t="s">
        <v>71</v>
      </c>
      <c r="G4" s="14" t="s">
        <v>72</v>
      </c>
      <c r="H4" s="13" t="s">
        <v>63</v>
      </c>
      <c r="I4" s="13" t="s">
        <v>62</v>
      </c>
      <c r="J4" s="13" t="s">
        <v>61</v>
      </c>
      <c r="K4" s="12" t="s">
        <v>60</v>
      </c>
      <c r="L4" s="12" t="s">
        <v>59</v>
      </c>
      <c r="M4" s="12" t="s">
        <v>58</v>
      </c>
      <c r="N4" s="12" t="s">
        <v>57</v>
      </c>
      <c r="O4" s="12" t="s">
        <v>56</v>
      </c>
      <c r="P4" s="12" t="s">
        <v>55</v>
      </c>
      <c r="Q4" s="12" t="s">
        <v>54</v>
      </c>
    </row>
    <row r="5" spans="1:17" ht="17.100000000000001" customHeight="1" x14ac:dyDescent="0.35">
      <c r="A5" s="19" t="s">
        <v>53</v>
      </c>
      <c r="B5" s="4" t="s">
        <v>52</v>
      </c>
      <c r="C5" s="10">
        <v>11159</v>
      </c>
      <c r="D5" s="10">
        <v>2783</v>
      </c>
      <c r="E5" s="10">
        <v>2050</v>
      </c>
      <c r="F5" s="10">
        <v>982</v>
      </c>
      <c r="G5" s="10">
        <v>556</v>
      </c>
      <c r="H5" s="5">
        <f t="shared" ref="H5:H36" si="0">SUM(F5+G5)/E5*100</f>
        <v>75.024390243902445</v>
      </c>
      <c r="I5" s="5">
        <f t="shared" ref="I5:I36" si="1">SUM(D5)/C5*100</f>
        <v>24.939510708844878</v>
      </c>
      <c r="J5" s="4">
        <f t="shared" ref="J5:J36" si="2">SUM(K5:Q5)</f>
        <v>602</v>
      </c>
      <c r="K5" s="3">
        <v>170</v>
      </c>
      <c r="L5" s="3">
        <v>58</v>
      </c>
      <c r="M5" s="3">
        <v>127</v>
      </c>
      <c r="N5" s="3">
        <v>54</v>
      </c>
      <c r="O5" s="3">
        <v>62</v>
      </c>
      <c r="P5" s="3">
        <v>66</v>
      </c>
      <c r="Q5" s="3">
        <v>65</v>
      </c>
    </row>
    <row r="6" spans="1:17" ht="17.100000000000001" customHeight="1" x14ac:dyDescent="0.35">
      <c r="A6" s="18"/>
      <c r="B6" s="4" t="s">
        <v>51</v>
      </c>
      <c r="C6" s="10">
        <v>11507</v>
      </c>
      <c r="D6" s="10">
        <v>3458</v>
      </c>
      <c r="E6" s="10">
        <v>2605</v>
      </c>
      <c r="F6" s="10">
        <v>1435</v>
      </c>
      <c r="G6" s="10">
        <v>653</v>
      </c>
      <c r="H6" s="5">
        <f t="shared" si="0"/>
        <v>80.153550863723609</v>
      </c>
      <c r="I6" s="5">
        <f t="shared" si="1"/>
        <v>30.051273138089858</v>
      </c>
      <c r="J6" s="4">
        <f t="shared" si="2"/>
        <v>860</v>
      </c>
      <c r="K6" s="3">
        <v>237</v>
      </c>
      <c r="L6" s="3">
        <v>104</v>
      </c>
      <c r="M6" s="3">
        <v>186</v>
      </c>
      <c r="N6" s="3">
        <v>97</v>
      </c>
      <c r="O6" s="3">
        <v>84</v>
      </c>
      <c r="P6" s="3">
        <v>81</v>
      </c>
      <c r="Q6" s="3">
        <v>71</v>
      </c>
    </row>
    <row r="7" spans="1:17" ht="17.100000000000001" customHeight="1" x14ac:dyDescent="0.35">
      <c r="A7" s="18"/>
      <c r="B7" s="4" t="s">
        <v>50</v>
      </c>
      <c r="C7" s="10">
        <v>25641</v>
      </c>
      <c r="D7" s="10">
        <v>6931</v>
      </c>
      <c r="E7" s="10">
        <v>5028</v>
      </c>
      <c r="F7" s="10">
        <v>2303</v>
      </c>
      <c r="G7" s="10">
        <v>1414</v>
      </c>
      <c r="H7" s="5">
        <f t="shared" si="0"/>
        <v>73.92601431980907</v>
      </c>
      <c r="I7" s="5">
        <f t="shared" si="1"/>
        <v>27.030927030927032</v>
      </c>
      <c r="J7" s="4">
        <f t="shared" si="2"/>
        <v>1483</v>
      </c>
      <c r="K7" s="3">
        <v>395</v>
      </c>
      <c r="L7" s="3">
        <v>187</v>
      </c>
      <c r="M7" s="3">
        <v>295</v>
      </c>
      <c r="N7" s="3">
        <v>156</v>
      </c>
      <c r="O7" s="3">
        <v>135</v>
      </c>
      <c r="P7" s="3">
        <v>167</v>
      </c>
      <c r="Q7" s="3">
        <v>148</v>
      </c>
    </row>
    <row r="8" spans="1:17" ht="17.100000000000001" customHeight="1" x14ac:dyDescent="0.35">
      <c r="A8" s="18"/>
      <c r="B8" s="4" t="s">
        <v>49</v>
      </c>
      <c r="C8" s="10">
        <v>462</v>
      </c>
      <c r="D8" s="10">
        <v>220</v>
      </c>
      <c r="E8" s="10">
        <v>167</v>
      </c>
      <c r="F8" s="10">
        <v>83</v>
      </c>
      <c r="G8" s="10">
        <v>36</v>
      </c>
      <c r="H8" s="5">
        <f t="shared" si="0"/>
        <v>71.257485029940113</v>
      </c>
      <c r="I8" s="5">
        <f t="shared" si="1"/>
        <v>47.619047619047613</v>
      </c>
      <c r="J8" s="4">
        <f t="shared" si="2"/>
        <v>70</v>
      </c>
      <c r="K8" s="3">
        <v>15</v>
      </c>
      <c r="L8" s="3">
        <v>6</v>
      </c>
      <c r="M8" s="3">
        <v>13</v>
      </c>
      <c r="N8" s="3">
        <v>7</v>
      </c>
      <c r="O8" s="3">
        <v>14</v>
      </c>
      <c r="P8" s="3">
        <v>8</v>
      </c>
      <c r="Q8" s="3">
        <v>7</v>
      </c>
    </row>
    <row r="9" spans="1:17" ht="17.100000000000001" customHeight="1" x14ac:dyDescent="0.35">
      <c r="A9" s="18"/>
      <c r="B9" s="4" t="s">
        <v>48</v>
      </c>
      <c r="C9" s="10">
        <v>6387</v>
      </c>
      <c r="D9" s="10">
        <v>1881</v>
      </c>
      <c r="E9" s="10">
        <v>1261</v>
      </c>
      <c r="F9" s="10">
        <v>429</v>
      </c>
      <c r="G9" s="10">
        <v>445</v>
      </c>
      <c r="H9" s="5">
        <f t="shared" si="0"/>
        <v>69.310071371927037</v>
      </c>
      <c r="I9" s="5">
        <f t="shared" si="1"/>
        <v>29.450446218882103</v>
      </c>
      <c r="J9" s="4">
        <f t="shared" si="2"/>
        <v>362</v>
      </c>
      <c r="K9" s="3">
        <v>83</v>
      </c>
      <c r="L9" s="3">
        <v>59</v>
      </c>
      <c r="M9" s="3">
        <v>73</v>
      </c>
      <c r="N9" s="3">
        <v>42</v>
      </c>
      <c r="O9" s="3">
        <v>38</v>
      </c>
      <c r="P9" s="3">
        <v>37</v>
      </c>
      <c r="Q9" s="3">
        <v>30</v>
      </c>
    </row>
    <row r="10" spans="1:17" ht="17.100000000000001" customHeight="1" x14ac:dyDescent="0.35">
      <c r="A10" s="18"/>
      <c r="B10" s="4" t="s">
        <v>47</v>
      </c>
      <c r="C10" s="10">
        <v>8683</v>
      </c>
      <c r="D10" s="10">
        <v>2821</v>
      </c>
      <c r="E10" s="10">
        <v>2080</v>
      </c>
      <c r="F10" s="10">
        <v>971</v>
      </c>
      <c r="G10" s="10">
        <v>567</v>
      </c>
      <c r="H10" s="5">
        <f t="shared" si="0"/>
        <v>73.942307692307693</v>
      </c>
      <c r="I10" s="5">
        <f t="shared" si="1"/>
        <v>32.48877116204077</v>
      </c>
      <c r="J10" s="4">
        <f t="shared" si="2"/>
        <v>638</v>
      </c>
      <c r="K10" s="3">
        <v>152</v>
      </c>
      <c r="L10" s="3">
        <v>82</v>
      </c>
      <c r="M10" s="3">
        <v>133</v>
      </c>
      <c r="N10" s="3">
        <v>65</v>
      </c>
      <c r="O10" s="3">
        <v>76</v>
      </c>
      <c r="P10" s="3">
        <v>72</v>
      </c>
      <c r="Q10" s="3">
        <v>58</v>
      </c>
    </row>
    <row r="11" spans="1:17" ht="17.100000000000001" customHeight="1" x14ac:dyDescent="0.35">
      <c r="A11" s="18"/>
      <c r="B11" s="9" t="s">
        <v>1</v>
      </c>
      <c r="C11" s="7">
        <f t="shared" ref="C11" si="3">SUM(C5:C10)</f>
        <v>63839</v>
      </c>
      <c r="D11" s="7">
        <f t="shared" ref="D11" si="4">SUM(D5:D10)</f>
        <v>18094</v>
      </c>
      <c r="E11" s="7">
        <f t="shared" ref="E11" si="5">SUM(E5:E10)</f>
        <v>13191</v>
      </c>
      <c r="F11" s="7">
        <f t="shared" ref="F11" si="6">SUM(F5:F10)</f>
        <v>6203</v>
      </c>
      <c r="G11" s="7">
        <f t="shared" ref="G11" si="7">SUM(G5:G10)</f>
        <v>3671</v>
      </c>
      <c r="H11" s="8">
        <f t="shared" si="0"/>
        <v>74.854067167007813</v>
      </c>
      <c r="I11" s="8">
        <f t="shared" si="1"/>
        <v>28.343175801625964</v>
      </c>
      <c r="J11" s="7">
        <f t="shared" si="2"/>
        <v>4015</v>
      </c>
      <c r="K11" s="7">
        <f t="shared" ref="K11" si="8">SUM(K5:K10)</f>
        <v>1052</v>
      </c>
      <c r="L11" s="7">
        <f t="shared" ref="L11" si="9">SUM(L5:L10)</f>
        <v>496</v>
      </c>
      <c r="M11" s="7">
        <f t="shared" ref="M11" si="10">SUM(M5:M10)</f>
        <v>827</v>
      </c>
      <c r="N11" s="7">
        <f t="shared" ref="N11" si="11">SUM(N5:N10)</f>
        <v>421</v>
      </c>
      <c r="O11" s="7">
        <f t="shared" ref="O11" si="12">SUM(O5:O10)</f>
        <v>409</v>
      </c>
      <c r="P11" s="7">
        <f t="shared" ref="P11" si="13">SUM(P5:P10)</f>
        <v>431</v>
      </c>
      <c r="Q11" s="7">
        <f t="shared" ref="Q11" si="14">SUM(Q5:Q10)</f>
        <v>379</v>
      </c>
    </row>
    <row r="12" spans="1:17" ht="17.100000000000001" customHeight="1" x14ac:dyDescent="0.35">
      <c r="A12" s="19" t="s">
        <v>46</v>
      </c>
      <c r="B12" s="4" t="s">
        <v>45</v>
      </c>
      <c r="C12" s="10">
        <v>9333</v>
      </c>
      <c r="D12" s="10">
        <v>2719</v>
      </c>
      <c r="E12" s="10">
        <v>1930</v>
      </c>
      <c r="F12" s="10">
        <v>858</v>
      </c>
      <c r="G12" s="10">
        <v>550</v>
      </c>
      <c r="H12" s="5">
        <f t="shared" si="0"/>
        <v>72.953367875647672</v>
      </c>
      <c r="I12" s="5">
        <f t="shared" si="1"/>
        <v>29.133183327975999</v>
      </c>
      <c r="J12" s="4">
        <f t="shared" si="2"/>
        <v>570</v>
      </c>
      <c r="K12" s="3">
        <v>141</v>
      </c>
      <c r="L12" s="3">
        <v>72</v>
      </c>
      <c r="M12" s="3">
        <v>140</v>
      </c>
      <c r="N12" s="3">
        <v>63</v>
      </c>
      <c r="O12" s="3">
        <v>51</v>
      </c>
      <c r="P12" s="3">
        <v>53</v>
      </c>
      <c r="Q12" s="3">
        <v>50</v>
      </c>
    </row>
    <row r="13" spans="1:17" ht="17.100000000000001" customHeight="1" x14ac:dyDescent="0.35">
      <c r="A13" s="18"/>
      <c r="B13" s="4" t="s">
        <v>44</v>
      </c>
      <c r="C13" s="10">
        <v>30061</v>
      </c>
      <c r="D13" s="10">
        <v>7565</v>
      </c>
      <c r="E13" s="10">
        <v>5346</v>
      </c>
      <c r="F13" s="10">
        <v>2276</v>
      </c>
      <c r="G13" s="10">
        <v>1664</v>
      </c>
      <c r="H13" s="5">
        <f t="shared" si="0"/>
        <v>73.699962588851477</v>
      </c>
      <c r="I13" s="5">
        <f t="shared" si="1"/>
        <v>25.165496823126311</v>
      </c>
      <c r="J13" s="4">
        <f t="shared" si="2"/>
        <v>1555</v>
      </c>
      <c r="K13" s="3">
        <v>364</v>
      </c>
      <c r="L13" s="3">
        <v>182</v>
      </c>
      <c r="M13" s="3">
        <v>345</v>
      </c>
      <c r="N13" s="3">
        <v>193</v>
      </c>
      <c r="O13" s="3">
        <v>173</v>
      </c>
      <c r="P13" s="3">
        <v>169</v>
      </c>
      <c r="Q13" s="3">
        <v>129</v>
      </c>
    </row>
    <row r="14" spans="1:17" ht="17.100000000000001" customHeight="1" x14ac:dyDescent="0.35">
      <c r="A14" s="18"/>
      <c r="B14" s="4" t="s">
        <v>43</v>
      </c>
      <c r="C14" s="10">
        <v>29206</v>
      </c>
      <c r="D14" s="10">
        <v>7135</v>
      </c>
      <c r="E14" s="10">
        <v>5202</v>
      </c>
      <c r="F14" s="10">
        <v>2449</v>
      </c>
      <c r="G14" s="10">
        <v>1420</v>
      </c>
      <c r="H14" s="5">
        <f t="shared" si="0"/>
        <v>74.375240292195315</v>
      </c>
      <c r="I14" s="5">
        <f t="shared" si="1"/>
        <v>24.429911661987262</v>
      </c>
      <c r="J14" s="4">
        <f t="shared" si="2"/>
        <v>1497</v>
      </c>
      <c r="K14" s="3">
        <v>363</v>
      </c>
      <c r="L14" s="3">
        <v>187</v>
      </c>
      <c r="M14" s="3">
        <v>345</v>
      </c>
      <c r="N14" s="3">
        <v>180</v>
      </c>
      <c r="O14" s="3">
        <v>150</v>
      </c>
      <c r="P14" s="3">
        <v>117</v>
      </c>
      <c r="Q14" s="3">
        <v>155</v>
      </c>
    </row>
    <row r="15" spans="1:17" ht="17.100000000000001" customHeight="1" x14ac:dyDescent="0.35">
      <c r="A15" s="18"/>
      <c r="B15" s="4" t="s">
        <v>42</v>
      </c>
      <c r="C15" s="10">
        <v>9936</v>
      </c>
      <c r="D15" s="10">
        <v>3665</v>
      </c>
      <c r="E15" s="10">
        <v>2623</v>
      </c>
      <c r="F15" s="10">
        <v>1250</v>
      </c>
      <c r="G15" s="10">
        <v>696</v>
      </c>
      <c r="H15" s="5">
        <f t="shared" si="0"/>
        <v>74.189858940144873</v>
      </c>
      <c r="I15" s="5">
        <f t="shared" si="1"/>
        <v>36.886070853462158</v>
      </c>
      <c r="J15" s="4">
        <f t="shared" si="2"/>
        <v>841</v>
      </c>
      <c r="K15" s="3">
        <v>170</v>
      </c>
      <c r="L15" s="3">
        <v>116</v>
      </c>
      <c r="M15" s="3">
        <v>177</v>
      </c>
      <c r="N15" s="3">
        <v>107</v>
      </c>
      <c r="O15" s="3">
        <v>102</v>
      </c>
      <c r="P15" s="3">
        <v>90</v>
      </c>
      <c r="Q15" s="3">
        <v>79</v>
      </c>
    </row>
    <row r="16" spans="1:17" ht="17.100000000000001" customHeight="1" x14ac:dyDescent="0.35">
      <c r="A16" s="18"/>
      <c r="B16" s="9" t="s">
        <v>1</v>
      </c>
      <c r="C16" s="7">
        <f t="shared" ref="C16" si="15">SUM(C12:C15)</f>
        <v>78536</v>
      </c>
      <c r="D16" s="7">
        <f t="shared" ref="D16" si="16">SUM(D12:D15)</f>
        <v>21084</v>
      </c>
      <c r="E16" s="7">
        <f t="shared" ref="E16" si="17">SUM(E12:E15)</f>
        <v>15101</v>
      </c>
      <c r="F16" s="7">
        <f t="shared" ref="F16" si="18">SUM(F12:F15)</f>
        <v>6833</v>
      </c>
      <c r="G16" s="7">
        <f t="shared" ref="G16" si="19">SUM(G12:G15)</f>
        <v>4330</v>
      </c>
      <c r="H16" s="8">
        <f t="shared" si="0"/>
        <v>73.922256804185153</v>
      </c>
      <c r="I16" s="8">
        <f t="shared" si="1"/>
        <v>26.846287053071205</v>
      </c>
      <c r="J16" s="7">
        <f t="shared" si="2"/>
        <v>4463</v>
      </c>
      <c r="K16" s="7">
        <f t="shared" ref="K16" si="20">SUM(K12:K15)</f>
        <v>1038</v>
      </c>
      <c r="L16" s="7">
        <f t="shared" ref="L16" si="21">SUM(L12:L15)</f>
        <v>557</v>
      </c>
      <c r="M16" s="7">
        <f t="shared" ref="M16" si="22">SUM(M12:M15)</f>
        <v>1007</v>
      </c>
      <c r="N16" s="7">
        <f t="shared" ref="N16" si="23">SUM(N12:N15)</f>
        <v>543</v>
      </c>
      <c r="O16" s="7">
        <f t="shared" ref="O16" si="24">SUM(O12:O15)</f>
        <v>476</v>
      </c>
      <c r="P16" s="7">
        <f t="shared" ref="P16" si="25">SUM(P12:P15)</f>
        <v>429</v>
      </c>
      <c r="Q16" s="7">
        <f t="shared" ref="Q16" si="26">SUM(Q12:Q15)</f>
        <v>413</v>
      </c>
    </row>
    <row r="17" spans="1:17" ht="17.100000000000001" customHeight="1" x14ac:dyDescent="0.35">
      <c r="A17" s="19" t="s">
        <v>41</v>
      </c>
      <c r="B17" s="4" t="s">
        <v>40</v>
      </c>
      <c r="C17" s="10">
        <v>30555</v>
      </c>
      <c r="D17" s="10">
        <v>7481</v>
      </c>
      <c r="E17" s="10">
        <v>5386</v>
      </c>
      <c r="F17" s="10">
        <v>2372</v>
      </c>
      <c r="G17" s="10">
        <v>1502</v>
      </c>
      <c r="H17" s="5">
        <f t="shared" si="0"/>
        <v>71.927218715187522</v>
      </c>
      <c r="I17" s="5">
        <f t="shared" si="1"/>
        <v>24.48371788577974</v>
      </c>
      <c r="J17" s="4">
        <f t="shared" si="2"/>
        <v>1532</v>
      </c>
      <c r="K17" s="3">
        <v>341</v>
      </c>
      <c r="L17" s="3">
        <v>178</v>
      </c>
      <c r="M17" s="3">
        <v>367</v>
      </c>
      <c r="N17" s="3">
        <v>186</v>
      </c>
      <c r="O17" s="3">
        <v>165</v>
      </c>
      <c r="P17" s="3">
        <v>164</v>
      </c>
      <c r="Q17" s="3">
        <v>131</v>
      </c>
    </row>
    <row r="18" spans="1:17" ht="17.100000000000001" customHeight="1" x14ac:dyDescent="0.35">
      <c r="A18" s="18"/>
      <c r="B18" s="4" t="s">
        <v>39</v>
      </c>
      <c r="C18" s="10">
        <v>17488</v>
      </c>
      <c r="D18" s="10">
        <v>5419</v>
      </c>
      <c r="E18" s="10">
        <v>3781</v>
      </c>
      <c r="F18" s="10">
        <v>1554</v>
      </c>
      <c r="G18" s="10">
        <v>1181</v>
      </c>
      <c r="H18" s="5">
        <f t="shared" si="0"/>
        <v>72.335361015604335</v>
      </c>
      <c r="I18" s="5">
        <f t="shared" si="1"/>
        <v>30.986962488563584</v>
      </c>
      <c r="J18" s="4">
        <f t="shared" si="2"/>
        <v>1108</v>
      </c>
      <c r="K18" s="3">
        <v>261</v>
      </c>
      <c r="L18" s="3">
        <v>124</v>
      </c>
      <c r="M18" s="3">
        <v>282</v>
      </c>
      <c r="N18" s="3">
        <v>131</v>
      </c>
      <c r="O18" s="3">
        <v>105</v>
      </c>
      <c r="P18" s="3">
        <v>112</v>
      </c>
      <c r="Q18" s="3">
        <v>93</v>
      </c>
    </row>
    <row r="19" spans="1:17" ht="17.100000000000001" customHeight="1" x14ac:dyDescent="0.35">
      <c r="A19" s="18"/>
      <c r="B19" s="9" t="s">
        <v>1</v>
      </c>
      <c r="C19" s="7">
        <f t="shared" ref="C19" si="27">SUM(C17:C18)</f>
        <v>48043</v>
      </c>
      <c r="D19" s="7">
        <f t="shared" ref="D19" si="28">SUM(D17:D18)</f>
        <v>12900</v>
      </c>
      <c r="E19" s="7">
        <f t="shared" ref="E19" si="29">SUM(E17:E18)</f>
        <v>9167</v>
      </c>
      <c r="F19" s="7">
        <f t="shared" ref="F19" si="30">SUM(F17:F18)</f>
        <v>3926</v>
      </c>
      <c r="G19" s="7">
        <f t="shared" ref="G19" si="31">SUM(G17:G18)</f>
        <v>2683</v>
      </c>
      <c r="H19" s="8">
        <f t="shared" si="0"/>
        <v>72.095560161448674</v>
      </c>
      <c r="I19" s="8">
        <f t="shared" si="1"/>
        <v>26.850946027517015</v>
      </c>
      <c r="J19" s="7">
        <f t="shared" si="2"/>
        <v>2640</v>
      </c>
      <c r="K19" s="7">
        <f t="shared" ref="K19" si="32">SUM(K17:K18)</f>
        <v>602</v>
      </c>
      <c r="L19" s="7">
        <f t="shared" ref="L19" si="33">SUM(L17:L18)</f>
        <v>302</v>
      </c>
      <c r="M19" s="7">
        <f t="shared" ref="M19" si="34">SUM(M17:M18)</f>
        <v>649</v>
      </c>
      <c r="N19" s="7">
        <f t="shared" ref="N19" si="35">SUM(N17:N18)</f>
        <v>317</v>
      </c>
      <c r="O19" s="7">
        <f t="shared" ref="O19" si="36">SUM(O17:O18)</f>
        <v>270</v>
      </c>
      <c r="P19" s="7">
        <f t="shared" ref="P19" si="37">SUM(P17:P18)</f>
        <v>276</v>
      </c>
      <c r="Q19" s="7">
        <f t="shared" ref="Q19" si="38">SUM(Q17:Q18)</f>
        <v>224</v>
      </c>
    </row>
    <row r="20" spans="1:17" ht="17.100000000000001" customHeight="1" x14ac:dyDescent="0.35">
      <c r="A20" s="19" t="s">
        <v>38</v>
      </c>
      <c r="B20" s="4" t="s">
        <v>37</v>
      </c>
      <c r="C20" s="10">
        <v>3908</v>
      </c>
      <c r="D20" s="10">
        <v>1178</v>
      </c>
      <c r="E20" s="10">
        <v>895</v>
      </c>
      <c r="F20" s="10">
        <v>491</v>
      </c>
      <c r="G20" s="10">
        <v>199</v>
      </c>
      <c r="H20" s="5">
        <f t="shared" si="0"/>
        <v>77.094972067039109</v>
      </c>
      <c r="I20" s="5">
        <f t="shared" si="1"/>
        <v>30.14329580348004</v>
      </c>
      <c r="J20" s="4">
        <f t="shared" si="2"/>
        <v>268</v>
      </c>
      <c r="K20" s="3">
        <v>71</v>
      </c>
      <c r="L20" s="3">
        <v>33</v>
      </c>
      <c r="M20" s="3">
        <v>62</v>
      </c>
      <c r="N20" s="3">
        <v>31</v>
      </c>
      <c r="O20" s="3">
        <v>38</v>
      </c>
      <c r="P20" s="3">
        <v>18</v>
      </c>
      <c r="Q20" s="3">
        <v>15</v>
      </c>
    </row>
    <row r="21" spans="1:17" ht="17.100000000000001" customHeight="1" x14ac:dyDescent="0.35">
      <c r="A21" s="18"/>
      <c r="B21" s="4" t="s">
        <v>36</v>
      </c>
      <c r="C21" s="10">
        <v>8983</v>
      </c>
      <c r="D21" s="10">
        <v>2450</v>
      </c>
      <c r="E21" s="10">
        <v>1861</v>
      </c>
      <c r="F21" s="10">
        <v>1021</v>
      </c>
      <c r="G21" s="10">
        <v>455</v>
      </c>
      <c r="H21" s="5">
        <f t="shared" si="0"/>
        <v>79.312197743148843</v>
      </c>
      <c r="I21" s="5">
        <f t="shared" si="1"/>
        <v>27.273739285316712</v>
      </c>
      <c r="J21" s="4">
        <f t="shared" si="2"/>
        <v>503</v>
      </c>
      <c r="K21" s="3">
        <v>148</v>
      </c>
      <c r="L21" s="3">
        <v>64</v>
      </c>
      <c r="M21" s="3">
        <v>123</v>
      </c>
      <c r="N21" s="3">
        <v>53</v>
      </c>
      <c r="O21" s="3">
        <v>40</v>
      </c>
      <c r="P21" s="3">
        <v>40</v>
      </c>
      <c r="Q21" s="3">
        <v>35</v>
      </c>
    </row>
    <row r="22" spans="1:17" ht="17.100000000000001" customHeight="1" x14ac:dyDescent="0.35">
      <c r="A22" s="18"/>
      <c r="B22" s="4" t="s">
        <v>35</v>
      </c>
      <c r="C22" s="10">
        <v>5049</v>
      </c>
      <c r="D22" s="10">
        <v>1659</v>
      </c>
      <c r="E22" s="10">
        <v>1292</v>
      </c>
      <c r="F22" s="10">
        <v>774</v>
      </c>
      <c r="G22" s="10">
        <v>252</v>
      </c>
      <c r="H22" s="5">
        <f t="shared" si="0"/>
        <v>79.411764705882348</v>
      </c>
      <c r="I22" s="5">
        <f t="shared" si="1"/>
        <v>32.857991681521092</v>
      </c>
      <c r="J22" s="4">
        <f t="shared" si="2"/>
        <v>432</v>
      </c>
      <c r="K22" s="3">
        <v>113</v>
      </c>
      <c r="L22" s="3">
        <v>54</v>
      </c>
      <c r="M22" s="3">
        <v>91</v>
      </c>
      <c r="N22" s="3">
        <v>52</v>
      </c>
      <c r="O22" s="3">
        <v>32</v>
      </c>
      <c r="P22" s="3">
        <v>50</v>
      </c>
      <c r="Q22" s="3">
        <v>40</v>
      </c>
    </row>
    <row r="23" spans="1:17" ht="17.100000000000001" customHeight="1" x14ac:dyDescent="0.35">
      <c r="A23" s="18"/>
      <c r="B23" s="4" t="s">
        <v>34</v>
      </c>
      <c r="C23" s="10">
        <v>18991</v>
      </c>
      <c r="D23" s="10">
        <v>5617</v>
      </c>
      <c r="E23" s="10">
        <v>4401</v>
      </c>
      <c r="F23" s="10">
        <v>2617</v>
      </c>
      <c r="G23" s="10">
        <v>888</v>
      </c>
      <c r="H23" s="5">
        <f t="shared" si="0"/>
        <v>79.64099068393547</v>
      </c>
      <c r="I23" s="5">
        <f t="shared" si="1"/>
        <v>29.577168132273179</v>
      </c>
      <c r="J23" s="4">
        <f t="shared" si="2"/>
        <v>1421</v>
      </c>
      <c r="K23" s="3">
        <v>342</v>
      </c>
      <c r="L23" s="3">
        <v>208</v>
      </c>
      <c r="M23" s="3">
        <v>309</v>
      </c>
      <c r="N23" s="3">
        <v>151</v>
      </c>
      <c r="O23" s="3">
        <v>139</v>
      </c>
      <c r="P23" s="3">
        <v>139</v>
      </c>
      <c r="Q23" s="3">
        <v>133</v>
      </c>
    </row>
    <row r="24" spans="1:17" ht="17.100000000000001" customHeight="1" x14ac:dyDescent="0.35">
      <c r="A24" s="18"/>
      <c r="B24" s="9" t="s">
        <v>1</v>
      </c>
      <c r="C24" s="7">
        <f t="shared" ref="C24" si="39">SUM(C20:C23)</f>
        <v>36931</v>
      </c>
      <c r="D24" s="7">
        <f t="shared" ref="D24" si="40">SUM(D20:D23)</f>
        <v>10904</v>
      </c>
      <c r="E24" s="7">
        <f t="shared" ref="E24" si="41">SUM(E20:E23)</f>
        <v>8449</v>
      </c>
      <c r="F24" s="7">
        <f t="shared" ref="F24" si="42">SUM(F20:F23)</f>
        <v>4903</v>
      </c>
      <c r="G24" s="7">
        <f t="shared" ref="G24" si="43">SUM(G20:G23)</f>
        <v>1794</v>
      </c>
      <c r="H24" s="8">
        <f t="shared" si="0"/>
        <v>79.263818203337678</v>
      </c>
      <c r="I24" s="8">
        <f t="shared" si="1"/>
        <v>29.525331022718042</v>
      </c>
      <c r="J24" s="7">
        <f t="shared" si="2"/>
        <v>2624</v>
      </c>
      <c r="K24" s="7">
        <f t="shared" ref="K24" si="44">SUM(K20:K23)</f>
        <v>674</v>
      </c>
      <c r="L24" s="7">
        <f t="shared" ref="L24" si="45">SUM(L20:L23)</f>
        <v>359</v>
      </c>
      <c r="M24" s="7">
        <f t="shared" ref="M24" si="46">SUM(M20:M23)</f>
        <v>585</v>
      </c>
      <c r="N24" s="7">
        <f t="shared" ref="N24" si="47">SUM(N20:N23)</f>
        <v>287</v>
      </c>
      <c r="O24" s="7">
        <f t="shared" ref="O24" si="48">SUM(O20:O23)</f>
        <v>249</v>
      </c>
      <c r="P24" s="7">
        <f t="shared" ref="P24" si="49">SUM(P20:P23)</f>
        <v>247</v>
      </c>
      <c r="Q24" s="7">
        <f t="shared" ref="Q24" si="50">SUM(Q20:Q23)</f>
        <v>223</v>
      </c>
    </row>
    <row r="25" spans="1:17" ht="17.100000000000001" customHeight="1" x14ac:dyDescent="0.35">
      <c r="A25" s="19" t="s">
        <v>33</v>
      </c>
      <c r="B25" s="4" t="s">
        <v>32</v>
      </c>
      <c r="C25" s="10">
        <v>32894</v>
      </c>
      <c r="D25" s="10">
        <v>7754</v>
      </c>
      <c r="E25" s="10">
        <v>5841</v>
      </c>
      <c r="F25" s="10">
        <v>3054</v>
      </c>
      <c r="G25" s="10">
        <v>1408</v>
      </c>
      <c r="H25" s="5">
        <f t="shared" si="0"/>
        <v>76.391028933401813</v>
      </c>
      <c r="I25" s="5">
        <f t="shared" si="1"/>
        <v>23.572688028211832</v>
      </c>
      <c r="J25" s="4">
        <f t="shared" si="2"/>
        <v>1604</v>
      </c>
      <c r="K25" s="3">
        <v>370</v>
      </c>
      <c r="L25" s="3">
        <v>272</v>
      </c>
      <c r="M25" s="3">
        <v>314</v>
      </c>
      <c r="N25" s="3">
        <v>188</v>
      </c>
      <c r="O25" s="3">
        <v>159</v>
      </c>
      <c r="P25" s="3">
        <v>155</v>
      </c>
      <c r="Q25" s="3">
        <v>146</v>
      </c>
    </row>
    <row r="26" spans="1:17" ht="17.100000000000001" customHeight="1" x14ac:dyDescent="0.35">
      <c r="A26" s="18"/>
      <c r="B26" s="4" t="s">
        <v>31</v>
      </c>
      <c r="C26" s="10">
        <v>11389</v>
      </c>
      <c r="D26" s="10">
        <v>3122</v>
      </c>
      <c r="E26" s="10">
        <v>2410</v>
      </c>
      <c r="F26" s="10">
        <v>1359</v>
      </c>
      <c r="G26" s="10">
        <v>519</v>
      </c>
      <c r="H26" s="5">
        <f t="shared" si="0"/>
        <v>77.925311203319509</v>
      </c>
      <c r="I26" s="5">
        <f t="shared" si="1"/>
        <v>27.412415488629378</v>
      </c>
      <c r="J26" s="4">
        <f t="shared" si="2"/>
        <v>702</v>
      </c>
      <c r="K26" s="3">
        <v>182</v>
      </c>
      <c r="L26" s="3">
        <v>97</v>
      </c>
      <c r="M26" s="3">
        <v>149</v>
      </c>
      <c r="N26" s="3">
        <v>64</v>
      </c>
      <c r="O26" s="3">
        <v>83</v>
      </c>
      <c r="P26" s="3">
        <v>67</v>
      </c>
      <c r="Q26" s="3">
        <v>60</v>
      </c>
    </row>
    <row r="27" spans="1:17" ht="17.100000000000001" customHeight="1" x14ac:dyDescent="0.35">
      <c r="A27" s="18"/>
      <c r="B27" s="9" t="s">
        <v>1</v>
      </c>
      <c r="C27" s="7">
        <f t="shared" ref="C27" si="51">SUM(C25:C26)</f>
        <v>44283</v>
      </c>
      <c r="D27" s="7">
        <f t="shared" ref="D27" si="52">SUM(D25:D26)</f>
        <v>10876</v>
      </c>
      <c r="E27" s="7">
        <f t="shared" ref="E27" si="53">SUM(E25:E26)</f>
        <v>8251</v>
      </c>
      <c r="F27" s="7">
        <f t="shared" ref="F27" si="54">SUM(F25:F26)</f>
        <v>4413</v>
      </c>
      <c r="G27" s="7">
        <f t="shared" ref="G27" si="55">SUM(G25:G26)</f>
        <v>1927</v>
      </c>
      <c r="H27" s="8">
        <f t="shared" si="0"/>
        <v>76.839171009574585</v>
      </c>
      <c r="I27" s="8">
        <f t="shared" si="1"/>
        <v>24.560214980918186</v>
      </c>
      <c r="J27" s="7">
        <f t="shared" si="2"/>
        <v>2306</v>
      </c>
      <c r="K27" s="7">
        <f t="shared" ref="K27" si="56">SUM(K25:K26)</f>
        <v>552</v>
      </c>
      <c r="L27" s="7">
        <f t="shared" ref="L27" si="57">SUM(L25:L26)</f>
        <v>369</v>
      </c>
      <c r="M27" s="7">
        <f t="shared" ref="M27" si="58">SUM(M25:M26)</f>
        <v>463</v>
      </c>
      <c r="N27" s="7">
        <f t="shared" ref="N27" si="59">SUM(N25:N26)</f>
        <v>252</v>
      </c>
      <c r="O27" s="7">
        <f t="shared" ref="O27" si="60">SUM(O25:O26)</f>
        <v>242</v>
      </c>
      <c r="P27" s="7">
        <f t="shared" ref="P27" si="61">SUM(P25:P26)</f>
        <v>222</v>
      </c>
      <c r="Q27" s="7">
        <f t="shared" ref="Q27" si="62">SUM(Q25:Q26)</f>
        <v>206</v>
      </c>
    </row>
    <row r="28" spans="1:17" ht="17.100000000000001" customHeight="1" x14ac:dyDescent="0.35">
      <c r="A28" s="19" t="s">
        <v>30</v>
      </c>
      <c r="B28" s="4" t="s">
        <v>29</v>
      </c>
      <c r="C28" s="10">
        <v>22765</v>
      </c>
      <c r="D28" s="10">
        <v>5812</v>
      </c>
      <c r="E28" s="10">
        <v>4464</v>
      </c>
      <c r="F28" s="10">
        <v>2420</v>
      </c>
      <c r="G28" s="10">
        <v>1015</v>
      </c>
      <c r="H28" s="5">
        <f t="shared" si="0"/>
        <v>76.9489247311828</v>
      </c>
      <c r="I28" s="5">
        <f t="shared" si="1"/>
        <v>25.530419503623985</v>
      </c>
      <c r="J28" s="4">
        <f t="shared" si="2"/>
        <v>1365</v>
      </c>
      <c r="K28" s="3">
        <v>374</v>
      </c>
      <c r="L28" s="3">
        <v>197</v>
      </c>
      <c r="M28" s="3">
        <v>269</v>
      </c>
      <c r="N28" s="3">
        <v>161</v>
      </c>
      <c r="O28" s="3">
        <v>124</v>
      </c>
      <c r="P28" s="3">
        <v>135</v>
      </c>
      <c r="Q28" s="3">
        <v>105</v>
      </c>
    </row>
    <row r="29" spans="1:17" ht="17.100000000000001" customHeight="1" x14ac:dyDescent="0.35">
      <c r="A29" s="18"/>
      <c r="B29" s="4" t="s">
        <v>28</v>
      </c>
      <c r="C29" s="10">
        <v>21417</v>
      </c>
      <c r="D29" s="10">
        <v>5313</v>
      </c>
      <c r="E29" s="10">
        <v>4077</v>
      </c>
      <c r="F29" s="10">
        <v>2238</v>
      </c>
      <c r="G29" s="10">
        <v>933</v>
      </c>
      <c r="H29" s="5">
        <f t="shared" si="0"/>
        <v>77.777777777777786</v>
      </c>
      <c r="I29" s="5">
        <f t="shared" si="1"/>
        <v>24.807395993836671</v>
      </c>
      <c r="J29" s="4">
        <f t="shared" si="2"/>
        <v>1249</v>
      </c>
      <c r="K29" s="3">
        <v>319</v>
      </c>
      <c r="L29" s="3">
        <v>167</v>
      </c>
      <c r="M29" s="3">
        <v>292</v>
      </c>
      <c r="N29" s="3">
        <v>137</v>
      </c>
      <c r="O29" s="3">
        <v>117</v>
      </c>
      <c r="P29" s="3">
        <v>104</v>
      </c>
      <c r="Q29" s="3">
        <v>113</v>
      </c>
    </row>
    <row r="30" spans="1:17" ht="17.100000000000001" customHeight="1" x14ac:dyDescent="0.35">
      <c r="A30" s="18"/>
      <c r="B30" s="9" t="s">
        <v>1</v>
      </c>
      <c r="C30" s="7">
        <f t="shared" ref="C30" si="63">SUM(C28:C29)</f>
        <v>44182</v>
      </c>
      <c r="D30" s="7">
        <f t="shared" ref="D30" si="64">SUM(D28:D29)</f>
        <v>11125</v>
      </c>
      <c r="E30" s="7">
        <f t="shared" ref="E30" si="65">SUM(E28:E29)</f>
        <v>8541</v>
      </c>
      <c r="F30" s="7">
        <f t="shared" ref="F30" si="66">SUM(F28:F29)</f>
        <v>4658</v>
      </c>
      <c r="G30" s="7">
        <f t="shared" ref="G30" si="67">SUM(G28:G29)</f>
        <v>1948</v>
      </c>
      <c r="H30" s="8">
        <f t="shared" si="0"/>
        <v>77.344573234984196</v>
      </c>
      <c r="I30" s="8">
        <f t="shared" si="1"/>
        <v>25.179937531121272</v>
      </c>
      <c r="J30" s="7">
        <f t="shared" si="2"/>
        <v>2614</v>
      </c>
      <c r="K30" s="7">
        <f t="shared" ref="K30" si="68">SUM(K28:K29)</f>
        <v>693</v>
      </c>
      <c r="L30" s="7">
        <f t="shared" ref="L30" si="69">SUM(L28:L29)</f>
        <v>364</v>
      </c>
      <c r="M30" s="7">
        <f t="shared" ref="M30" si="70">SUM(M28:M29)</f>
        <v>561</v>
      </c>
      <c r="N30" s="7">
        <f t="shared" ref="N30" si="71">SUM(N28:N29)</f>
        <v>298</v>
      </c>
      <c r="O30" s="7">
        <f t="shared" ref="O30" si="72">SUM(O28:O29)</f>
        <v>241</v>
      </c>
      <c r="P30" s="7">
        <f t="shared" ref="P30" si="73">SUM(P28:P29)</f>
        <v>239</v>
      </c>
      <c r="Q30" s="7">
        <f t="shared" ref="Q30" si="74">SUM(Q28:Q29)</f>
        <v>218</v>
      </c>
    </row>
    <row r="31" spans="1:17" ht="17.100000000000001" customHeight="1" x14ac:dyDescent="0.35">
      <c r="A31" s="19" t="s">
        <v>27</v>
      </c>
      <c r="B31" s="4" t="s">
        <v>26</v>
      </c>
      <c r="C31" s="10">
        <v>23982</v>
      </c>
      <c r="D31" s="10">
        <v>6025</v>
      </c>
      <c r="E31" s="10">
        <v>4260</v>
      </c>
      <c r="F31" s="10">
        <v>1777</v>
      </c>
      <c r="G31" s="10">
        <v>1292</v>
      </c>
      <c r="H31" s="5">
        <f t="shared" si="0"/>
        <v>72.042253521126767</v>
      </c>
      <c r="I31" s="5">
        <f t="shared" si="1"/>
        <v>25.123008923359187</v>
      </c>
      <c r="J31" s="4">
        <f t="shared" si="2"/>
        <v>1221</v>
      </c>
      <c r="K31" s="3">
        <v>302</v>
      </c>
      <c r="L31" s="3">
        <v>163</v>
      </c>
      <c r="M31" s="3">
        <v>301</v>
      </c>
      <c r="N31" s="3">
        <v>143</v>
      </c>
      <c r="O31" s="3">
        <v>95</v>
      </c>
      <c r="P31" s="3">
        <v>120</v>
      </c>
      <c r="Q31" s="3">
        <v>97</v>
      </c>
    </row>
    <row r="32" spans="1:17" ht="17.100000000000001" customHeight="1" x14ac:dyDescent="0.35">
      <c r="A32" s="18"/>
      <c r="B32" s="4" t="s">
        <v>25</v>
      </c>
      <c r="C32" s="10">
        <v>12144</v>
      </c>
      <c r="D32" s="10">
        <v>2824</v>
      </c>
      <c r="E32" s="10">
        <v>1973</v>
      </c>
      <c r="F32" s="10">
        <v>776</v>
      </c>
      <c r="G32" s="10">
        <v>582</v>
      </c>
      <c r="H32" s="5">
        <f t="shared" si="0"/>
        <v>68.829194120628486</v>
      </c>
      <c r="I32" s="5">
        <f t="shared" si="1"/>
        <v>23.254281949934125</v>
      </c>
      <c r="J32" s="4">
        <f t="shared" si="2"/>
        <v>588</v>
      </c>
      <c r="K32" s="3">
        <v>127</v>
      </c>
      <c r="L32" s="3">
        <v>85</v>
      </c>
      <c r="M32" s="3">
        <v>151</v>
      </c>
      <c r="N32" s="3">
        <v>71</v>
      </c>
      <c r="O32" s="3">
        <v>41</v>
      </c>
      <c r="P32" s="3">
        <v>59</v>
      </c>
      <c r="Q32" s="3">
        <v>54</v>
      </c>
    </row>
    <row r="33" spans="1:17" ht="17.100000000000001" customHeight="1" x14ac:dyDescent="0.35">
      <c r="A33" s="18"/>
      <c r="B33" s="9" t="s">
        <v>1</v>
      </c>
      <c r="C33" s="7">
        <f t="shared" ref="C33" si="75">SUM(C31:C32)</f>
        <v>36126</v>
      </c>
      <c r="D33" s="7">
        <f t="shared" ref="D33" si="76">SUM(D31:D32)</f>
        <v>8849</v>
      </c>
      <c r="E33" s="7">
        <f t="shared" ref="E33" si="77">SUM(E31:E32)</f>
        <v>6233</v>
      </c>
      <c r="F33" s="7">
        <f t="shared" ref="F33" si="78">SUM(F31:F32)</f>
        <v>2553</v>
      </c>
      <c r="G33" s="7">
        <f t="shared" ref="G33" si="79">SUM(G31:G32)</f>
        <v>1874</v>
      </c>
      <c r="H33" s="8">
        <f t="shared" si="0"/>
        <v>71.025188512754696</v>
      </c>
      <c r="I33" s="8">
        <f t="shared" si="1"/>
        <v>24.494823672701102</v>
      </c>
      <c r="J33" s="7">
        <f t="shared" si="2"/>
        <v>1809</v>
      </c>
      <c r="K33" s="7">
        <f t="shared" ref="K33" si="80">SUM(K31:K32)</f>
        <v>429</v>
      </c>
      <c r="L33" s="7">
        <f t="shared" ref="L33" si="81">SUM(L31:L32)</f>
        <v>248</v>
      </c>
      <c r="M33" s="7">
        <f t="shared" ref="M33" si="82">SUM(M31:M32)</f>
        <v>452</v>
      </c>
      <c r="N33" s="7">
        <f t="shared" ref="N33" si="83">SUM(N31:N32)</f>
        <v>214</v>
      </c>
      <c r="O33" s="7">
        <f t="shared" ref="O33" si="84">SUM(O31:O32)</f>
        <v>136</v>
      </c>
      <c r="P33" s="7">
        <f t="shared" ref="P33" si="85">SUM(P31:P32)</f>
        <v>179</v>
      </c>
      <c r="Q33" s="7">
        <f t="shared" ref="Q33" si="86">SUM(Q31:Q32)</f>
        <v>151</v>
      </c>
    </row>
    <row r="34" spans="1:17" ht="17.100000000000001" customHeight="1" x14ac:dyDescent="0.35">
      <c r="A34" s="19" t="s">
        <v>24</v>
      </c>
      <c r="B34" s="4" t="s">
        <v>23</v>
      </c>
      <c r="C34" s="10">
        <v>19202</v>
      </c>
      <c r="D34" s="10">
        <v>5027</v>
      </c>
      <c r="E34" s="10">
        <v>3563</v>
      </c>
      <c r="F34" s="10">
        <v>1487</v>
      </c>
      <c r="G34" s="10">
        <v>1063</v>
      </c>
      <c r="H34" s="5">
        <f t="shared" si="0"/>
        <v>71.568902610159981</v>
      </c>
      <c r="I34" s="5">
        <f t="shared" si="1"/>
        <v>26.17956462868451</v>
      </c>
      <c r="J34" s="4">
        <f t="shared" si="2"/>
        <v>1019</v>
      </c>
      <c r="K34" s="3">
        <v>239</v>
      </c>
      <c r="L34" s="3">
        <v>140</v>
      </c>
      <c r="M34" s="3">
        <v>237</v>
      </c>
      <c r="N34" s="3">
        <v>127</v>
      </c>
      <c r="O34" s="3">
        <v>101</v>
      </c>
      <c r="P34" s="3">
        <v>98</v>
      </c>
      <c r="Q34" s="3">
        <v>77</v>
      </c>
    </row>
    <row r="35" spans="1:17" ht="17.100000000000001" customHeight="1" x14ac:dyDescent="0.35">
      <c r="A35" s="18"/>
      <c r="B35" s="4" t="s">
        <v>22</v>
      </c>
      <c r="C35" s="10">
        <v>27354</v>
      </c>
      <c r="D35" s="10">
        <v>6926</v>
      </c>
      <c r="E35" s="10">
        <v>4907</v>
      </c>
      <c r="F35" s="10">
        <v>2065</v>
      </c>
      <c r="G35" s="10">
        <v>1505</v>
      </c>
      <c r="H35" s="5">
        <f t="shared" si="0"/>
        <v>72.753209700427959</v>
      </c>
      <c r="I35" s="5">
        <f t="shared" si="1"/>
        <v>25.319880090663155</v>
      </c>
      <c r="J35" s="4">
        <f t="shared" si="2"/>
        <v>1372</v>
      </c>
      <c r="K35" s="3">
        <v>307</v>
      </c>
      <c r="L35" s="3">
        <v>177</v>
      </c>
      <c r="M35" s="3">
        <v>300</v>
      </c>
      <c r="N35" s="3">
        <v>185</v>
      </c>
      <c r="O35" s="3">
        <v>149</v>
      </c>
      <c r="P35" s="3">
        <v>128</v>
      </c>
      <c r="Q35" s="3">
        <v>126</v>
      </c>
    </row>
    <row r="36" spans="1:17" ht="17.100000000000001" customHeight="1" x14ac:dyDescent="0.35">
      <c r="A36" s="18"/>
      <c r="B36" s="9" t="s">
        <v>1</v>
      </c>
      <c r="C36" s="7">
        <f t="shared" ref="C36" si="87">SUM(C34:C35)</f>
        <v>46556</v>
      </c>
      <c r="D36" s="7">
        <f t="shared" ref="D36" si="88">SUM(D34:D35)</f>
        <v>11953</v>
      </c>
      <c r="E36" s="7">
        <f t="shared" ref="E36" si="89">SUM(E34:E35)</f>
        <v>8470</v>
      </c>
      <c r="F36" s="7">
        <f t="shared" ref="F36" si="90">SUM(F34:F35)</f>
        <v>3552</v>
      </c>
      <c r="G36" s="7">
        <f t="shared" ref="G36" si="91">SUM(G34:G35)</f>
        <v>2568</v>
      </c>
      <c r="H36" s="8">
        <f t="shared" si="0"/>
        <v>72.255017709563162</v>
      </c>
      <c r="I36" s="8">
        <f t="shared" si="1"/>
        <v>25.674456568433712</v>
      </c>
      <c r="J36" s="7">
        <f t="shared" si="2"/>
        <v>2391</v>
      </c>
      <c r="K36" s="7">
        <f t="shared" ref="K36" si="92">SUM(K34:K35)</f>
        <v>546</v>
      </c>
      <c r="L36" s="7">
        <f t="shared" ref="L36" si="93">SUM(L34:L35)</f>
        <v>317</v>
      </c>
      <c r="M36" s="7">
        <f t="shared" ref="M36" si="94">SUM(M34:M35)</f>
        <v>537</v>
      </c>
      <c r="N36" s="7">
        <f t="shared" ref="N36" si="95">SUM(N34:N35)</f>
        <v>312</v>
      </c>
      <c r="O36" s="7">
        <f t="shared" ref="O36" si="96">SUM(O34:O35)</f>
        <v>250</v>
      </c>
      <c r="P36" s="7">
        <f t="shared" ref="P36" si="97">SUM(P34:P35)</f>
        <v>226</v>
      </c>
      <c r="Q36" s="7">
        <f t="shared" ref="Q36" si="98">SUM(Q34:Q35)</f>
        <v>203</v>
      </c>
    </row>
    <row r="37" spans="1:17" ht="17.100000000000001" customHeight="1" x14ac:dyDescent="0.35">
      <c r="A37" s="18" t="s">
        <v>21</v>
      </c>
      <c r="B37" s="4" t="s">
        <v>20</v>
      </c>
      <c r="C37" s="10">
        <v>14565</v>
      </c>
      <c r="D37" s="10">
        <v>4687</v>
      </c>
      <c r="E37" s="10">
        <v>3368</v>
      </c>
      <c r="F37" s="10">
        <v>1528</v>
      </c>
      <c r="G37" s="10">
        <v>956</v>
      </c>
      <c r="H37" s="5">
        <f t="shared" ref="H37:H57" si="99">SUM(F37+G37)/E37*100</f>
        <v>73.75296912114014</v>
      </c>
      <c r="I37" s="5">
        <f t="shared" ref="I37:I57" si="100">SUM(D37)/C37*100</f>
        <v>32.179883281840027</v>
      </c>
      <c r="J37" s="4">
        <f t="shared" ref="J37:J57" si="101">SUM(K37:Q37)</f>
        <v>995</v>
      </c>
      <c r="K37" s="3">
        <v>251</v>
      </c>
      <c r="L37" s="3">
        <v>116</v>
      </c>
      <c r="M37" s="3">
        <v>230</v>
      </c>
      <c r="N37" s="3">
        <v>117</v>
      </c>
      <c r="O37" s="3">
        <v>107</v>
      </c>
      <c r="P37" s="3">
        <v>97</v>
      </c>
      <c r="Q37" s="3">
        <v>77</v>
      </c>
    </row>
    <row r="38" spans="1:17" ht="17.100000000000001" customHeight="1" x14ac:dyDescent="0.35">
      <c r="A38" s="18"/>
      <c r="B38" s="4" t="s">
        <v>19</v>
      </c>
      <c r="C38" s="10">
        <v>4869</v>
      </c>
      <c r="D38" s="10">
        <v>1777</v>
      </c>
      <c r="E38" s="10">
        <v>1331</v>
      </c>
      <c r="F38" s="10">
        <v>700</v>
      </c>
      <c r="G38" s="10">
        <v>319</v>
      </c>
      <c r="H38" s="5">
        <f t="shared" si="99"/>
        <v>76.55897821187078</v>
      </c>
      <c r="I38" s="5">
        <f t="shared" si="100"/>
        <v>36.496200451838163</v>
      </c>
      <c r="J38" s="4">
        <f t="shared" si="101"/>
        <v>502</v>
      </c>
      <c r="K38" s="3">
        <v>121</v>
      </c>
      <c r="L38" s="3">
        <v>68</v>
      </c>
      <c r="M38" s="3">
        <v>88</v>
      </c>
      <c r="N38" s="3">
        <v>79</v>
      </c>
      <c r="O38" s="3">
        <v>47</v>
      </c>
      <c r="P38" s="3">
        <v>49</v>
      </c>
      <c r="Q38" s="3">
        <v>50</v>
      </c>
    </row>
    <row r="39" spans="1:17" ht="17.100000000000001" customHeight="1" x14ac:dyDescent="0.35">
      <c r="A39" s="18"/>
      <c r="B39" s="4" t="s">
        <v>18</v>
      </c>
      <c r="C39" s="10">
        <v>7142</v>
      </c>
      <c r="D39" s="10">
        <v>2783</v>
      </c>
      <c r="E39" s="10">
        <v>2015</v>
      </c>
      <c r="F39" s="10">
        <v>948</v>
      </c>
      <c r="G39" s="10">
        <v>548</v>
      </c>
      <c r="H39" s="5">
        <f t="shared" si="99"/>
        <v>74.24317617866005</v>
      </c>
      <c r="I39" s="5">
        <f t="shared" si="100"/>
        <v>38.966676001120135</v>
      </c>
      <c r="J39" s="4">
        <f t="shared" si="101"/>
        <v>650</v>
      </c>
      <c r="K39" s="3">
        <v>163</v>
      </c>
      <c r="L39" s="3">
        <v>91</v>
      </c>
      <c r="M39" s="3">
        <v>134</v>
      </c>
      <c r="N39" s="3">
        <v>80</v>
      </c>
      <c r="O39" s="3">
        <v>77</v>
      </c>
      <c r="P39" s="3">
        <v>57</v>
      </c>
      <c r="Q39" s="3">
        <v>48</v>
      </c>
    </row>
    <row r="40" spans="1:17" ht="17.100000000000001" customHeight="1" x14ac:dyDescent="0.35">
      <c r="A40" s="18"/>
      <c r="B40" s="4" t="s">
        <v>17</v>
      </c>
      <c r="C40" s="10">
        <v>1095</v>
      </c>
      <c r="D40" s="10">
        <v>679</v>
      </c>
      <c r="E40" s="10">
        <v>505</v>
      </c>
      <c r="F40" s="10">
        <v>272</v>
      </c>
      <c r="G40" s="10">
        <v>113</v>
      </c>
      <c r="H40" s="5">
        <f t="shared" si="99"/>
        <v>76.237623762376245</v>
      </c>
      <c r="I40" s="5">
        <f t="shared" si="100"/>
        <v>62.009132420091326</v>
      </c>
      <c r="J40" s="4">
        <f t="shared" si="101"/>
        <v>208</v>
      </c>
      <c r="K40" s="3">
        <v>60</v>
      </c>
      <c r="L40" s="3">
        <v>29</v>
      </c>
      <c r="M40" s="3">
        <v>33</v>
      </c>
      <c r="N40" s="3">
        <v>34</v>
      </c>
      <c r="O40" s="3">
        <v>20</v>
      </c>
      <c r="P40" s="3">
        <v>20</v>
      </c>
      <c r="Q40" s="3">
        <v>12</v>
      </c>
    </row>
    <row r="41" spans="1:17" ht="17.100000000000001" customHeight="1" x14ac:dyDescent="0.35">
      <c r="A41" s="18"/>
      <c r="B41" s="9" t="s">
        <v>1</v>
      </c>
      <c r="C41" s="7">
        <f t="shared" ref="C41" si="102">SUM(C37:C40)</f>
        <v>27671</v>
      </c>
      <c r="D41" s="7">
        <f t="shared" ref="D41" si="103">SUM(D37:D40)</f>
        <v>9926</v>
      </c>
      <c r="E41" s="7">
        <f t="shared" ref="E41" si="104">SUM(E37:E40)</f>
        <v>7219</v>
      </c>
      <c r="F41" s="7">
        <f t="shared" ref="F41" si="105">SUM(F37:F40)</f>
        <v>3448</v>
      </c>
      <c r="G41" s="7">
        <f t="shared" ref="G41" si="106">SUM(G37:G40)</f>
        <v>1936</v>
      </c>
      <c r="H41" s="8">
        <f t="shared" si="99"/>
        <v>74.580966892921452</v>
      </c>
      <c r="I41" s="8">
        <f t="shared" si="100"/>
        <v>35.871490007589173</v>
      </c>
      <c r="J41" s="7">
        <f t="shared" si="101"/>
        <v>2355</v>
      </c>
      <c r="K41" s="7">
        <f t="shared" ref="K41" si="107">SUM(K37:K40)</f>
        <v>595</v>
      </c>
      <c r="L41" s="7">
        <f t="shared" ref="L41" si="108">SUM(L37:L40)</f>
        <v>304</v>
      </c>
      <c r="M41" s="7">
        <f t="shared" ref="M41" si="109">SUM(M37:M40)</f>
        <v>485</v>
      </c>
      <c r="N41" s="7">
        <f t="shared" ref="N41" si="110">SUM(N37:N40)</f>
        <v>310</v>
      </c>
      <c r="O41" s="7">
        <f t="shared" ref="O41" si="111">SUM(O37:O40)</f>
        <v>251</v>
      </c>
      <c r="P41" s="7">
        <f t="shared" ref="P41" si="112">SUM(P37:P40)</f>
        <v>223</v>
      </c>
      <c r="Q41" s="7">
        <f t="shared" ref="Q41" si="113">SUM(Q37:Q40)</f>
        <v>187</v>
      </c>
    </row>
    <row r="42" spans="1:17" ht="17.100000000000001" customHeight="1" x14ac:dyDescent="0.35">
      <c r="A42" s="18" t="s">
        <v>16</v>
      </c>
      <c r="B42" s="4" t="s">
        <v>15</v>
      </c>
      <c r="C42" s="10">
        <v>3473</v>
      </c>
      <c r="D42" s="10">
        <v>2341</v>
      </c>
      <c r="E42" s="10">
        <v>1657</v>
      </c>
      <c r="F42" s="10">
        <v>852</v>
      </c>
      <c r="G42" s="10">
        <v>508</v>
      </c>
      <c r="H42" s="5">
        <f t="shared" si="99"/>
        <v>82.07604103802052</v>
      </c>
      <c r="I42" s="5">
        <f t="shared" si="100"/>
        <v>67.405701122948457</v>
      </c>
      <c r="J42" s="4">
        <f t="shared" si="101"/>
        <v>709</v>
      </c>
      <c r="K42" s="3">
        <v>241</v>
      </c>
      <c r="L42" s="3">
        <v>74</v>
      </c>
      <c r="M42" s="3">
        <v>132</v>
      </c>
      <c r="N42" s="3">
        <v>83</v>
      </c>
      <c r="O42" s="3">
        <v>76</v>
      </c>
      <c r="P42" s="3">
        <v>65</v>
      </c>
      <c r="Q42" s="3">
        <v>38</v>
      </c>
    </row>
    <row r="43" spans="1:17" ht="17.100000000000001" customHeight="1" x14ac:dyDescent="0.35">
      <c r="A43" s="18"/>
      <c r="B43" s="9" t="s">
        <v>1</v>
      </c>
      <c r="C43" s="7">
        <f t="shared" ref="C43" si="114">SUM(C42)</f>
        <v>3473</v>
      </c>
      <c r="D43" s="7">
        <f t="shared" ref="D43" si="115">SUM(D42)</f>
        <v>2341</v>
      </c>
      <c r="E43" s="7">
        <f t="shared" ref="E43" si="116">SUM(E42)</f>
        <v>1657</v>
      </c>
      <c r="F43" s="7">
        <f t="shared" ref="F43" si="117">SUM(F42)</f>
        <v>852</v>
      </c>
      <c r="G43" s="7">
        <f t="shared" ref="G43" si="118">SUM(G42)</f>
        <v>508</v>
      </c>
      <c r="H43" s="8">
        <f t="shared" si="99"/>
        <v>82.07604103802052</v>
      </c>
      <c r="I43" s="8">
        <f t="shared" si="100"/>
        <v>67.405701122948457</v>
      </c>
      <c r="J43" s="7">
        <f t="shared" si="101"/>
        <v>709</v>
      </c>
      <c r="K43" s="7">
        <f t="shared" ref="K43" si="119">SUM(K42)</f>
        <v>241</v>
      </c>
      <c r="L43" s="7">
        <f t="shared" ref="L43" si="120">SUM(L42)</f>
        <v>74</v>
      </c>
      <c r="M43" s="7">
        <f t="shared" ref="M43" si="121">SUM(M42)</f>
        <v>132</v>
      </c>
      <c r="N43" s="7">
        <f t="shared" ref="N43" si="122">SUM(N42)</f>
        <v>83</v>
      </c>
      <c r="O43" s="7">
        <f t="shared" ref="O43" si="123">SUM(O42)</f>
        <v>76</v>
      </c>
      <c r="P43" s="7">
        <f t="shared" ref="P43:Q43" si="124">SUM(P42)</f>
        <v>65</v>
      </c>
      <c r="Q43" s="7">
        <f t="shared" si="124"/>
        <v>38</v>
      </c>
    </row>
    <row r="44" spans="1:17" ht="17.100000000000001" customHeight="1" x14ac:dyDescent="0.35">
      <c r="A44" s="18" t="s">
        <v>14</v>
      </c>
      <c r="B44" s="4" t="s">
        <v>13</v>
      </c>
      <c r="C44" s="10">
        <v>10223</v>
      </c>
      <c r="D44" s="10">
        <v>2809</v>
      </c>
      <c r="E44" s="10">
        <v>1966</v>
      </c>
      <c r="F44" s="10">
        <v>800</v>
      </c>
      <c r="G44" s="10">
        <v>626</v>
      </c>
      <c r="H44" s="5">
        <f t="shared" si="99"/>
        <v>72.533062054933879</v>
      </c>
      <c r="I44" s="5">
        <f t="shared" si="100"/>
        <v>27.47725716521569</v>
      </c>
      <c r="J44" s="4">
        <f t="shared" si="101"/>
        <v>547</v>
      </c>
      <c r="K44" s="3">
        <v>147</v>
      </c>
      <c r="L44" s="3">
        <v>76</v>
      </c>
      <c r="M44" s="3">
        <v>118</v>
      </c>
      <c r="N44" s="3">
        <v>73</v>
      </c>
      <c r="O44" s="3">
        <v>41</v>
      </c>
      <c r="P44" s="3">
        <v>47</v>
      </c>
      <c r="Q44" s="3">
        <v>45</v>
      </c>
    </row>
    <row r="45" spans="1:17" ht="17.100000000000001" customHeight="1" x14ac:dyDescent="0.35">
      <c r="A45" s="18"/>
      <c r="B45" s="4" t="s">
        <v>12</v>
      </c>
      <c r="C45" s="10">
        <v>20134</v>
      </c>
      <c r="D45" s="10">
        <v>5024</v>
      </c>
      <c r="E45" s="10">
        <v>3542</v>
      </c>
      <c r="F45" s="10">
        <v>1480</v>
      </c>
      <c r="G45" s="10">
        <v>1103</v>
      </c>
      <c r="H45" s="5">
        <f t="shared" si="99"/>
        <v>72.92490118577075</v>
      </c>
      <c r="I45" s="5">
        <f t="shared" si="100"/>
        <v>24.952816131916162</v>
      </c>
      <c r="J45" s="4">
        <f t="shared" si="101"/>
        <v>1017</v>
      </c>
      <c r="K45" s="3">
        <v>264</v>
      </c>
      <c r="L45" s="3">
        <v>128</v>
      </c>
      <c r="M45" s="3">
        <v>219</v>
      </c>
      <c r="N45" s="3">
        <v>131</v>
      </c>
      <c r="O45" s="3">
        <v>80</v>
      </c>
      <c r="P45" s="3">
        <v>110</v>
      </c>
      <c r="Q45" s="3">
        <v>85</v>
      </c>
    </row>
    <row r="46" spans="1:17" ht="17.100000000000001" customHeight="1" x14ac:dyDescent="0.35">
      <c r="A46" s="18"/>
      <c r="B46" s="4" t="s">
        <v>11</v>
      </c>
      <c r="C46" s="10">
        <v>12203</v>
      </c>
      <c r="D46" s="10">
        <v>3714</v>
      </c>
      <c r="E46" s="10">
        <v>2689</v>
      </c>
      <c r="F46" s="10">
        <v>1206</v>
      </c>
      <c r="G46" s="10">
        <v>743</v>
      </c>
      <c r="H46" s="5">
        <f t="shared" si="99"/>
        <v>72.480476013387872</v>
      </c>
      <c r="I46" s="5">
        <f t="shared" si="100"/>
        <v>30.435138900270424</v>
      </c>
      <c r="J46" s="4">
        <f t="shared" si="101"/>
        <v>731</v>
      </c>
      <c r="K46" s="3">
        <v>173</v>
      </c>
      <c r="L46" s="3">
        <v>103</v>
      </c>
      <c r="M46" s="3">
        <v>145</v>
      </c>
      <c r="N46" s="3">
        <v>93</v>
      </c>
      <c r="O46" s="3">
        <v>72</v>
      </c>
      <c r="P46" s="3">
        <v>86</v>
      </c>
      <c r="Q46" s="3">
        <v>59</v>
      </c>
    </row>
    <row r="47" spans="1:17" ht="17.100000000000001" customHeight="1" x14ac:dyDescent="0.35">
      <c r="A47" s="18"/>
      <c r="B47" s="4" t="s">
        <v>10</v>
      </c>
      <c r="C47" s="10">
        <v>11332</v>
      </c>
      <c r="D47" s="10">
        <v>3566</v>
      </c>
      <c r="E47" s="10">
        <v>2520</v>
      </c>
      <c r="F47" s="10">
        <v>1066</v>
      </c>
      <c r="G47" s="10">
        <v>784</v>
      </c>
      <c r="H47" s="5">
        <f t="shared" si="99"/>
        <v>73.412698412698404</v>
      </c>
      <c r="I47" s="5">
        <f t="shared" si="100"/>
        <v>31.468408048005646</v>
      </c>
      <c r="J47" s="4">
        <f t="shared" si="101"/>
        <v>746</v>
      </c>
      <c r="K47" s="3">
        <v>177</v>
      </c>
      <c r="L47" s="3">
        <v>105</v>
      </c>
      <c r="M47" s="3">
        <v>146</v>
      </c>
      <c r="N47" s="3">
        <v>91</v>
      </c>
      <c r="O47" s="3">
        <v>83</v>
      </c>
      <c r="P47" s="3">
        <v>81</v>
      </c>
      <c r="Q47" s="3">
        <v>63</v>
      </c>
    </row>
    <row r="48" spans="1:17" ht="17.100000000000001" customHeight="1" x14ac:dyDescent="0.35">
      <c r="A48" s="18"/>
      <c r="B48" s="9" t="s">
        <v>1</v>
      </c>
      <c r="C48" s="7">
        <f t="shared" ref="C48" si="125">SUM(C44:C47)</f>
        <v>53892</v>
      </c>
      <c r="D48" s="7">
        <f t="shared" ref="D48" si="126">SUM(D44:D47)</f>
        <v>15113</v>
      </c>
      <c r="E48" s="7">
        <f t="shared" ref="E48" si="127">SUM(E44:E47)</f>
        <v>10717</v>
      </c>
      <c r="F48" s="7">
        <f t="shared" ref="F48" si="128">SUM(F44:F47)</f>
        <v>4552</v>
      </c>
      <c r="G48" s="7">
        <f t="shared" ref="G48" si="129">SUM(G44:G47)</f>
        <v>3256</v>
      </c>
      <c r="H48" s="8">
        <f t="shared" si="99"/>
        <v>72.856209760194076</v>
      </c>
      <c r="I48" s="8">
        <f t="shared" si="100"/>
        <v>28.043123283604242</v>
      </c>
      <c r="J48" s="7">
        <f t="shared" si="101"/>
        <v>3041</v>
      </c>
      <c r="K48" s="7">
        <f t="shared" ref="K48" si="130">SUM(K44:K47)</f>
        <v>761</v>
      </c>
      <c r="L48" s="7">
        <f t="shared" ref="L48" si="131">SUM(L44:L47)</f>
        <v>412</v>
      </c>
      <c r="M48" s="7">
        <f t="shared" ref="M48" si="132">SUM(M44:M47)</f>
        <v>628</v>
      </c>
      <c r="N48" s="7">
        <f t="shared" ref="N48" si="133">SUM(N44:N47)</f>
        <v>388</v>
      </c>
      <c r="O48" s="7">
        <f t="shared" ref="O48" si="134">SUM(O44:O47)</f>
        <v>276</v>
      </c>
      <c r="P48" s="7">
        <f t="shared" ref="P48" si="135">SUM(P44:P47)</f>
        <v>324</v>
      </c>
      <c r="Q48" s="7">
        <f t="shared" ref="Q48" si="136">SUM(Q44:Q47)</f>
        <v>252</v>
      </c>
    </row>
    <row r="49" spans="1:17" ht="17.100000000000001" customHeight="1" x14ac:dyDescent="0.35">
      <c r="A49" s="18" t="s">
        <v>9</v>
      </c>
      <c r="B49" s="4" t="s">
        <v>8</v>
      </c>
      <c r="C49" s="10">
        <v>1089</v>
      </c>
      <c r="D49" s="10">
        <v>564</v>
      </c>
      <c r="E49" s="10">
        <v>381</v>
      </c>
      <c r="F49" s="10">
        <v>147</v>
      </c>
      <c r="G49" s="10">
        <v>121</v>
      </c>
      <c r="H49" s="5">
        <f t="shared" si="99"/>
        <v>70.341207349081373</v>
      </c>
      <c r="I49" s="5">
        <f t="shared" si="100"/>
        <v>51.790633608815426</v>
      </c>
      <c r="J49" s="4">
        <f t="shared" si="101"/>
        <v>118</v>
      </c>
      <c r="K49" s="3">
        <v>31</v>
      </c>
      <c r="L49" s="3">
        <v>17</v>
      </c>
      <c r="M49" s="3">
        <v>24</v>
      </c>
      <c r="N49" s="3">
        <v>14</v>
      </c>
      <c r="O49" s="3">
        <v>10</v>
      </c>
      <c r="P49" s="3">
        <v>12</v>
      </c>
      <c r="Q49" s="3">
        <v>10</v>
      </c>
    </row>
    <row r="50" spans="1:17" ht="17.100000000000001" customHeight="1" x14ac:dyDescent="0.35">
      <c r="A50" s="18"/>
      <c r="B50" s="4" t="s">
        <v>7</v>
      </c>
      <c r="C50" s="10">
        <v>832</v>
      </c>
      <c r="D50" s="10">
        <v>473</v>
      </c>
      <c r="E50" s="10">
        <v>332</v>
      </c>
      <c r="F50" s="10">
        <v>158</v>
      </c>
      <c r="G50" s="10">
        <v>87</v>
      </c>
      <c r="H50" s="5">
        <f t="shared" si="99"/>
        <v>73.795180722891558</v>
      </c>
      <c r="I50" s="5">
        <f t="shared" si="100"/>
        <v>56.85096153846154</v>
      </c>
      <c r="J50" s="4">
        <f t="shared" si="101"/>
        <v>139</v>
      </c>
      <c r="K50" s="3">
        <v>21</v>
      </c>
      <c r="L50" s="3">
        <v>20</v>
      </c>
      <c r="M50" s="3">
        <v>21</v>
      </c>
      <c r="N50" s="3">
        <v>21</v>
      </c>
      <c r="O50" s="3">
        <v>17</v>
      </c>
      <c r="P50" s="3">
        <v>21</v>
      </c>
      <c r="Q50" s="3">
        <v>18</v>
      </c>
    </row>
    <row r="51" spans="1:17" ht="17.100000000000001" customHeight="1" x14ac:dyDescent="0.35">
      <c r="A51" s="18"/>
      <c r="B51" s="4" t="s">
        <v>6</v>
      </c>
      <c r="C51" s="10">
        <v>1868</v>
      </c>
      <c r="D51" s="10">
        <v>742</v>
      </c>
      <c r="E51" s="10">
        <v>520</v>
      </c>
      <c r="F51" s="10">
        <v>208</v>
      </c>
      <c r="G51" s="10">
        <v>145</v>
      </c>
      <c r="H51" s="5">
        <f t="shared" si="99"/>
        <v>67.884615384615387</v>
      </c>
      <c r="I51" s="5">
        <f t="shared" si="100"/>
        <v>39.721627408993577</v>
      </c>
      <c r="J51" s="4">
        <f t="shared" si="101"/>
        <v>179</v>
      </c>
      <c r="K51" s="3">
        <v>36</v>
      </c>
      <c r="L51" s="3">
        <v>21</v>
      </c>
      <c r="M51" s="3">
        <v>42</v>
      </c>
      <c r="N51" s="3">
        <v>19</v>
      </c>
      <c r="O51" s="3">
        <v>15</v>
      </c>
      <c r="P51" s="3">
        <v>28</v>
      </c>
      <c r="Q51" s="3">
        <v>18</v>
      </c>
    </row>
    <row r="52" spans="1:17" ht="17.100000000000001" customHeight="1" x14ac:dyDescent="0.35">
      <c r="A52" s="18"/>
      <c r="B52" s="4" t="s">
        <v>5</v>
      </c>
      <c r="C52" s="10">
        <v>2026</v>
      </c>
      <c r="D52" s="10">
        <v>829</v>
      </c>
      <c r="E52" s="10">
        <v>569</v>
      </c>
      <c r="F52" s="10">
        <v>233</v>
      </c>
      <c r="G52" s="10">
        <v>170</v>
      </c>
      <c r="H52" s="5">
        <f t="shared" si="99"/>
        <v>70.82601054481546</v>
      </c>
      <c r="I52" s="5">
        <f t="shared" si="100"/>
        <v>40.918065153010858</v>
      </c>
      <c r="J52" s="4">
        <f t="shared" si="101"/>
        <v>187</v>
      </c>
      <c r="K52" s="3">
        <v>32</v>
      </c>
      <c r="L52" s="3">
        <v>35</v>
      </c>
      <c r="M52" s="3">
        <v>36</v>
      </c>
      <c r="N52" s="3">
        <v>24</v>
      </c>
      <c r="O52" s="3">
        <v>17</v>
      </c>
      <c r="P52" s="3">
        <v>20</v>
      </c>
      <c r="Q52" s="3">
        <v>23</v>
      </c>
    </row>
    <row r="53" spans="1:17" ht="17.100000000000001" customHeight="1" x14ac:dyDescent="0.35">
      <c r="A53" s="18"/>
      <c r="B53" s="4" t="s">
        <v>4</v>
      </c>
      <c r="C53" s="10">
        <v>7836</v>
      </c>
      <c r="D53" s="10">
        <v>2551</v>
      </c>
      <c r="E53" s="10">
        <v>1818</v>
      </c>
      <c r="F53" s="10">
        <v>798</v>
      </c>
      <c r="G53" s="10">
        <v>518</v>
      </c>
      <c r="H53" s="5">
        <f t="shared" si="99"/>
        <v>72.387238723872386</v>
      </c>
      <c r="I53" s="5">
        <f t="shared" si="100"/>
        <v>32.554874936191936</v>
      </c>
      <c r="J53" s="4">
        <f t="shared" si="101"/>
        <v>531</v>
      </c>
      <c r="K53" s="3">
        <v>130</v>
      </c>
      <c r="L53" s="3">
        <v>62</v>
      </c>
      <c r="M53" s="3">
        <v>116</v>
      </c>
      <c r="N53" s="3">
        <v>74</v>
      </c>
      <c r="O53" s="3">
        <v>55</v>
      </c>
      <c r="P53" s="3">
        <v>45</v>
      </c>
      <c r="Q53" s="3">
        <v>49</v>
      </c>
    </row>
    <row r="54" spans="1:17" ht="17.100000000000001" customHeight="1" x14ac:dyDescent="0.35">
      <c r="A54" s="18"/>
      <c r="B54" s="4" t="s">
        <v>3</v>
      </c>
      <c r="C54" s="10">
        <v>5532</v>
      </c>
      <c r="D54" s="10">
        <v>1910</v>
      </c>
      <c r="E54" s="10">
        <v>1333</v>
      </c>
      <c r="F54" s="10">
        <v>564</v>
      </c>
      <c r="G54" s="10">
        <v>392</v>
      </c>
      <c r="H54" s="5">
        <f t="shared" si="99"/>
        <v>71.717929482370593</v>
      </c>
      <c r="I54" s="5">
        <f t="shared" si="100"/>
        <v>34.526391901663054</v>
      </c>
      <c r="J54" s="4">
        <f t="shared" si="101"/>
        <v>394</v>
      </c>
      <c r="K54" s="3">
        <v>82</v>
      </c>
      <c r="L54" s="3">
        <v>55</v>
      </c>
      <c r="M54" s="3">
        <v>80</v>
      </c>
      <c r="N54" s="3">
        <v>51</v>
      </c>
      <c r="O54" s="3">
        <v>27</v>
      </c>
      <c r="P54" s="3">
        <v>58</v>
      </c>
      <c r="Q54" s="3">
        <v>41</v>
      </c>
    </row>
    <row r="55" spans="1:17" ht="17.100000000000001" customHeight="1" x14ac:dyDescent="0.35">
      <c r="A55" s="18"/>
      <c r="B55" s="4" t="s">
        <v>2</v>
      </c>
      <c r="C55" s="10">
        <v>7030</v>
      </c>
      <c r="D55" s="10">
        <v>2436</v>
      </c>
      <c r="E55" s="10">
        <v>1660</v>
      </c>
      <c r="F55" s="10">
        <v>636</v>
      </c>
      <c r="G55" s="10">
        <v>525</v>
      </c>
      <c r="H55" s="5">
        <f t="shared" si="99"/>
        <v>69.939759036144579</v>
      </c>
      <c r="I55" s="5">
        <f t="shared" si="100"/>
        <v>34.651493598862018</v>
      </c>
      <c r="J55" s="4">
        <f t="shared" si="101"/>
        <v>492</v>
      </c>
      <c r="K55" s="3">
        <v>129</v>
      </c>
      <c r="L55" s="3">
        <v>63</v>
      </c>
      <c r="M55" s="3">
        <v>109</v>
      </c>
      <c r="N55" s="3">
        <v>55</v>
      </c>
      <c r="O55" s="3">
        <v>36</v>
      </c>
      <c r="P55" s="3">
        <v>56</v>
      </c>
      <c r="Q55" s="3">
        <v>44</v>
      </c>
    </row>
    <row r="56" spans="1:17" ht="17.100000000000001" customHeight="1" x14ac:dyDescent="0.35">
      <c r="A56" s="18"/>
      <c r="B56" s="9" t="s">
        <v>1</v>
      </c>
      <c r="C56" s="20">
        <f>SUM(C49:C55)</f>
        <v>26213</v>
      </c>
      <c r="D56" s="20">
        <f>SUM(D49:D55)</f>
        <v>9505</v>
      </c>
      <c r="E56" s="20">
        <f>SUM(E49:E55)</f>
        <v>6613</v>
      </c>
      <c r="F56" s="20">
        <f>SUM(F49:F55)</f>
        <v>2744</v>
      </c>
      <c r="G56" s="20">
        <f>SUM(G49:G55)</f>
        <v>1958</v>
      </c>
      <c r="H56" s="8">
        <f t="shared" si="99"/>
        <v>71.102374111598365</v>
      </c>
      <c r="I56" s="8">
        <f t="shared" si="100"/>
        <v>36.260634036546755</v>
      </c>
      <c r="J56" s="7">
        <f t="shared" si="101"/>
        <v>2040</v>
      </c>
      <c r="K56" s="7">
        <f t="shared" ref="K56:Q56" si="137">SUM(K49:K55)</f>
        <v>461</v>
      </c>
      <c r="L56" s="7">
        <f t="shared" si="137"/>
        <v>273</v>
      </c>
      <c r="M56" s="7">
        <f t="shared" si="137"/>
        <v>428</v>
      </c>
      <c r="N56" s="7">
        <f t="shared" si="137"/>
        <v>258</v>
      </c>
      <c r="O56" s="7">
        <f t="shared" si="137"/>
        <v>177</v>
      </c>
      <c r="P56" s="7">
        <f t="shared" si="137"/>
        <v>240</v>
      </c>
      <c r="Q56" s="7">
        <f t="shared" si="137"/>
        <v>203</v>
      </c>
    </row>
    <row r="57" spans="1:17" ht="17.100000000000001" customHeight="1" x14ac:dyDescent="0.35">
      <c r="A57" s="6"/>
      <c r="B57" s="4" t="s">
        <v>0</v>
      </c>
      <c r="C57" s="3">
        <f>SUM(C56,C48,C43,C41,C36,C33,C30,C27,C24,C19,C16,C11)</f>
        <v>509745</v>
      </c>
      <c r="D57" s="3">
        <f t="shared" ref="D57:G57" si="138">SUM(D56,D48,D43,D41,D36,D33,D30,D27,D24,D19,D16,D11)</f>
        <v>142670</v>
      </c>
      <c r="E57" s="3">
        <f t="shared" si="138"/>
        <v>103609</v>
      </c>
      <c r="F57" s="3">
        <f t="shared" si="138"/>
        <v>48637</v>
      </c>
      <c r="G57" s="3">
        <f t="shared" si="138"/>
        <v>28453</v>
      </c>
      <c r="H57" s="5">
        <f t="shared" si="99"/>
        <v>74.404733179550036</v>
      </c>
      <c r="I57" s="5">
        <f t="shared" si="100"/>
        <v>27.988504055949541</v>
      </c>
      <c r="J57" s="4">
        <f t="shared" si="101"/>
        <v>31007</v>
      </c>
      <c r="K57" s="3">
        <f>SUM(K56,K48,K43,K41,K36,K33,K30,K27,K24,K19,K16,K11)</f>
        <v>7644</v>
      </c>
      <c r="L57" s="3">
        <f t="shared" ref="L57:Q57" si="139">SUM(L56,L48,L43,L41,L36,L33,L30,L27,L24,L19,L16,L11)</f>
        <v>4075</v>
      </c>
      <c r="M57" s="3">
        <f t="shared" si="139"/>
        <v>6754</v>
      </c>
      <c r="N57" s="3">
        <f t="shared" si="139"/>
        <v>3683</v>
      </c>
      <c r="O57" s="3">
        <f t="shared" si="139"/>
        <v>3053</v>
      </c>
      <c r="P57" s="3">
        <f t="shared" si="139"/>
        <v>3101</v>
      </c>
      <c r="Q57" s="3">
        <f t="shared" si="139"/>
        <v>2697</v>
      </c>
    </row>
  </sheetData>
  <mergeCells count="12">
    <mergeCell ref="A5:A11"/>
    <mergeCell ref="A12:A16"/>
    <mergeCell ref="A17:A19"/>
    <mergeCell ref="A20:A24"/>
    <mergeCell ref="A25:A27"/>
    <mergeCell ref="A44:A48"/>
    <mergeCell ref="A49:A56"/>
    <mergeCell ref="A28:A30"/>
    <mergeCell ref="A31:A33"/>
    <mergeCell ref="A34:A36"/>
    <mergeCell ref="A37:A41"/>
    <mergeCell ref="A42:A43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2020-10-28T07:43:32Z</dcterms:created>
  <dcterms:modified xsi:type="dcterms:W3CDTF">2020-10-29T07:47:01Z</dcterms:modified>
</cp:coreProperties>
</file>