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NT069054\Desktop\届出様式\付表等\"/>
    </mc:Choice>
  </mc:AlternateContent>
  <xr:revisionPtr revIDLastSave="0" documentId="13_ncr:1_{407888B8-C918-4E2A-8FB5-1306D2D3E529}" xr6:coauthVersionLast="47" xr6:coauthVersionMax="47" xr10:uidLastSave="{00000000-0000-0000-0000-000000000000}"/>
  <bookViews>
    <workbookView xWindow="-108" yWindow="-108" windowWidth="23256" windowHeight="12576" xr2:uid="{A15C25BD-3E11-4DE2-B9A2-CE30062A6F48}"/>
  </bookViews>
  <sheets>
    <sheet name="【別１-1】就労移行支援・基本報酬" sheetId="1" r:id="rId1"/>
    <sheet name="【別1-2】別添" sheetId="2" r:id="rId2"/>
    <sheet name="【別2】就労A型・基本報酬" sheetId="44" r:id="rId3"/>
    <sheet name="別添スコア表（全体）" sheetId="45" r:id="rId4"/>
    <sheet name="別添スコア表（実績）" sheetId="46" r:id="rId5"/>
    <sheet name="(参考)就労A・B基本報酬" sheetId="47" r:id="rId6"/>
    <sheet name="【別3】就労Ｂ型・基本報酬" sheetId="48" r:id="rId7"/>
    <sheet name="別添ピアサポーターの配置に関する届出書（就労Ｂ）" sheetId="49" r:id="rId8"/>
    <sheet name="(参考)就労A・B基本報酬 (2)" sheetId="50" r:id="rId9"/>
    <sheet name="【別4-1】就労定着支援・基本報酬" sheetId="10" r:id="rId10"/>
    <sheet name="【別4-2】別添１" sheetId="11" r:id="rId11"/>
    <sheet name="【別4-2】別添２（新規の場合）" sheetId="12" r:id="rId12"/>
    <sheet name="【別5】地域移行支援サービス費（Ⅰ・Ⅱ）" sheetId="13" r:id="rId13"/>
    <sheet name="【別表10-1】機能強化型（単独）　届出様式（新規・相 " sheetId="21" r:id="rId14"/>
    <sheet name="【別表10-2】機能強化型（協働）　届出様式（新規・相談支援）" sheetId="17" r:id="rId15"/>
    <sheet name="付2-1　平均利用者数算定表（施設入所、短期入所、日中活動系）" sheetId="53" r:id="rId16"/>
    <sheet name="付2-1(参考)平均区分・利用者数算定表（生活介護）" sheetId="54" r:id="rId17"/>
    <sheet name="付表2-2　平均利用人数算定表（GH）" sheetId="18" r:id="rId18"/>
    <sheet name="付表3　勤務形態一覧表" sheetId="19" r:id="rId19"/>
    <sheet name="付表3　勤務形態一覧表　(記載例）" sheetId="20" r:id="rId20"/>
  </sheets>
  <definedNames>
    <definedName name="__kk1" localSheetId="13">#REF!</definedName>
    <definedName name="__kk1" localSheetId="14">#REF!</definedName>
    <definedName name="__kk1">#REF!</definedName>
    <definedName name="_kk1" localSheetId="8">#REF!</definedName>
    <definedName name="_kk1" localSheetId="12">#REF!</definedName>
    <definedName name="_kk1" localSheetId="14">#REF!</definedName>
    <definedName name="_kk1">#REF!</definedName>
    <definedName name="Avrg" localSheetId="8">#REF!</definedName>
    <definedName name="Avrg" localSheetId="12">#REF!</definedName>
    <definedName name="Avrg" localSheetId="14">#REF!</definedName>
    <definedName name="Avrg">#REF!</definedName>
    <definedName name="ｂ">#N/A</definedName>
    <definedName name="ｄ">#N/A</definedName>
    <definedName name="ｆ">#N/A</definedName>
    <definedName name="ｇ">#N/A</definedName>
    <definedName name="houjin" localSheetId="8">#REF!</definedName>
    <definedName name="houjin" localSheetId="12">#REF!</definedName>
    <definedName name="houjin" localSheetId="13">#REF!</definedName>
    <definedName name="houjin" localSheetId="14">#REF!</definedName>
    <definedName name="houjin">#REF!</definedName>
    <definedName name="jigyoumeishou" localSheetId="8">#REF!</definedName>
    <definedName name="jigyoumeishou" localSheetId="12">#REF!</definedName>
    <definedName name="jigyoumeishou" localSheetId="13">#REF!</definedName>
    <definedName name="jigyoumeishou" localSheetId="14">#REF!</definedName>
    <definedName name="jigyoumeishou">#REF!</definedName>
    <definedName name="kanagawaken" localSheetId="8">#REF!</definedName>
    <definedName name="kanagawaken" localSheetId="12">#REF!</definedName>
    <definedName name="kanagawaken" localSheetId="13">#REF!</definedName>
    <definedName name="kanagawaken" localSheetId="14">#REF!</definedName>
    <definedName name="kanagawaken">#REF!</definedName>
    <definedName name="kawasaki" localSheetId="8">#REF!</definedName>
    <definedName name="kawasaki" localSheetId="12">#REF!</definedName>
    <definedName name="kawasaki" localSheetId="14">#REF!</definedName>
    <definedName name="kawasaki">#REF!</definedName>
    <definedName name="kk" localSheetId="8">#REF!</definedName>
    <definedName name="kk" localSheetId="12">#REF!</definedName>
    <definedName name="kk" localSheetId="14">#REF!</definedName>
    <definedName name="kk">#REF!</definedName>
    <definedName name="KK_03" localSheetId="8">#REF!</definedName>
    <definedName name="KK_03" localSheetId="12">#REF!</definedName>
    <definedName name="KK_03" localSheetId="14">#REF!</definedName>
    <definedName name="KK_03">#REF!</definedName>
    <definedName name="KK_06" localSheetId="8">#REF!</definedName>
    <definedName name="KK_06" localSheetId="12">#REF!</definedName>
    <definedName name="KK_06" localSheetId="14">#REF!</definedName>
    <definedName name="KK_06">#REF!</definedName>
    <definedName name="KK2_3" localSheetId="8">#REF!</definedName>
    <definedName name="KK2_3" localSheetId="12">#REF!</definedName>
    <definedName name="KK2_3" localSheetId="14">#REF!</definedName>
    <definedName name="KK2_3">#REF!</definedName>
    <definedName name="ｌ">#N/A</definedName>
    <definedName name="_xlnm.Print_Area" localSheetId="5">'(参考)就労A・B基本報酬'!$A$1:$AQ$110</definedName>
    <definedName name="_xlnm.Print_Area" localSheetId="8">'(参考)就労A・B基本報酬 (2)'!$A$1:$AQ$110</definedName>
    <definedName name="_xlnm.Print_Area" localSheetId="0">'【別１-1】就労移行支援・基本報酬'!$A$1:$AL$57</definedName>
    <definedName name="_xlnm.Print_Area" localSheetId="1">'【別1-2】別添'!$A$1:$K$43</definedName>
    <definedName name="_xlnm.Print_Area" localSheetId="2">【別2】就労A型・基本報酬!$A$1:$AL$39</definedName>
    <definedName name="_xlnm.Print_Area" localSheetId="6">【別3】就労Ｂ型・基本報酬!$A$1:$AM$56</definedName>
    <definedName name="_xlnm.Print_Area" localSheetId="9">'【別4-1】就労定着支援・基本報酬'!$A$1:$AL$44</definedName>
    <definedName name="_xlnm.Print_Area" localSheetId="10">'【別4-2】別添１'!$A$1:$J$43</definedName>
    <definedName name="_xlnm.Print_Area" localSheetId="11">'【別4-2】別添２（新規の場合）'!$A$1:$I$43</definedName>
    <definedName name="_xlnm.Print_Area" localSheetId="12">'【別5】地域移行支援サービス費（Ⅰ・Ⅱ）'!$A$1:$H$16</definedName>
    <definedName name="_xlnm.Print_Area" localSheetId="13">'【別表10-1】機能強化型（単独）　届出様式（新規・相 '!$A$1:$AD$56</definedName>
    <definedName name="_xlnm.Print_Area" localSheetId="14">'【別表10-2】機能強化型（協働）　届出様式（新規・相談支援）'!$A$1:$AA$60</definedName>
    <definedName name="_xlnm.Print_Area" localSheetId="15">'付2-1　平均利用者数算定表（施設入所、短期入所、日中活動系）'!$A$1:$O$22</definedName>
    <definedName name="_xlnm.Print_Area" localSheetId="16">'付2-1(参考)平均区分・利用者数算定表（生活介護）'!$A$1:$BZ$59</definedName>
    <definedName name="_xlnm.Print_Area" localSheetId="17">'付表2-2　平均利用人数算定表（GH）'!$A$1:$P$25</definedName>
    <definedName name="_xlnm.Print_Area" localSheetId="18">'付表3　勤務形態一覧表'!$A$1:$BA$79</definedName>
    <definedName name="_xlnm.Print_Area" localSheetId="19">'付表3　勤務形態一覧表　(記載例）'!$A$1:$BA$79</definedName>
    <definedName name="_xlnm.Print_Area" localSheetId="3">'別添スコア表（全体）'!$A$1:$V$62</definedName>
    <definedName name="_xlnm.Print_Area" localSheetId="7">'別添ピアサポーターの配置に関する届出書（就労Ｂ）'!$B$1:$G$20</definedName>
    <definedName name="Roman_01" localSheetId="8">#REF!</definedName>
    <definedName name="Roman_01" localSheetId="12">#REF!</definedName>
    <definedName name="Roman_01" localSheetId="13">#REF!</definedName>
    <definedName name="Roman_01" localSheetId="14">#REF!</definedName>
    <definedName name="Roman_01">#REF!</definedName>
    <definedName name="Roman_03" localSheetId="8">#REF!</definedName>
    <definedName name="Roman_03" localSheetId="12">#REF!</definedName>
    <definedName name="Roman_03" localSheetId="13">#REF!</definedName>
    <definedName name="Roman_03" localSheetId="14">#REF!</definedName>
    <definedName name="Roman_03">#REF!</definedName>
    <definedName name="Roman_04" localSheetId="8">#REF!</definedName>
    <definedName name="Roman_04" localSheetId="12">#REF!</definedName>
    <definedName name="Roman_04" localSheetId="13">#REF!</definedName>
    <definedName name="Roman_04" localSheetId="14">#REF!</definedName>
    <definedName name="Roman_04">#REF!</definedName>
    <definedName name="Roman_06" localSheetId="8">#REF!</definedName>
    <definedName name="Roman_06" localSheetId="12">#REF!</definedName>
    <definedName name="Roman_06" localSheetId="14">#REF!</definedName>
    <definedName name="Roman_06">#REF!</definedName>
    <definedName name="Roman2_1" localSheetId="8">#REF!</definedName>
    <definedName name="Roman2_1" localSheetId="12">#REF!</definedName>
    <definedName name="Roman2_1" localSheetId="14">#REF!</definedName>
    <definedName name="Roman2_1">#REF!</definedName>
    <definedName name="Roman2_3" localSheetId="8">#REF!</definedName>
    <definedName name="Roman2_3" localSheetId="12">#REF!</definedName>
    <definedName name="Roman2_3" localSheetId="14">#REF!</definedName>
    <definedName name="Roman2_3">#REF!</definedName>
    <definedName name="Serv_LIST" localSheetId="8">#REF!</definedName>
    <definedName name="Serv_LIST" localSheetId="12">#REF!</definedName>
    <definedName name="Serv_LIST" localSheetId="14">#REF!</definedName>
    <definedName name="Serv_LIST">#REF!</definedName>
    <definedName name="siharai" localSheetId="8">#REF!</definedName>
    <definedName name="siharai" localSheetId="12">#REF!</definedName>
    <definedName name="siharai" localSheetId="14">#REF!</definedName>
    <definedName name="siharai">#REF!</definedName>
    <definedName name="sikuchouson" localSheetId="8">#REF!</definedName>
    <definedName name="sikuchouson" localSheetId="12">#REF!</definedName>
    <definedName name="sikuchouson" localSheetId="14">#REF!</definedName>
    <definedName name="sikuchouson">#REF!</definedName>
    <definedName name="sinseisaki" localSheetId="8">#REF!</definedName>
    <definedName name="sinseisaki" localSheetId="12">#REF!</definedName>
    <definedName name="sinseisaki" localSheetId="14">#REF!</definedName>
    <definedName name="sinseisaki">#REF!</definedName>
    <definedName name="SS" localSheetId="8">#REF!</definedName>
    <definedName name="SS" localSheetId="12">#REF!</definedName>
    <definedName name="SS" localSheetId="14">#REF!</definedName>
    <definedName name="SS">#REF!</definedName>
    <definedName name="ｔ">#N/A</definedName>
    <definedName name="table_03" localSheetId="8">#REF!</definedName>
    <definedName name="table_03" localSheetId="12">#REF!</definedName>
    <definedName name="table_03" localSheetId="13">#REF!</definedName>
    <definedName name="table_03" localSheetId="14">#REF!</definedName>
    <definedName name="table_03">#REF!</definedName>
    <definedName name="table_06" localSheetId="8">#REF!</definedName>
    <definedName name="table_06" localSheetId="12">#REF!</definedName>
    <definedName name="table_06" localSheetId="13">#REF!</definedName>
    <definedName name="table_06" localSheetId="14">#REF!</definedName>
    <definedName name="table_06">#REF!</definedName>
    <definedName name="table2_3" localSheetId="8">#REF!</definedName>
    <definedName name="table2_3" localSheetId="12">#REF!</definedName>
    <definedName name="table2_3" localSheetId="13">#REF!</definedName>
    <definedName name="table2_3" localSheetId="14">#REF!</definedName>
    <definedName name="table2_3">#REF!</definedName>
    <definedName name="ｖ">#N/A</definedName>
    <definedName name="ｘ">#N/A</definedName>
    <definedName name="ｙ">#N/A</definedName>
    <definedName name="yokohama" localSheetId="8">#REF!</definedName>
    <definedName name="yokohama" localSheetId="12">#REF!</definedName>
    <definedName name="yokohama" localSheetId="13">#REF!</definedName>
    <definedName name="yokohama" localSheetId="14">#REF!</definedName>
    <definedName name="yokohama">#REF!</definedName>
    <definedName name="ｚ">#N/A</definedName>
    <definedName name="い">#N/A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S59" i="54" l="1"/>
  <c r="BS58" i="54"/>
  <c r="BS57" i="54"/>
  <c r="BS56" i="54"/>
  <c r="AM53" i="54"/>
  <c r="AA53" i="54"/>
  <c r="S53" i="54"/>
  <c r="K53" i="54"/>
  <c r="AY52" i="54"/>
  <c r="S52" i="54"/>
  <c r="K52" i="54"/>
  <c r="AY51" i="54"/>
  <c r="S51" i="54"/>
  <c r="K51" i="54"/>
  <c r="AY50" i="54"/>
  <c r="S50" i="54"/>
  <c r="K50" i="54"/>
  <c r="AY49" i="54"/>
  <c r="S49" i="54"/>
  <c r="K49" i="54"/>
  <c r="AY48" i="54"/>
  <c r="S48" i="54"/>
  <c r="K48" i="54"/>
  <c r="AY47" i="54"/>
  <c r="S47" i="54"/>
  <c r="K47" i="54"/>
  <c r="AY46" i="54"/>
  <c r="S46" i="54"/>
  <c r="K46" i="54"/>
  <c r="AY45" i="54"/>
  <c r="S45" i="54"/>
  <c r="K45" i="54"/>
  <c r="AY44" i="54"/>
  <c r="S44" i="54"/>
  <c r="K44" i="54"/>
  <c r="AY43" i="54"/>
  <c r="S43" i="54"/>
  <c r="K43" i="54"/>
  <c r="AY42" i="54"/>
  <c r="S42" i="54"/>
  <c r="K42" i="54"/>
  <c r="AY41" i="54"/>
  <c r="AY53" i="54" s="1"/>
  <c r="S41" i="54"/>
  <c r="K41" i="54"/>
  <c r="BJ40" i="54"/>
  <c r="AY35" i="54"/>
  <c r="CB34" i="54"/>
  <c r="BU34" i="54"/>
  <c r="BG28" i="54"/>
  <c r="AY28" i="54"/>
  <c r="AQ28" i="54"/>
  <c r="AI28" i="54"/>
  <c r="AA28" i="54"/>
  <c r="S28" i="54"/>
  <c r="K28" i="54"/>
  <c r="BG27" i="54"/>
  <c r="BG26" i="54"/>
  <c r="BG25" i="54"/>
  <c r="BG24" i="54"/>
  <c r="BQ23" i="54"/>
  <c r="BG23" i="54"/>
  <c r="BG22" i="54"/>
  <c r="BG21" i="54"/>
  <c r="BG20" i="54"/>
  <c r="BG19" i="54"/>
  <c r="BG18" i="54"/>
  <c r="CB17" i="54"/>
  <c r="BQ17" i="54"/>
  <c r="BG17" i="54"/>
  <c r="BG16" i="54"/>
  <c r="B11" i="53"/>
  <c r="N10" i="53"/>
  <c r="N9" i="53"/>
  <c r="AN97" i="50"/>
  <c r="AM97" i="50"/>
  <c r="AN96" i="50"/>
  <c r="AM96" i="50"/>
  <c r="AN95" i="50"/>
  <c r="AM95" i="50"/>
  <c r="AN94" i="50"/>
  <c r="AM94" i="50"/>
  <c r="AN93" i="50"/>
  <c r="AM93" i="50"/>
  <c r="AN92" i="50"/>
  <c r="AM92" i="50"/>
  <c r="AN91" i="50"/>
  <c r="AM91" i="50"/>
  <c r="AN90" i="50"/>
  <c r="AM90" i="50"/>
  <c r="AN89" i="50"/>
  <c r="AM89" i="50"/>
  <c r="AN88" i="50"/>
  <c r="AM88" i="50"/>
  <c r="AN87" i="50"/>
  <c r="AM87" i="50"/>
  <c r="AN86" i="50"/>
  <c r="AM86" i="50"/>
  <c r="AN85" i="50"/>
  <c r="AM85" i="50"/>
  <c r="AN84" i="50"/>
  <c r="AM84" i="50"/>
  <c r="AN83" i="50"/>
  <c r="AM83" i="50"/>
  <c r="AN82" i="50"/>
  <c r="AM82" i="50"/>
  <c r="AN81" i="50"/>
  <c r="AM81" i="50"/>
  <c r="AN80" i="50"/>
  <c r="AM80" i="50"/>
  <c r="AN79" i="50"/>
  <c r="AM79" i="50"/>
  <c r="AN78" i="50"/>
  <c r="AN98" i="50" s="1"/>
  <c r="I103" i="50" s="1"/>
  <c r="AM78" i="50"/>
  <c r="AM98" i="50" s="1"/>
  <c r="V103" i="50" s="1"/>
  <c r="AO71" i="50"/>
  <c r="AN71" i="50"/>
  <c r="AM71" i="50"/>
  <c r="AO70" i="50"/>
  <c r="AN70" i="50"/>
  <c r="AM70" i="50"/>
  <c r="AO69" i="50"/>
  <c r="AN69" i="50"/>
  <c r="AM69" i="50"/>
  <c r="AO68" i="50"/>
  <c r="AN68" i="50"/>
  <c r="AM68" i="50"/>
  <c r="AO67" i="50"/>
  <c r="AN67" i="50"/>
  <c r="AM67" i="50"/>
  <c r="AO66" i="50"/>
  <c r="AN66" i="50"/>
  <c r="AM66" i="50"/>
  <c r="AO65" i="50"/>
  <c r="AN65" i="50"/>
  <c r="AM65" i="50"/>
  <c r="AO64" i="50"/>
  <c r="AN64" i="50"/>
  <c r="AM64" i="50"/>
  <c r="AO63" i="50"/>
  <c r="AN63" i="50"/>
  <c r="AM63" i="50"/>
  <c r="AO62" i="50"/>
  <c r="AN62" i="50"/>
  <c r="AM62" i="50"/>
  <c r="AO61" i="50"/>
  <c r="AN61" i="50"/>
  <c r="AM61" i="50"/>
  <c r="AO60" i="50"/>
  <c r="AN60" i="50"/>
  <c r="AM60" i="50"/>
  <c r="AO59" i="50"/>
  <c r="AN59" i="50"/>
  <c r="AM59" i="50"/>
  <c r="AO58" i="50"/>
  <c r="AN58" i="50"/>
  <c r="AM58" i="50"/>
  <c r="AO57" i="50"/>
  <c r="AN57" i="50"/>
  <c r="AM57" i="50"/>
  <c r="AO56" i="50"/>
  <c r="AN56" i="50"/>
  <c r="AM56" i="50"/>
  <c r="AO55" i="50"/>
  <c r="AN55" i="50"/>
  <c r="AM55" i="50"/>
  <c r="AO54" i="50"/>
  <c r="AN54" i="50"/>
  <c r="AM54" i="50"/>
  <c r="AO53" i="50"/>
  <c r="AN53" i="50"/>
  <c r="AM53" i="50"/>
  <c r="AO52" i="50"/>
  <c r="AN52" i="50"/>
  <c r="AM52" i="50"/>
  <c r="AO51" i="50"/>
  <c r="AN51" i="50"/>
  <c r="AM51" i="50"/>
  <c r="AO50" i="50"/>
  <c r="AN50" i="50"/>
  <c r="AM50" i="50"/>
  <c r="AO49" i="50"/>
  <c r="AN49" i="50"/>
  <c r="AM49" i="50"/>
  <c r="AO48" i="50"/>
  <c r="AN48" i="50"/>
  <c r="AM48" i="50"/>
  <c r="AO47" i="50"/>
  <c r="AN47" i="50"/>
  <c r="AM47" i="50"/>
  <c r="AO46" i="50"/>
  <c r="AN46" i="50"/>
  <c r="AM46" i="50"/>
  <c r="AO45" i="50"/>
  <c r="AN45" i="50"/>
  <c r="AM45" i="50"/>
  <c r="AO44" i="50"/>
  <c r="AN44" i="50"/>
  <c r="AM44" i="50"/>
  <c r="AO43" i="50"/>
  <c r="AN43" i="50"/>
  <c r="AM43" i="50"/>
  <c r="AO42" i="50"/>
  <c r="AN42" i="50"/>
  <c r="AM42" i="50"/>
  <c r="AO41" i="50"/>
  <c r="AN41" i="50"/>
  <c r="AM41" i="50"/>
  <c r="AO40" i="50"/>
  <c r="AN40" i="50"/>
  <c r="AM40" i="50"/>
  <c r="AO39" i="50"/>
  <c r="AN39" i="50"/>
  <c r="AM39" i="50"/>
  <c r="AO38" i="50"/>
  <c r="AN38" i="50"/>
  <c r="AM38" i="50"/>
  <c r="AO37" i="50"/>
  <c r="AN37" i="50"/>
  <c r="AM37" i="50"/>
  <c r="AO36" i="50"/>
  <c r="AN36" i="50"/>
  <c r="AM36" i="50"/>
  <c r="AO35" i="50"/>
  <c r="AN35" i="50"/>
  <c r="AM35" i="50"/>
  <c r="AO34" i="50"/>
  <c r="AN34" i="50"/>
  <c r="AM34" i="50"/>
  <c r="AO33" i="50"/>
  <c r="AN33" i="50"/>
  <c r="AM33" i="50"/>
  <c r="AO32" i="50"/>
  <c r="AN32" i="50"/>
  <c r="AM32" i="50"/>
  <c r="AO31" i="50"/>
  <c r="AN31" i="50"/>
  <c r="AM31" i="50"/>
  <c r="AO30" i="50"/>
  <c r="AN30" i="50"/>
  <c r="AM30" i="50"/>
  <c r="AO29" i="50"/>
  <c r="AN29" i="50"/>
  <c r="AM29" i="50"/>
  <c r="AO28" i="50"/>
  <c r="AN28" i="50"/>
  <c r="AM28" i="50"/>
  <c r="AO27" i="50"/>
  <c r="AN27" i="50"/>
  <c r="AM27" i="50"/>
  <c r="AO26" i="50"/>
  <c r="AN26" i="50"/>
  <c r="AM26" i="50"/>
  <c r="AO25" i="50"/>
  <c r="AN25" i="50"/>
  <c r="AM25" i="50"/>
  <c r="AO24" i="50"/>
  <c r="AN24" i="50"/>
  <c r="AM24" i="50"/>
  <c r="AO23" i="50"/>
  <c r="AN23" i="50"/>
  <c r="AM23" i="50"/>
  <c r="AO22" i="50"/>
  <c r="AN22" i="50"/>
  <c r="AM22" i="50"/>
  <c r="AO21" i="50"/>
  <c r="AN21" i="50"/>
  <c r="AM21" i="50"/>
  <c r="AO20" i="50"/>
  <c r="AN20" i="50"/>
  <c r="AM20" i="50"/>
  <c r="AO19" i="50"/>
  <c r="AN19" i="50"/>
  <c r="AM19" i="50"/>
  <c r="AO18" i="50"/>
  <c r="AN18" i="50"/>
  <c r="AM18" i="50"/>
  <c r="AO17" i="50"/>
  <c r="AN17" i="50"/>
  <c r="AM17" i="50"/>
  <c r="AO16" i="50"/>
  <c r="AN16" i="50"/>
  <c r="AN72" i="50" s="1"/>
  <c r="C103" i="50" s="1"/>
  <c r="AM16" i="50"/>
  <c r="AO15" i="50"/>
  <c r="AN15" i="50"/>
  <c r="AM15" i="50"/>
  <c r="AO14" i="50"/>
  <c r="AN14" i="50"/>
  <c r="AM14" i="50"/>
  <c r="AO13" i="50"/>
  <c r="AN13" i="50"/>
  <c r="AM13" i="50"/>
  <c r="AO12" i="50"/>
  <c r="AO72" i="50" s="1"/>
  <c r="C109" i="50" s="1"/>
  <c r="AN12" i="50"/>
  <c r="AM12" i="50"/>
  <c r="AM72" i="50" s="1"/>
  <c r="AM9" i="50"/>
  <c r="Q109" i="50" s="1"/>
  <c r="AM9" i="47"/>
  <c r="AM12" i="47"/>
  <c r="AN12" i="47"/>
  <c r="AO12" i="47"/>
  <c r="AM13" i="47"/>
  <c r="AN13" i="47"/>
  <c r="AO13" i="47"/>
  <c r="AM14" i="47"/>
  <c r="AN14" i="47"/>
  <c r="AO14" i="47"/>
  <c r="AM15" i="47"/>
  <c r="AN15" i="47"/>
  <c r="AO15" i="47"/>
  <c r="AM16" i="47"/>
  <c r="AN16" i="47"/>
  <c r="AO16" i="47"/>
  <c r="AM17" i="47"/>
  <c r="AN17" i="47"/>
  <c r="AO17" i="47"/>
  <c r="AM18" i="47"/>
  <c r="AN18" i="47"/>
  <c r="AO18" i="47"/>
  <c r="AM19" i="47"/>
  <c r="AN19" i="47"/>
  <c r="AO19" i="47"/>
  <c r="AM20" i="47"/>
  <c r="AN20" i="47"/>
  <c r="AO20" i="47"/>
  <c r="AM21" i="47"/>
  <c r="AN21" i="47"/>
  <c r="AO21" i="47"/>
  <c r="AM22" i="47"/>
  <c r="AN22" i="47"/>
  <c r="AO22" i="47"/>
  <c r="AM23" i="47"/>
  <c r="AN23" i="47"/>
  <c r="AO23" i="47"/>
  <c r="AM24" i="47"/>
  <c r="AN24" i="47"/>
  <c r="AO24" i="47"/>
  <c r="AM25" i="47"/>
  <c r="AN25" i="47"/>
  <c r="AO25" i="47"/>
  <c r="AM26" i="47"/>
  <c r="AN26" i="47"/>
  <c r="AO26" i="47"/>
  <c r="AM27" i="47"/>
  <c r="AN27" i="47"/>
  <c r="AO27" i="47"/>
  <c r="AM28" i="47"/>
  <c r="AN28" i="47"/>
  <c r="AO28" i="47"/>
  <c r="AM29" i="47"/>
  <c r="AN29" i="47"/>
  <c r="AO29" i="47"/>
  <c r="AM30" i="47"/>
  <c r="AN30" i="47"/>
  <c r="AO30" i="47"/>
  <c r="AM31" i="47"/>
  <c r="AN31" i="47"/>
  <c r="AO31" i="47"/>
  <c r="AM32" i="47"/>
  <c r="AN32" i="47"/>
  <c r="AO32" i="47"/>
  <c r="AM33" i="47"/>
  <c r="AN33" i="47"/>
  <c r="AO33" i="47"/>
  <c r="AM34" i="47"/>
  <c r="AN34" i="47"/>
  <c r="AO34" i="47"/>
  <c r="AM35" i="47"/>
  <c r="AN35" i="47"/>
  <c r="AO35" i="47"/>
  <c r="AM36" i="47"/>
  <c r="AN36" i="47"/>
  <c r="AO36" i="47"/>
  <c r="AM37" i="47"/>
  <c r="AN37" i="47"/>
  <c r="AO37" i="47"/>
  <c r="AM38" i="47"/>
  <c r="AN38" i="47"/>
  <c r="AO38" i="47"/>
  <c r="AM39" i="47"/>
  <c r="AN39" i="47"/>
  <c r="AO39" i="47"/>
  <c r="AM40" i="47"/>
  <c r="AN40" i="47"/>
  <c r="AO40" i="47"/>
  <c r="AM41" i="47"/>
  <c r="AN41" i="47"/>
  <c r="AO41" i="47"/>
  <c r="AM42" i="47"/>
  <c r="AN42" i="47"/>
  <c r="AO42" i="47"/>
  <c r="AM43" i="47"/>
  <c r="AN43" i="47"/>
  <c r="AO43" i="47"/>
  <c r="AM44" i="47"/>
  <c r="AN44" i="47"/>
  <c r="AO44" i="47"/>
  <c r="AM45" i="47"/>
  <c r="AN45" i="47"/>
  <c r="AO45" i="47"/>
  <c r="AM46" i="47"/>
  <c r="AN46" i="47"/>
  <c r="AO46" i="47"/>
  <c r="AM47" i="47"/>
  <c r="AN47" i="47"/>
  <c r="AO47" i="47"/>
  <c r="AM48" i="47"/>
  <c r="AN48" i="47"/>
  <c r="AO48" i="47"/>
  <c r="AM49" i="47"/>
  <c r="AN49" i="47"/>
  <c r="AO49" i="47"/>
  <c r="AM50" i="47"/>
  <c r="AN50" i="47"/>
  <c r="AO50" i="47"/>
  <c r="AM51" i="47"/>
  <c r="AN51" i="47"/>
  <c r="AO51" i="47"/>
  <c r="AM52" i="47"/>
  <c r="AN52" i="47"/>
  <c r="AO52" i="47"/>
  <c r="AM53" i="47"/>
  <c r="AN53" i="47"/>
  <c r="AO53" i="47"/>
  <c r="AM54" i="47"/>
  <c r="AN54" i="47"/>
  <c r="AO54" i="47"/>
  <c r="AM55" i="47"/>
  <c r="AN55" i="47"/>
  <c r="AO55" i="47"/>
  <c r="AM56" i="47"/>
  <c r="AN56" i="47"/>
  <c r="AO56" i="47"/>
  <c r="AM57" i="47"/>
  <c r="AN57" i="47"/>
  <c r="AO57" i="47"/>
  <c r="AM58" i="47"/>
  <c r="AN58" i="47"/>
  <c r="AO58" i="47"/>
  <c r="AM59" i="47"/>
  <c r="AN59" i="47"/>
  <c r="AO59" i="47"/>
  <c r="AM60" i="47"/>
  <c r="AN60" i="47"/>
  <c r="AO60" i="47"/>
  <c r="AM61" i="47"/>
  <c r="AN61" i="47"/>
  <c r="AO61" i="47"/>
  <c r="AM62" i="47"/>
  <c r="AN62" i="47"/>
  <c r="AO62" i="47"/>
  <c r="AM63" i="47"/>
  <c r="AN63" i="47"/>
  <c r="AO63" i="47"/>
  <c r="AM64" i="47"/>
  <c r="AN64" i="47"/>
  <c r="AO64" i="47"/>
  <c r="AM65" i="47"/>
  <c r="AN65" i="47"/>
  <c r="AO65" i="47"/>
  <c r="AM66" i="47"/>
  <c r="AN66" i="47"/>
  <c r="AO66" i="47"/>
  <c r="AM67" i="47"/>
  <c r="AN67" i="47"/>
  <c r="AO67" i="47"/>
  <c r="AM68" i="47"/>
  <c r="AN68" i="47"/>
  <c r="AO68" i="47"/>
  <c r="AM69" i="47"/>
  <c r="AN69" i="47"/>
  <c r="AO69" i="47"/>
  <c r="AM70" i="47"/>
  <c r="AN70" i="47"/>
  <c r="AO70" i="47"/>
  <c r="AM71" i="47"/>
  <c r="AN71" i="47"/>
  <c r="AO71" i="47"/>
  <c r="AM72" i="47"/>
  <c r="Q103" i="47" s="1"/>
  <c r="AN72" i="47"/>
  <c r="C103" i="47" s="1"/>
  <c r="AB103" i="47" s="1"/>
  <c r="AO72" i="47"/>
  <c r="AM78" i="47"/>
  <c r="AN78" i="47"/>
  <c r="AM79" i="47"/>
  <c r="AN79" i="47"/>
  <c r="AM80" i="47"/>
  <c r="AN80" i="47"/>
  <c r="AM81" i="47"/>
  <c r="AN81" i="47"/>
  <c r="AM82" i="47"/>
  <c r="AN82" i="47"/>
  <c r="AM83" i="47"/>
  <c r="AN83" i="47"/>
  <c r="AM84" i="47"/>
  <c r="AN84" i="47"/>
  <c r="AM85" i="47"/>
  <c r="AN85" i="47"/>
  <c r="AM86" i="47"/>
  <c r="AN86" i="47"/>
  <c r="AM87" i="47"/>
  <c r="AN87" i="47"/>
  <c r="AM88" i="47"/>
  <c r="AN88" i="47"/>
  <c r="AM89" i="47"/>
  <c r="AN89" i="47"/>
  <c r="AM90" i="47"/>
  <c r="AN90" i="47"/>
  <c r="AM91" i="47"/>
  <c r="AN91" i="47"/>
  <c r="AM92" i="47"/>
  <c r="AN92" i="47"/>
  <c r="AM93" i="47"/>
  <c r="AN93" i="47"/>
  <c r="AM94" i="47"/>
  <c r="AN94" i="47"/>
  <c r="AM95" i="47"/>
  <c r="AN95" i="47"/>
  <c r="AM96" i="47"/>
  <c r="AN96" i="47"/>
  <c r="AM97" i="47"/>
  <c r="AN97" i="47"/>
  <c r="AM98" i="47"/>
  <c r="AN98" i="47"/>
  <c r="I103" i="47" s="1"/>
  <c r="V103" i="47"/>
  <c r="C109" i="47"/>
  <c r="Q109" i="47"/>
  <c r="U2" i="46"/>
  <c r="AH2" i="46"/>
  <c r="AL2" i="46"/>
  <c r="AP2" i="46"/>
  <c r="AK9" i="46"/>
  <c r="AI16" i="46"/>
  <c r="AI20" i="46"/>
  <c r="AI23" i="46"/>
  <c r="I12" i="45"/>
  <c r="U12" i="45"/>
  <c r="I22" i="45"/>
  <c r="T32" i="45"/>
  <c r="U35" i="45"/>
  <c r="I36" i="45"/>
  <c r="U40" i="45"/>
  <c r="U45" i="45"/>
  <c r="H52" i="45"/>
  <c r="O57" i="45"/>
  <c r="AO79" i="20"/>
  <c r="AN79" i="20"/>
  <c r="AM79" i="20"/>
  <c r="AL79" i="20"/>
  <c r="AK79" i="20"/>
  <c r="AJ79" i="20"/>
  <c r="AI79" i="20"/>
  <c r="AH79" i="20"/>
  <c r="AG79" i="20"/>
  <c r="AF79" i="20"/>
  <c r="AE79" i="20"/>
  <c r="AD79" i="20"/>
  <c r="AC79" i="20"/>
  <c r="AB79" i="20"/>
  <c r="AA79" i="20"/>
  <c r="Z79" i="20"/>
  <c r="Y79" i="20"/>
  <c r="X79" i="20"/>
  <c r="W79" i="20"/>
  <c r="V79" i="20"/>
  <c r="U79" i="20"/>
  <c r="T79" i="20"/>
  <c r="S79" i="20"/>
  <c r="R79" i="20"/>
  <c r="Q79" i="20"/>
  <c r="P79" i="20"/>
  <c r="O79" i="20"/>
  <c r="N79" i="20"/>
  <c r="AO78" i="20"/>
  <c r="AN78" i="20"/>
  <c r="AM78" i="20"/>
  <c r="AL78" i="20"/>
  <c r="AK78" i="20"/>
  <c r="AJ78" i="20"/>
  <c r="AI78" i="20"/>
  <c r="AH78" i="20"/>
  <c r="AG78" i="20"/>
  <c r="AF78" i="20"/>
  <c r="AE78" i="20"/>
  <c r="AD78" i="20"/>
  <c r="AC78" i="20"/>
  <c r="AB78" i="20"/>
  <c r="AA78" i="20"/>
  <c r="Z78" i="20"/>
  <c r="Y78" i="20"/>
  <c r="X78" i="20"/>
  <c r="W78" i="20"/>
  <c r="V78" i="20"/>
  <c r="U78" i="20"/>
  <c r="T78" i="20"/>
  <c r="S78" i="20"/>
  <c r="R78" i="20"/>
  <c r="Q78" i="20"/>
  <c r="P78" i="20"/>
  <c r="O78" i="20"/>
  <c r="N78" i="20"/>
  <c r="AO75" i="20"/>
  <c r="AN75" i="20"/>
  <c r="AM75" i="20"/>
  <c r="AL75" i="20"/>
  <c r="AK75" i="20"/>
  <c r="AJ75" i="20"/>
  <c r="AI75" i="20"/>
  <c r="AH75" i="20"/>
  <c r="AG75" i="20"/>
  <c r="AF75" i="20"/>
  <c r="AE75" i="20"/>
  <c r="AD75" i="20"/>
  <c r="AC75" i="20"/>
  <c r="AB75" i="20"/>
  <c r="AA75" i="20"/>
  <c r="Z75" i="20"/>
  <c r="Y75" i="20"/>
  <c r="X75" i="20"/>
  <c r="W75" i="20"/>
  <c r="V75" i="20"/>
  <c r="U75" i="20"/>
  <c r="T75" i="20"/>
  <c r="S75" i="20"/>
  <c r="R75" i="20"/>
  <c r="Q75" i="20"/>
  <c r="P75" i="20"/>
  <c r="O75" i="20"/>
  <c r="N75" i="20"/>
  <c r="I65" i="20"/>
  <c r="D65" i="20"/>
  <c r="R64" i="20"/>
  <c r="D64" i="20"/>
  <c r="AS63" i="20"/>
  <c r="AM63" i="20"/>
  <c r="AF63" i="20"/>
  <c r="AB63" i="20"/>
  <c r="AO58" i="20"/>
  <c r="AN58" i="20"/>
  <c r="AM58" i="20"/>
  <c r="AL58" i="20"/>
  <c r="AK58" i="20"/>
  <c r="AJ58" i="20"/>
  <c r="AI58" i="20"/>
  <c r="AH58" i="20"/>
  <c r="AG58" i="20"/>
  <c r="AF58" i="20"/>
  <c r="AE58" i="20"/>
  <c r="AD58" i="20"/>
  <c r="AC58" i="20"/>
  <c r="AB58" i="20"/>
  <c r="AA58" i="20"/>
  <c r="Z58" i="20"/>
  <c r="Y58" i="20"/>
  <c r="X58" i="20"/>
  <c r="W58" i="20"/>
  <c r="V58" i="20"/>
  <c r="U58" i="20"/>
  <c r="T58" i="20"/>
  <c r="S58" i="20"/>
  <c r="R58" i="20"/>
  <c r="Q58" i="20"/>
  <c r="P58" i="20"/>
  <c r="O58" i="20"/>
  <c r="N58" i="20"/>
  <c r="AO57" i="20"/>
  <c r="AN57" i="20"/>
  <c r="AM57" i="20"/>
  <c r="AL57" i="20"/>
  <c r="AK57" i="20"/>
  <c r="AJ57" i="20"/>
  <c r="AI57" i="20"/>
  <c r="AH57" i="20"/>
  <c r="AG57" i="20"/>
  <c r="AF57" i="20"/>
  <c r="AE57" i="20"/>
  <c r="AD57" i="20"/>
  <c r="AC57" i="20"/>
  <c r="AB57" i="20"/>
  <c r="AA57" i="20"/>
  <c r="Z57" i="20"/>
  <c r="Y57" i="20"/>
  <c r="X57" i="20"/>
  <c r="W57" i="20"/>
  <c r="V57" i="20"/>
  <c r="U57" i="20"/>
  <c r="T57" i="20"/>
  <c r="S57" i="20"/>
  <c r="R57" i="20"/>
  <c r="Q57" i="20"/>
  <c r="P57" i="20"/>
  <c r="O57" i="20"/>
  <c r="N57" i="20"/>
  <c r="AO54" i="20"/>
  <c r="AN54" i="20"/>
  <c r="AM54" i="20"/>
  <c r="AL54" i="20"/>
  <c r="AK54" i="20"/>
  <c r="AJ54" i="20"/>
  <c r="AI54" i="20"/>
  <c r="AH54" i="20"/>
  <c r="AG54" i="20"/>
  <c r="AF54" i="20"/>
  <c r="AE54" i="20"/>
  <c r="AD54" i="20"/>
  <c r="AC54" i="20"/>
  <c r="AB54" i="20"/>
  <c r="AA54" i="20"/>
  <c r="Z54" i="20"/>
  <c r="Y54" i="20"/>
  <c r="X54" i="20"/>
  <c r="W54" i="20"/>
  <c r="V54" i="20"/>
  <c r="U54" i="20"/>
  <c r="T54" i="20"/>
  <c r="S54" i="20"/>
  <c r="R54" i="20"/>
  <c r="Q54" i="20"/>
  <c r="P54" i="20"/>
  <c r="O54" i="20"/>
  <c r="N54" i="20"/>
  <c r="I44" i="20"/>
  <c r="D44" i="20"/>
  <c r="R43" i="20"/>
  <c r="D43" i="20"/>
  <c r="AS42" i="20"/>
  <c r="AM42" i="20"/>
  <c r="AF42" i="20"/>
  <c r="AB42" i="20"/>
  <c r="AT32" i="20"/>
  <c r="AR32" i="20"/>
  <c r="AP32" i="20"/>
  <c r="AR31" i="20"/>
  <c r="AT31" i="20" s="1"/>
  <c r="AP31" i="20"/>
  <c r="AT30" i="20"/>
  <c r="AR30" i="20"/>
  <c r="AP30" i="20"/>
  <c r="AR29" i="20"/>
  <c r="AT29" i="20" s="1"/>
  <c r="AP29" i="20"/>
  <c r="AT28" i="20"/>
  <c r="AR28" i="20"/>
  <c r="AP28" i="20"/>
  <c r="AR27" i="20"/>
  <c r="AT27" i="20" s="1"/>
  <c r="AP27" i="20"/>
  <c r="AR26" i="20"/>
  <c r="AT26" i="20" s="1"/>
  <c r="AP26" i="20"/>
  <c r="AT25" i="20"/>
  <c r="AR25" i="20"/>
  <c r="AP25" i="20"/>
  <c r="AT24" i="20"/>
  <c r="AR24" i="20"/>
  <c r="AP24" i="20"/>
  <c r="AR23" i="20"/>
  <c r="AT23" i="20" s="1"/>
  <c r="AP23" i="20"/>
  <c r="AT22" i="20"/>
  <c r="AR22" i="20"/>
  <c r="AP22" i="20"/>
  <c r="AR21" i="20"/>
  <c r="AT21" i="20" s="1"/>
  <c r="AP21" i="20"/>
  <c r="AT20" i="20"/>
  <c r="AV20" i="20" s="1"/>
  <c r="AR20" i="20"/>
  <c r="AP20" i="20"/>
  <c r="AT19" i="20"/>
  <c r="AR19" i="20"/>
  <c r="AP19" i="20"/>
  <c r="AR18" i="20"/>
  <c r="AT18" i="20" s="1"/>
  <c r="AP18" i="20"/>
  <c r="AT17" i="20"/>
  <c r="AR17" i="20"/>
  <c r="AP17" i="20"/>
  <c r="AR16" i="20"/>
  <c r="AT16" i="20" s="1"/>
  <c r="AP16" i="20"/>
  <c r="AT15" i="20"/>
  <c r="AV14" i="20" s="1"/>
  <c r="AR15" i="20"/>
  <c r="AP15" i="20"/>
  <c r="AT14" i="20"/>
  <c r="AR14" i="20"/>
  <c r="AP14" i="20"/>
  <c r="AR13" i="20"/>
  <c r="AT13" i="20" s="1"/>
  <c r="AP13" i="20"/>
  <c r="AT12" i="20"/>
  <c r="AR12" i="20"/>
  <c r="AP12" i="20"/>
  <c r="AR11" i="20"/>
  <c r="AT11" i="20" s="1"/>
  <c r="AP11" i="20"/>
  <c r="AO79" i="19"/>
  <c r="AN79" i="19"/>
  <c r="AM79" i="19"/>
  <c r="AL79" i="19"/>
  <c r="AK79" i="19"/>
  <c r="AJ79" i="19"/>
  <c r="AI79" i="19"/>
  <c r="AH79" i="19"/>
  <c r="AG79" i="19"/>
  <c r="AF79" i="19"/>
  <c r="AE79" i="19"/>
  <c r="AD79" i="19"/>
  <c r="AC79" i="19"/>
  <c r="AB79" i="19"/>
  <c r="AA79" i="19"/>
  <c r="Z79" i="19"/>
  <c r="Y79" i="19"/>
  <c r="X79" i="19"/>
  <c r="W79" i="19"/>
  <c r="V79" i="19"/>
  <c r="U79" i="19"/>
  <c r="T79" i="19"/>
  <c r="S79" i="19"/>
  <c r="R79" i="19"/>
  <c r="Q79" i="19"/>
  <c r="P79" i="19"/>
  <c r="O79" i="19"/>
  <c r="N79" i="19"/>
  <c r="AO78" i="19"/>
  <c r="AN78" i="19"/>
  <c r="AM78" i="19"/>
  <c r="AL78" i="19"/>
  <c r="AK78" i="19"/>
  <c r="AJ78" i="19"/>
  <c r="AI78" i="19"/>
  <c r="AH78" i="19"/>
  <c r="AG78" i="19"/>
  <c r="AF78" i="19"/>
  <c r="AE78" i="19"/>
  <c r="AD78" i="19"/>
  <c r="AC78" i="19"/>
  <c r="AB78" i="19"/>
  <c r="AA78" i="19"/>
  <c r="Z78" i="19"/>
  <c r="Y78" i="19"/>
  <c r="X78" i="19"/>
  <c r="W78" i="19"/>
  <c r="V78" i="19"/>
  <c r="U78" i="19"/>
  <c r="T78" i="19"/>
  <c r="S78" i="19"/>
  <c r="R78" i="19"/>
  <c r="Q78" i="19"/>
  <c r="P78" i="19"/>
  <c r="O78" i="19"/>
  <c r="N78" i="19"/>
  <c r="AO75" i="19"/>
  <c r="AN75" i="19"/>
  <c r="AM75" i="19"/>
  <c r="AL75" i="19"/>
  <c r="AK75" i="19"/>
  <c r="AJ75" i="19"/>
  <c r="AI75" i="19"/>
  <c r="AH75" i="19"/>
  <c r="AG75" i="19"/>
  <c r="AF75" i="19"/>
  <c r="AE75" i="19"/>
  <c r="AD75" i="19"/>
  <c r="AC75" i="19"/>
  <c r="AB75" i="19"/>
  <c r="AA75" i="19"/>
  <c r="Z75" i="19"/>
  <c r="Y75" i="19"/>
  <c r="X75" i="19"/>
  <c r="W75" i="19"/>
  <c r="V75" i="19"/>
  <c r="U75" i="19"/>
  <c r="T75" i="19"/>
  <c r="S75" i="19"/>
  <c r="R75" i="19"/>
  <c r="Q75" i="19"/>
  <c r="P75" i="19"/>
  <c r="O75" i="19"/>
  <c r="N75" i="19"/>
  <c r="I65" i="19"/>
  <c r="D65" i="19"/>
  <c r="R64" i="19"/>
  <c r="D64" i="19"/>
  <c r="AS63" i="19"/>
  <c r="AM63" i="19"/>
  <c r="AF63" i="19"/>
  <c r="AB63" i="19"/>
  <c r="AO58" i="19"/>
  <c r="AN58" i="19"/>
  <c r="AM58" i="19"/>
  <c r="AL58" i="19"/>
  <c r="AK58" i="19"/>
  <c r="AJ58" i="19"/>
  <c r="AI58" i="19"/>
  <c r="AH58" i="19"/>
  <c r="AG58" i="19"/>
  <c r="AF58" i="19"/>
  <c r="AE58" i="19"/>
  <c r="AD58" i="19"/>
  <c r="AC58" i="19"/>
  <c r="AB58" i="19"/>
  <c r="AA58" i="19"/>
  <c r="Z58" i="19"/>
  <c r="Y58" i="19"/>
  <c r="X58" i="19"/>
  <c r="W58" i="19"/>
  <c r="V58" i="19"/>
  <c r="U58" i="19"/>
  <c r="T58" i="19"/>
  <c r="S58" i="19"/>
  <c r="R58" i="19"/>
  <c r="Q58" i="19"/>
  <c r="P58" i="19"/>
  <c r="O58" i="19"/>
  <c r="N58" i="19"/>
  <c r="AO57" i="19"/>
  <c r="AN57" i="19"/>
  <c r="AM57" i="19"/>
  <c r="AL57" i="19"/>
  <c r="AK57" i="19"/>
  <c r="AJ57" i="19"/>
  <c r="AI57" i="19"/>
  <c r="AH57" i="19"/>
  <c r="AG57" i="19"/>
  <c r="AF57" i="19"/>
  <c r="AE57" i="19"/>
  <c r="AD57" i="19"/>
  <c r="AC57" i="19"/>
  <c r="AB57" i="19"/>
  <c r="AA57" i="19"/>
  <c r="Z57" i="19"/>
  <c r="Y57" i="19"/>
  <c r="X57" i="19"/>
  <c r="W57" i="19"/>
  <c r="V57" i="19"/>
  <c r="U57" i="19"/>
  <c r="T57" i="19"/>
  <c r="S57" i="19"/>
  <c r="R57" i="19"/>
  <c r="Q57" i="19"/>
  <c r="P57" i="19"/>
  <c r="O57" i="19"/>
  <c r="N57" i="19"/>
  <c r="AO54" i="19"/>
  <c r="AN54" i="19"/>
  <c r="AM54" i="19"/>
  <c r="AL54" i="19"/>
  <c r="AK54" i="19"/>
  <c r="AJ54" i="19"/>
  <c r="AI54" i="19"/>
  <c r="AH54" i="19"/>
  <c r="AG54" i="19"/>
  <c r="AF54" i="19"/>
  <c r="AE54" i="19"/>
  <c r="AD54" i="19"/>
  <c r="AC54" i="19"/>
  <c r="AB54" i="19"/>
  <c r="AA54" i="19"/>
  <c r="Z54" i="19"/>
  <c r="Y54" i="19"/>
  <c r="X54" i="19"/>
  <c r="W54" i="19"/>
  <c r="V54" i="19"/>
  <c r="U54" i="19"/>
  <c r="T54" i="19"/>
  <c r="S54" i="19"/>
  <c r="R54" i="19"/>
  <c r="Q54" i="19"/>
  <c r="P54" i="19"/>
  <c r="O54" i="19"/>
  <c r="N54" i="19"/>
  <c r="I44" i="19"/>
  <c r="D44" i="19"/>
  <c r="R43" i="19"/>
  <c r="D43" i="19"/>
  <c r="AS42" i="19"/>
  <c r="AM42" i="19"/>
  <c r="AF42" i="19"/>
  <c r="AB42" i="19"/>
  <c r="AR32" i="19"/>
  <c r="AT32" i="19" s="1"/>
  <c r="AP32" i="19"/>
  <c r="AR31" i="19"/>
  <c r="AT31" i="19" s="1"/>
  <c r="AP31" i="19"/>
  <c r="AR30" i="19"/>
  <c r="AT30" i="19" s="1"/>
  <c r="AP30" i="19"/>
  <c r="AT29" i="19"/>
  <c r="AR29" i="19"/>
  <c r="AP29" i="19"/>
  <c r="AT28" i="19"/>
  <c r="AR28" i="19"/>
  <c r="AP28" i="19"/>
  <c r="AR27" i="19"/>
  <c r="AT27" i="19" s="1"/>
  <c r="AP27" i="19"/>
  <c r="AT26" i="19"/>
  <c r="AR26" i="19"/>
  <c r="AP26" i="19"/>
  <c r="AR25" i="19"/>
  <c r="AT25" i="19" s="1"/>
  <c r="AP25" i="19"/>
  <c r="AR24" i="19"/>
  <c r="AT24" i="19" s="1"/>
  <c r="AP24" i="19"/>
  <c r="AR23" i="19"/>
  <c r="AT23" i="19" s="1"/>
  <c r="AP23" i="19"/>
  <c r="AT22" i="19"/>
  <c r="AR22" i="19"/>
  <c r="AP22" i="19"/>
  <c r="AT21" i="19"/>
  <c r="AR21" i="19"/>
  <c r="AP21" i="19"/>
  <c r="AT20" i="19"/>
  <c r="AR20" i="19"/>
  <c r="AP20" i="19"/>
  <c r="AR19" i="19"/>
  <c r="AT19" i="19" s="1"/>
  <c r="AP19" i="19"/>
  <c r="AT18" i="19"/>
  <c r="AR18" i="19"/>
  <c r="AP18" i="19"/>
  <c r="AT17" i="19"/>
  <c r="AR17" i="19"/>
  <c r="AP17" i="19"/>
  <c r="AR16" i="19"/>
  <c r="AT16" i="19" s="1"/>
  <c r="AP16" i="19"/>
  <c r="AR15" i="19"/>
  <c r="AT15" i="19" s="1"/>
  <c r="AP15" i="19"/>
  <c r="AT14" i="19"/>
  <c r="AR14" i="19"/>
  <c r="AP14" i="19"/>
  <c r="AT13" i="19"/>
  <c r="AR13" i="19"/>
  <c r="AP13" i="19"/>
  <c r="AT12" i="19"/>
  <c r="AR12" i="19"/>
  <c r="AP12" i="19"/>
  <c r="AR11" i="19"/>
  <c r="AT11" i="19" s="1"/>
  <c r="AP11" i="19"/>
  <c r="P45" i="18"/>
  <c r="O45" i="18"/>
  <c r="P44" i="18"/>
  <c r="O44" i="18"/>
  <c r="P43" i="18"/>
  <c r="O43" i="18"/>
  <c r="P42" i="18"/>
  <c r="O42" i="18"/>
  <c r="P41" i="18"/>
  <c r="O41" i="18"/>
  <c r="P40" i="18"/>
  <c r="O40" i="18"/>
  <c r="O25" i="18"/>
  <c r="N25" i="18"/>
  <c r="M25" i="18"/>
  <c r="L25" i="18"/>
  <c r="K25" i="18"/>
  <c r="J25" i="18"/>
  <c r="I25" i="18"/>
  <c r="H25" i="18"/>
  <c r="G25" i="18"/>
  <c r="F25" i="18"/>
  <c r="E25" i="18"/>
  <c r="D25" i="18"/>
  <c r="C25" i="18"/>
  <c r="O24" i="18"/>
  <c r="O23" i="18"/>
  <c r="O22" i="18"/>
  <c r="O21" i="18"/>
  <c r="O20" i="18"/>
  <c r="O19" i="18"/>
  <c r="O17" i="18"/>
  <c r="P24" i="18" s="1"/>
  <c r="N17" i="18"/>
  <c r="M17" i="18"/>
  <c r="L17" i="18"/>
  <c r="K17" i="18"/>
  <c r="J17" i="18"/>
  <c r="I17" i="18"/>
  <c r="H17" i="18"/>
  <c r="G17" i="18"/>
  <c r="F17" i="18"/>
  <c r="E17" i="18"/>
  <c r="D17" i="18"/>
  <c r="C17" i="18"/>
  <c r="O14" i="18"/>
  <c r="P14" i="18" s="1"/>
  <c r="N14" i="18"/>
  <c r="M14" i="18"/>
  <c r="L14" i="18"/>
  <c r="K14" i="18"/>
  <c r="J14" i="18"/>
  <c r="I14" i="18"/>
  <c r="H14" i="18"/>
  <c r="G14" i="18"/>
  <c r="F14" i="18"/>
  <c r="E14" i="18"/>
  <c r="D14" i="18"/>
  <c r="C14" i="18"/>
  <c r="P13" i="18"/>
  <c r="O13" i="18"/>
  <c r="P12" i="18"/>
  <c r="O12" i="18"/>
  <c r="P11" i="18"/>
  <c r="O11" i="18"/>
  <c r="P10" i="18"/>
  <c r="O10" i="18"/>
  <c r="P9" i="18"/>
  <c r="O9" i="18"/>
  <c r="P8" i="18"/>
  <c r="O8" i="18"/>
  <c r="O6" i="18"/>
  <c r="AB103" i="50" l="1"/>
  <c r="I109" i="50"/>
  <c r="AS109" i="50" s="1"/>
  <c r="AB109" i="50" s="1"/>
  <c r="Q103" i="50"/>
  <c r="I109" i="47"/>
  <c r="AS109" i="47" s="1"/>
  <c r="AB109" i="47" s="1"/>
  <c r="P21" i="18"/>
  <c r="P19" i="18"/>
  <c r="P23" i="18"/>
  <c r="P25" i="18"/>
  <c r="P22" i="18"/>
  <c r="P20"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T3" authorId="0" shapeId="0" xr:uid="{745F21B0-707A-4259-8F6D-033A8E494168}">
      <text>
        <r>
          <rPr>
            <b/>
            <sz val="11"/>
            <color indexed="81"/>
            <rFont val="MS P ゴシック"/>
            <family val="3"/>
            <charset val="128"/>
          </rPr>
          <t>水色着色箇所を記入してください。</t>
        </r>
        <r>
          <rPr>
            <sz val="11"/>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U2" authorId="0" shapeId="0" xr:uid="{172B5366-A83D-474C-839D-A8210D3D43BD}">
      <text>
        <r>
          <rPr>
            <sz val="11"/>
            <color indexed="81"/>
            <rFont val="MS P ゴシック"/>
            <family val="3"/>
            <charset val="128"/>
          </rPr>
          <t>【手入力不要】
スコア表（全体）の入力内容が自動反映されます</t>
        </r>
      </text>
    </comment>
    <comment ref="AQ2" authorId="0" shapeId="0" xr:uid="{39DD4ACE-4AFE-486C-8A1C-649E848A31C5}">
      <text>
        <r>
          <rPr>
            <sz val="11"/>
            <color indexed="81"/>
            <rFont val="MS P ゴシック"/>
            <family val="3"/>
            <charset val="128"/>
          </rPr>
          <t>【手入力不要】
スコア表（全体）の入力内容が自動反映されます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3" authorId="0" shapeId="0" xr:uid="{6B38C992-91D2-4584-BC54-FC403E90C78C}">
      <text>
        <r>
          <rPr>
            <b/>
            <sz val="11"/>
            <color indexed="81"/>
            <rFont val="MS P ゴシック"/>
            <family val="3"/>
            <charset val="128"/>
          </rPr>
          <t>水色着色箇所を記入してください。</t>
        </r>
      </text>
    </comment>
    <comment ref="AP75" authorId="0" shapeId="0" xr:uid="{03BF145B-2984-43FA-B8D4-9FF0BC801ABF}">
      <text>
        <r>
          <rPr>
            <b/>
            <sz val="9"/>
            <color indexed="81"/>
            <rFont val="MS P ゴシック"/>
            <family val="3"/>
            <charset val="128"/>
          </rPr>
          <t>・筋ジストロフィー等進行性の難病等を罹患している利用者が、利用開始時には予見できない病状の進行により短時間労働となってしまった場合
・利用開始後に病気等で入院し、退院直後の労働が短時間となってしまう場合
・家族の介護を受けながら利用していたが、家族の病気等により、居宅介護等のサービスによる介護が必要となってしまった場合
・精神障害者等で、利用開始時には予見できない体調の変動により短時間労働となってしまった場合　など</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3" authorId="0" shapeId="0" xr:uid="{4D94D167-FFCD-4E76-879C-9BB0F868DA47}">
      <text>
        <r>
          <rPr>
            <b/>
            <sz val="11"/>
            <color indexed="81"/>
            <rFont val="MS P ゴシック"/>
            <family val="3"/>
            <charset val="128"/>
          </rPr>
          <t>水色着色箇所を記入してください。</t>
        </r>
      </text>
    </comment>
    <comment ref="AP75" authorId="0" shapeId="0" xr:uid="{CEE1A43E-9E59-4970-A95C-3A5B7419B98C}">
      <text>
        <r>
          <rPr>
            <b/>
            <sz val="9"/>
            <color indexed="81"/>
            <rFont val="MS P ゴシック"/>
            <family val="3"/>
            <charset val="128"/>
          </rPr>
          <t>・筋ジストロフィー等進行性の難病等を罹患している利用者が、利用開始時には予見できない病状の進行により短時間労働となってしまった場合
・利用開始後に病気等で入院し、退院直後の労働が短時間となってしまう場合
・家族の介護を受けながら利用していたが、家族の病気等により、居宅介護等のサービスによる介護が必要となってしまった場合
・精神障害者等で、利用開始時には予見できない体調の変動により短時間労働となってしまった場合　など</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S14" authorId="0" shapeId="0" xr:uid="{84D40A8D-BB2D-436B-B5D3-32548D91A697}">
      <text>
        <r>
          <rPr>
            <b/>
            <sz val="9"/>
            <color indexed="81"/>
            <rFont val="MS P ゴシック"/>
            <family val="3"/>
            <charset val="128"/>
          </rPr>
          <t>「前年度の利用者延べ数」【解釈通知】
生活介護サービス費において、所要時間３時間未満、所要時間３時間以上４時間未満、所要時間４時間以上５時間未満の報酬を算定している利用者については、利用者数に２分の１を乗じて得た数とし、所要時間５時間以上６時間未満、所要時間６時間以上７時間未満の報酬を算定している利用者については、利用者数に４分の３を乗じて得た数として計算を行う。</t>
        </r>
      </text>
    </comment>
    <comment ref="BQ16" authorId="0" shapeId="0" xr:uid="{22BE0434-BB35-4974-9B70-F2E13BA138B6}">
      <text>
        <r>
          <rPr>
            <b/>
            <sz val="9"/>
            <color indexed="81"/>
            <rFont val="MS P ゴシック"/>
            <family val="3"/>
            <charset val="128"/>
          </rPr>
          <t>「平均障害支援区分」【解釈通知】
前年度の利用者の数の平均値及び障害支援区分に基づき、次の算式により算定
（算式）
｛（２×区分２に該当する利用者の数）＋（３×区分３に該当する利用者の数）＋（４×区分４に該当する利用者の数）＋（５×区分５に該当する利用者の数）＋（６×区分６に該当する利用者の数）｝／総利用者数（小数点第２位以下を四捨五入）</t>
        </r>
      </text>
    </comment>
    <comment ref="BQ22" authorId="0" shapeId="0" xr:uid="{46A4322F-B51A-4556-BBF9-26BB89DA5CF7}">
      <text>
        <r>
          <rPr>
            <b/>
            <sz val="9"/>
            <color indexed="81"/>
            <rFont val="MS P ゴシック"/>
            <family val="3"/>
            <charset val="128"/>
          </rPr>
          <t xml:space="preserve">「前年度の平均値」【解釈通知】
当該年度の前年度の利用者延べ数÷開所日数（小数点第２位以下切り上げ）
</t>
        </r>
      </text>
    </comment>
  </commentList>
</comments>
</file>

<file path=xl/sharedStrings.xml><?xml version="1.0" encoding="utf-8"?>
<sst xmlns="http://schemas.openxmlformats.org/spreadsheetml/2006/main" count="1936" uniqueCount="707">
  <si>
    <t>　　　　年　　　月　　　日</t>
    <rPh sb="4" eb="5">
      <t>ネン</t>
    </rPh>
    <rPh sb="8" eb="9">
      <t>ガツ</t>
    </rPh>
    <rPh sb="12" eb="13">
      <t>ニチ</t>
    </rPh>
    <phoneticPr fontId="6"/>
  </si>
  <si>
    <t>提出</t>
    <rPh sb="0" eb="2">
      <t>テイシュツ</t>
    </rPh>
    <phoneticPr fontId="6"/>
  </si>
  <si>
    <t>就労移行支援に係る基本報酬の算定区分に関する届出書</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phoneticPr fontId="6"/>
  </si>
  <si>
    <t>（令和３年４月以降）</t>
    <rPh sb="1" eb="3">
      <t>レイワ</t>
    </rPh>
    <rPh sb="4" eb="5">
      <t>ネン</t>
    </rPh>
    <rPh sb="6" eb="7">
      <t>ガツ</t>
    </rPh>
    <rPh sb="7" eb="9">
      <t>イコウ</t>
    </rPh>
    <phoneticPr fontId="6"/>
  </si>
  <si>
    <t>施設・事業所名</t>
    <rPh sb="0" eb="2">
      <t>シセツ</t>
    </rPh>
    <rPh sb="3" eb="6">
      <t>ジギョウショ</t>
    </rPh>
    <rPh sb="6" eb="7">
      <t>メイ</t>
    </rPh>
    <phoneticPr fontId="6"/>
  </si>
  <si>
    <t>定員区分</t>
    <rPh sb="0" eb="2">
      <t>テイイン</t>
    </rPh>
    <rPh sb="2" eb="4">
      <t>クブン</t>
    </rPh>
    <phoneticPr fontId="6"/>
  </si>
  <si>
    <t>就労定着率区分</t>
    <rPh sb="0" eb="2">
      <t>シュウロウ</t>
    </rPh>
    <rPh sb="2" eb="5">
      <t>テイチャクリツ</t>
    </rPh>
    <rPh sb="5" eb="7">
      <t>クブン</t>
    </rPh>
    <phoneticPr fontId="6"/>
  </si>
  <si>
    <t>就職後6月以上定着率が5割以上</t>
    <rPh sb="0" eb="3">
      <t>シュウショクゴ</t>
    </rPh>
    <rPh sb="4" eb="5">
      <t>ツキ</t>
    </rPh>
    <rPh sb="5" eb="7">
      <t>イジョウ</t>
    </rPh>
    <rPh sb="7" eb="10">
      <t>テイチャクリツ</t>
    </rPh>
    <rPh sb="12" eb="13">
      <t>ワリ</t>
    </rPh>
    <rPh sb="13" eb="15">
      <t>イジョウ</t>
    </rPh>
    <phoneticPr fontId="6"/>
  </si>
  <si>
    <t>21人以上40人以下</t>
    <rPh sb="2" eb="3">
      <t>ニン</t>
    </rPh>
    <rPh sb="3" eb="5">
      <t>イジョウ</t>
    </rPh>
    <rPh sb="7" eb="8">
      <t>ニン</t>
    </rPh>
    <rPh sb="8" eb="10">
      <t>イカ</t>
    </rPh>
    <phoneticPr fontId="6"/>
  </si>
  <si>
    <t>就職後6月以上定着率が4割以上5割未満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6"/>
  </si>
  <si>
    <t>41人以上60人以下</t>
    <rPh sb="2" eb="3">
      <t>ニン</t>
    </rPh>
    <rPh sb="3" eb="5">
      <t>イジョウ</t>
    </rPh>
    <rPh sb="7" eb="8">
      <t>ニン</t>
    </rPh>
    <rPh sb="8" eb="10">
      <t>イカ</t>
    </rPh>
    <phoneticPr fontId="6"/>
  </si>
  <si>
    <t>就職後6月以上定着率が3割以上4割未満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6"/>
  </si>
  <si>
    <t>61人以上80人以下</t>
    <rPh sb="2" eb="3">
      <t>ニン</t>
    </rPh>
    <rPh sb="3" eb="5">
      <t>イジョウ</t>
    </rPh>
    <rPh sb="7" eb="8">
      <t>ニン</t>
    </rPh>
    <rPh sb="8" eb="10">
      <t>イカ</t>
    </rPh>
    <phoneticPr fontId="6"/>
  </si>
  <si>
    <t>就職後6月以上定着率が2割以上3割未満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6"/>
  </si>
  <si>
    <t>81人以上</t>
    <rPh sb="2" eb="3">
      <t>ニン</t>
    </rPh>
    <rPh sb="3" eb="5">
      <t>イジョウ</t>
    </rPh>
    <phoneticPr fontId="6"/>
  </si>
  <si>
    <t>就職後6月以上定着率が1割以上2割未満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6"/>
  </si>
  <si>
    <t>20人以下</t>
    <rPh sb="2" eb="3">
      <t>ニン</t>
    </rPh>
    <rPh sb="3" eb="5">
      <t>イカ</t>
    </rPh>
    <phoneticPr fontId="6"/>
  </si>
  <si>
    <t>就職後6月以上定着率が0割超1割未満</t>
    <rPh sb="0" eb="3">
      <t>シュウショクゴ</t>
    </rPh>
    <rPh sb="4" eb="5">
      <t>ツキ</t>
    </rPh>
    <rPh sb="5" eb="7">
      <t>イジョウ</t>
    </rPh>
    <rPh sb="7" eb="10">
      <t>テイチャクリツ</t>
    </rPh>
    <rPh sb="12" eb="13">
      <t>ワリ</t>
    </rPh>
    <rPh sb="13" eb="14">
      <t>コ</t>
    </rPh>
    <rPh sb="15" eb="16">
      <t>ワ</t>
    </rPh>
    <rPh sb="16" eb="18">
      <t>ミマン</t>
    </rPh>
    <phoneticPr fontId="6"/>
  </si>
  <si>
    <t>就職後6月以上定着率が0</t>
    <rPh sb="0" eb="3">
      <t>シュウショクゴ</t>
    </rPh>
    <rPh sb="4" eb="5">
      <t>ツキ</t>
    </rPh>
    <rPh sb="5" eb="7">
      <t>イジョウ</t>
    </rPh>
    <rPh sb="7" eb="10">
      <t>テイチャクリツ</t>
    </rPh>
    <phoneticPr fontId="6"/>
  </si>
  <si>
    <t>なし（経過措置対象）</t>
    <rPh sb="3" eb="5">
      <t>ケイカ</t>
    </rPh>
    <rPh sb="5" eb="7">
      <t>ソチ</t>
    </rPh>
    <rPh sb="7" eb="9">
      <t>タイショウ</t>
    </rPh>
    <phoneticPr fontId="6"/>
  </si>
  <si>
    <t>前年度及び前々年度の就職後6月以上定着者の状況</t>
    <rPh sb="0" eb="3">
      <t>ゼンネンド</t>
    </rPh>
    <rPh sb="3" eb="4">
      <t>オヨ</t>
    </rPh>
    <rPh sb="5" eb="7">
      <t>ゼンゼン</t>
    </rPh>
    <rPh sb="7" eb="9">
      <t>ネンド</t>
    </rPh>
    <rPh sb="10" eb="12">
      <t>シュウショク</t>
    </rPh>
    <rPh sb="12" eb="13">
      <t>ゴ</t>
    </rPh>
    <rPh sb="14" eb="15">
      <t>ツキ</t>
    </rPh>
    <rPh sb="15" eb="17">
      <t>イジョウ</t>
    </rPh>
    <rPh sb="17" eb="19">
      <t>テイチャク</t>
    </rPh>
    <rPh sb="19" eb="20">
      <t>シャ</t>
    </rPh>
    <rPh sb="21" eb="23">
      <t>ジョウキョウ</t>
    </rPh>
    <phoneticPr fontId="6"/>
  </si>
  <si>
    <t>就職後６月以上定着者数</t>
    <rPh sb="0" eb="2">
      <t>シュウショク</t>
    </rPh>
    <rPh sb="2" eb="3">
      <t>ゴ</t>
    </rPh>
    <rPh sb="4" eb="5">
      <t>ツキ</t>
    </rPh>
    <rPh sb="5" eb="7">
      <t>イジョウ</t>
    </rPh>
    <rPh sb="7" eb="9">
      <t>テイチャク</t>
    </rPh>
    <rPh sb="9" eb="10">
      <t>シャ</t>
    </rPh>
    <rPh sb="10" eb="11">
      <t>スウ</t>
    </rPh>
    <phoneticPr fontId="6"/>
  </si>
  <si>
    <t>前年度</t>
    <rPh sb="0" eb="3">
      <t>ゼンネンド</t>
    </rPh>
    <phoneticPr fontId="6"/>
  </si>
  <si>
    <t>前々年度</t>
    <rPh sb="0" eb="2">
      <t>ゼンゼン</t>
    </rPh>
    <rPh sb="2" eb="4">
      <t>ネンド</t>
    </rPh>
    <phoneticPr fontId="6"/>
  </si>
  <si>
    <t>（　　　年度）</t>
    <rPh sb="4" eb="6">
      <t>ネンド</t>
    </rPh>
    <phoneticPr fontId="6"/>
  </si>
  <si>
    <t>４月</t>
    <rPh sb="1" eb="2">
      <t>ガツ</t>
    </rPh>
    <phoneticPr fontId="6"/>
  </si>
  <si>
    <t>人</t>
    <rPh sb="0" eb="1">
      <t>ニン</t>
    </rPh>
    <phoneticPr fontId="6"/>
  </si>
  <si>
    <t>５月</t>
  </si>
  <si>
    <t>６月</t>
  </si>
  <si>
    <t>７月</t>
  </si>
  <si>
    <t>８月</t>
  </si>
  <si>
    <t>９月</t>
  </si>
  <si>
    <t>１０月</t>
  </si>
  <si>
    <t>１１月</t>
  </si>
  <si>
    <t>１２月</t>
  </si>
  <si>
    <t>１月</t>
  </si>
  <si>
    <t>利用定員数</t>
    <rPh sb="0" eb="2">
      <t>リヨウ</t>
    </rPh>
    <rPh sb="2" eb="5">
      <t>テイインスウ</t>
    </rPh>
    <phoneticPr fontId="6"/>
  </si>
  <si>
    <t>２月</t>
  </si>
  <si>
    <t>３月</t>
  </si>
  <si>
    <t>就労定着率</t>
    <rPh sb="0" eb="2">
      <t>シュウロウ</t>
    </rPh>
    <rPh sb="2" eb="4">
      <t>テイチャク</t>
    </rPh>
    <rPh sb="4" eb="5">
      <t>リツ</t>
    </rPh>
    <phoneticPr fontId="6"/>
  </si>
  <si>
    <t>合計</t>
    <rPh sb="0" eb="2">
      <t>ゴウケイ</t>
    </rPh>
    <phoneticPr fontId="6"/>
  </si>
  <si>
    <t>÷</t>
    <phoneticPr fontId="6"/>
  </si>
  <si>
    <t>＝</t>
    <phoneticPr fontId="6"/>
  </si>
  <si>
    <t>％</t>
    <phoneticPr fontId="6"/>
  </si>
  <si>
    <r>
      <t>注１　就職後６月以上定着者とは、就労移行支援を受けた後、就労し、就労を継続している期間が６月に達した者
　　（就労定着者という。）をいい、前年度及び前々年度の実績を記載すること（就労とは企業等と雇用契約に基づく
　　就労をいい、労働時間等労働条件の内容は問わない。ただし、就労継続支援Ａ型事業所の利用者としての移行は除
    くこと。）。
注２　平成29年10月１日に就職した者は、平成30年３月31日に６月に達した者となることから、平成29年度の実績に
　　含まれることとなる。
注３　</t>
    </r>
    <r>
      <rPr>
        <u/>
        <sz val="9"/>
        <rFont val="ＭＳ ゴシック"/>
        <family val="3"/>
        <charset val="128"/>
      </rPr>
      <t>就労定着率区分「なし（経過措置対象）」は、指定を受けてから２年間を経過していない事業所が選択</t>
    </r>
    <r>
      <rPr>
        <sz val="9"/>
        <rFont val="ＭＳ ゴシック"/>
        <family val="3"/>
        <charset val="128"/>
      </rPr>
      <t>する。
　　ただし、２年目の事業所においては、１年目の就労定着者の割合に応じた区分で算定することも可能。
注４　就労定着者の状況は</t>
    </r>
    <r>
      <rPr>
        <u/>
        <sz val="9"/>
        <rFont val="ＭＳ ゴシック"/>
        <family val="3"/>
        <charset val="128"/>
      </rPr>
      <t>、別添「就労定着者の状況（就労移行支援に係る基本報酬の算定区分に関する届出書）」</t>
    </r>
    <r>
      <rPr>
        <sz val="9"/>
        <rFont val="ＭＳ ゴシック"/>
        <family val="3"/>
        <charset val="128"/>
      </rPr>
      <t>を
　　提出すること。
注５　当該年度の利用定員が年度途中で変更になった場合は、各月の利用定員の合計数を12で除した数を利用定員と
  すること。
　（例）４月から12月までの利用定員20人、１月から３月までの利用定員が30人の場合の利用定員
　　（20人×９月＋30人×３月）÷12月＝22.5人</t>
    </r>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5" eb="57">
      <t>シュウロウ</t>
    </rPh>
    <rPh sb="57" eb="59">
      <t>テイチャク</t>
    </rPh>
    <rPh sb="59" eb="60">
      <t>シャ</t>
    </rPh>
    <rPh sb="69" eb="72">
      <t>ゼンネンド</t>
    </rPh>
    <rPh sb="72" eb="73">
      <t>オヨ</t>
    </rPh>
    <rPh sb="74" eb="76">
      <t>ゼンゼン</t>
    </rPh>
    <rPh sb="76" eb="78">
      <t>ネンド</t>
    </rPh>
    <rPh sb="79" eb="81">
      <t>ジッセキ</t>
    </rPh>
    <rPh sb="82" eb="84">
      <t>キサイ</t>
    </rPh>
    <rPh sb="89" eb="91">
      <t>シュウロウ</t>
    </rPh>
    <rPh sb="93" eb="95">
      <t>キギョウ</t>
    </rPh>
    <rPh sb="95" eb="96">
      <t>トウ</t>
    </rPh>
    <rPh sb="97" eb="99">
      <t>コヨウ</t>
    </rPh>
    <rPh sb="99" eb="101">
      <t>ケイヤク</t>
    </rPh>
    <rPh sb="136" eb="138">
      <t>シュウロウ</t>
    </rPh>
    <rPh sb="138" eb="140">
      <t>ケイゾク</t>
    </rPh>
    <rPh sb="140" eb="142">
      <t>シエン</t>
    </rPh>
    <rPh sb="143" eb="144">
      <t>ガタ</t>
    </rPh>
    <rPh sb="144" eb="147">
      <t>ジギョウショ</t>
    </rPh>
    <rPh sb="148" eb="151">
      <t>リヨウシャ</t>
    </rPh>
    <rPh sb="155" eb="157">
      <t>イコウ</t>
    </rPh>
    <rPh sb="158" eb="159">
      <t>ノゾ</t>
    </rPh>
    <rPh sb="171" eb="172">
      <t>チュウ</t>
    </rPh>
    <rPh sb="174" eb="176">
      <t>ヘイセイ</t>
    </rPh>
    <rPh sb="178" eb="179">
      <t>ネン</t>
    </rPh>
    <rPh sb="181" eb="182">
      <t>ガツ</t>
    </rPh>
    <rPh sb="183" eb="184">
      <t>ニチ</t>
    </rPh>
    <rPh sb="185" eb="187">
      <t>シュウショク</t>
    </rPh>
    <rPh sb="189" eb="190">
      <t>シャ</t>
    </rPh>
    <rPh sb="192" eb="194">
      <t>ヘイセイ</t>
    </rPh>
    <rPh sb="196" eb="197">
      <t>ネン</t>
    </rPh>
    <rPh sb="198" eb="199">
      <t>ガツ</t>
    </rPh>
    <rPh sb="201" eb="202">
      <t>ニチ</t>
    </rPh>
    <rPh sb="204" eb="205">
      <t>ツキ</t>
    </rPh>
    <rPh sb="206" eb="207">
      <t>タッ</t>
    </rPh>
    <rPh sb="209" eb="210">
      <t>シャ</t>
    </rPh>
    <rPh sb="218" eb="220">
      <t>ヘイセイ</t>
    </rPh>
    <rPh sb="222" eb="224">
      <t>ネンド</t>
    </rPh>
    <rPh sb="225" eb="227">
      <t>ジッセキ</t>
    </rPh>
    <rPh sb="231" eb="232">
      <t>フク</t>
    </rPh>
    <rPh sb="242" eb="243">
      <t>チュウ</t>
    </rPh>
    <rPh sb="245" eb="247">
      <t>シュウロウ</t>
    </rPh>
    <rPh sb="247" eb="249">
      <t>テイチャク</t>
    </rPh>
    <rPh sb="249" eb="250">
      <t>リツ</t>
    </rPh>
    <rPh sb="250" eb="252">
      <t>クブン</t>
    </rPh>
    <rPh sb="256" eb="258">
      <t>ケイカ</t>
    </rPh>
    <rPh sb="258" eb="260">
      <t>ソチ</t>
    </rPh>
    <rPh sb="260" eb="262">
      <t>タイショウ</t>
    </rPh>
    <rPh sb="266" eb="268">
      <t>シテイ</t>
    </rPh>
    <rPh sb="269" eb="270">
      <t>ウ</t>
    </rPh>
    <rPh sb="275" eb="277">
      <t>ネンカン</t>
    </rPh>
    <rPh sb="278" eb="280">
      <t>ケイカ</t>
    </rPh>
    <rPh sb="289" eb="291">
      <t>センタク</t>
    </rPh>
    <rPh sb="302" eb="304">
      <t>ネンメ</t>
    </rPh>
    <rPh sb="305" eb="308">
      <t>ジギョウショ</t>
    </rPh>
    <rPh sb="315" eb="317">
      <t>ネンメ</t>
    </rPh>
    <rPh sb="318" eb="320">
      <t>シュウロウ</t>
    </rPh>
    <rPh sb="344" eb="345">
      <t>チュウ</t>
    </rPh>
    <rPh sb="347" eb="349">
      <t>シュウロウ</t>
    </rPh>
    <rPh sb="349" eb="351">
      <t>テイチャク</t>
    </rPh>
    <rPh sb="351" eb="352">
      <t>シャ</t>
    </rPh>
    <rPh sb="353" eb="355">
      <t>ジョウキョウ</t>
    </rPh>
    <rPh sb="357" eb="359">
      <t>ベッテン</t>
    </rPh>
    <rPh sb="360" eb="362">
      <t>シュウロウ</t>
    </rPh>
    <rPh sb="362" eb="364">
      <t>テイチャク</t>
    </rPh>
    <rPh sb="364" eb="365">
      <t>シャ</t>
    </rPh>
    <rPh sb="366" eb="368">
      <t>ジョウキョウ</t>
    </rPh>
    <rPh sb="411" eb="413">
      <t>トウガイ</t>
    </rPh>
    <phoneticPr fontId="6"/>
  </si>
  <si>
    <t>別　添</t>
    <rPh sb="0" eb="1">
      <t>ベツ</t>
    </rPh>
    <rPh sb="2" eb="3">
      <t>ソウ</t>
    </rPh>
    <phoneticPr fontId="6"/>
  </si>
  <si>
    <t>就労定着者の状況
（就労移行支援に係る基本報酬の算定区分に関する届出書）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8">
      <t>カカワ</t>
    </rPh>
    <rPh sb="19" eb="21">
      <t>キホン</t>
    </rPh>
    <rPh sb="21" eb="23">
      <t>ホウシュウ</t>
    </rPh>
    <rPh sb="24" eb="26">
      <t>サンテイ</t>
    </rPh>
    <rPh sb="26" eb="28">
      <t>クブン</t>
    </rPh>
    <rPh sb="29" eb="30">
      <t>カン</t>
    </rPh>
    <rPh sb="32" eb="35">
      <t>トドケデショ</t>
    </rPh>
    <phoneticPr fontId="6"/>
  </si>
  <si>
    <t>（令和３年４月以降）</t>
  </si>
  <si>
    <t>前年度及び前々年度における就労定着者の数</t>
    <rPh sb="0" eb="3">
      <t>ゼンネンド</t>
    </rPh>
    <rPh sb="3" eb="4">
      <t>オヨ</t>
    </rPh>
    <rPh sb="5" eb="7">
      <t>ゼンゼン</t>
    </rPh>
    <rPh sb="7" eb="9">
      <t>ネンド</t>
    </rPh>
    <rPh sb="13" eb="15">
      <t>シュウロウ</t>
    </rPh>
    <rPh sb="15" eb="17">
      <t>テイチャク</t>
    </rPh>
    <rPh sb="17" eb="18">
      <t>シャ</t>
    </rPh>
    <rPh sb="19" eb="20">
      <t>カズ</t>
    </rPh>
    <phoneticPr fontId="6"/>
  </si>
  <si>
    <t>氏名</t>
    <rPh sb="0" eb="2">
      <t>シメイ</t>
    </rPh>
    <phoneticPr fontId="6"/>
  </si>
  <si>
    <t>就職日（年月日）</t>
    <rPh sb="0" eb="2">
      <t>シュウショク</t>
    </rPh>
    <rPh sb="2" eb="3">
      <t>ビ</t>
    </rPh>
    <rPh sb="4" eb="7">
      <t>ネンガッピ</t>
    </rPh>
    <phoneticPr fontId="6"/>
  </si>
  <si>
    <t>就職先事業所名</t>
    <rPh sb="0" eb="3">
      <t>シュウショクサキ</t>
    </rPh>
    <rPh sb="3" eb="6">
      <t>ジギョウショ</t>
    </rPh>
    <rPh sb="6" eb="7">
      <t>メイ</t>
    </rPh>
    <phoneticPr fontId="6"/>
  </si>
  <si>
    <t>前年度又は前々年度において6月に達した日（年月日）</t>
    <rPh sb="0" eb="3">
      <t>ゼンネンド</t>
    </rPh>
    <rPh sb="3" eb="4">
      <t>マタ</t>
    </rPh>
    <rPh sb="5" eb="7">
      <t>ゼンゼン</t>
    </rPh>
    <rPh sb="7" eb="9">
      <t>ネンド</t>
    </rPh>
    <rPh sb="14" eb="15">
      <t>ゲツ</t>
    </rPh>
    <rPh sb="16" eb="17">
      <t>タッ</t>
    </rPh>
    <rPh sb="19" eb="20">
      <t>ケイジツ</t>
    </rPh>
    <rPh sb="21" eb="24">
      <t>ネンガッピ</t>
    </rPh>
    <phoneticPr fontId="6"/>
  </si>
  <si>
    <t>届出時点の継続状況</t>
    <rPh sb="0" eb="2">
      <t>トドケデ</t>
    </rPh>
    <rPh sb="2" eb="4">
      <t>ジテン</t>
    </rPh>
    <rPh sb="5" eb="7">
      <t>ケイゾク</t>
    </rPh>
    <rPh sb="7" eb="9">
      <t>ジョウキョウ</t>
    </rPh>
    <phoneticPr fontId="6"/>
  </si>
  <si>
    <t>注１　届出時点の継続状況には、就労が継続している場合には「継続」、離職している場合には「離職」と記入。
注２　行が足りない場合は適宜追加して記入。
注３　就労移行支援を利用後に一般就労した就職日、就職先や雇用の継続状況を確認できる資料を添付すること。
　　　（雇用契約書、労働条件通知書、雇用契約証明書の写しなど）</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6">
      <t>ギョウ</t>
    </rPh>
    <rPh sb="57" eb="58">
      <t>タ</t>
    </rPh>
    <rPh sb="61" eb="63">
      <t>バアイ</t>
    </rPh>
    <rPh sb="64" eb="66">
      <t>テキギ</t>
    </rPh>
    <rPh sb="66" eb="68">
      <t>ツイカ</t>
    </rPh>
    <rPh sb="70" eb="72">
      <t>キニュウ</t>
    </rPh>
    <phoneticPr fontId="6"/>
  </si>
  <si>
    <t>R1.11月追記</t>
    <rPh sb="5" eb="6">
      <t>ガツ</t>
    </rPh>
    <rPh sb="6" eb="8">
      <t>ツイキ</t>
    </rPh>
    <phoneticPr fontId="6"/>
  </si>
  <si>
    <t>　　年　　月　　日</t>
    <rPh sb="2" eb="3">
      <t>ネン</t>
    </rPh>
    <rPh sb="5" eb="6">
      <t>ガツ</t>
    </rPh>
    <rPh sb="8" eb="9">
      <t>ニチ</t>
    </rPh>
    <phoneticPr fontId="6"/>
  </si>
  <si>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6"/>
  </si>
  <si>
    <t>（令和６年４月以降）</t>
    <rPh sb="1" eb="3">
      <t>レイワ</t>
    </rPh>
    <rPh sb="4" eb="5">
      <t>ネン</t>
    </rPh>
    <rPh sb="6" eb="7">
      <t>ガツ</t>
    </rPh>
    <rPh sb="7" eb="9">
      <t>イコウ</t>
    </rPh>
    <phoneticPr fontId="6"/>
  </si>
  <si>
    <t>事業所名</t>
    <rPh sb="0" eb="3">
      <t>ジギョウショ</t>
    </rPh>
    <rPh sb="3" eb="4">
      <t>メイ</t>
    </rPh>
    <phoneticPr fontId="6"/>
  </si>
  <si>
    <t>人員配置区分</t>
    <rPh sb="0" eb="2">
      <t>ジンイン</t>
    </rPh>
    <rPh sb="2" eb="4">
      <t>ハイチ</t>
    </rPh>
    <rPh sb="4" eb="6">
      <t>クブン</t>
    </rPh>
    <phoneticPr fontId="6"/>
  </si>
  <si>
    <t>１．　Ⅰ型（7.5：1）　　　　　　２．　Ⅱ型（10：1）</t>
    <rPh sb="4" eb="5">
      <t>ガタ</t>
    </rPh>
    <rPh sb="22" eb="23">
      <t>ガタ</t>
    </rPh>
    <phoneticPr fontId="6"/>
  </si>
  <si>
    <t>評価点区分</t>
    <rPh sb="0" eb="3">
      <t>ヒョウカテン</t>
    </rPh>
    <rPh sb="3" eb="5">
      <t>クブン</t>
    </rPh>
    <phoneticPr fontId="6"/>
  </si>
  <si>
    <t>評価点が170点以上</t>
    <rPh sb="0" eb="3">
      <t>ヒョウカテン</t>
    </rPh>
    <rPh sb="7" eb="8">
      <t>テン</t>
    </rPh>
    <rPh sb="8" eb="10">
      <t>イジョウ</t>
    </rPh>
    <phoneticPr fontId="6"/>
  </si>
  <si>
    <t>評価点が150点以上170点未満</t>
    <rPh sb="0" eb="3">
      <t>ヒョウカテン</t>
    </rPh>
    <rPh sb="7" eb="8">
      <t>テン</t>
    </rPh>
    <rPh sb="8" eb="10">
      <t>イジョウ</t>
    </rPh>
    <rPh sb="13" eb="14">
      <t>テン</t>
    </rPh>
    <rPh sb="14" eb="16">
      <t>ミマン</t>
    </rPh>
    <phoneticPr fontId="6"/>
  </si>
  <si>
    <t>評価点が130点以上150点未満</t>
    <rPh sb="0" eb="3">
      <t>ヒョウカテン</t>
    </rPh>
    <rPh sb="7" eb="8">
      <t>テン</t>
    </rPh>
    <rPh sb="8" eb="10">
      <t>イジョウ</t>
    </rPh>
    <rPh sb="13" eb="14">
      <t>テン</t>
    </rPh>
    <rPh sb="14" eb="16">
      <t>ミマン</t>
    </rPh>
    <phoneticPr fontId="6"/>
  </si>
  <si>
    <t>評価点が105点以上130点未満</t>
    <rPh sb="0" eb="3">
      <t>ヒョウカテン</t>
    </rPh>
    <rPh sb="7" eb="8">
      <t>テン</t>
    </rPh>
    <rPh sb="8" eb="10">
      <t>イジョウ</t>
    </rPh>
    <rPh sb="13" eb="14">
      <t>テン</t>
    </rPh>
    <rPh sb="14" eb="16">
      <t>ミマン</t>
    </rPh>
    <phoneticPr fontId="6"/>
  </si>
  <si>
    <t>評価点が80点以上105点未満</t>
    <rPh sb="0" eb="3">
      <t>ヒョウカテン</t>
    </rPh>
    <rPh sb="6" eb="7">
      <t>テン</t>
    </rPh>
    <rPh sb="7" eb="9">
      <t>イジョウ</t>
    </rPh>
    <rPh sb="12" eb="13">
      <t>テン</t>
    </rPh>
    <rPh sb="13" eb="15">
      <t>ミマン</t>
    </rPh>
    <phoneticPr fontId="6"/>
  </si>
  <si>
    <t>評価点が60点以上80点未満</t>
    <rPh sb="0" eb="3">
      <t>ヒョウカテン</t>
    </rPh>
    <rPh sb="6" eb="7">
      <t>テン</t>
    </rPh>
    <rPh sb="7" eb="9">
      <t>イジョウ</t>
    </rPh>
    <rPh sb="11" eb="12">
      <t>テン</t>
    </rPh>
    <rPh sb="12" eb="14">
      <t>ミマン</t>
    </rPh>
    <phoneticPr fontId="6"/>
  </si>
  <si>
    <t>評価点が60点未満</t>
    <rPh sb="0" eb="3">
      <t>ヒョウカテン</t>
    </rPh>
    <rPh sb="6" eb="7">
      <t>テン</t>
    </rPh>
    <rPh sb="7" eb="9">
      <t>ミマン</t>
    </rPh>
    <phoneticPr fontId="6"/>
  </si>
  <si>
    <t>評価点の公表</t>
    <rPh sb="0" eb="3">
      <t>ヒョウカテン</t>
    </rPh>
    <rPh sb="4" eb="6">
      <t>コウヒョウ</t>
    </rPh>
    <phoneticPr fontId="6"/>
  </si>
  <si>
    <t>インターネット利用</t>
    <rPh sb="7" eb="9">
      <t>リヨウ</t>
    </rPh>
    <phoneticPr fontId="6"/>
  </si>
  <si>
    <t>（公表場所）</t>
    <rPh sb="1" eb="3">
      <t>コウヒョウ</t>
    </rPh>
    <rPh sb="3" eb="5">
      <t>バショ</t>
    </rPh>
    <phoneticPr fontId="6"/>
  </si>
  <si>
    <t>（ＵＲＬ）</t>
    <phoneticPr fontId="6"/>
  </si>
  <si>
    <t>その他</t>
    <rPh sb="2" eb="3">
      <t>タ</t>
    </rPh>
    <phoneticPr fontId="6"/>
  </si>
  <si>
    <r>
      <t>注１　厚生労働大臣が定める事項及び評価方法（令和３年厚生労働省告示第88号）に基づき評価点を算出すること。
　　なお、</t>
    </r>
    <r>
      <rPr>
        <u/>
        <sz val="9"/>
        <color indexed="56"/>
        <rFont val="ＭＳ ゴシック"/>
        <family val="3"/>
        <charset val="128"/>
      </rPr>
      <t>別添「就労継続支援Ａ型事業所におけるスコア表（全体）」及び「就労継続支援Ａ型事業所におけるスコア表（実績）」も併せて提出すること。</t>
    </r>
    <r>
      <rPr>
        <sz val="9"/>
        <rFont val="ＭＳ ゴシック"/>
        <family val="3"/>
        <charset val="128"/>
      </rPr>
      <t xml:space="preserve">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125" eb="126">
      <t>チュウ</t>
    </rPh>
    <rPh sb="128" eb="131">
      <t>ヒョウカテン</t>
    </rPh>
    <rPh sb="131" eb="133">
      <t>クブン</t>
    </rPh>
    <rPh sb="137" eb="139">
      <t>ケイカ</t>
    </rPh>
    <rPh sb="139" eb="141">
      <t>ソチ</t>
    </rPh>
    <rPh sb="141" eb="143">
      <t>タイショウ</t>
    </rPh>
    <rPh sb="147" eb="149">
      <t>シテイ</t>
    </rPh>
    <rPh sb="150" eb="151">
      <t>ウ</t>
    </rPh>
    <rPh sb="160" eb="162">
      <t>ケイカ</t>
    </rPh>
    <rPh sb="167" eb="170">
      <t>ジギョウショ</t>
    </rPh>
    <rPh sb="171" eb="173">
      <t>センタク</t>
    </rPh>
    <rPh sb="177" eb="178">
      <t>チュウ</t>
    </rPh>
    <rPh sb="180" eb="183">
      <t>ヒョウカテン</t>
    </rPh>
    <rPh sb="184" eb="186">
      <t>コウヒョウ</t>
    </rPh>
    <rPh sb="200" eb="202">
      <t>リヨウ</t>
    </rPh>
    <rPh sb="204" eb="206">
      <t>コウヒョウ</t>
    </rPh>
    <rPh sb="206" eb="208">
      <t>ホウホウ</t>
    </rPh>
    <rPh sb="209" eb="211">
      <t>バアイ</t>
    </rPh>
    <rPh sb="228" eb="229">
      <t>トウ</t>
    </rPh>
    <rPh sb="236" eb="237">
      <t>タ</t>
    </rPh>
    <rPh sb="238" eb="240">
      <t>ホウホウ</t>
    </rPh>
    <rPh sb="243" eb="245">
      <t>バアイ</t>
    </rPh>
    <rPh sb="249" eb="251">
      <t>コウヒョウ</t>
    </rPh>
    <rPh sb="251" eb="253">
      <t>ホウホウ</t>
    </rPh>
    <rPh sb="254" eb="256">
      <t>キサイ</t>
    </rPh>
    <rPh sb="268" eb="270">
      <t>コウヒョウ</t>
    </rPh>
    <rPh sb="275" eb="277">
      <t>バアイ</t>
    </rPh>
    <rPh sb="279" eb="281">
      <t>ゲンサン</t>
    </rPh>
    <rPh sb="286" eb="288">
      <t>リュウイ</t>
    </rPh>
    <phoneticPr fontId="6"/>
  </si>
  <si>
    <t>別添</t>
    <rPh sb="0" eb="2">
      <t>ベッテン</t>
    </rPh>
    <phoneticPr fontId="6"/>
  </si>
  <si>
    <t>年</t>
    <rPh sb="0" eb="1">
      <t>ネン</t>
    </rPh>
    <phoneticPr fontId="6"/>
  </si>
  <si>
    <t>月</t>
    <rPh sb="0" eb="1">
      <t>ガツ</t>
    </rPh>
    <phoneticPr fontId="6"/>
  </si>
  <si>
    <t>日</t>
    <rPh sb="0" eb="1">
      <t>ニチ</t>
    </rPh>
    <phoneticPr fontId="6"/>
  </si>
  <si>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6"/>
  </si>
  <si>
    <t>事業所番号</t>
    <rPh sb="0" eb="3">
      <t>ジギョウショ</t>
    </rPh>
    <rPh sb="3" eb="5">
      <t>バンゴウ</t>
    </rPh>
    <phoneticPr fontId="6"/>
  </si>
  <si>
    <t>住　所</t>
    <rPh sb="0" eb="1">
      <t>ジュウ</t>
    </rPh>
    <rPh sb="2" eb="3">
      <t>ショ</t>
    </rPh>
    <phoneticPr fontId="6"/>
  </si>
  <si>
    <t>管理者名</t>
    <rPh sb="0" eb="4">
      <t>カンリシャメイ</t>
    </rPh>
    <phoneticPr fontId="6"/>
  </si>
  <si>
    <t>電話番号</t>
    <rPh sb="0" eb="2">
      <t>デンワ</t>
    </rPh>
    <rPh sb="2" eb="4">
      <t>バンゴウ</t>
    </rPh>
    <phoneticPr fontId="6"/>
  </si>
  <si>
    <t>対象年度</t>
    <rPh sb="0" eb="2">
      <t>タイショウ</t>
    </rPh>
    <rPh sb="2" eb="4">
      <t>ネンド</t>
    </rPh>
    <phoneticPr fontId="6"/>
  </si>
  <si>
    <t>（Ⅰ）労働時間</t>
    <phoneticPr fontId="6"/>
  </si>
  <si>
    <t>（Ⅳ）　支援力向上（※）</t>
    <rPh sb="4" eb="6">
      <t>シエン</t>
    </rPh>
    <rPh sb="6" eb="7">
      <t>リョク</t>
    </rPh>
    <rPh sb="7" eb="9">
      <t>コウジョウ</t>
    </rPh>
    <phoneticPr fontId="6"/>
  </si>
  <si>
    <t>①1日の平均労働時間が７時間以上</t>
    <rPh sb="2" eb="3">
      <t>ニチ</t>
    </rPh>
    <rPh sb="4" eb="6">
      <t>ヘイキン</t>
    </rPh>
    <rPh sb="6" eb="8">
      <t>ロウドウ</t>
    </rPh>
    <rPh sb="8" eb="10">
      <t>ジカン</t>
    </rPh>
    <rPh sb="12" eb="14">
      <t>ジカン</t>
    </rPh>
    <rPh sb="14" eb="16">
      <t>イジョウ</t>
    </rPh>
    <phoneticPr fontId="6"/>
  </si>
  <si>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6"/>
  </si>
  <si>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6"/>
  </si>
  <si>
    <t>　　　参加した職員が１人以上参加している</t>
    <rPh sb="3" eb="5">
      <t>サンカ</t>
    </rPh>
    <rPh sb="7" eb="9">
      <t>ショクイン</t>
    </rPh>
    <rPh sb="11" eb="12">
      <t>ニン</t>
    </rPh>
    <rPh sb="12" eb="14">
      <t>イジョウ</t>
    </rPh>
    <rPh sb="14" eb="16">
      <t>サンカ</t>
    </rPh>
    <phoneticPr fontId="6"/>
  </si>
  <si>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6"/>
  </si>
  <si>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6"/>
  </si>
  <si>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6"/>
  </si>
  <si>
    <t>　</t>
  </si>
  <si>
    <t>　　　１回以上の場合</t>
    <rPh sb="4" eb="5">
      <t>カイ</t>
    </rPh>
    <rPh sb="5" eb="7">
      <t>イジョウ</t>
    </rPh>
    <rPh sb="8" eb="10">
      <t>バアイ</t>
    </rPh>
    <phoneticPr fontId="6"/>
  </si>
  <si>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6"/>
  </si>
  <si>
    <t>③視察・実習の実施又は受け入れ</t>
    <rPh sb="1" eb="3">
      <t>シサツ</t>
    </rPh>
    <rPh sb="4" eb="6">
      <t>ジッシュウ</t>
    </rPh>
    <rPh sb="7" eb="9">
      <t>ジッシ</t>
    </rPh>
    <rPh sb="9" eb="10">
      <t>マタ</t>
    </rPh>
    <rPh sb="11" eb="12">
      <t>ウ</t>
    </rPh>
    <rPh sb="13" eb="14">
      <t>イ</t>
    </rPh>
    <phoneticPr fontId="6"/>
  </si>
  <si>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6"/>
  </si>
  <si>
    <t>　　　 いずれか一方のみの取組を行っている</t>
    <rPh sb="8" eb="10">
      <t>イッポウ</t>
    </rPh>
    <rPh sb="13" eb="15">
      <t>トリクミ</t>
    </rPh>
    <rPh sb="16" eb="17">
      <t>オコナ</t>
    </rPh>
    <phoneticPr fontId="6"/>
  </si>
  <si>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6"/>
  </si>
  <si>
    <t>④販路拡大の商談会等への参加</t>
    <rPh sb="1" eb="3">
      <t>ハンロ</t>
    </rPh>
    <rPh sb="3" eb="5">
      <t>カクダイ</t>
    </rPh>
    <rPh sb="6" eb="9">
      <t>ショウダンカイ</t>
    </rPh>
    <rPh sb="9" eb="10">
      <t>トウ</t>
    </rPh>
    <rPh sb="12" eb="14">
      <t>サンカ</t>
    </rPh>
    <phoneticPr fontId="6"/>
  </si>
  <si>
    <t>⑧1日の平均労働時間が２時間未満</t>
    <rPh sb="2" eb="3">
      <t>ニチ</t>
    </rPh>
    <rPh sb="4" eb="6">
      <t>ヘイキン</t>
    </rPh>
    <rPh sb="6" eb="8">
      <t>ロウドウ</t>
    </rPh>
    <rPh sb="8" eb="10">
      <t>ジカン</t>
    </rPh>
    <rPh sb="12" eb="14">
      <t>ジカン</t>
    </rPh>
    <rPh sb="14" eb="16">
      <t>ミマン</t>
    </rPh>
    <phoneticPr fontId="6"/>
  </si>
  <si>
    <t>点</t>
    <rPh sb="0" eb="1">
      <t>テン</t>
    </rPh>
    <phoneticPr fontId="6"/>
  </si>
  <si>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6"/>
  </si>
  <si>
    <t>⑤職員の人事評価制度</t>
    <rPh sb="1" eb="3">
      <t>ショクイン</t>
    </rPh>
    <rPh sb="4" eb="6">
      <t>ジンジ</t>
    </rPh>
    <rPh sb="6" eb="8">
      <t>ヒョウカ</t>
    </rPh>
    <rPh sb="8" eb="10">
      <t>セイド</t>
    </rPh>
    <phoneticPr fontId="6"/>
  </si>
  <si>
    <t>（Ⅱ）生産活動</t>
    <rPh sb="3" eb="5">
      <t>セイサン</t>
    </rPh>
    <rPh sb="5" eb="7">
      <t>カツドウ</t>
    </rPh>
    <phoneticPr fontId="6"/>
  </si>
  <si>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6"/>
  </si>
  <si>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6"/>
  </si>
  <si>
    <t>⑥ピアサポーターの配置</t>
    <rPh sb="9" eb="11">
      <t>ハイチ</t>
    </rPh>
    <phoneticPr fontId="6"/>
  </si>
  <si>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6"/>
  </si>
  <si>
    <t>　　　ピアサポーターを職員として配置している</t>
    <rPh sb="11" eb="13">
      <t>ショクイン</t>
    </rPh>
    <rPh sb="16" eb="18">
      <t>ハイチ</t>
    </rPh>
    <phoneticPr fontId="6"/>
  </si>
  <si>
    <t>③過去３年の生産活動収支のうち前年度における生産活動収支のみが前年度に利用者に支払う賃金の総額以上</t>
    <phoneticPr fontId="6"/>
  </si>
  <si>
    <t>⑦第三者評価</t>
    <rPh sb="1" eb="2">
      <t>ダイ</t>
    </rPh>
    <rPh sb="2" eb="4">
      <t>サンシャ</t>
    </rPh>
    <rPh sb="4" eb="6">
      <t>ヒョウカ</t>
    </rPh>
    <phoneticPr fontId="6"/>
  </si>
  <si>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6"/>
  </si>
  <si>
    <t>④過去３年の生産活動収支のうち前々年度における生産活動収支のみが前々年度に利用者に支払う賃金の総額以上</t>
    <phoneticPr fontId="6"/>
  </si>
  <si>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6"/>
  </si>
  <si>
    <t>⑤過去３年の生産活動収支のうち前年度及び前々年度の各年度における生産活動収支がいずれも当該各年度に利用者に支払う賃金の総額未満</t>
    <phoneticPr fontId="6"/>
  </si>
  <si>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6"/>
  </si>
  <si>
    <t>⑥過去３年の生産活動収支がいずれも当該各年度に利用者に支払う賃金の総額未満</t>
    <phoneticPr fontId="6"/>
  </si>
  <si>
    <t>小計（注2）</t>
    <rPh sb="0" eb="2">
      <t>ショウケイ</t>
    </rPh>
    <rPh sb="3" eb="4">
      <t>チュウ</t>
    </rPh>
    <phoneticPr fontId="6"/>
  </si>
  <si>
    <t>（※）８項目の合計点に応じた点数</t>
    <phoneticPr fontId="6"/>
  </si>
  <si>
    <t>（注2）5以上:15点、4～3：5点、2点以下：0点</t>
    <phoneticPr fontId="6"/>
  </si>
  <si>
    <t>①60点 ②50点 ③40点 ④20点 ⑤－10点 ⑥－20点</t>
    <rPh sb="3" eb="4">
      <t>テン</t>
    </rPh>
    <rPh sb="8" eb="9">
      <t>テン</t>
    </rPh>
    <rPh sb="13" eb="14">
      <t>テン</t>
    </rPh>
    <rPh sb="18" eb="19">
      <t>テン</t>
    </rPh>
    <phoneticPr fontId="6"/>
  </si>
  <si>
    <t>（Ⅴ）地域連携活動</t>
  </si>
  <si>
    <t>（Ⅲ）多様な働き方（※）</t>
    <rPh sb="3" eb="5">
      <t>タヨウ</t>
    </rPh>
    <rPh sb="6" eb="7">
      <t>ハタラ</t>
    </rPh>
    <rPh sb="8" eb="9">
      <t>カタ</t>
    </rPh>
    <phoneticPr fontId="6"/>
  </si>
  <si>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6"/>
  </si>
  <si>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6"/>
  </si>
  <si>
    <t>　　　　　就業規則等で定めている</t>
    <rPh sb="5" eb="7">
      <t>シュウギョウ</t>
    </rPh>
    <rPh sb="7" eb="9">
      <t>キソク</t>
    </rPh>
    <rPh sb="9" eb="10">
      <t>トウ</t>
    </rPh>
    <rPh sb="11" eb="12">
      <t>サダ</t>
    </rPh>
    <phoneticPr fontId="6"/>
  </si>
  <si>
    <t>②利用者を職員として登用する制度</t>
    <phoneticPr fontId="6"/>
  </si>
  <si>
    <t>1事例以上ある場合:10点</t>
    <rPh sb="1" eb="3">
      <t>ジレイ</t>
    </rPh>
    <rPh sb="3" eb="5">
      <t>イジョウ</t>
    </rPh>
    <rPh sb="7" eb="9">
      <t>バアイ</t>
    </rPh>
    <rPh sb="12" eb="13">
      <t>テン</t>
    </rPh>
    <phoneticPr fontId="6"/>
  </si>
  <si>
    <t>（Ⅵ）経営改善計画</t>
    <rPh sb="3" eb="5">
      <t>ケイエイ</t>
    </rPh>
    <rPh sb="5" eb="7">
      <t>カイゼン</t>
    </rPh>
    <rPh sb="7" eb="9">
      <t>ケイカク</t>
    </rPh>
    <phoneticPr fontId="6"/>
  </si>
  <si>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6"/>
  </si>
  <si>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6"/>
  </si>
  <si>
    <t>④フレックスタイム制に係る労働条件</t>
    <rPh sb="9" eb="10">
      <t>セイ</t>
    </rPh>
    <rPh sb="11" eb="12">
      <t>カカ</t>
    </rPh>
    <rPh sb="13" eb="15">
      <t>ロウドウ</t>
    </rPh>
    <rPh sb="15" eb="17">
      <t>ジョウケン</t>
    </rPh>
    <phoneticPr fontId="6"/>
  </si>
  <si>
    <t>期限内に提出していない場合:-50点</t>
    <rPh sb="0" eb="3">
      <t>キゲンナイ</t>
    </rPh>
    <rPh sb="4" eb="6">
      <t>テイシュツ</t>
    </rPh>
    <rPh sb="11" eb="13">
      <t>バアイ</t>
    </rPh>
    <rPh sb="17" eb="18">
      <t>テン</t>
    </rPh>
    <phoneticPr fontId="6"/>
  </si>
  <si>
    <t>⑤短時間勤務に係る労働条件</t>
    <rPh sb="1" eb="4">
      <t>タンジカン</t>
    </rPh>
    <rPh sb="4" eb="6">
      <t>キンム</t>
    </rPh>
    <rPh sb="7" eb="8">
      <t>カカ</t>
    </rPh>
    <rPh sb="9" eb="11">
      <t>ロウドウ</t>
    </rPh>
    <rPh sb="11" eb="13">
      <t>ジョウケン</t>
    </rPh>
    <phoneticPr fontId="6"/>
  </si>
  <si>
    <t>（Ⅶ）利用者の知識・能力向上</t>
    <rPh sb="3" eb="6">
      <t>リヨウシャ</t>
    </rPh>
    <rPh sb="7" eb="9">
      <t>チシキ</t>
    </rPh>
    <rPh sb="10" eb="12">
      <t>ノウリョク</t>
    </rPh>
    <rPh sb="12" eb="14">
      <t>コウジョウ</t>
    </rPh>
    <phoneticPr fontId="6"/>
  </si>
  <si>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6"/>
  </si>
  <si>
    <t>⑥時差出勤制度に係る労働条件</t>
    <rPh sb="1" eb="3">
      <t>ジサ</t>
    </rPh>
    <rPh sb="3" eb="5">
      <t>シュッキン</t>
    </rPh>
    <rPh sb="5" eb="7">
      <t>セイド</t>
    </rPh>
    <rPh sb="8" eb="9">
      <t>カカ</t>
    </rPh>
    <rPh sb="10" eb="12">
      <t>ロウドウ</t>
    </rPh>
    <rPh sb="12" eb="14">
      <t>ジョウケン</t>
    </rPh>
    <phoneticPr fontId="6"/>
  </si>
  <si>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6"/>
  </si>
  <si>
    <t>⑧傷病休暇等の取得に関する事項</t>
    <rPh sb="1" eb="3">
      <t>ショウビョウ</t>
    </rPh>
    <rPh sb="3" eb="5">
      <t>キュウカ</t>
    </rPh>
    <rPh sb="5" eb="6">
      <t>トウ</t>
    </rPh>
    <rPh sb="7" eb="9">
      <t>シュトク</t>
    </rPh>
    <rPh sb="10" eb="11">
      <t>カン</t>
    </rPh>
    <rPh sb="13" eb="15">
      <t>ジコウ</t>
    </rPh>
    <phoneticPr fontId="6"/>
  </si>
  <si>
    <t>小計（注1）</t>
    <rPh sb="0" eb="2">
      <t>ショウケイ</t>
    </rPh>
    <rPh sb="3" eb="4">
      <t>チュウ</t>
    </rPh>
    <phoneticPr fontId="6"/>
  </si>
  <si>
    <t>（※）８項目の合計点に応じた点数</t>
    <rPh sb="14" eb="16">
      <t>テンスウ</t>
    </rPh>
    <phoneticPr fontId="6"/>
  </si>
  <si>
    <t>（注1）5以上:15点、4～3：5点、2点以下：0点</t>
    <rPh sb="1" eb="2">
      <t>チュウ</t>
    </rPh>
    <rPh sb="5" eb="7">
      <t>イジョウ</t>
    </rPh>
    <rPh sb="10" eb="11">
      <t>テン</t>
    </rPh>
    <rPh sb="17" eb="18">
      <t>テン</t>
    </rPh>
    <rPh sb="20" eb="21">
      <t>テン</t>
    </rPh>
    <rPh sb="21" eb="23">
      <t>イカ</t>
    </rPh>
    <rPh sb="25" eb="26">
      <t>テン</t>
    </rPh>
    <phoneticPr fontId="6"/>
  </si>
  <si>
    <t>項目</t>
    <rPh sb="0" eb="2">
      <t>コウモク</t>
    </rPh>
    <phoneticPr fontId="6"/>
  </si>
  <si>
    <t>点数</t>
    <rPh sb="0" eb="2">
      <t>テンスウ</t>
    </rPh>
    <phoneticPr fontId="6"/>
  </si>
  <si>
    <t>労働時間</t>
    <phoneticPr fontId="6"/>
  </si>
  <si>
    <t>5点</t>
    <rPh sb="1" eb="2">
      <t>テン</t>
    </rPh>
    <phoneticPr fontId="6"/>
  </si>
  <si>
    <t>20点</t>
    <rPh sb="2" eb="3">
      <t>テン</t>
    </rPh>
    <phoneticPr fontId="6"/>
  </si>
  <si>
    <t>30点</t>
    <rPh sb="2" eb="3">
      <t>テン</t>
    </rPh>
    <phoneticPr fontId="6"/>
  </si>
  <si>
    <t>40点</t>
    <rPh sb="2" eb="3">
      <t>テン</t>
    </rPh>
    <phoneticPr fontId="6"/>
  </si>
  <si>
    <t>55点</t>
    <rPh sb="2" eb="3">
      <t>テン</t>
    </rPh>
    <phoneticPr fontId="6"/>
  </si>
  <si>
    <t>65点</t>
    <rPh sb="2" eb="3">
      <t>テン</t>
    </rPh>
    <phoneticPr fontId="6"/>
  </si>
  <si>
    <t>80点</t>
    <rPh sb="2" eb="3">
      <t>テン</t>
    </rPh>
    <phoneticPr fontId="6"/>
  </si>
  <si>
    <t>90点</t>
    <rPh sb="2" eb="3">
      <t>テン</t>
    </rPh>
    <phoneticPr fontId="6"/>
  </si>
  <si>
    <t>生産活動</t>
    <phoneticPr fontId="6"/>
  </si>
  <si>
    <t>⁻20点</t>
    <phoneticPr fontId="6"/>
  </si>
  <si>
    <t>⁻10点</t>
    <rPh sb="3" eb="4">
      <t>テン</t>
    </rPh>
    <phoneticPr fontId="6"/>
  </si>
  <si>
    <t>50点</t>
    <rPh sb="2" eb="3">
      <t>テン</t>
    </rPh>
    <phoneticPr fontId="6"/>
  </si>
  <si>
    <t>60点</t>
    <rPh sb="2" eb="3">
      <t>テン</t>
    </rPh>
    <phoneticPr fontId="6"/>
  </si>
  <si>
    <t>多様な働き方</t>
    <phoneticPr fontId="6"/>
  </si>
  <si>
    <t>0点</t>
    <rPh sb="1" eb="2">
      <t>テン</t>
    </rPh>
    <phoneticPr fontId="6"/>
  </si>
  <si>
    <t>15点</t>
    <rPh sb="2" eb="3">
      <t>テン</t>
    </rPh>
    <phoneticPr fontId="6"/>
  </si>
  <si>
    <t>／２００点</t>
    <rPh sb="4" eb="5">
      <t>テン</t>
    </rPh>
    <phoneticPr fontId="6"/>
  </si>
  <si>
    <t>支援力向上</t>
    <phoneticPr fontId="6"/>
  </si>
  <si>
    <t>地域連携活動</t>
    <phoneticPr fontId="6"/>
  </si>
  <si>
    <t>10点</t>
    <rPh sb="2" eb="3">
      <t>テン</t>
    </rPh>
    <phoneticPr fontId="6"/>
  </si>
  <si>
    <t>経営改善計画</t>
    <rPh sb="0" eb="2">
      <t>ケイエイ</t>
    </rPh>
    <rPh sb="2" eb="4">
      <t>カイゼン</t>
    </rPh>
    <rPh sb="4" eb="6">
      <t>ケイカク</t>
    </rPh>
    <phoneticPr fontId="6"/>
  </si>
  <si>
    <t>⁻50点</t>
    <rPh sb="3" eb="4">
      <t>テン</t>
    </rPh>
    <phoneticPr fontId="6"/>
  </si>
  <si>
    <t>利用者の知識・能力向上</t>
    <rPh sb="0" eb="3">
      <t>リヨウシャ</t>
    </rPh>
    <rPh sb="4" eb="6">
      <t>チシキ</t>
    </rPh>
    <rPh sb="7" eb="9">
      <t>ノウリョク</t>
    </rPh>
    <rPh sb="9" eb="11">
      <t>コウジョウ</t>
    </rPh>
    <phoneticPr fontId="6"/>
  </si>
  <si>
    <t>事業所名</t>
    <rPh sb="0" eb="4">
      <t>ジギョウショメイ</t>
    </rPh>
    <phoneticPr fontId="6"/>
  </si>
  <si>
    <t>就労継続支援Ａ型事業所におけるスコア表（実績Ⅰ～Ⅳ、Ⅵ）</t>
    <rPh sb="20" eb="22">
      <t>ジッセキ</t>
    </rPh>
    <phoneticPr fontId="6"/>
  </si>
  <si>
    <t>（</t>
    <phoneticPr fontId="6"/>
  </si>
  <si>
    <t>年度）</t>
    <rPh sb="0" eb="2">
      <t>ネンド</t>
    </rPh>
    <phoneticPr fontId="6"/>
  </si>
  <si>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6"/>
  </si>
  <si>
    <t>雇用契約を締結していた延べ利用者数</t>
    <rPh sb="0" eb="2">
      <t>コヨウ</t>
    </rPh>
    <rPh sb="2" eb="4">
      <t>ケイヤク</t>
    </rPh>
    <rPh sb="5" eb="7">
      <t>テイケツ</t>
    </rPh>
    <rPh sb="11" eb="12">
      <t>ノ</t>
    </rPh>
    <rPh sb="13" eb="16">
      <t>リヨウシャ</t>
    </rPh>
    <rPh sb="16" eb="17">
      <t>スウ</t>
    </rPh>
    <phoneticPr fontId="6"/>
  </si>
  <si>
    <t>利用者の１日の平均労働時間数</t>
    <rPh sb="0" eb="3">
      <t>リヨウシャ</t>
    </rPh>
    <rPh sb="5" eb="6">
      <t>ニチ</t>
    </rPh>
    <rPh sb="7" eb="9">
      <t>ヘイキン</t>
    </rPh>
    <rPh sb="9" eb="11">
      <t>ロウドウ</t>
    </rPh>
    <rPh sb="11" eb="13">
      <t>ジカン</t>
    </rPh>
    <rPh sb="13" eb="14">
      <t>スウ</t>
    </rPh>
    <phoneticPr fontId="6"/>
  </si>
  <si>
    <t>時間</t>
    <rPh sb="0" eb="2">
      <t>ジカン</t>
    </rPh>
    <phoneticPr fontId="6"/>
  </si>
  <si>
    <t>（Ⅱ）生産活動</t>
    <phoneticPr fontId="6"/>
  </si>
  <si>
    <t>　</t>
    <phoneticPr fontId="6"/>
  </si>
  <si>
    <t>会計期間</t>
    <rPh sb="0" eb="4">
      <t>カイケイキカン</t>
    </rPh>
    <phoneticPr fontId="6"/>
  </si>
  <si>
    <t>～</t>
    <phoneticPr fontId="6"/>
  </si>
  <si>
    <t>月）</t>
    <rPh sb="0" eb="1">
      <t>ガツ</t>
    </rPh>
    <phoneticPr fontId="6"/>
  </si>
  <si>
    <t>前々々年度</t>
    <phoneticPr fontId="6"/>
  </si>
  <si>
    <t>生産活動収入から経費を除いた額</t>
    <rPh sb="0" eb="2">
      <t>セイサン</t>
    </rPh>
    <rPh sb="2" eb="4">
      <t>カツドウ</t>
    </rPh>
    <rPh sb="4" eb="6">
      <t>シュウニュウ</t>
    </rPh>
    <rPh sb="8" eb="10">
      <t>ケイヒ</t>
    </rPh>
    <rPh sb="11" eb="12">
      <t>ノゾ</t>
    </rPh>
    <rPh sb="14" eb="15">
      <t>ガク</t>
    </rPh>
    <phoneticPr fontId="6"/>
  </si>
  <si>
    <t>利用者に支払った賃金総額</t>
    <rPh sb="0" eb="3">
      <t>リヨウシャ</t>
    </rPh>
    <rPh sb="4" eb="6">
      <t>シハラ</t>
    </rPh>
    <rPh sb="8" eb="10">
      <t>チンギン</t>
    </rPh>
    <rPh sb="10" eb="12">
      <t>ソウガク</t>
    </rPh>
    <phoneticPr fontId="6"/>
  </si>
  <si>
    <t>収支</t>
    <rPh sb="0" eb="2">
      <t>シュウシ</t>
    </rPh>
    <phoneticPr fontId="6"/>
  </si>
  <si>
    <t>円</t>
    <rPh sb="0" eb="1">
      <t>エン</t>
    </rPh>
    <phoneticPr fontId="6"/>
  </si>
  <si>
    <t>前々年度</t>
    <phoneticPr fontId="6"/>
  </si>
  <si>
    <t>前年度</t>
    <phoneticPr fontId="6"/>
  </si>
  <si>
    <t>（Ⅲ）多様な働き方</t>
    <rPh sb="3" eb="5">
      <t>タヨウ</t>
    </rPh>
    <rPh sb="6" eb="7">
      <t>ハタラ</t>
    </rPh>
    <rPh sb="8" eb="9">
      <t>カタ</t>
    </rPh>
    <phoneticPr fontId="6"/>
  </si>
  <si>
    <r>
      <t>前年度における取組</t>
    </r>
    <r>
      <rPr>
        <sz val="8"/>
        <color indexed="8"/>
        <rFont val="ＭＳ ゴシック"/>
        <family val="3"/>
        <charset val="128"/>
      </rPr>
      <t>（</t>
    </r>
    <r>
      <rPr>
        <u/>
        <sz val="8"/>
        <color indexed="8"/>
        <rFont val="ＭＳ ゴシック"/>
        <family val="3"/>
        <charset val="128"/>
      </rPr>
      <t>全体表「（Ⅲ）多様な働き方」の各項目において「就業規則等で定めている」と選択した場合に記載</t>
    </r>
    <r>
      <rPr>
        <sz val="8"/>
        <color indexed="8"/>
        <rFont val="ＭＳ ゴシック"/>
        <family val="3"/>
        <charset val="128"/>
      </rPr>
      <t>）</t>
    </r>
    <rPh sb="0" eb="3">
      <t>ゼンネンド</t>
    </rPh>
    <rPh sb="7" eb="9">
      <t>トリクミ</t>
    </rPh>
    <rPh sb="10" eb="12">
      <t>ゼンタイ</t>
    </rPh>
    <rPh sb="12" eb="13">
      <t>ヒョウ</t>
    </rPh>
    <rPh sb="17" eb="19">
      <t>タヨウ</t>
    </rPh>
    <rPh sb="20" eb="21">
      <t>ハタラ</t>
    </rPh>
    <rPh sb="22" eb="23">
      <t>カタ</t>
    </rPh>
    <rPh sb="25" eb="28">
      <t>カクコウモク</t>
    </rPh>
    <rPh sb="33" eb="35">
      <t>シュウギョウ</t>
    </rPh>
    <rPh sb="35" eb="37">
      <t>キソク</t>
    </rPh>
    <rPh sb="37" eb="38">
      <t>トウ</t>
    </rPh>
    <rPh sb="39" eb="40">
      <t>サダ</t>
    </rPh>
    <rPh sb="46" eb="48">
      <t>センタク</t>
    </rPh>
    <rPh sb="50" eb="52">
      <t>バアイ</t>
    </rPh>
    <rPh sb="53" eb="55">
      <t>キサイ</t>
    </rPh>
    <phoneticPr fontId="6"/>
  </si>
  <si>
    <t>③在宅勤務に係る労働条件及び服務規律</t>
    <phoneticPr fontId="6"/>
  </si>
  <si>
    <t>◎免許・資格取得、検定の受検勧奨</t>
    <rPh sb="1" eb="3">
      <t>メンキョ</t>
    </rPh>
    <rPh sb="4" eb="6">
      <t>シカク</t>
    </rPh>
    <rPh sb="6" eb="8">
      <t>シュトク</t>
    </rPh>
    <rPh sb="9" eb="11">
      <t>ケンテイ</t>
    </rPh>
    <rPh sb="12" eb="14">
      <t>ジュケン</t>
    </rPh>
    <rPh sb="14" eb="16">
      <t>カンショウ</t>
    </rPh>
    <phoneticPr fontId="6"/>
  </si>
  <si>
    <t>◎利用者を職員として登用する制度を</t>
    <phoneticPr fontId="6"/>
  </si>
  <si>
    <t>在宅勤務に係る労働条件及び服務規律</t>
  </si>
  <si>
    <t>に関する制度を定めている</t>
    <rPh sb="7" eb="8">
      <t>サダ</t>
    </rPh>
    <phoneticPr fontId="6"/>
  </si>
  <si>
    <t>定めている</t>
    <phoneticPr fontId="6"/>
  </si>
  <si>
    <t>に関する制度を定めている</t>
    <rPh sb="1" eb="2">
      <t>カン</t>
    </rPh>
    <rPh sb="4" eb="6">
      <t>セイド</t>
    </rPh>
    <rPh sb="7" eb="8">
      <t>サダ</t>
    </rPh>
    <phoneticPr fontId="6"/>
  </si>
  <si>
    <t>④フレックスタイム制に係る労働条件</t>
    <rPh sb="9" eb="10">
      <t>セイ</t>
    </rPh>
    <rPh sb="11" eb="12">
      <t>カカ</t>
    </rPh>
    <phoneticPr fontId="6"/>
  </si>
  <si>
    <t>⑥時差出勤制度に係る労働条件</t>
    <rPh sb="1" eb="3">
      <t>ジサ</t>
    </rPh>
    <rPh sb="3" eb="5">
      <t>シュッキン</t>
    </rPh>
    <rPh sb="5" eb="7">
      <t>セイド</t>
    </rPh>
    <rPh sb="8" eb="9">
      <t>カカワ</t>
    </rPh>
    <rPh sb="10" eb="12">
      <t>ロウドウ</t>
    </rPh>
    <rPh sb="12" eb="14">
      <t>ジョウケン</t>
    </rPh>
    <phoneticPr fontId="6"/>
  </si>
  <si>
    <t>◎フレックスタイム制に係る労働条件を</t>
    <rPh sb="9" eb="10">
      <t>セイ</t>
    </rPh>
    <rPh sb="11" eb="12">
      <t>カカ</t>
    </rPh>
    <rPh sb="13" eb="15">
      <t>ロウドウ</t>
    </rPh>
    <rPh sb="15" eb="17">
      <t>ジョウケン</t>
    </rPh>
    <phoneticPr fontId="6"/>
  </si>
  <si>
    <t>◎短時間勤務に係る労働条件を</t>
    <rPh sb="1" eb="4">
      <t>タンジカン</t>
    </rPh>
    <rPh sb="4" eb="6">
      <t>キンム</t>
    </rPh>
    <rPh sb="7" eb="8">
      <t>カカ</t>
    </rPh>
    <rPh sb="9" eb="11">
      <t>ロウドウ</t>
    </rPh>
    <rPh sb="11" eb="13">
      <t>ジョウケンニンズウ</t>
    </rPh>
    <phoneticPr fontId="6"/>
  </si>
  <si>
    <t>◎時差出勤制度に係る労働条件を</t>
    <rPh sb="1" eb="3">
      <t>ジサ</t>
    </rPh>
    <rPh sb="3" eb="5">
      <t>シュッキン</t>
    </rPh>
    <rPh sb="5" eb="7">
      <t>セイド</t>
    </rPh>
    <rPh sb="8" eb="9">
      <t>カカ</t>
    </rPh>
    <rPh sb="10" eb="12">
      <t>ロウドウ</t>
    </rPh>
    <rPh sb="12" eb="14">
      <t>ジョウケンニンズウ</t>
    </rPh>
    <phoneticPr fontId="6"/>
  </si>
  <si>
    <t>定めている</t>
    <rPh sb="0" eb="1">
      <t>サダ</t>
    </rPh>
    <phoneticPr fontId="6"/>
  </si>
  <si>
    <t>◎有給休暇の時間単位取得または、</t>
    <rPh sb="1" eb="3">
      <t>ユウキュウ</t>
    </rPh>
    <rPh sb="3" eb="5">
      <t>キュウカ</t>
    </rPh>
    <rPh sb="6" eb="8">
      <t>ジカン</t>
    </rPh>
    <rPh sb="8" eb="10">
      <t>タンイ</t>
    </rPh>
    <rPh sb="10" eb="12">
      <t>シュトク</t>
    </rPh>
    <phoneticPr fontId="6"/>
  </si>
  <si>
    <t>◎傷病休暇等の取得に関する事項を</t>
    <rPh sb="1" eb="3">
      <t>ショウビョウ</t>
    </rPh>
    <rPh sb="3" eb="5">
      <t>キュウカ</t>
    </rPh>
    <rPh sb="5" eb="6">
      <t>トウ</t>
    </rPh>
    <rPh sb="7" eb="9">
      <t>シュトク</t>
    </rPh>
    <rPh sb="10" eb="11">
      <t>ニンズウ</t>
    </rPh>
    <phoneticPr fontId="6"/>
  </si>
  <si>
    <t>計画的付与制度を定めている</t>
    <rPh sb="8" eb="9">
      <t>サダ</t>
    </rPh>
    <phoneticPr fontId="6"/>
  </si>
  <si>
    <t>（Ⅳ）　支援力向上</t>
    <phoneticPr fontId="6"/>
  </si>
  <si>
    <r>
      <t>前年度における取組</t>
    </r>
    <r>
      <rPr>
        <sz val="8"/>
        <color indexed="8"/>
        <rFont val="ＭＳ ゴシック"/>
        <family val="3"/>
        <charset val="128"/>
      </rPr>
      <t>（</t>
    </r>
    <r>
      <rPr>
        <u/>
        <sz val="8"/>
        <color indexed="8"/>
        <rFont val="ＭＳ ゴシック"/>
        <family val="3"/>
        <charset val="128"/>
      </rPr>
      <t>全体表「（Ⅳ）支援力向上」の各項目に取組あり選択とした場合に記載</t>
    </r>
    <r>
      <rPr>
        <sz val="8"/>
        <color indexed="8"/>
        <rFont val="ＭＳ ゴシック"/>
        <family val="3"/>
        <charset val="128"/>
      </rPr>
      <t>）</t>
    </r>
    <rPh sb="0" eb="3">
      <t>ゼンネンド</t>
    </rPh>
    <rPh sb="7" eb="9">
      <t>トリクミ</t>
    </rPh>
    <rPh sb="17" eb="19">
      <t>シエン</t>
    </rPh>
    <rPh sb="19" eb="20">
      <t>リョク</t>
    </rPh>
    <rPh sb="20" eb="22">
      <t>コウジョウ</t>
    </rPh>
    <rPh sb="28" eb="30">
      <t>トリクミ</t>
    </rPh>
    <rPh sb="32" eb="34">
      <t>センタク</t>
    </rPh>
    <phoneticPr fontId="6"/>
  </si>
  <si>
    <t>①研修計画に基づいた外部研修会又は内部研修会</t>
    <phoneticPr fontId="6"/>
  </si>
  <si>
    <t>②研修、学会等又は学会誌等において発表</t>
    <phoneticPr fontId="6"/>
  </si>
  <si>
    <t>③視察・実習の実施又は受け入れ</t>
    <phoneticPr fontId="6"/>
  </si>
  <si>
    <t>◎研修計画を策定している</t>
    <rPh sb="1" eb="3">
      <t>ケンシュウ</t>
    </rPh>
    <rPh sb="3" eb="5">
      <t>ケイカク</t>
    </rPh>
    <rPh sb="6" eb="8">
      <t>サクテイ</t>
    </rPh>
    <phoneticPr fontId="6"/>
  </si>
  <si>
    <t>◎研修、学会等又は学会誌等において</t>
    <rPh sb="1" eb="3">
      <t>ケンシュウ</t>
    </rPh>
    <rPh sb="4" eb="6">
      <t>ガッカイ</t>
    </rPh>
    <rPh sb="6" eb="7">
      <t>トウ</t>
    </rPh>
    <rPh sb="7" eb="8">
      <t>マタ</t>
    </rPh>
    <rPh sb="9" eb="12">
      <t>ガッカイシ</t>
    </rPh>
    <rPh sb="12" eb="13">
      <t>トウ</t>
    </rPh>
    <phoneticPr fontId="6"/>
  </si>
  <si>
    <t>◎先進的事業者の視察・実習の実施している</t>
    <rPh sb="1" eb="4">
      <t>センシンテキ</t>
    </rPh>
    <rPh sb="4" eb="7">
      <t>ジギョウシャ</t>
    </rPh>
    <rPh sb="8" eb="10">
      <t>シサツ</t>
    </rPh>
    <rPh sb="11" eb="13">
      <t>ジッシュウ</t>
    </rPh>
    <rPh sb="14" eb="16">
      <t>ジッシ</t>
    </rPh>
    <phoneticPr fontId="6"/>
  </si>
  <si>
    <t>◎外部研修、もしくは内部研修を</t>
    <rPh sb="1" eb="3">
      <t>ガイブ</t>
    </rPh>
    <rPh sb="3" eb="5">
      <t>ケンシュウ</t>
    </rPh>
    <rPh sb="10" eb="12">
      <t>ナイブ</t>
    </rPh>
    <rPh sb="12" eb="14">
      <t>ケンシュウ</t>
    </rPh>
    <phoneticPr fontId="6"/>
  </si>
  <si>
    <t>　１回以上発表している</t>
    <rPh sb="2" eb="3">
      <t>カイ</t>
    </rPh>
    <rPh sb="3" eb="5">
      <t>イジョウ</t>
    </rPh>
    <rPh sb="5" eb="7">
      <t>ハッピョウ</t>
    </rPh>
    <phoneticPr fontId="6"/>
  </si>
  <si>
    <t>もしくは、他の事業所の視察・実習を受け入れている</t>
    <rPh sb="5" eb="6">
      <t>タ</t>
    </rPh>
    <rPh sb="7" eb="10">
      <t>ジギョウショ</t>
    </rPh>
    <rPh sb="11" eb="13">
      <t>シサツ</t>
    </rPh>
    <rPh sb="14" eb="16">
      <t>ジッシュウ</t>
    </rPh>
    <rPh sb="17" eb="18">
      <t>ウ</t>
    </rPh>
    <rPh sb="19" eb="20">
      <t>イ</t>
    </rPh>
    <phoneticPr fontId="6"/>
  </si>
  <si>
    <t>１回以上実施している。</t>
  </si>
  <si>
    <r>
      <t>※</t>
    </r>
    <r>
      <rPr>
        <sz val="10"/>
        <color indexed="8"/>
        <rFont val="ＭＳ ゴシック"/>
        <family val="3"/>
        <charset val="128"/>
      </rPr>
      <t>研修、学会等名</t>
    </r>
    <rPh sb="1" eb="3">
      <t>ケンシュウ</t>
    </rPh>
    <rPh sb="4" eb="6">
      <t>ガッカイ</t>
    </rPh>
    <rPh sb="6" eb="7">
      <t>トウ</t>
    </rPh>
    <rPh sb="7" eb="8">
      <t>メイ</t>
    </rPh>
    <phoneticPr fontId="6"/>
  </si>
  <si>
    <r>
      <t>※</t>
    </r>
    <r>
      <rPr>
        <sz val="10"/>
        <color indexed="8"/>
        <rFont val="ＭＳ ゴシック"/>
        <family val="3"/>
        <charset val="128"/>
      </rPr>
      <t>先進的事業者名</t>
    </r>
    <rPh sb="1" eb="4">
      <t>センシンテキ</t>
    </rPh>
    <rPh sb="4" eb="7">
      <t>ジギョウシャ</t>
    </rPh>
    <rPh sb="7" eb="8">
      <t>メイ</t>
    </rPh>
    <phoneticPr fontId="6"/>
  </si>
  <si>
    <t xml:space="preserve"> 実施日</t>
    <rPh sb="1" eb="3">
      <t>ジッシ</t>
    </rPh>
    <rPh sb="3" eb="4">
      <t>ビ</t>
    </rPh>
    <phoneticPr fontId="6"/>
  </si>
  <si>
    <t xml:space="preserve"> 実施日/ 参加者数</t>
    <rPh sb="1" eb="3">
      <t>ジッシ</t>
    </rPh>
    <rPh sb="3" eb="4">
      <t>ビ</t>
    </rPh>
    <rPh sb="6" eb="10">
      <t>サンカシャスウ</t>
    </rPh>
    <phoneticPr fontId="6"/>
  </si>
  <si>
    <t>※研修名</t>
    <rPh sb="1" eb="3">
      <t>ケンシュウ</t>
    </rPh>
    <rPh sb="3" eb="4">
      <t>メイ</t>
    </rPh>
    <phoneticPr fontId="6"/>
  </si>
  <si>
    <r>
      <rPr>
        <sz val="6"/>
        <color indexed="8"/>
        <rFont val="ＭＳ ゴシック"/>
        <family val="3"/>
        <charset val="128"/>
      </rPr>
      <t>※</t>
    </r>
    <r>
      <rPr>
        <sz val="10"/>
        <color indexed="8"/>
        <rFont val="ＭＳ ゴシック"/>
        <family val="3"/>
        <charset val="128"/>
      </rPr>
      <t>学会誌等名</t>
    </r>
    <rPh sb="5" eb="6">
      <t>メイ</t>
    </rPh>
    <phoneticPr fontId="6"/>
  </si>
  <si>
    <r>
      <t>※</t>
    </r>
    <r>
      <rPr>
        <sz val="10"/>
        <color indexed="8"/>
        <rFont val="ＭＳ ゴシック"/>
        <family val="3"/>
        <charset val="128"/>
      </rPr>
      <t>他の事業所名</t>
    </r>
    <rPh sb="1" eb="2">
      <t>タ</t>
    </rPh>
    <rPh sb="3" eb="6">
      <t>ジギョウショ</t>
    </rPh>
    <rPh sb="6" eb="7">
      <t>メイ</t>
    </rPh>
    <phoneticPr fontId="6"/>
  </si>
  <si>
    <r>
      <t xml:space="preserve">  </t>
    </r>
    <r>
      <rPr>
        <sz val="10"/>
        <color indexed="8"/>
        <rFont val="ＭＳ ゴシック"/>
        <family val="3"/>
        <charset val="128"/>
      </rPr>
      <t>研修講師</t>
    </r>
    <rPh sb="2" eb="4">
      <t>ケンシュウ</t>
    </rPh>
    <rPh sb="4" eb="6">
      <t>コウシ</t>
    </rPh>
    <phoneticPr fontId="6"/>
  </si>
  <si>
    <t xml:space="preserve"> 掲載日</t>
    <rPh sb="1" eb="3">
      <t>ケイサイ</t>
    </rPh>
    <phoneticPr fontId="6"/>
  </si>
  <si>
    <t>　実施日・受講者数</t>
    <phoneticPr fontId="6"/>
  </si>
  <si>
    <t xml:space="preserve"> 発表テーマ</t>
    <rPh sb="1" eb="3">
      <t>ハッピョウ</t>
    </rPh>
    <phoneticPr fontId="6"/>
  </si>
  <si>
    <t xml:space="preserve">  </t>
    <phoneticPr fontId="6"/>
  </si>
  <si>
    <t>月</t>
    <rPh sb="0" eb="1">
      <t>ゲツ</t>
    </rPh>
    <phoneticPr fontId="6"/>
  </si>
  <si>
    <t>◎販路拡大の商談会や展示会等へ</t>
    <rPh sb="1" eb="3">
      <t>ハンロ</t>
    </rPh>
    <rPh sb="3" eb="5">
      <t>カクダイ</t>
    </rPh>
    <rPh sb="6" eb="9">
      <t>ショウダンカイ</t>
    </rPh>
    <rPh sb="10" eb="13">
      <t>テンジカイ</t>
    </rPh>
    <rPh sb="13" eb="14">
      <t>トウ</t>
    </rPh>
    <phoneticPr fontId="6"/>
  </si>
  <si>
    <t>◎職員の人事評価制度を整備している</t>
    <rPh sb="1" eb="3">
      <t>ショクイン</t>
    </rPh>
    <rPh sb="4" eb="6">
      <t>ジンジ</t>
    </rPh>
    <rPh sb="6" eb="8">
      <t>ヒョウカ</t>
    </rPh>
    <rPh sb="8" eb="10">
      <t>セイド</t>
    </rPh>
    <rPh sb="11" eb="13">
      <t>セイビ</t>
    </rPh>
    <phoneticPr fontId="6"/>
  </si>
  <si>
    <t>◎ピアサポーターを配置している</t>
    <rPh sb="9" eb="11">
      <t>ハイチ</t>
    </rPh>
    <phoneticPr fontId="6"/>
  </si>
  <si>
    <t>１回以上参加している。</t>
    <rPh sb="4" eb="6">
      <t>サンカ</t>
    </rPh>
    <phoneticPr fontId="6"/>
  </si>
  <si>
    <t>◎当該人事評価制度を周知している</t>
    <rPh sb="1" eb="3">
      <t>トウガイ</t>
    </rPh>
    <rPh sb="3" eb="5">
      <t>ジンジ</t>
    </rPh>
    <rPh sb="5" eb="7">
      <t>ヒョウカ</t>
    </rPh>
    <rPh sb="7" eb="9">
      <t>セイド</t>
    </rPh>
    <rPh sb="10" eb="12">
      <t>シュウチ</t>
    </rPh>
    <phoneticPr fontId="6"/>
  </si>
  <si>
    <t>◎当該ピアサポーターは「障害者ﾋﾟｱｻﾎﾟｰﾄ研修」</t>
    <rPh sb="1" eb="3">
      <t>トウガイ</t>
    </rPh>
    <rPh sb="12" eb="15">
      <t>ショウガイシャ</t>
    </rPh>
    <rPh sb="23" eb="25">
      <t>ケンシュウ</t>
    </rPh>
    <phoneticPr fontId="6"/>
  </si>
  <si>
    <r>
      <t>※</t>
    </r>
    <r>
      <rPr>
        <sz val="10"/>
        <color indexed="8"/>
        <rFont val="ＭＳ ゴシック"/>
        <family val="3"/>
        <charset val="128"/>
      </rPr>
      <t>商談会等名</t>
    </r>
    <rPh sb="1" eb="4">
      <t>ショウダンカイ</t>
    </rPh>
    <rPh sb="4" eb="5">
      <t>トウ</t>
    </rPh>
    <rPh sb="5" eb="6">
      <t>ガクメイ</t>
    </rPh>
    <phoneticPr fontId="6"/>
  </si>
  <si>
    <t>人事評価制度の制定日</t>
    <rPh sb="0" eb="2">
      <t>ジンジ</t>
    </rPh>
    <rPh sb="2" eb="4">
      <t>ヒョウカ</t>
    </rPh>
    <rPh sb="4" eb="6">
      <t>セイド</t>
    </rPh>
    <rPh sb="7" eb="9">
      <t>セイテイ</t>
    </rPh>
    <rPh sb="9" eb="10">
      <t>ビ</t>
    </rPh>
    <phoneticPr fontId="6"/>
  </si>
  <si>
    <t>　を受講している</t>
    <rPh sb="2" eb="4">
      <t>ジュコウ</t>
    </rPh>
    <phoneticPr fontId="6"/>
  </si>
  <si>
    <t xml:space="preserve"> 主催者名</t>
    <rPh sb="1" eb="4">
      <t>シュサイシャ</t>
    </rPh>
    <rPh sb="4" eb="5">
      <t>メイ</t>
    </rPh>
    <phoneticPr fontId="6"/>
  </si>
  <si>
    <t>人事評価制度の対象職員数</t>
    <rPh sb="0" eb="2">
      <t>ジンジ</t>
    </rPh>
    <rPh sb="2" eb="4">
      <t>ヒョウカ</t>
    </rPh>
    <rPh sb="4" eb="6">
      <t>セイド</t>
    </rPh>
    <rPh sb="7" eb="9">
      <t>タイショウ</t>
    </rPh>
    <rPh sb="9" eb="12">
      <t>ショクインスウ</t>
    </rPh>
    <phoneticPr fontId="6"/>
  </si>
  <si>
    <t>名</t>
    <rPh sb="0" eb="1">
      <t>メイ</t>
    </rPh>
    <phoneticPr fontId="6"/>
  </si>
  <si>
    <r>
      <t>※</t>
    </r>
    <r>
      <rPr>
        <sz val="10"/>
        <color indexed="8"/>
        <rFont val="ＭＳ ゴシック"/>
        <family val="3"/>
        <charset val="128"/>
      </rPr>
      <t>配置期間</t>
    </r>
    <rPh sb="1" eb="3">
      <t>ハイチ</t>
    </rPh>
    <rPh sb="3" eb="5">
      <t>キカン</t>
    </rPh>
    <phoneticPr fontId="6"/>
  </si>
  <si>
    <t>日</t>
    <rPh sb="0" eb="1">
      <t>ヒ</t>
    </rPh>
    <phoneticPr fontId="6"/>
  </si>
  <si>
    <t xml:space="preserve"> 日時</t>
    <rPh sb="1" eb="3">
      <t>ニチジ</t>
    </rPh>
    <phoneticPr fontId="6"/>
  </si>
  <si>
    <t>うち昇給・昇格を行った者</t>
    <rPh sb="2" eb="4">
      <t>ショウキュウ</t>
    </rPh>
    <rPh sb="5" eb="7">
      <t>ショウカク</t>
    </rPh>
    <rPh sb="8" eb="9">
      <t>オコナ</t>
    </rPh>
    <rPh sb="11" eb="12">
      <t>モノ</t>
    </rPh>
    <phoneticPr fontId="6"/>
  </si>
  <si>
    <t xml:space="preserve"> 就業時間</t>
    <rPh sb="1" eb="3">
      <t>シュウギョウ</t>
    </rPh>
    <rPh sb="3" eb="5">
      <t>ジカン</t>
    </rPh>
    <phoneticPr fontId="6"/>
  </si>
  <si>
    <t xml:space="preserve"> 内容</t>
    <rPh sb="1" eb="3">
      <t>ナイヨウ</t>
    </rPh>
    <phoneticPr fontId="6"/>
  </si>
  <si>
    <t>当該人事評価制度の周知方法</t>
    <rPh sb="0" eb="2">
      <t>トウガイ</t>
    </rPh>
    <rPh sb="2" eb="4">
      <t>ジンジ</t>
    </rPh>
    <rPh sb="4" eb="6">
      <t>ヒョウカ</t>
    </rPh>
    <rPh sb="6" eb="8">
      <t>セイド</t>
    </rPh>
    <rPh sb="9" eb="11">
      <t>シュウチ</t>
    </rPh>
    <rPh sb="11" eb="13">
      <t>ホウホウ</t>
    </rPh>
    <phoneticPr fontId="6"/>
  </si>
  <si>
    <t xml:space="preserve"> 職務内容</t>
    <rPh sb="1" eb="3">
      <t>ショクム</t>
    </rPh>
    <rPh sb="3" eb="5">
      <t>ナイヨウ</t>
    </rPh>
    <phoneticPr fontId="6"/>
  </si>
  <si>
    <t>⑦第三者評価</t>
    <rPh sb="1" eb="4">
      <t>ダイサンシャ</t>
    </rPh>
    <rPh sb="4" eb="6">
      <t>ヒョウカ</t>
    </rPh>
    <phoneticPr fontId="6"/>
  </si>
  <si>
    <t>⑧国際標準化規格が定めた規格等の認証等</t>
    <phoneticPr fontId="6"/>
  </si>
  <si>
    <t>◎前年度末日から過去３年以内に</t>
    <rPh sb="1" eb="4">
      <t>ゼンネンド</t>
    </rPh>
    <rPh sb="4" eb="6">
      <t>マツジツ</t>
    </rPh>
    <rPh sb="8" eb="10">
      <t>カコ</t>
    </rPh>
    <rPh sb="11" eb="12">
      <t>ネン</t>
    </rPh>
    <rPh sb="12" eb="14">
      <t>イナイ</t>
    </rPh>
    <phoneticPr fontId="6"/>
  </si>
  <si>
    <t>◎ＩＳＯが制定したマネジメント</t>
    <rPh sb="5" eb="7">
      <t>セイテイ</t>
    </rPh>
    <phoneticPr fontId="6"/>
  </si>
  <si>
    <t>　福祉サービス第三者評価を</t>
    <rPh sb="1" eb="3">
      <t>フクシ</t>
    </rPh>
    <rPh sb="7" eb="10">
      <t>ダイサンシャ</t>
    </rPh>
    <rPh sb="10" eb="12">
      <t>ヒョウカ</t>
    </rPh>
    <phoneticPr fontId="6"/>
  </si>
  <si>
    <t>　規格等の認証等を受けている</t>
    <rPh sb="1" eb="3">
      <t>キカク</t>
    </rPh>
    <rPh sb="3" eb="4">
      <t>トウ</t>
    </rPh>
    <rPh sb="5" eb="7">
      <t>ニンショウ</t>
    </rPh>
    <rPh sb="7" eb="8">
      <t>トウ</t>
    </rPh>
    <rPh sb="9" eb="10">
      <t>ウ</t>
    </rPh>
    <phoneticPr fontId="6"/>
  </si>
  <si>
    <t>受けている</t>
    <phoneticPr fontId="6"/>
  </si>
  <si>
    <r>
      <rPr>
        <sz val="6"/>
        <color indexed="8"/>
        <rFont val="ＭＳ ゴシック"/>
        <family val="3"/>
        <charset val="128"/>
      </rPr>
      <t>※</t>
    </r>
    <r>
      <rPr>
        <sz val="10"/>
        <color indexed="8"/>
        <rFont val="ＭＳ ゴシック"/>
        <family val="3"/>
        <charset val="128"/>
      </rPr>
      <t>評価を受けた日</t>
    </r>
    <rPh sb="1" eb="3">
      <t>ヒョウカ</t>
    </rPh>
    <rPh sb="4" eb="5">
      <t>ウ</t>
    </rPh>
    <rPh sb="7" eb="8">
      <t>ヒ</t>
    </rPh>
    <phoneticPr fontId="6"/>
  </si>
  <si>
    <r>
      <rPr>
        <sz val="6"/>
        <color indexed="8"/>
        <rFont val="ＭＳ ゴシック"/>
        <family val="3"/>
        <charset val="128"/>
      </rPr>
      <t>※</t>
    </r>
    <r>
      <rPr>
        <sz val="10"/>
        <color indexed="8"/>
        <rFont val="ＭＳ ゴシック"/>
        <family val="3"/>
        <charset val="128"/>
      </rPr>
      <t>認証を受けた日</t>
    </r>
    <rPh sb="1" eb="3">
      <t>ニンショウ</t>
    </rPh>
    <rPh sb="4" eb="5">
      <t>ウ</t>
    </rPh>
    <rPh sb="7" eb="8">
      <t>ヒ</t>
    </rPh>
    <phoneticPr fontId="6"/>
  </si>
  <si>
    <t xml:space="preserve"> 第三者評価機関</t>
    <rPh sb="1" eb="4">
      <t>ダイサンシャ</t>
    </rPh>
    <rPh sb="4" eb="6">
      <t>ヒョウカ</t>
    </rPh>
    <rPh sb="6" eb="8">
      <t>キカン</t>
    </rPh>
    <phoneticPr fontId="6"/>
  </si>
  <si>
    <t xml:space="preserve"> 規格等の内容</t>
    <rPh sb="1" eb="3">
      <t>キカク</t>
    </rPh>
    <rPh sb="3" eb="4">
      <t>トウ</t>
    </rPh>
    <rPh sb="5" eb="7">
      <t>ナイヨウ</t>
    </rPh>
    <phoneticPr fontId="6"/>
  </si>
  <si>
    <t>（Ⅵ）　経営改善計画</t>
    <rPh sb="4" eb="6">
      <t>ケイエイ</t>
    </rPh>
    <rPh sb="6" eb="8">
      <t>カイゼン</t>
    </rPh>
    <rPh sb="8" eb="10">
      <t/>
    </rPh>
    <phoneticPr fontId="6"/>
  </si>
  <si>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6"/>
  </si>
  <si>
    <t>　経営改善計画書へ提出した。</t>
    <phoneticPr fontId="6"/>
  </si>
  <si>
    <t>※受理日</t>
    <rPh sb="1" eb="3">
      <t>ジュリ</t>
    </rPh>
    <rPh sb="3" eb="4">
      <t>ヒ</t>
    </rPh>
    <phoneticPr fontId="6"/>
  </si>
  <si>
    <t>月</t>
    <rPh sb="0" eb="1">
      <t>ツキ</t>
    </rPh>
    <phoneticPr fontId="6"/>
  </si>
  <si>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6"/>
  </si>
  <si>
    <t>事業所名：</t>
    <rPh sb="0" eb="2">
      <t>ジギョウ</t>
    </rPh>
    <rPh sb="2" eb="3">
      <t>ショ</t>
    </rPh>
    <rPh sb="3" eb="4">
      <t>メイ</t>
    </rPh>
    <phoneticPr fontId="6"/>
  </si>
  <si>
    <t>サービス種類：</t>
    <rPh sb="4" eb="6">
      <t>シュルイ</t>
    </rPh>
    <phoneticPr fontId="6"/>
  </si>
  <si>
    <t>【前年度の賃金・工賃実績額】</t>
    <rPh sb="1" eb="2">
      <t>ゼン</t>
    </rPh>
    <rPh sb="2" eb="4">
      <t>ネンド</t>
    </rPh>
    <rPh sb="5" eb="7">
      <t>チンギン</t>
    </rPh>
    <rPh sb="8" eb="10">
      <t>コウチン</t>
    </rPh>
    <rPh sb="10" eb="12">
      <t>ジッセキ</t>
    </rPh>
    <rPh sb="12" eb="13">
      <t>ガク</t>
    </rPh>
    <phoneticPr fontId="6"/>
  </si>
  <si>
    <t>※手当や賞与は支払月に入れてください。</t>
    <rPh sb="1" eb="3">
      <t>テアテ</t>
    </rPh>
    <rPh sb="4" eb="6">
      <t>ショウヨ</t>
    </rPh>
    <rPh sb="7" eb="9">
      <t>シハラ</t>
    </rPh>
    <rPh sb="9" eb="10">
      <t>ツキ</t>
    </rPh>
    <rPh sb="11" eb="12">
      <t>イ</t>
    </rPh>
    <phoneticPr fontId="6"/>
  </si>
  <si>
    <t>氏　　　　名</t>
    <rPh sb="0" eb="1">
      <t>シ</t>
    </rPh>
    <rPh sb="5" eb="6">
      <t>メイ</t>
    </rPh>
    <phoneticPr fontId="6"/>
  </si>
  <si>
    <t>4月</t>
    <rPh sb="1" eb="2">
      <t>ガツ</t>
    </rPh>
    <phoneticPr fontId="6"/>
  </si>
  <si>
    <t>5月</t>
  </si>
  <si>
    <t>6月</t>
  </si>
  <si>
    <t>7月</t>
  </si>
  <si>
    <t>8月</t>
  </si>
  <si>
    <t>9月</t>
  </si>
  <si>
    <t>10月</t>
  </si>
  <si>
    <t>11月</t>
  </si>
  <si>
    <t>12月</t>
  </si>
  <si>
    <t>1月</t>
  </si>
  <si>
    <t>2月</t>
  </si>
  <si>
    <t>3月</t>
  </si>
  <si>
    <t>計</t>
    <rPh sb="0" eb="1">
      <t>ケイ</t>
    </rPh>
    <phoneticPr fontId="6"/>
  </si>
  <si>
    <t>開所日数</t>
    <rPh sb="0" eb="2">
      <t>カイショ</t>
    </rPh>
    <rPh sb="2" eb="4">
      <t>ニッスウ</t>
    </rPh>
    <phoneticPr fontId="6"/>
  </si>
  <si>
    <t>就労
実績</t>
    <rPh sb="0" eb="2">
      <t>シュウロウ</t>
    </rPh>
    <rPh sb="3" eb="5">
      <t>ジッセキ</t>
    </rPh>
    <phoneticPr fontId="6"/>
  </si>
  <si>
    <t>賃金
工賃
月額</t>
    <rPh sb="0" eb="2">
      <t>チンギン</t>
    </rPh>
    <rPh sb="3" eb="5">
      <t>コウチン</t>
    </rPh>
    <rPh sb="6" eb="8">
      <t>ゲツガク</t>
    </rPh>
    <phoneticPr fontId="6"/>
  </si>
  <si>
    <t>日数</t>
    <rPh sb="0" eb="2">
      <t>ニッスウ</t>
    </rPh>
    <phoneticPr fontId="6"/>
  </si>
  <si>
    <r>
      <rPr>
        <b/>
        <sz val="14"/>
        <rFont val="ＭＳ Ｐゴシック"/>
        <family val="3"/>
        <charset val="128"/>
      </rPr>
      <t>【就労継続支援A型（雇用有）の算定除外】：</t>
    </r>
    <r>
      <rPr>
        <sz val="14"/>
        <color indexed="10"/>
        <rFont val="ＭＳ Ｐゴシック"/>
        <family val="3"/>
        <charset val="128"/>
      </rPr>
      <t>上記【前年度の賃金・工賃実績額】のうち、サービス利用開始時には予見できない事由等により労働時間が短時間（4時間未満）となった者（短時間労働となった日から90日分を限度）について算定除外日のみ記入してください。（上記から差引）</t>
    </r>
    <rPh sb="1" eb="3">
      <t>シュウロウ</t>
    </rPh>
    <rPh sb="3" eb="5">
      <t>ケイゾク</t>
    </rPh>
    <rPh sb="5" eb="7">
      <t>シエン</t>
    </rPh>
    <rPh sb="8" eb="9">
      <t>ガタ</t>
    </rPh>
    <rPh sb="10" eb="12">
      <t>コヨウ</t>
    </rPh>
    <rPh sb="12" eb="13">
      <t>アリ</t>
    </rPh>
    <rPh sb="15" eb="17">
      <t>サンテイ</t>
    </rPh>
    <rPh sb="17" eb="19">
      <t>ジョガイ</t>
    </rPh>
    <rPh sb="45" eb="47">
      <t>リヨウ</t>
    </rPh>
    <rPh sb="47" eb="49">
      <t>カイシ</t>
    </rPh>
    <rPh sb="49" eb="50">
      <t>ジ</t>
    </rPh>
    <rPh sb="52" eb="54">
      <t>ヨケン</t>
    </rPh>
    <rPh sb="58" eb="60">
      <t>ジユウ</t>
    </rPh>
    <rPh sb="60" eb="61">
      <t>トウ</t>
    </rPh>
    <rPh sb="64" eb="66">
      <t>ロウドウ</t>
    </rPh>
    <rPh sb="66" eb="68">
      <t>ジカン</t>
    </rPh>
    <rPh sb="69" eb="72">
      <t>タンジカン</t>
    </rPh>
    <rPh sb="74" eb="76">
      <t>ジカン</t>
    </rPh>
    <rPh sb="76" eb="78">
      <t>ミマン</t>
    </rPh>
    <rPh sb="83" eb="84">
      <t>モノ</t>
    </rPh>
    <rPh sb="100" eb="101">
      <t>ブン</t>
    </rPh>
    <rPh sb="109" eb="111">
      <t>サンテイ</t>
    </rPh>
    <rPh sb="111" eb="113">
      <t>ジョガイ</t>
    </rPh>
    <rPh sb="113" eb="114">
      <t>ヒ</t>
    </rPh>
    <rPh sb="116" eb="118">
      <t>キニュウ</t>
    </rPh>
    <rPh sb="126" eb="128">
      <t>ジョウキ</t>
    </rPh>
    <rPh sb="130" eb="131">
      <t>サ</t>
    </rPh>
    <rPh sb="131" eb="132">
      <t>ヒ</t>
    </rPh>
    <phoneticPr fontId="6"/>
  </si>
  <si>
    <t>予見できない事由</t>
    <rPh sb="0" eb="2">
      <t>ヨケン</t>
    </rPh>
    <rPh sb="6" eb="8">
      <t>ジユウ</t>
    </rPh>
    <phoneticPr fontId="6"/>
  </si>
  <si>
    <t>賃金
月額</t>
    <rPh sb="0" eb="2">
      <t>チンギン</t>
    </rPh>
    <rPh sb="3" eb="5">
      <t>ゲツガク</t>
    </rPh>
    <phoneticPr fontId="6"/>
  </si>
  <si>
    <t>○就労継続支援A型の基本報酬（１日の平均労働時間数）</t>
    <rPh sb="1" eb="3">
      <t>シュウロウ</t>
    </rPh>
    <rPh sb="3" eb="5">
      <t>ケイゾク</t>
    </rPh>
    <rPh sb="5" eb="7">
      <t>シエン</t>
    </rPh>
    <rPh sb="8" eb="9">
      <t>ガタ</t>
    </rPh>
    <rPh sb="10" eb="12">
      <t>キホン</t>
    </rPh>
    <rPh sb="12" eb="14">
      <t>ホウシュウ</t>
    </rPh>
    <rPh sb="16" eb="17">
      <t>ニチ</t>
    </rPh>
    <rPh sb="18" eb="20">
      <t>ヘイキン</t>
    </rPh>
    <rPh sb="20" eb="22">
      <t>ロウドウ</t>
    </rPh>
    <rPh sb="22" eb="24">
      <t>ジカン</t>
    </rPh>
    <rPh sb="24" eb="25">
      <t>スウ</t>
    </rPh>
    <phoneticPr fontId="6"/>
  </si>
  <si>
    <t>　【前年度の賃金・工賃実績額】欄に全体数（雇用有）を記入し、そのうち、該当がある場合は【就労継続支援A型の算定除外】欄にも記入（全体数から差引）</t>
    <rPh sb="15" eb="16">
      <t>ラン</t>
    </rPh>
    <rPh sb="17" eb="19">
      <t>ゼンタイ</t>
    </rPh>
    <rPh sb="19" eb="20">
      <t>スウ</t>
    </rPh>
    <rPh sb="21" eb="23">
      <t>コヨウ</t>
    </rPh>
    <rPh sb="23" eb="24">
      <t>アリ</t>
    </rPh>
    <rPh sb="26" eb="28">
      <t>キニュウ</t>
    </rPh>
    <rPh sb="35" eb="37">
      <t>ガイトウ</t>
    </rPh>
    <rPh sb="40" eb="42">
      <t>バアイ</t>
    </rPh>
    <rPh sb="58" eb="59">
      <t>ラン</t>
    </rPh>
    <rPh sb="61" eb="63">
      <t>キニュウ</t>
    </rPh>
    <rPh sb="64" eb="66">
      <t>ゼンタイ</t>
    </rPh>
    <rPh sb="66" eb="67">
      <t>スウ</t>
    </rPh>
    <rPh sb="69" eb="71">
      <t>サシヒキ</t>
    </rPh>
    <phoneticPr fontId="6"/>
  </si>
  <si>
    <t>算定式：　前年度実績において、雇用有の利用者の労働時間合計数を当該利用者の延べ利用日数で除して得た値（算定除外を除く）</t>
    <rPh sb="0" eb="2">
      <t>サンテイ</t>
    </rPh>
    <rPh sb="2" eb="3">
      <t>シキ</t>
    </rPh>
    <rPh sb="5" eb="8">
      <t>ゼンネンド</t>
    </rPh>
    <rPh sb="8" eb="10">
      <t>ジッセキ</t>
    </rPh>
    <rPh sb="15" eb="17">
      <t>コヨウ</t>
    </rPh>
    <rPh sb="17" eb="18">
      <t>アリ</t>
    </rPh>
    <rPh sb="19" eb="22">
      <t>リヨウシャ</t>
    </rPh>
    <rPh sb="23" eb="25">
      <t>ロウドウ</t>
    </rPh>
    <rPh sb="25" eb="27">
      <t>ジカン</t>
    </rPh>
    <rPh sb="27" eb="30">
      <t>ゴウケイスウ</t>
    </rPh>
    <rPh sb="31" eb="33">
      <t>トウガイ</t>
    </rPh>
    <rPh sb="33" eb="36">
      <t>リヨウシャ</t>
    </rPh>
    <rPh sb="37" eb="38">
      <t>ノ</t>
    </rPh>
    <rPh sb="39" eb="41">
      <t>リヨウ</t>
    </rPh>
    <rPh sb="41" eb="43">
      <t>ニッスウ</t>
    </rPh>
    <rPh sb="44" eb="45">
      <t>ジョ</t>
    </rPh>
    <rPh sb="47" eb="48">
      <t>エ</t>
    </rPh>
    <rPh sb="49" eb="50">
      <t>アタイ</t>
    </rPh>
    <rPh sb="51" eb="53">
      <t>サンテイ</t>
    </rPh>
    <rPh sb="53" eb="55">
      <t>ジョガイ</t>
    </rPh>
    <rPh sb="56" eb="57">
      <t>ノゾ</t>
    </rPh>
    <phoneticPr fontId="6"/>
  </si>
  <si>
    <t>－</t>
    <phoneticPr fontId="6"/>
  </si>
  <si>
    <t>）</t>
    <phoneticPr fontId="6"/>
  </si>
  <si>
    <t>①労働時間合計数</t>
    <rPh sb="1" eb="3">
      <t>ロウドウ</t>
    </rPh>
    <rPh sb="3" eb="5">
      <t>ジカン</t>
    </rPh>
    <rPh sb="5" eb="8">
      <t>ゴウケイスウ</t>
    </rPh>
    <phoneticPr fontId="6"/>
  </si>
  <si>
    <t>②算定除外労働時間</t>
    <rPh sb="1" eb="3">
      <t>サンテイ</t>
    </rPh>
    <rPh sb="3" eb="5">
      <t>ジョガイ</t>
    </rPh>
    <rPh sb="5" eb="7">
      <t>ロウドウ</t>
    </rPh>
    <rPh sb="7" eb="9">
      <t>ジカン</t>
    </rPh>
    <phoneticPr fontId="6"/>
  </si>
  <si>
    <t>③延べ利用日数</t>
    <rPh sb="1" eb="2">
      <t>ノ</t>
    </rPh>
    <rPh sb="3" eb="5">
      <t>リヨウ</t>
    </rPh>
    <rPh sb="5" eb="7">
      <t>ニッスウ</t>
    </rPh>
    <phoneticPr fontId="6"/>
  </si>
  <si>
    <t>④算定除外利用日数</t>
    <rPh sb="1" eb="3">
      <t>サンテイ</t>
    </rPh>
    <rPh sb="3" eb="5">
      <t>ジョガイ</t>
    </rPh>
    <rPh sb="5" eb="7">
      <t>リヨウ</t>
    </rPh>
    <rPh sb="7" eb="9">
      <t>ニッスウ</t>
    </rPh>
    <phoneticPr fontId="6"/>
  </si>
  <si>
    <t>１日の平均労働時間数</t>
    <rPh sb="1" eb="2">
      <t>ニチ</t>
    </rPh>
    <rPh sb="3" eb="5">
      <t>ヘイキン</t>
    </rPh>
    <rPh sb="5" eb="7">
      <t>ロウドウ</t>
    </rPh>
    <rPh sb="7" eb="10">
      <t>ジカンスウ</t>
    </rPh>
    <phoneticPr fontId="6"/>
  </si>
  <si>
    <t>○就労継続支援B型の基本報酬（１人あたり平均工賃月額）</t>
    <rPh sb="1" eb="3">
      <t>シュウロウ</t>
    </rPh>
    <rPh sb="3" eb="5">
      <t>ケイゾク</t>
    </rPh>
    <rPh sb="5" eb="7">
      <t>シエン</t>
    </rPh>
    <rPh sb="8" eb="9">
      <t>ガタ</t>
    </rPh>
    <rPh sb="10" eb="12">
      <t>キホン</t>
    </rPh>
    <rPh sb="12" eb="14">
      <t>ホウシュウ</t>
    </rPh>
    <rPh sb="16" eb="17">
      <t>ニン</t>
    </rPh>
    <rPh sb="20" eb="22">
      <t>ヘイキン</t>
    </rPh>
    <rPh sb="22" eb="24">
      <t>コウチン</t>
    </rPh>
    <rPh sb="24" eb="26">
      <t>ゲツガク</t>
    </rPh>
    <phoneticPr fontId="6"/>
  </si>
  <si>
    <t>　【前年度の賃金・工賃実績額】欄に全体数を記入</t>
    <rPh sb="15" eb="16">
      <t>ラン</t>
    </rPh>
    <rPh sb="17" eb="19">
      <t>ゼンタイ</t>
    </rPh>
    <rPh sb="19" eb="20">
      <t>スウ</t>
    </rPh>
    <rPh sb="21" eb="23">
      <t>キニュウ</t>
    </rPh>
    <phoneticPr fontId="6"/>
  </si>
  <si>
    <t>算定式：　前年度の工賃支払総額を開所日１日あたりの平均利用者数で除した後、12で除して得た値　※重度者支援体制加算（Ⅰ）の対象事業所は、2千円を加えた額を報酬算定上の平均工賃月額とする。</t>
    <rPh sb="0" eb="2">
      <t>サンテイ</t>
    </rPh>
    <rPh sb="2" eb="3">
      <t>シキ</t>
    </rPh>
    <rPh sb="5" eb="8">
      <t>ゼンネンド</t>
    </rPh>
    <rPh sb="9" eb="11">
      <t>コウチン</t>
    </rPh>
    <rPh sb="11" eb="13">
      <t>シハライ</t>
    </rPh>
    <rPh sb="13" eb="15">
      <t>ソウガク</t>
    </rPh>
    <rPh sb="16" eb="19">
      <t>カイショビ</t>
    </rPh>
    <rPh sb="20" eb="21">
      <t>ニチ</t>
    </rPh>
    <rPh sb="25" eb="31">
      <t>ヘイキンリヨウシャスウ</t>
    </rPh>
    <rPh sb="32" eb="33">
      <t>ジョ</t>
    </rPh>
    <rPh sb="35" eb="36">
      <t>アト</t>
    </rPh>
    <rPh sb="40" eb="41">
      <t>ジョ</t>
    </rPh>
    <rPh sb="43" eb="44">
      <t>エ</t>
    </rPh>
    <rPh sb="45" eb="46">
      <t>アタイ</t>
    </rPh>
    <rPh sb="48" eb="50">
      <t>ジュウド</t>
    </rPh>
    <rPh sb="50" eb="51">
      <t>シャ</t>
    </rPh>
    <rPh sb="51" eb="53">
      <t>シエン</t>
    </rPh>
    <rPh sb="53" eb="55">
      <t>タイセイ</t>
    </rPh>
    <rPh sb="55" eb="57">
      <t>カサン</t>
    </rPh>
    <rPh sb="61" eb="63">
      <t>タイショウ</t>
    </rPh>
    <rPh sb="63" eb="66">
      <t>ジギョウショ</t>
    </rPh>
    <rPh sb="69" eb="70">
      <t>セン</t>
    </rPh>
    <rPh sb="70" eb="71">
      <t>エン</t>
    </rPh>
    <rPh sb="72" eb="73">
      <t>クワ</t>
    </rPh>
    <rPh sb="75" eb="76">
      <t>ガク</t>
    </rPh>
    <rPh sb="77" eb="79">
      <t>ホウシュウ</t>
    </rPh>
    <rPh sb="79" eb="81">
      <t>サンテイ</t>
    </rPh>
    <rPh sb="81" eb="82">
      <t>ジョウ</t>
    </rPh>
    <rPh sb="83" eb="85">
      <t>ヘイキン</t>
    </rPh>
    <rPh sb="85" eb="87">
      <t>コウチン</t>
    </rPh>
    <rPh sb="87" eb="89">
      <t>ゲツガク</t>
    </rPh>
    <phoneticPr fontId="6"/>
  </si>
  <si>
    <t>÷　（</t>
    <phoneticPr fontId="6"/>
  </si>
  <si>
    <t>日）</t>
    <rPh sb="0" eb="1">
      <t>ニチ</t>
    </rPh>
    <phoneticPr fontId="6"/>
  </si>
  <si>
    <r>
      <t>重度者支援体制加算（Ⅰ）の対象事業所（障害基礎年金1級受給者が半数以上いる場合）は、</t>
    </r>
    <r>
      <rPr>
        <u/>
        <sz val="10"/>
        <rFont val="ＭＳ Ｐゴシック"/>
        <family val="3"/>
        <charset val="128"/>
      </rPr>
      <t>左の額に2,000円を加える</t>
    </r>
    <phoneticPr fontId="6"/>
  </si>
  <si>
    <t>❶工賃支払総額</t>
    <rPh sb="1" eb="3">
      <t>コウチン</t>
    </rPh>
    <rPh sb="3" eb="5">
      <t>シハライ</t>
    </rPh>
    <rPh sb="5" eb="7">
      <t>ソウガク</t>
    </rPh>
    <phoneticPr fontId="6"/>
  </si>
  <si>
    <t>❷前年度の延べ利用者数</t>
    <rPh sb="1" eb="4">
      <t>ゼンネンド</t>
    </rPh>
    <rPh sb="5" eb="6">
      <t>ノ</t>
    </rPh>
    <rPh sb="7" eb="11">
      <t>リヨウシャスウ</t>
    </rPh>
    <phoneticPr fontId="6"/>
  </si>
  <si>
    <t>❸前年度の年間開所日数</t>
    <rPh sb="1" eb="4">
      <t>ゼンネンド</t>
    </rPh>
    <rPh sb="5" eb="11">
      <t>ネンカンカイショニッスウ</t>
    </rPh>
    <phoneticPr fontId="6"/>
  </si>
  <si>
    <t>　年　　月　　日</t>
    <rPh sb="1" eb="2">
      <t>ネン</t>
    </rPh>
    <rPh sb="4" eb="5">
      <t>ガツ</t>
    </rPh>
    <rPh sb="7" eb="8">
      <t>ニチ</t>
    </rPh>
    <phoneticPr fontId="6"/>
  </si>
  <si>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6"/>
  </si>
  <si>
    <t>サービス費区分</t>
    <rPh sb="4" eb="5">
      <t>ヒ</t>
    </rPh>
    <rPh sb="5" eb="7">
      <t>クブン</t>
    </rPh>
    <phoneticPr fontId="6"/>
  </si>
  <si>
    <t>１．就労継続支援B型サービス費（Ⅰ）　　　２．就労継続支援B型サービス費（Ⅱ）　</t>
    <rPh sb="2" eb="4">
      <t>シュウロウ</t>
    </rPh>
    <rPh sb="4" eb="6">
      <t>ケイゾク</t>
    </rPh>
    <rPh sb="6" eb="8">
      <t>シエン</t>
    </rPh>
    <rPh sb="9" eb="10">
      <t>ガタ</t>
    </rPh>
    <rPh sb="14" eb="15">
      <t>ヒ</t>
    </rPh>
    <phoneticPr fontId="6"/>
  </si>
  <si>
    <t>３．就労継続支援B型サービス費（Ⅲ）　　　４．就労継続支援B型サービス費（Ⅳ）　</t>
    <rPh sb="2" eb="4">
      <t>シュウロウ</t>
    </rPh>
    <rPh sb="4" eb="6">
      <t>ケイゾク</t>
    </rPh>
    <rPh sb="6" eb="8">
      <t>シエン</t>
    </rPh>
    <rPh sb="9" eb="10">
      <t>ガタ</t>
    </rPh>
    <rPh sb="14" eb="15">
      <t>ヒ</t>
    </rPh>
    <phoneticPr fontId="6"/>
  </si>
  <si>
    <t>５．就労継続支援B型サービス費（Ⅴ）　　　６．就労継続支援B型サービス費（Ⅵ）　</t>
    <rPh sb="2" eb="4">
      <t>シュウロウ</t>
    </rPh>
    <rPh sb="4" eb="6">
      <t>ケイゾク</t>
    </rPh>
    <rPh sb="6" eb="8">
      <t>シエン</t>
    </rPh>
    <rPh sb="9" eb="10">
      <t>ガタ</t>
    </rPh>
    <rPh sb="14" eb="15">
      <t>ヒ</t>
    </rPh>
    <phoneticPr fontId="6"/>
  </si>
  <si>
    <r>
      <t>サービス費（Ⅰ）</t>
    </r>
    <r>
      <rPr>
        <sz val="11"/>
        <color indexed="30"/>
        <rFont val="ＭＳ Ｐゴシック"/>
        <family val="3"/>
        <charset val="128"/>
      </rPr>
      <t>～（Ⅲ）</t>
    </r>
    <rPh sb="4" eb="5">
      <t>ヒ</t>
    </rPh>
    <phoneticPr fontId="6"/>
  </si>
  <si>
    <t>平均工賃月額区分</t>
    <rPh sb="0" eb="2">
      <t>ヘイキン</t>
    </rPh>
    <rPh sb="2" eb="4">
      <t>コウチン</t>
    </rPh>
    <rPh sb="4" eb="6">
      <t>ゲツガク</t>
    </rPh>
    <rPh sb="6" eb="8">
      <t>クブン</t>
    </rPh>
    <phoneticPr fontId="6"/>
  </si>
  <si>
    <t>4万5千円以上</t>
    <rPh sb="1" eb="2">
      <t>マン</t>
    </rPh>
    <rPh sb="3" eb="7">
      <t>センエンイジョウ</t>
    </rPh>
    <phoneticPr fontId="6"/>
  </si>
  <si>
    <t>1万5千円以上2万円未満</t>
    <rPh sb="1" eb="2">
      <t>マン</t>
    </rPh>
    <rPh sb="3" eb="4">
      <t>セン</t>
    </rPh>
    <rPh sb="4" eb="5">
      <t>エン</t>
    </rPh>
    <rPh sb="5" eb="7">
      <t>イジョウ</t>
    </rPh>
    <rPh sb="8" eb="9">
      <t>マン</t>
    </rPh>
    <rPh sb="9" eb="10">
      <t>エン</t>
    </rPh>
    <rPh sb="10" eb="12">
      <t>ミマン</t>
    </rPh>
    <phoneticPr fontId="6"/>
  </si>
  <si>
    <t>3万5千円以上4万5千円未満</t>
    <rPh sb="1" eb="2">
      <t>マン</t>
    </rPh>
    <rPh sb="3" eb="4">
      <t>セン</t>
    </rPh>
    <rPh sb="4" eb="5">
      <t>エン</t>
    </rPh>
    <rPh sb="5" eb="7">
      <t>イジョウ</t>
    </rPh>
    <rPh sb="8" eb="9">
      <t>マン</t>
    </rPh>
    <rPh sb="10" eb="11">
      <t>セン</t>
    </rPh>
    <rPh sb="11" eb="12">
      <t>エン</t>
    </rPh>
    <rPh sb="12" eb="14">
      <t>ミマン</t>
    </rPh>
    <phoneticPr fontId="6"/>
  </si>
  <si>
    <t>1万円以上1万5千円未満</t>
    <rPh sb="1" eb="2">
      <t>マン</t>
    </rPh>
    <rPh sb="2" eb="3">
      <t>エン</t>
    </rPh>
    <rPh sb="3" eb="5">
      <t>イジョウ</t>
    </rPh>
    <rPh sb="6" eb="7">
      <t>マン</t>
    </rPh>
    <rPh sb="8" eb="9">
      <t>セン</t>
    </rPh>
    <rPh sb="9" eb="10">
      <t>エン</t>
    </rPh>
    <rPh sb="10" eb="12">
      <t>ミマン</t>
    </rPh>
    <phoneticPr fontId="6"/>
  </si>
  <si>
    <t>3万円以上3万5千円未満</t>
    <rPh sb="1" eb="2">
      <t>マン</t>
    </rPh>
    <rPh sb="2" eb="3">
      <t>エン</t>
    </rPh>
    <rPh sb="3" eb="5">
      <t>イジョウ</t>
    </rPh>
    <rPh sb="6" eb="7">
      <t>マン</t>
    </rPh>
    <rPh sb="8" eb="9">
      <t>セン</t>
    </rPh>
    <rPh sb="9" eb="10">
      <t>エン</t>
    </rPh>
    <rPh sb="10" eb="12">
      <t>ミマン</t>
    </rPh>
    <phoneticPr fontId="6"/>
  </si>
  <si>
    <t>1万円未満</t>
    <rPh sb="2" eb="3">
      <t>エン</t>
    </rPh>
    <rPh sb="3" eb="5">
      <t>ミマン</t>
    </rPh>
    <phoneticPr fontId="6"/>
  </si>
  <si>
    <t>2万5千円以上3万円未満</t>
    <rPh sb="1" eb="2">
      <t>マン</t>
    </rPh>
    <rPh sb="3" eb="4">
      <t>セン</t>
    </rPh>
    <rPh sb="4" eb="5">
      <t>エン</t>
    </rPh>
    <rPh sb="5" eb="7">
      <t>イジョウ</t>
    </rPh>
    <rPh sb="8" eb="9">
      <t>マン</t>
    </rPh>
    <rPh sb="9" eb="10">
      <t>エン</t>
    </rPh>
    <rPh sb="10" eb="12">
      <t>ミマン</t>
    </rPh>
    <phoneticPr fontId="6"/>
  </si>
  <si>
    <t>2万円以上2万5千円未満</t>
    <rPh sb="1" eb="2">
      <t>マン</t>
    </rPh>
    <rPh sb="2" eb="3">
      <t>エン</t>
    </rPh>
    <rPh sb="3" eb="5">
      <t>イジョウ</t>
    </rPh>
    <rPh sb="6" eb="7">
      <t>マン</t>
    </rPh>
    <rPh sb="8" eb="9">
      <t>セン</t>
    </rPh>
    <rPh sb="9" eb="10">
      <t>エン</t>
    </rPh>
    <rPh sb="10" eb="12">
      <t>ミマン</t>
    </rPh>
    <phoneticPr fontId="6"/>
  </si>
  <si>
    <t>前年度の工賃支払総額
・
平均利用者数の状況</t>
    <rPh sb="0" eb="3">
      <t>ゼンネンド</t>
    </rPh>
    <rPh sb="4" eb="6">
      <t>コウチン</t>
    </rPh>
    <rPh sb="6" eb="8">
      <t>シハラ</t>
    </rPh>
    <rPh sb="8" eb="10">
      <t>ソウガク</t>
    </rPh>
    <rPh sb="13" eb="19">
      <t>ヘイキンリヨウシャスウ</t>
    </rPh>
    <rPh sb="20" eb="22">
      <t>ジョウキョウ</t>
    </rPh>
    <phoneticPr fontId="6"/>
  </si>
  <si>
    <t>工賃総額(円)</t>
    <rPh sb="0" eb="2">
      <t>コウチン</t>
    </rPh>
    <rPh sb="2" eb="4">
      <t>ソウガク</t>
    </rPh>
    <rPh sb="5" eb="6">
      <t>エン</t>
    </rPh>
    <phoneticPr fontId="6"/>
  </si>
  <si>
    <t>延べ利用者数(人)</t>
    <rPh sb="0" eb="1">
      <t>ノ</t>
    </rPh>
    <rPh sb="2" eb="6">
      <t>リヨウシャスウ</t>
    </rPh>
    <rPh sb="7" eb="8">
      <t>ヒト</t>
    </rPh>
    <phoneticPr fontId="6"/>
  </si>
  <si>
    <t>開所日数(日)</t>
    <rPh sb="0" eb="4">
      <t>カイショニッスウ</t>
    </rPh>
    <rPh sb="5" eb="6">
      <t>ヒ</t>
    </rPh>
    <phoneticPr fontId="6"/>
  </si>
  <si>
    <r>
      <t xml:space="preserve">平均工賃月額①
</t>
    </r>
    <r>
      <rPr>
        <sz val="7"/>
        <color indexed="30"/>
        <rFont val="ＭＳ Ｐゴシック"/>
        <family val="3"/>
        <charset val="128"/>
      </rPr>
      <t>（工賃総額÷（延べ利用者数÷開所日数）÷１２月）</t>
    </r>
    <rPh sb="0" eb="2">
      <t>ヘイキン</t>
    </rPh>
    <rPh sb="2" eb="4">
      <t>コウチン</t>
    </rPh>
    <rPh sb="4" eb="6">
      <t>ゲツガク</t>
    </rPh>
    <rPh sb="9" eb="11">
      <t>コウチン</t>
    </rPh>
    <rPh sb="11" eb="13">
      <t>ソウガク</t>
    </rPh>
    <rPh sb="15" eb="16">
      <t>ノ</t>
    </rPh>
    <rPh sb="17" eb="19">
      <t>リヨウ</t>
    </rPh>
    <rPh sb="19" eb="20">
      <t>シャ</t>
    </rPh>
    <rPh sb="20" eb="21">
      <t>スウ</t>
    </rPh>
    <rPh sb="22" eb="24">
      <t>カイショ</t>
    </rPh>
    <rPh sb="24" eb="26">
      <t>ニッスウ</t>
    </rPh>
    <rPh sb="30" eb="31">
      <t>ガツ</t>
    </rPh>
    <phoneticPr fontId="6"/>
  </si>
  <si>
    <t>重度障害者支援体制加算（Ⅰ）を算定している場合　
（①＋２０００円）</t>
    <rPh sb="0" eb="2">
      <t>ジュウド</t>
    </rPh>
    <rPh sb="2" eb="5">
      <t>ショウガイシャ</t>
    </rPh>
    <rPh sb="5" eb="7">
      <t>シエン</t>
    </rPh>
    <rPh sb="7" eb="9">
      <t>タイセイ</t>
    </rPh>
    <rPh sb="9" eb="11">
      <t>カサン</t>
    </rPh>
    <rPh sb="15" eb="17">
      <t>サンテイ</t>
    </rPh>
    <rPh sb="21" eb="23">
      <t>バアイ</t>
    </rPh>
    <rPh sb="32" eb="33">
      <t>エン</t>
    </rPh>
    <phoneticPr fontId="6"/>
  </si>
  <si>
    <r>
      <t>サービス費</t>
    </r>
    <r>
      <rPr>
        <sz val="6"/>
        <rFont val="ＭＳ Ｐゴシック"/>
        <family val="3"/>
        <charset val="128"/>
      </rPr>
      <t>（</t>
    </r>
    <r>
      <rPr>
        <sz val="6"/>
        <color indexed="30"/>
        <rFont val="ＭＳ Ｐゴシック"/>
        <family val="3"/>
        <charset val="128"/>
      </rPr>
      <t>Ⅳ</t>
    </r>
    <r>
      <rPr>
        <sz val="6"/>
        <rFont val="ＭＳ Ｐゴシック"/>
        <family val="3"/>
        <charset val="128"/>
      </rPr>
      <t>）～（</t>
    </r>
    <r>
      <rPr>
        <sz val="6"/>
        <color indexed="30"/>
        <rFont val="ＭＳ Ｐゴシック"/>
        <family val="3"/>
        <charset val="128"/>
      </rPr>
      <t>Ⅵ</t>
    </r>
    <r>
      <rPr>
        <sz val="6"/>
        <rFont val="ＭＳ Ｐゴシック"/>
        <family val="3"/>
        <charset val="128"/>
      </rPr>
      <t>）</t>
    </r>
    <phoneticPr fontId="6"/>
  </si>
  <si>
    <t>ピアサポーターの配置</t>
    <rPh sb="8" eb="10">
      <t>ハイチ</t>
    </rPh>
    <phoneticPr fontId="6"/>
  </si>
  <si>
    <t>有　　　　　　　　・　　　　　　　　無</t>
    <rPh sb="0" eb="1">
      <t>アリ</t>
    </rPh>
    <rPh sb="18" eb="19">
      <t>ナ</t>
    </rPh>
    <phoneticPr fontId="6"/>
  </si>
  <si>
    <r>
      <t>注１　就労継続支援Ｂ型サービス費（Ⅰ）</t>
    </r>
    <r>
      <rPr>
        <sz val="9"/>
        <color indexed="30"/>
        <rFont val="ＭＳ ゴシック"/>
        <family val="3"/>
        <charset val="128"/>
      </rPr>
      <t>～（Ⅲ）</t>
    </r>
    <r>
      <rPr>
        <sz val="9"/>
        <rFont val="ＭＳ ゴシック"/>
        <family val="3"/>
        <charset val="128"/>
      </rPr>
      <t>を算定する場合は、平均工賃月額区分及び前年度の工賃支払
　　</t>
    </r>
    <r>
      <rPr>
        <sz val="9"/>
        <color indexed="30"/>
        <rFont val="ＭＳ ゴシック"/>
        <family val="3"/>
        <charset val="128"/>
      </rPr>
      <t>総額・平均利用者数</t>
    </r>
    <r>
      <rPr>
        <sz val="9"/>
        <rFont val="ＭＳ ゴシック"/>
        <family val="3"/>
        <charset val="128"/>
      </rPr>
      <t>の状況を記載すること。
注２　重度者支援体制加算（Ⅰ）を算定している場合は、平均工賃月額に２千円を加える。
注３　平均工賃月額区分「なし（経過措置対象）」は、指定を受けてから１年間を経過していない事業所が選択
　　する。
注４　</t>
    </r>
    <r>
      <rPr>
        <u/>
        <sz val="9"/>
        <rFont val="ＭＳ ゴシック"/>
        <family val="3"/>
        <charset val="128"/>
      </rPr>
      <t>就労継続支援Ｂ型サービス費（</t>
    </r>
    <r>
      <rPr>
        <u/>
        <sz val="9"/>
        <color indexed="30"/>
        <rFont val="ＭＳ ゴシック"/>
        <family val="3"/>
        <charset val="128"/>
      </rPr>
      <t>Ⅳ</t>
    </r>
    <r>
      <rPr>
        <u/>
        <sz val="9"/>
        <rFont val="ＭＳ ゴシック"/>
        <family val="3"/>
        <charset val="128"/>
      </rPr>
      <t>）</t>
    </r>
    <r>
      <rPr>
        <u/>
        <sz val="9"/>
        <color indexed="30"/>
        <rFont val="ＭＳ ゴシック"/>
        <family val="3"/>
        <charset val="128"/>
      </rPr>
      <t>～（Ⅵ）</t>
    </r>
    <r>
      <rPr>
        <u/>
        <sz val="9"/>
        <rFont val="ＭＳ ゴシック"/>
        <family val="3"/>
        <charset val="128"/>
      </rPr>
      <t>を算定する場合</t>
    </r>
    <r>
      <rPr>
        <sz val="9"/>
        <rFont val="ＭＳ ゴシック"/>
        <family val="3"/>
        <charset val="128"/>
      </rPr>
      <t>は、ピアサポーターの配置の有無を記載する
　　こと。なお、</t>
    </r>
    <r>
      <rPr>
        <u/>
        <sz val="9"/>
        <rFont val="ＭＳ ゴシック"/>
        <family val="3"/>
        <charset val="128"/>
      </rPr>
      <t>ピアサポーターを配置している場合は、別添「ピアサポーター等の配置に関する届出書」</t>
    </r>
    <r>
      <rPr>
        <sz val="9"/>
        <rFont val="ＭＳ ゴシック"/>
        <family val="3"/>
        <charset val="128"/>
      </rPr>
      <t>を
　　提出すること。</t>
    </r>
    <rPh sb="0" eb="1">
      <t>チュウ</t>
    </rPh>
    <rPh sb="3" eb="9">
      <t>シュウロウケイゾクシエン</t>
    </rPh>
    <rPh sb="10" eb="11">
      <t>ガタ</t>
    </rPh>
    <rPh sb="15" eb="16">
      <t>ヒ</t>
    </rPh>
    <rPh sb="24" eb="26">
      <t>サンテイ</t>
    </rPh>
    <rPh sb="28" eb="30">
      <t>バアイ</t>
    </rPh>
    <rPh sb="32" eb="34">
      <t>ヘイキン</t>
    </rPh>
    <rPh sb="34" eb="36">
      <t>コウチン</t>
    </rPh>
    <rPh sb="53" eb="55">
      <t>ソウガク</t>
    </rPh>
    <rPh sb="56" eb="62">
      <t>ヘイキンリヨウシャスウ</t>
    </rPh>
    <rPh sb="66" eb="68">
      <t>キサイ</t>
    </rPh>
    <rPh sb="74" eb="75">
      <t>チュウ</t>
    </rPh>
    <rPh sb="77" eb="79">
      <t>ジュウド</t>
    </rPh>
    <rPh sb="80" eb="82">
      <t>シエン</t>
    </rPh>
    <rPh sb="82" eb="84">
      <t>タイセイ</t>
    </rPh>
    <rPh sb="84" eb="86">
      <t>カサン</t>
    </rPh>
    <rPh sb="90" eb="92">
      <t>サンテイ</t>
    </rPh>
    <rPh sb="96" eb="98">
      <t>バアイ</t>
    </rPh>
    <rPh sb="100" eb="102">
      <t>ヘイキン</t>
    </rPh>
    <rPh sb="102" eb="104">
      <t>コウチン</t>
    </rPh>
    <rPh sb="104" eb="106">
      <t>ゲツガク</t>
    </rPh>
    <rPh sb="108" eb="109">
      <t>セン</t>
    </rPh>
    <rPh sb="109" eb="110">
      <t>エン</t>
    </rPh>
    <rPh sb="111" eb="112">
      <t>クワ</t>
    </rPh>
    <rPh sb="116" eb="117">
      <t>チュウ</t>
    </rPh>
    <rPh sb="121" eb="123">
      <t>コウチン</t>
    </rPh>
    <rPh sb="123" eb="125">
      <t>ゲツガク</t>
    </rPh>
    <rPh sb="213" eb="215">
      <t>ハイチ</t>
    </rPh>
    <rPh sb="216" eb="218">
      <t>ウム</t>
    </rPh>
    <rPh sb="219" eb="221">
      <t>キサイ</t>
    </rPh>
    <rPh sb="240" eb="242">
      <t>ハイチ</t>
    </rPh>
    <rPh sb="246" eb="248">
      <t>バアイ</t>
    </rPh>
    <rPh sb="250" eb="252">
      <t>ベッテン</t>
    </rPh>
    <rPh sb="260" eb="261">
      <t>トウ</t>
    </rPh>
    <rPh sb="262" eb="264">
      <t>ハイチ</t>
    </rPh>
    <rPh sb="265" eb="266">
      <t>カン</t>
    </rPh>
    <rPh sb="268" eb="271">
      <t>トドケデショ</t>
    </rPh>
    <rPh sb="276" eb="278">
      <t>テイシュツ</t>
    </rPh>
    <phoneticPr fontId="6"/>
  </si>
  <si>
    <t>ピアサポーター等の配置に関する届出書</t>
    <rPh sb="7" eb="8">
      <t>トウ</t>
    </rPh>
    <rPh sb="9" eb="11">
      <t>ハイチ</t>
    </rPh>
    <rPh sb="12" eb="13">
      <t>カン</t>
    </rPh>
    <rPh sb="15" eb="17">
      <t>トドケデ</t>
    </rPh>
    <rPh sb="17" eb="18">
      <t>ショ</t>
    </rPh>
    <phoneticPr fontId="6"/>
  </si>
  <si>
    <t>事業所・施設の名称</t>
    <rPh sb="0" eb="3">
      <t>ジギョウショ</t>
    </rPh>
    <rPh sb="4" eb="6">
      <t>シセツ</t>
    </rPh>
    <rPh sb="7" eb="9">
      <t>メイショウ</t>
    </rPh>
    <phoneticPr fontId="6"/>
  </si>
  <si>
    <r>
      <t>　　１．就労継続支援B型サービス費（</t>
    </r>
    <r>
      <rPr>
        <sz val="11"/>
        <color indexed="30"/>
        <rFont val="ＭＳ Ｐゴシック"/>
        <family val="3"/>
        <charset val="128"/>
      </rPr>
      <t>Ⅳ</t>
    </r>
    <r>
      <rPr>
        <sz val="11"/>
        <rFont val="ＭＳ Ｐゴシック"/>
        <family val="3"/>
        <charset val="128"/>
      </rPr>
      <t>）　　　２．就労継続支援B型サービス費（</t>
    </r>
    <r>
      <rPr>
        <sz val="11"/>
        <color indexed="30"/>
        <rFont val="ＭＳ Ｐゴシック"/>
        <family val="3"/>
        <charset val="128"/>
      </rPr>
      <t>Ⅴ</t>
    </r>
    <r>
      <rPr>
        <sz val="11"/>
        <rFont val="ＭＳ Ｐゴシック"/>
        <family val="3"/>
        <charset val="128"/>
      </rPr>
      <t>）　
　　</t>
    </r>
    <r>
      <rPr>
        <sz val="11"/>
        <color indexed="30"/>
        <rFont val="ＭＳ Ｐゴシック"/>
        <family val="3"/>
        <charset val="128"/>
      </rPr>
      <t>３．就労継続支援B型サービス費（Ⅵ）　</t>
    </r>
    <rPh sb="4" eb="6">
      <t>シュウロウ</t>
    </rPh>
    <rPh sb="6" eb="8">
      <t>ケイゾク</t>
    </rPh>
    <rPh sb="8" eb="10">
      <t>シエン</t>
    </rPh>
    <rPh sb="11" eb="12">
      <t>ガタ</t>
    </rPh>
    <rPh sb="16" eb="17">
      <t>ヒ</t>
    </rPh>
    <rPh sb="25" eb="27">
      <t>シュウロウ</t>
    </rPh>
    <rPh sb="27" eb="29">
      <t>ケイゾク</t>
    </rPh>
    <rPh sb="29" eb="31">
      <t>シエン</t>
    </rPh>
    <rPh sb="32" eb="33">
      <t>ガタ</t>
    </rPh>
    <rPh sb="37" eb="38">
      <t>ヒ</t>
    </rPh>
    <phoneticPr fontId="6"/>
  </si>
  <si>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6"/>
  </si>
  <si>
    <t>＜障害者又は障害者であった者＞</t>
    <rPh sb="1" eb="4">
      <t>ショウガイシャ</t>
    </rPh>
    <rPh sb="4" eb="5">
      <t>マタ</t>
    </rPh>
    <rPh sb="6" eb="9">
      <t>ショウガイシャ</t>
    </rPh>
    <rPh sb="13" eb="14">
      <t>シャ</t>
    </rPh>
    <phoneticPr fontId="6"/>
  </si>
  <si>
    <t>職種</t>
    <rPh sb="0" eb="2">
      <t>ショクシュ</t>
    </rPh>
    <phoneticPr fontId="6"/>
  </si>
  <si>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6"/>
  </si>
  <si>
    <t>修了した研修の名称</t>
    <rPh sb="0" eb="2">
      <t>シュウリョウ</t>
    </rPh>
    <rPh sb="4" eb="6">
      <t>ケンシュウ</t>
    </rPh>
    <rPh sb="7" eb="9">
      <t>メイショウ</t>
    </rPh>
    <phoneticPr fontId="6"/>
  </si>
  <si>
    <t>＜その他の職員＞</t>
    <rPh sb="3" eb="4">
      <t>タ</t>
    </rPh>
    <rPh sb="5" eb="7">
      <t>ショクイン</t>
    </rPh>
    <phoneticPr fontId="6"/>
  </si>
  <si>
    <t>備考１　「サービス費区分」欄については、該当する番号に○を付してください。
　　２　研修を修了した職員は、＜障害者又は障害者であった者＞及び＜その他の職員＞をそれぞれ配置する
　　　こと。
　　３　＜障害者又は障害者であった者＞の職種は、サービス管理責任者、職業指導員、生活支援員その他の
　　　利用者とともに就労や生産活動に参加する者であること。
　　　　＜その他の職員＞の職種の限定はないが、ピアサポーターの活用について十分に知悉しており、就労
　　　継続支援Ｂ型事業所におけるピアサポート支援体制の構築の中心的な役割を担う者であること。
　　４　修了した研修の名称欄は「地域生活支援事業の障害者ピアサポート研修の基礎研修及び専門研修」等
　　　と具体的に記載。
　　５　受講した研修の実施要綱、カリキュラム及び研修を修了したことを証明する書類等を添付すること。</t>
    <rPh sb="42" eb="44">
      <t>ケンシュウ</t>
    </rPh>
    <rPh sb="45" eb="47">
      <t>シュウリョウ</t>
    </rPh>
    <rPh sb="49" eb="51">
      <t>ショクイン</t>
    </rPh>
    <rPh sb="54" eb="57">
      <t>ショウガイシャ</t>
    </rPh>
    <rPh sb="57" eb="58">
      <t>マタ</t>
    </rPh>
    <rPh sb="59" eb="62">
      <t>ショウガイシャ</t>
    </rPh>
    <rPh sb="66" eb="67">
      <t>モノ</t>
    </rPh>
    <rPh sb="68" eb="69">
      <t>オヨ</t>
    </rPh>
    <rPh sb="73" eb="74">
      <t>タ</t>
    </rPh>
    <rPh sb="75" eb="77">
      <t>ショクイン</t>
    </rPh>
    <rPh sb="83" eb="85">
      <t>ハイチ</t>
    </rPh>
    <rPh sb="142" eb="143">
      <t>タ</t>
    </rPh>
    <rPh sb="144" eb="146">
      <t>ショクイン</t>
    </rPh>
    <rPh sb="148" eb="150">
      <t>ショクシュ</t>
    </rPh>
    <rPh sb="151" eb="153">
      <t>ゲンテイ</t>
    </rPh>
    <phoneticPr fontId="6"/>
  </si>
  <si>
    <t>　　</t>
    <phoneticPr fontId="6"/>
  </si>
  <si>
    <t>就労定着支援に係る基本報酬の算定区分に関する届出書</t>
    <rPh sb="0" eb="2">
      <t>シュウロウ</t>
    </rPh>
    <rPh sb="2" eb="4">
      <t>テイチャク</t>
    </rPh>
    <rPh sb="4" eb="6">
      <t>シエン</t>
    </rPh>
    <rPh sb="7" eb="8">
      <t>カカ</t>
    </rPh>
    <rPh sb="9" eb="11">
      <t>キホン</t>
    </rPh>
    <rPh sb="11" eb="13">
      <t>ホウシュウ</t>
    </rPh>
    <rPh sb="14" eb="16">
      <t>サンテイ</t>
    </rPh>
    <rPh sb="16" eb="18">
      <t>クブン</t>
    </rPh>
    <rPh sb="19" eb="20">
      <t>カン</t>
    </rPh>
    <rPh sb="22" eb="25">
      <t>トドケデショ</t>
    </rPh>
    <phoneticPr fontId="6"/>
  </si>
  <si>
    <t>就労定着率区分</t>
    <rPh sb="0" eb="2">
      <t>シュウロウ</t>
    </rPh>
    <rPh sb="2" eb="4">
      <t>テイチャク</t>
    </rPh>
    <rPh sb="4" eb="5">
      <t>リツ</t>
    </rPh>
    <rPh sb="5" eb="7">
      <t>クブン</t>
    </rPh>
    <phoneticPr fontId="6"/>
  </si>
  <si>
    <t>就労定着率が９割５分以上</t>
    <rPh sb="0" eb="2">
      <t>シュウロウ</t>
    </rPh>
    <rPh sb="2" eb="4">
      <t>テイチャク</t>
    </rPh>
    <rPh sb="4" eb="5">
      <t>リツ</t>
    </rPh>
    <rPh sb="7" eb="8">
      <t>ワリ</t>
    </rPh>
    <rPh sb="9" eb="10">
      <t>ブ</t>
    </rPh>
    <rPh sb="10" eb="12">
      <t>イジョウ</t>
    </rPh>
    <phoneticPr fontId="6"/>
  </si>
  <si>
    <t>R6.4利用者数区分削除</t>
    <rPh sb="4" eb="10">
      <t>リヨウシャスウクブン</t>
    </rPh>
    <rPh sb="10" eb="12">
      <t>サクジョ</t>
    </rPh>
    <phoneticPr fontId="6"/>
  </si>
  <si>
    <t>就労定着率が９割以上９割５分未満</t>
    <rPh sb="0" eb="2">
      <t>シュウロウ</t>
    </rPh>
    <rPh sb="2" eb="4">
      <t>テイチャク</t>
    </rPh>
    <rPh sb="4" eb="5">
      <t>リツ</t>
    </rPh>
    <rPh sb="7" eb="8">
      <t>ワリ</t>
    </rPh>
    <rPh sb="8" eb="10">
      <t>イジョウ</t>
    </rPh>
    <rPh sb="11" eb="12">
      <t>ワリ</t>
    </rPh>
    <rPh sb="13" eb="14">
      <t>ブ</t>
    </rPh>
    <rPh sb="14" eb="16">
      <t>ミマン</t>
    </rPh>
    <phoneticPr fontId="6"/>
  </si>
  <si>
    <t>就労定着率が８割以上９割未満</t>
    <rPh sb="0" eb="2">
      <t>シュウロウ</t>
    </rPh>
    <rPh sb="2" eb="4">
      <t>テイチャク</t>
    </rPh>
    <rPh sb="4" eb="5">
      <t>リツ</t>
    </rPh>
    <rPh sb="7" eb="8">
      <t>ワリ</t>
    </rPh>
    <rPh sb="8" eb="10">
      <t>イジョウ</t>
    </rPh>
    <rPh sb="11" eb="12">
      <t>ワリ</t>
    </rPh>
    <rPh sb="12" eb="14">
      <t>ミマン</t>
    </rPh>
    <phoneticPr fontId="6"/>
  </si>
  <si>
    <t>就労定着率が７割以上８割未満</t>
    <rPh sb="0" eb="2">
      <t>シュウロウ</t>
    </rPh>
    <rPh sb="2" eb="4">
      <t>テイチャク</t>
    </rPh>
    <rPh sb="4" eb="5">
      <t>リツ</t>
    </rPh>
    <rPh sb="7" eb="8">
      <t>ワリ</t>
    </rPh>
    <rPh sb="8" eb="10">
      <t>イジョウ</t>
    </rPh>
    <rPh sb="11" eb="12">
      <t>ワリ</t>
    </rPh>
    <rPh sb="12" eb="14">
      <t>ミマン</t>
    </rPh>
    <phoneticPr fontId="6"/>
  </si>
  <si>
    <t>就労定着率が５割以上７割未満</t>
    <rPh sb="0" eb="2">
      <t>シュウロウ</t>
    </rPh>
    <rPh sb="2" eb="4">
      <t>テイチャク</t>
    </rPh>
    <rPh sb="4" eb="5">
      <t>リツ</t>
    </rPh>
    <rPh sb="7" eb="8">
      <t>ワリ</t>
    </rPh>
    <rPh sb="8" eb="10">
      <t>イジョウ</t>
    </rPh>
    <rPh sb="11" eb="12">
      <t>ワリ</t>
    </rPh>
    <rPh sb="12" eb="14">
      <t>ミマン</t>
    </rPh>
    <phoneticPr fontId="6"/>
  </si>
  <si>
    <t>就労定着率が３割以上５割未満</t>
    <rPh sb="0" eb="2">
      <t>シュウロウ</t>
    </rPh>
    <rPh sb="2" eb="4">
      <t>テイチャク</t>
    </rPh>
    <rPh sb="4" eb="5">
      <t>リツ</t>
    </rPh>
    <rPh sb="7" eb="8">
      <t>ワリ</t>
    </rPh>
    <rPh sb="8" eb="10">
      <t>イジョウ</t>
    </rPh>
    <rPh sb="11" eb="12">
      <t>ワリ</t>
    </rPh>
    <rPh sb="12" eb="14">
      <t>ミマン</t>
    </rPh>
    <phoneticPr fontId="6"/>
  </si>
  <si>
    <t>就労定着率が３割未満</t>
    <rPh sb="0" eb="2">
      <t>シュウロウ</t>
    </rPh>
    <rPh sb="2" eb="4">
      <t>テイチャク</t>
    </rPh>
    <rPh sb="4" eb="5">
      <t>リツ</t>
    </rPh>
    <rPh sb="7" eb="8">
      <t>ワリ</t>
    </rPh>
    <rPh sb="8" eb="10">
      <t>ミマン</t>
    </rPh>
    <phoneticPr fontId="6"/>
  </si>
  <si>
    <t>就労定着率区分の状況</t>
    <rPh sb="0" eb="2">
      <t>シュウロウ</t>
    </rPh>
    <rPh sb="2" eb="4">
      <t>テイチャク</t>
    </rPh>
    <rPh sb="4" eb="5">
      <t>リツ</t>
    </rPh>
    <rPh sb="5" eb="7">
      <t>クブン</t>
    </rPh>
    <rPh sb="8" eb="10">
      <t>ジョウキョウ</t>
    </rPh>
    <phoneticPr fontId="6"/>
  </si>
  <si>
    <t>① 過去３年間における就労定着支援の総利用者数</t>
    <rPh sb="2" eb="4">
      <t>カコ</t>
    </rPh>
    <rPh sb="5" eb="7">
      <t>ネンカン</t>
    </rPh>
    <rPh sb="11" eb="13">
      <t>シュウロウ</t>
    </rPh>
    <rPh sb="13" eb="15">
      <t>テイチャク</t>
    </rPh>
    <rPh sb="15" eb="17">
      <t>シエン</t>
    </rPh>
    <rPh sb="18" eb="19">
      <t>ソウ</t>
    </rPh>
    <rPh sb="19" eb="21">
      <t>リヨウ</t>
    </rPh>
    <rPh sb="21" eb="22">
      <t>シャ</t>
    </rPh>
    <rPh sb="22" eb="23">
      <t>スウ</t>
    </rPh>
    <phoneticPr fontId="6"/>
  </si>
  <si>
    <t>②　①のうち前年度末時点の就労継続者数</t>
    <rPh sb="6" eb="9">
      <t>ゼンネンド</t>
    </rPh>
    <rPh sb="9" eb="10">
      <t>マツ</t>
    </rPh>
    <rPh sb="10" eb="12">
      <t>ジテン</t>
    </rPh>
    <rPh sb="13" eb="15">
      <t>シュウロウ</t>
    </rPh>
    <rPh sb="15" eb="17">
      <t>ケイゾク</t>
    </rPh>
    <rPh sb="17" eb="18">
      <t>シャ</t>
    </rPh>
    <rPh sb="18" eb="19">
      <t>スウ</t>
    </rPh>
    <phoneticPr fontId="6"/>
  </si>
  <si>
    <r>
      <t xml:space="preserve">就労定着率
</t>
    </r>
    <r>
      <rPr>
        <sz val="9"/>
        <rFont val="ＭＳ Ｐゴシック"/>
        <family val="3"/>
        <charset val="128"/>
      </rPr>
      <t>（②÷①）</t>
    </r>
    <rPh sb="0" eb="2">
      <t>シュウロウ</t>
    </rPh>
    <rPh sb="2" eb="4">
      <t>テイチャク</t>
    </rPh>
    <rPh sb="4" eb="5">
      <t>リツ</t>
    </rPh>
    <phoneticPr fontId="6"/>
  </si>
  <si>
    <t>新規指定の場合（※起算日は指定を受ける前月末日）</t>
    <rPh sb="0" eb="2">
      <t>シンキ</t>
    </rPh>
    <rPh sb="2" eb="4">
      <t>シテイ</t>
    </rPh>
    <rPh sb="5" eb="7">
      <t>バアイ</t>
    </rPh>
    <rPh sb="9" eb="12">
      <t>キサンビ</t>
    </rPh>
    <rPh sb="13" eb="15">
      <t>シテイ</t>
    </rPh>
    <rPh sb="16" eb="17">
      <t>ウ</t>
    </rPh>
    <rPh sb="19" eb="21">
      <t>ゼンゲツ</t>
    </rPh>
    <rPh sb="21" eb="22">
      <t>マツ</t>
    </rPh>
    <rPh sb="22" eb="23">
      <t>ビ</t>
    </rPh>
    <phoneticPr fontId="6"/>
  </si>
  <si>
    <t>過去１年間就職者数</t>
    <rPh sb="0" eb="2">
      <t>カコ</t>
    </rPh>
    <rPh sb="3" eb="5">
      <t>ネンカン</t>
    </rPh>
    <rPh sb="5" eb="7">
      <t>シュウショク</t>
    </rPh>
    <rPh sb="7" eb="8">
      <t>シャ</t>
    </rPh>
    <rPh sb="8" eb="9">
      <t>スウ</t>
    </rPh>
    <phoneticPr fontId="6"/>
  </si>
  <si>
    <t>指定を受ける前月末日の
就労継続者数（④）</t>
    <rPh sb="0" eb="2">
      <t>シテイ</t>
    </rPh>
    <rPh sb="3" eb="4">
      <t>ウ</t>
    </rPh>
    <rPh sb="6" eb="8">
      <t>ゼンゲツ</t>
    </rPh>
    <rPh sb="8" eb="10">
      <t>マツジツ</t>
    </rPh>
    <rPh sb="12" eb="14">
      <t>シュウロウ</t>
    </rPh>
    <rPh sb="14" eb="16">
      <t>ケイゾク</t>
    </rPh>
    <rPh sb="16" eb="17">
      <t>シャ</t>
    </rPh>
    <rPh sb="17" eb="18">
      <t>スウ</t>
    </rPh>
    <phoneticPr fontId="6"/>
  </si>
  <si>
    <t>過去２年間就職者数</t>
    <rPh sb="0" eb="2">
      <t>カコ</t>
    </rPh>
    <rPh sb="3" eb="5">
      <t>ネンカン</t>
    </rPh>
    <rPh sb="5" eb="7">
      <t>シュウショク</t>
    </rPh>
    <rPh sb="7" eb="8">
      <t>シャ</t>
    </rPh>
    <rPh sb="8" eb="9">
      <t>スウ</t>
    </rPh>
    <phoneticPr fontId="6"/>
  </si>
  <si>
    <t>過去３年間就職者数</t>
    <rPh sb="0" eb="2">
      <t>カコ</t>
    </rPh>
    <rPh sb="3" eb="5">
      <t>ネンカン</t>
    </rPh>
    <rPh sb="5" eb="7">
      <t>シュウショク</t>
    </rPh>
    <rPh sb="7" eb="8">
      <t>シャ</t>
    </rPh>
    <rPh sb="8" eb="9">
      <t>スウ</t>
    </rPh>
    <phoneticPr fontId="6"/>
  </si>
  <si>
    <t>就労定着率
（④÷③）</t>
    <rPh sb="0" eb="2">
      <t>シュウロウ</t>
    </rPh>
    <rPh sb="2" eb="4">
      <t>テイチャク</t>
    </rPh>
    <rPh sb="4" eb="5">
      <t>リツ</t>
    </rPh>
    <phoneticPr fontId="6"/>
  </si>
  <si>
    <t>合計（③）</t>
    <rPh sb="0" eb="2">
      <t>ゴウケイ</t>
    </rPh>
    <phoneticPr fontId="6"/>
  </si>
  <si>
    <t>注　就労継続者の状況は、
　別添１「就労継続者の状況（就労定着支援に係る基本報酬の算定区分に関する届出書）」又は
　別添２「就労継続者の状況（就労定着支援に係る基本報酬の算定区分に関する届出書）（新規指定の場合）」
　を提出すること。</t>
    <rPh sb="0" eb="1">
      <t>チュウ</t>
    </rPh>
    <rPh sb="2" eb="4">
      <t>シュウロウ</t>
    </rPh>
    <rPh sb="4" eb="6">
      <t>ケイゾク</t>
    </rPh>
    <rPh sb="6" eb="7">
      <t>シャ</t>
    </rPh>
    <rPh sb="8" eb="10">
      <t>ジョウキョウ</t>
    </rPh>
    <rPh sb="14" eb="16">
      <t>ベッテン</t>
    </rPh>
    <rPh sb="18" eb="20">
      <t>シュウロウ</t>
    </rPh>
    <rPh sb="20" eb="22">
      <t>ケイゾク</t>
    </rPh>
    <rPh sb="22" eb="23">
      <t>シャ</t>
    </rPh>
    <rPh sb="24" eb="26">
      <t>ジョウキョウ</t>
    </rPh>
    <rPh sb="27" eb="29">
      <t>シュウロウ</t>
    </rPh>
    <rPh sb="29" eb="31">
      <t>テイチャク</t>
    </rPh>
    <rPh sb="31" eb="33">
      <t>シエン</t>
    </rPh>
    <rPh sb="34" eb="35">
      <t>カカワ</t>
    </rPh>
    <rPh sb="36" eb="38">
      <t>キホン</t>
    </rPh>
    <rPh sb="38" eb="40">
      <t>ホウシュウ</t>
    </rPh>
    <rPh sb="41" eb="43">
      <t>サンテイ</t>
    </rPh>
    <rPh sb="43" eb="45">
      <t>クブン</t>
    </rPh>
    <rPh sb="46" eb="47">
      <t>カン</t>
    </rPh>
    <rPh sb="54" eb="55">
      <t>マタ</t>
    </rPh>
    <rPh sb="98" eb="100">
      <t>シンキ</t>
    </rPh>
    <rPh sb="103" eb="105">
      <t>バアイ</t>
    </rPh>
    <rPh sb="110" eb="111">
      <t>テイ</t>
    </rPh>
    <rPh sb="111" eb="112">
      <t>デ</t>
    </rPh>
    <phoneticPr fontId="6"/>
  </si>
  <si>
    <t>別　添　１</t>
    <rPh sb="0" eb="1">
      <t>ベツ</t>
    </rPh>
    <rPh sb="2" eb="3">
      <t>ソウ</t>
    </rPh>
    <phoneticPr fontId="6"/>
  </si>
  <si>
    <t>就労継続者の状況
（就労定着支援に係る基本報酬の算定区分に関する届出書）</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phoneticPr fontId="6"/>
  </si>
  <si>
    <t>前年度末における
就労継続者数</t>
    <rPh sb="0" eb="3">
      <t>ゼンネンド</t>
    </rPh>
    <rPh sb="3" eb="4">
      <t>マツ</t>
    </rPh>
    <rPh sb="9" eb="11">
      <t>シュウロウ</t>
    </rPh>
    <rPh sb="11" eb="13">
      <t>ケイゾク</t>
    </rPh>
    <rPh sb="13" eb="14">
      <t>シャ</t>
    </rPh>
    <rPh sb="14" eb="15">
      <t>スウ</t>
    </rPh>
    <phoneticPr fontId="6"/>
  </si>
  <si>
    <t>【過去３年間における就労定着支援の利用者数】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6"/>
  </si>
  <si>
    <t>就職日（年月日）</t>
    <rPh sb="0" eb="2">
      <t>シュウショク</t>
    </rPh>
    <rPh sb="2" eb="3">
      <t>ヒ</t>
    </rPh>
    <rPh sb="4" eb="7">
      <t>ネンガッピ</t>
    </rPh>
    <phoneticPr fontId="6"/>
  </si>
  <si>
    <t>就労定着支援の利用開始日（年月日）</t>
    <rPh sb="0" eb="2">
      <t>シュウロウ</t>
    </rPh>
    <rPh sb="2" eb="4">
      <t>テイチャク</t>
    </rPh>
    <rPh sb="4" eb="6">
      <t>シエン</t>
    </rPh>
    <rPh sb="7" eb="9">
      <t>リヨウ</t>
    </rPh>
    <rPh sb="9" eb="11">
      <t>カイシ</t>
    </rPh>
    <rPh sb="11" eb="12">
      <t>ビ</t>
    </rPh>
    <rPh sb="13" eb="16">
      <t>ネンガッピ</t>
    </rPh>
    <phoneticPr fontId="6"/>
  </si>
  <si>
    <t>前年度末時点の
継続状況</t>
    <rPh sb="0" eb="3">
      <t>ゼンネンド</t>
    </rPh>
    <rPh sb="3" eb="4">
      <t>マツ</t>
    </rPh>
    <rPh sb="4" eb="6">
      <t>ジテン</t>
    </rPh>
    <rPh sb="8" eb="10">
      <t>ケイゾク</t>
    </rPh>
    <rPh sb="10" eb="12">
      <t>ジョウキョウ</t>
    </rPh>
    <phoneticPr fontId="6"/>
  </si>
  <si>
    <r>
      <t xml:space="preserve">注１　前年度末時点の継続状況には、就労が継続している場合には「継続」、離職している場合には「離職」と記入。
注２　行が足りない場合は適宜追加して記入。
</t>
    </r>
    <r>
      <rPr>
        <sz val="9"/>
        <color indexed="56"/>
        <rFont val="ＭＳ ゴシック"/>
        <family val="3"/>
        <charset val="128"/>
      </rPr>
      <t>注３　前年度末時点の雇用の継続状況を確認できる資料を添付すること。
　　　（雇用契約書、労働条件通知書、雇用契約証明書の写しなど）</t>
    </r>
    <rPh sb="0" eb="1">
      <t>チュウ</t>
    </rPh>
    <rPh sb="3" eb="6">
      <t>ゼンネンド</t>
    </rPh>
    <rPh sb="6" eb="7">
      <t>マツ</t>
    </rPh>
    <rPh sb="7" eb="9">
      <t>ジテン</t>
    </rPh>
    <rPh sb="10" eb="12">
      <t>ケイゾク</t>
    </rPh>
    <rPh sb="12" eb="14">
      <t>ジョウキョウ</t>
    </rPh>
    <rPh sb="17" eb="19">
      <t>シュウロウ</t>
    </rPh>
    <rPh sb="20" eb="22">
      <t>ケイゾク</t>
    </rPh>
    <rPh sb="26" eb="28">
      <t>バアイ</t>
    </rPh>
    <rPh sb="31" eb="33">
      <t>ケイゾク</t>
    </rPh>
    <rPh sb="35" eb="37">
      <t>リショク</t>
    </rPh>
    <rPh sb="41" eb="43">
      <t>バアイ</t>
    </rPh>
    <rPh sb="46" eb="48">
      <t>リショク</t>
    </rPh>
    <rPh sb="50" eb="52">
      <t>キニュウ</t>
    </rPh>
    <rPh sb="54" eb="55">
      <t>チュウ</t>
    </rPh>
    <rPh sb="57" eb="58">
      <t>ギョウ</t>
    </rPh>
    <rPh sb="59" eb="60">
      <t>タ</t>
    </rPh>
    <rPh sb="63" eb="65">
      <t>バアイ</t>
    </rPh>
    <rPh sb="66" eb="68">
      <t>テキギ</t>
    </rPh>
    <rPh sb="68" eb="70">
      <t>ツイカ</t>
    </rPh>
    <rPh sb="72" eb="74">
      <t>キニュウ</t>
    </rPh>
    <rPh sb="79" eb="82">
      <t>ゼンネンド</t>
    </rPh>
    <rPh sb="82" eb="83">
      <t>マツ</t>
    </rPh>
    <rPh sb="83" eb="85">
      <t>ジテン</t>
    </rPh>
    <rPh sb="86" eb="88">
      <t>コヨウ</t>
    </rPh>
    <rPh sb="89" eb="91">
      <t>ケイゾク</t>
    </rPh>
    <rPh sb="91" eb="93">
      <t>ジョウキョウ</t>
    </rPh>
    <phoneticPr fontId="6"/>
  </si>
  <si>
    <t>別　添　２</t>
    <rPh sb="0" eb="1">
      <t>ベツ</t>
    </rPh>
    <rPh sb="2" eb="3">
      <t>ソウ</t>
    </rPh>
    <phoneticPr fontId="6"/>
  </si>
  <si>
    <r>
      <rPr>
        <sz val="16"/>
        <rFont val="ＭＳ Ｐゴシック"/>
        <family val="3"/>
        <charset val="128"/>
      </rPr>
      <t xml:space="preserve">就労継続者の状況
（就労定着支援に係る基本報酬の算定区分に関する届出書）
</t>
    </r>
    <r>
      <rPr>
        <sz val="16"/>
        <color indexed="10"/>
        <rFont val="ＭＳ Ｐゴシック"/>
        <family val="3"/>
        <charset val="128"/>
      </rPr>
      <t>（新規指定の場合）</t>
    </r>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rPh sb="38" eb="40">
      <t>シンキ</t>
    </rPh>
    <rPh sb="40" eb="42">
      <t>シテイ</t>
    </rPh>
    <rPh sb="43" eb="45">
      <t>バアイ</t>
    </rPh>
    <phoneticPr fontId="6"/>
  </si>
  <si>
    <t>指定を受ける
前月末日の
就労継続者数</t>
    <rPh sb="0" eb="2">
      <t>シテイ</t>
    </rPh>
    <rPh sb="3" eb="4">
      <t>ウ</t>
    </rPh>
    <rPh sb="7" eb="9">
      <t>ゼンゲツ</t>
    </rPh>
    <rPh sb="9" eb="10">
      <t>マツ</t>
    </rPh>
    <rPh sb="10" eb="11">
      <t>ヒ</t>
    </rPh>
    <rPh sb="13" eb="15">
      <t>シュウロウ</t>
    </rPh>
    <rPh sb="15" eb="17">
      <t>ケイゾク</t>
    </rPh>
    <rPh sb="17" eb="18">
      <t>シャ</t>
    </rPh>
    <rPh sb="18" eb="19">
      <t>スウ</t>
    </rPh>
    <phoneticPr fontId="6"/>
  </si>
  <si>
    <t>【過去３年間における一般就労への移行者数】</t>
    <rPh sb="1" eb="3">
      <t>カコ</t>
    </rPh>
    <rPh sb="4" eb="6">
      <t>ネンカン</t>
    </rPh>
    <rPh sb="10" eb="12">
      <t>イッパン</t>
    </rPh>
    <rPh sb="12" eb="14">
      <t>シュウロウ</t>
    </rPh>
    <rPh sb="16" eb="18">
      <t>イコウ</t>
    </rPh>
    <rPh sb="18" eb="19">
      <t>シャ</t>
    </rPh>
    <rPh sb="19" eb="20">
      <t>スウ</t>
    </rPh>
    <phoneticPr fontId="6"/>
  </si>
  <si>
    <t>就職日</t>
    <rPh sb="0" eb="2">
      <t>シュウショク</t>
    </rPh>
    <rPh sb="2" eb="3">
      <t>ビ</t>
    </rPh>
    <phoneticPr fontId="6"/>
  </si>
  <si>
    <t>指定を受ける
前月末日の継続状況</t>
    <rPh sb="0" eb="2">
      <t>シテイ</t>
    </rPh>
    <rPh sb="3" eb="4">
      <t>ウ</t>
    </rPh>
    <rPh sb="7" eb="9">
      <t>ゼンゲツ</t>
    </rPh>
    <rPh sb="9" eb="10">
      <t>マツ</t>
    </rPh>
    <rPh sb="10" eb="11">
      <t>ヒ</t>
    </rPh>
    <rPh sb="12" eb="14">
      <t>ケイゾク</t>
    </rPh>
    <rPh sb="14" eb="16">
      <t>ジョウキョウ</t>
    </rPh>
    <phoneticPr fontId="6"/>
  </si>
  <si>
    <r>
      <t xml:space="preserve">注１　指定を受ける前月末日時点の継続状況には、就労が継続している場合には「継続」、離職している場合には「離
　　職」と記入。
注２　行が足りない場合は適宜追加して記入。
</t>
    </r>
    <r>
      <rPr>
        <sz val="9"/>
        <color indexed="56"/>
        <rFont val="ＭＳ ゴシック"/>
        <family val="3"/>
        <charset val="128"/>
      </rPr>
      <t>注３　過去３年間の一般就労への移行者の就職日・就職先・指定を受ける前月末日時点の雇用の継続状況を確認できる
　　資料を添付すること。（雇用契約書、労働条件通知書、雇用契約証明書の写しなど）</t>
    </r>
    <rPh sb="0" eb="1">
      <t>チュウ</t>
    </rPh>
    <rPh sb="3" eb="5">
      <t>シテイ</t>
    </rPh>
    <rPh sb="6" eb="7">
      <t>ウ</t>
    </rPh>
    <rPh sb="9" eb="11">
      <t>ゼンゲツ</t>
    </rPh>
    <rPh sb="11" eb="13">
      <t>マツジツ</t>
    </rPh>
    <rPh sb="13" eb="15">
      <t>ジテン</t>
    </rPh>
    <rPh sb="16" eb="18">
      <t>ケイゾク</t>
    </rPh>
    <rPh sb="18" eb="20">
      <t>ジョウキョウ</t>
    </rPh>
    <rPh sb="23" eb="25">
      <t>シュウロウ</t>
    </rPh>
    <rPh sb="26" eb="28">
      <t>ケイゾク</t>
    </rPh>
    <rPh sb="32" eb="34">
      <t>バアイ</t>
    </rPh>
    <rPh sb="37" eb="39">
      <t>ケイゾク</t>
    </rPh>
    <rPh sb="41" eb="43">
      <t>リショク</t>
    </rPh>
    <rPh sb="47" eb="49">
      <t>バアイ</t>
    </rPh>
    <rPh sb="52" eb="53">
      <t>リ</t>
    </rPh>
    <rPh sb="56" eb="57">
      <t>ショク</t>
    </rPh>
    <rPh sb="59" eb="61">
      <t>キニュウ</t>
    </rPh>
    <rPh sb="63" eb="64">
      <t>チュウ</t>
    </rPh>
    <rPh sb="66" eb="67">
      <t>ギョウ</t>
    </rPh>
    <rPh sb="68" eb="69">
      <t>タ</t>
    </rPh>
    <rPh sb="72" eb="74">
      <t>バアイ</t>
    </rPh>
    <rPh sb="75" eb="77">
      <t>テキギ</t>
    </rPh>
    <rPh sb="77" eb="79">
      <t>ツイカ</t>
    </rPh>
    <rPh sb="81" eb="83">
      <t>キニュウ</t>
    </rPh>
    <rPh sb="88" eb="90">
      <t>カコ</t>
    </rPh>
    <rPh sb="91" eb="93">
      <t>ネンカン</t>
    </rPh>
    <rPh sb="94" eb="96">
      <t>イッパン</t>
    </rPh>
    <rPh sb="96" eb="98">
      <t>シュウロウ</t>
    </rPh>
    <rPh sb="100" eb="102">
      <t>イコウ</t>
    </rPh>
    <rPh sb="102" eb="103">
      <t>シャ</t>
    </rPh>
    <rPh sb="104" eb="106">
      <t>シュウショク</t>
    </rPh>
    <rPh sb="106" eb="107">
      <t>ビ</t>
    </rPh>
    <rPh sb="108" eb="110">
      <t>シュウショク</t>
    </rPh>
    <rPh sb="110" eb="111">
      <t>サキ</t>
    </rPh>
    <rPh sb="112" eb="114">
      <t>シテイ</t>
    </rPh>
    <rPh sb="115" eb="116">
      <t>ウ</t>
    </rPh>
    <rPh sb="118" eb="120">
      <t>ゼンゲツ</t>
    </rPh>
    <rPh sb="120" eb="122">
      <t>マツジツ</t>
    </rPh>
    <phoneticPr fontId="6"/>
  </si>
  <si>
    <r>
      <t>地域移行支援サービス費（Ⅰ・</t>
    </r>
    <r>
      <rPr>
        <sz val="14"/>
        <color indexed="56"/>
        <rFont val="ＭＳ Ｐゴシック"/>
        <family val="3"/>
        <charset val="128"/>
      </rPr>
      <t>Ⅱ</t>
    </r>
    <r>
      <rPr>
        <sz val="14"/>
        <rFont val="ＭＳ Ｐゴシック"/>
        <family val="3"/>
        <charset val="128"/>
      </rPr>
      <t>）に係る届出書</t>
    </r>
    <r>
      <rPr>
        <sz val="14"/>
        <color indexed="10"/>
        <rFont val="ＭＳ Ｐゴシック"/>
        <family val="3"/>
        <charset val="128"/>
      </rPr>
      <t>（令和３年4月以降）</t>
    </r>
    <r>
      <rPr>
        <sz val="14"/>
        <rFont val="ＭＳ Ｐゴシック"/>
        <family val="3"/>
        <charset val="128"/>
      </rPr>
      <t xml:space="preserve">
</t>
    </r>
    <r>
      <rPr>
        <sz val="14"/>
        <color indexed="56"/>
        <rFont val="ＭＳ Ｐゴシック"/>
        <family val="3"/>
        <charset val="128"/>
      </rPr>
      <t>（地域移行支援・基本報酬）</t>
    </r>
    <rPh sb="0" eb="2">
      <t>チイキ</t>
    </rPh>
    <rPh sb="2" eb="4">
      <t>イコウ</t>
    </rPh>
    <rPh sb="4" eb="6">
      <t>シエン</t>
    </rPh>
    <rPh sb="10" eb="11">
      <t>ヒ</t>
    </rPh>
    <rPh sb="17" eb="18">
      <t>カカ</t>
    </rPh>
    <rPh sb="19" eb="21">
      <t>トドケデ</t>
    </rPh>
    <rPh sb="21" eb="22">
      <t>ショ</t>
    </rPh>
    <rPh sb="23" eb="25">
      <t>レイワ</t>
    </rPh>
    <rPh sb="26" eb="27">
      <t>ネン</t>
    </rPh>
    <rPh sb="28" eb="29">
      <t>ガツ</t>
    </rPh>
    <rPh sb="29" eb="31">
      <t>イコウ</t>
    </rPh>
    <rPh sb="34" eb="36">
      <t>チイキ</t>
    </rPh>
    <rPh sb="36" eb="38">
      <t>イコウ</t>
    </rPh>
    <rPh sb="38" eb="40">
      <t>シエン</t>
    </rPh>
    <rPh sb="41" eb="43">
      <t>キホン</t>
    </rPh>
    <rPh sb="43" eb="45">
      <t>ホウシュウ</t>
    </rPh>
    <phoneticPr fontId="6"/>
  </si>
  <si>
    <t xml:space="preserve">   １　異動区分</t>
    <rPh sb="5" eb="7">
      <t>イドウ</t>
    </rPh>
    <rPh sb="7" eb="9">
      <t>クブン</t>
    </rPh>
    <phoneticPr fontId="6"/>
  </si>
  <si>
    <t>①　新規　　　　　　　　②　変更　　　　　　　　③　終了</t>
    <rPh sb="2" eb="4">
      <t>シンキ</t>
    </rPh>
    <rPh sb="14" eb="16">
      <t>ヘンコウ</t>
    </rPh>
    <rPh sb="26" eb="28">
      <t>シュウリョウ</t>
    </rPh>
    <phoneticPr fontId="6"/>
  </si>
  <si>
    <t>　 ２　有資格者の配置</t>
    <rPh sb="4" eb="8">
      <t>ユウシカクシャ</t>
    </rPh>
    <rPh sb="9" eb="11">
      <t>ハイチ</t>
    </rPh>
    <phoneticPr fontId="6"/>
  </si>
  <si>
    <t>　社会福祉士若しくは精神保健福祉士の資格を有する者又はこれらに準ずる者である従業者を１人以上配置していること。</t>
    <rPh sb="1" eb="3">
      <t>シャカイ</t>
    </rPh>
    <rPh sb="3" eb="6">
      <t>フクシシ</t>
    </rPh>
    <rPh sb="6" eb="7">
      <t>モ</t>
    </rPh>
    <rPh sb="10" eb="12">
      <t>セイシン</t>
    </rPh>
    <rPh sb="12" eb="14">
      <t>ホケン</t>
    </rPh>
    <rPh sb="14" eb="17">
      <t>フクシシ</t>
    </rPh>
    <rPh sb="18" eb="20">
      <t>シカク</t>
    </rPh>
    <rPh sb="21" eb="22">
      <t>ユウ</t>
    </rPh>
    <rPh sb="24" eb="25">
      <t>シャ</t>
    </rPh>
    <rPh sb="25" eb="26">
      <t>マタ</t>
    </rPh>
    <rPh sb="31" eb="32">
      <t>ジュン</t>
    </rPh>
    <rPh sb="34" eb="35">
      <t>シャ</t>
    </rPh>
    <rPh sb="38" eb="41">
      <t>ジュウギョウシャ</t>
    </rPh>
    <rPh sb="43" eb="44">
      <t>ニン</t>
    </rPh>
    <rPh sb="44" eb="46">
      <t>イジョウ</t>
    </rPh>
    <rPh sb="46" eb="48">
      <t>ハイチ</t>
    </rPh>
    <phoneticPr fontId="6"/>
  </si>
  <si>
    <t>有・無</t>
    <rPh sb="0" eb="1">
      <t>ア</t>
    </rPh>
    <rPh sb="2" eb="3">
      <t>ナ</t>
    </rPh>
    <phoneticPr fontId="6"/>
  </si>
  <si>
    <t>　 ３　地域移行の実績</t>
    <rPh sb="4" eb="6">
      <t>チイキ</t>
    </rPh>
    <rPh sb="6" eb="8">
      <t>イコウ</t>
    </rPh>
    <rPh sb="9" eb="11">
      <t>ジッセキ</t>
    </rPh>
    <phoneticPr fontId="6"/>
  </si>
  <si>
    <t>　当該事業所の地域移行支援を利用した者のうち、地域移行支援計画に基づき、前年度に地域生活に移行した者が１人以上いること。
　　前年度に地域生活に移行した者の人数　・・・　　　　　　人</t>
    <rPh sb="1" eb="3">
      <t>トウガイ</t>
    </rPh>
    <rPh sb="3" eb="6">
      <t>ジギョウショ</t>
    </rPh>
    <rPh sb="7" eb="9">
      <t>チイキ</t>
    </rPh>
    <rPh sb="9" eb="11">
      <t>イコウ</t>
    </rPh>
    <rPh sb="11" eb="13">
      <t>シエン</t>
    </rPh>
    <rPh sb="14" eb="16">
      <t>リヨウ</t>
    </rPh>
    <rPh sb="18" eb="19">
      <t>シャ</t>
    </rPh>
    <rPh sb="23" eb="25">
      <t>チイキ</t>
    </rPh>
    <rPh sb="25" eb="27">
      <t>イコウ</t>
    </rPh>
    <rPh sb="27" eb="31">
      <t>シエンケイカク</t>
    </rPh>
    <rPh sb="32" eb="33">
      <t>モト</t>
    </rPh>
    <rPh sb="36" eb="39">
      <t>ゼンネンド</t>
    </rPh>
    <rPh sb="40" eb="42">
      <t>チイキ</t>
    </rPh>
    <rPh sb="42" eb="44">
      <t>セイカツ</t>
    </rPh>
    <rPh sb="45" eb="47">
      <t>イコウ</t>
    </rPh>
    <rPh sb="49" eb="50">
      <t>シャ</t>
    </rPh>
    <rPh sb="52" eb="53">
      <t>ニン</t>
    </rPh>
    <rPh sb="53" eb="55">
      <t>イジョウ</t>
    </rPh>
    <rPh sb="64" eb="67">
      <t>ゼンネンド</t>
    </rPh>
    <rPh sb="68" eb="72">
      <t>チイキセイカツ</t>
    </rPh>
    <rPh sb="73" eb="75">
      <t>イコウ</t>
    </rPh>
    <rPh sb="77" eb="78">
      <t>シャ</t>
    </rPh>
    <rPh sb="79" eb="81">
      <t>ニンズウ</t>
    </rPh>
    <rPh sb="91" eb="92">
      <t>ニン</t>
    </rPh>
    <phoneticPr fontId="6"/>
  </si>
  <si>
    <t>　 ４　関係機関との連携</t>
    <rPh sb="4" eb="6">
      <t>カンケイ</t>
    </rPh>
    <rPh sb="6" eb="8">
      <t>キカン</t>
    </rPh>
    <rPh sb="10" eb="12">
      <t>レンケイ</t>
    </rPh>
    <phoneticPr fontId="6"/>
  </si>
  <si>
    <t xml:space="preserve">　精神科病院、障害者支援施設等、救護施設等、刑事施設等との緊密な連携体制が整えられてること。
　関係機関との連携の状況等　
</t>
    <rPh sb="1" eb="4">
      <t>セイシンカ</t>
    </rPh>
    <rPh sb="4" eb="6">
      <t>ビョウイン</t>
    </rPh>
    <rPh sb="7" eb="10">
      <t>ショウガイシャ</t>
    </rPh>
    <rPh sb="10" eb="12">
      <t>シエン</t>
    </rPh>
    <rPh sb="12" eb="14">
      <t>シセツ</t>
    </rPh>
    <rPh sb="14" eb="15">
      <t>トウ</t>
    </rPh>
    <rPh sb="16" eb="18">
      <t>キュウゴ</t>
    </rPh>
    <rPh sb="18" eb="20">
      <t>シセツ</t>
    </rPh>
    <rPh sb="20" eb="21">
      <t>トウ</t>
    </rPh>
    <rPh sb="22" eb="24">
      <t>ケイジ</t>
    </rPh>
    <rPh sb="24" eb="26">
      <t>シセツ</t>
    </rPh>
    <rPh sb="26" eb="27">
      <t>トウ</t>
    </rPh>
    <rPh sb="29" eb="31">
      <t>キンミツ</t>
    </rPh>
    <rPh sb="32" eb="34">
      <t>レンケイ</t>
    </rPh>
    <rPh sb="49" eb="51">
      <t>カンケイ</t>
    </rPh>
    <rPh sb="51" eb="53">
      <t>キカン</t>
    </rPh>
    <rPh sb="55" eb="57">
      <t>レンケイ</t>
    </rPh>
    <rPh sb="58" eb="60">
      <t>ジョウキョウ</t>
    </rPh>
    <rPh sb="60" eb="61">
      <t>トウ</t>
    </rPh>
    <phoneticPr fontId="6"/>
  </si>
  <si>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6"/>
  </si>
  <si>
    <t>　　２　「これらに準ずる者」とは、「精神障害関係従事者養成研修事業について」（平成26年３月31日付け障発
　　 　0331第５号厚生労働省社会・援護局障害保健福祉部長通知）の精神障害者地域移行・地域定着支援関係者
　　 　研修の修了者である相談支援専門員をいう。</t>
    <rPh sb="9" eb="10">
      <t>ジュン</t>
    </rPh>
    <rPh sb="12" eb="13">
      <t>モノ</t>
    </rPh>
    <rPh sb="18" eb="20">
      <t>セイシン</t>
    </rPh>
    <rPh sb="20" eb="22">
      <t>ショウガイ</t>
    </rPh>
    <rPh sb="22" eb="24">
      <t>カンケイ</t>
    </rPh>
    <rPh sb="24" eb="27">
      <t>ジュウジシャ</t>
    </rPh>
    <rPh sb="27" eb="29">
      <t>ヨウセイ</t>
    </rPh>
    <rPh sb="29" eb="31">
      <t>ケンシュウ</t>
    </rPh>
    <rPh sb="31" eb="33">
      <t>ジギョウ</t>
    </rPh>
    <rPh sb="39" eb="41">
      <t>ヘイセイ</t>
    </rPh>
    <rPh sb="43" eb="44">
      <t>ネン</t>
    </rPh>
    <rPh sb="45" eb="46">
      <t>ガツ</t>
    </rPh>
    <rPh sb="48" eb="49">
      <t>ニチ</t>
    </rPh>
    <rPh sb="49" eb="50">
      <t>ツ</t>
    </rPh>
    <phoneticPr fontId="6"/>
  </si>
  <si>
    <t>　　３　該当する資格を証する書類の写しを添付してください。研修の修了者であることをもって該当する資格に
　　　 準ずる者とする相談支援専門員については、研修を修了した旨を証する書類を添付してください。</t>
    <rPh sb="4" eb="6">
      <t>ガイトウ</t>
    </rPh>
    <rPh sb="8" eb="10">
      <t>シカク</t>
    </rPh>
    <rPh sb="11" eb="12">
      <t>ショウ</t>
    </rPh>
    <rPh sb="14" eb="16">
      <t>ショルイ</t>
    </rPh>
    <rPh sb="17" eb="18">
      <t>ウツ</t>
    </rPh>
    <rPh sb="20" eb="22">
      <t>テンプ</t>
    </rPh>
    <rPh sb="44" eb="46">
      <t>ガイトウ</t>
    </rPh>
    <rPh sb="48" eb="50">
      <t>シカク</t>
    </rPh>
    <rPh sb="56" eb="57">
      <t>ジュン</t>
    </rPh>
    <rPh sb="59" eb="60">
      <t>シャ</t>
    </rPh>
    <rPh sb="63" eb="65">
      <t>ソウダン</t>
    </rPh>
    <rPh sb="65" eb="67">
      <t>シエン</t>
    </rPh>
    <rPh sb="67" eb="70">
      <t>センモンイン</t>
    </rPh>
    <rPh sb="76" eb="78">
      <t>ケンシュウ</t>
    </rPh>
    <rPh sb="79" eb="81">
      <t>シュウリョウ</t>
    </rPh>
    <rPh sb="83" eb="84">
      <t>ムネ</t>
    </rPh>
    <rPh sb="85" eb="86">
      <t>ショウ</t>
    </rPh>
    <rPh sb="88" eb="90">
      <t>ショルイ</t>
    </rPh>
    <rPh sb="91" eb="93">
      <t>テンプ</t>
    </rPh>
    <phoneticPr fontId="6"/>
  </si>
  <si>
    <t>　　４　関係機関との連携については、その状況等を具体的に記載してください。</t>
    <rPh sb="4" eb="6">
      <t>カンケイ</t>
    </rPh>
    <rPh sb="6" eb="8">
      <t>キカン</t>
    </rPh>
    <rPh sb="10" eb="12">
      <t>レンケイ</t>
    </rPh>
    <phoneticPr fontId="6"/>
  </si>
  <si>
    <t>　　５　前年度に地域生活に移行した者の人数が３人以上の場合はⅠ、１人又は２人の場合はⅡの区分になります。</t>
    <rPh sb="4" eb="7">
      <t>ゼンネンド</t>
    </rPh>
    <rPh sb="8" eb="10">
      <t>チイキ</t>
    </rPh>
    <rPh sb="10" eb="12">
      <t>セイカツ</t>
    </rPh>
    <rPh sb="13" eb="15">
      <t>イコウ</t>
    </rPh>
    <rPh sb="17" eb="18">
      <t>モノ</t>
    </rPh>
    <rPh sb="19" eb="21">
      <t>ニンズウ</t>
    </rPh>
    <rPh sb="23" eb="24">
      <t>ニン</t>
    </rPh>
    <rPh sb="24" eb="26">
      <t>イジョウ</t>
    </rPh>
    <rPh sb="27" eb="29">
      <t>バアイ</t>
    </rPh>
    <rPh sb="33" eb="34">
      <t>ニン</t>
    </rPh>
    <rPh sb="34" eb="35">
      <t>マタ</t>
    </rPh>
    <rPh sb="37" eb="38">
      <t>ニン</t>
    </rPh>
    <rPh sb="39" eb="41">
      <t>バアイ</t>
    </rPh>
    <rPh sb="44" eb="46">
      <t>クブン</t>
    </rPh>
    <phoneticPr fontId="6"/>
  </si>
  <si>
    <t>R3.4追加</t>
    <rPh sb="4" eb="6">
      <t>ツイカ</t>
    </rPh>
    <phoneticPr fontId="6"/>
  </si>
  <si>
    <t>平均利用者数算定表（施設入所、短期入所、日中活動系）</t>
    <rPh sb="0" eb="2">
      <t>ヘイキン</t>
    </rPh>
    <rPh sb="2" eb="4">
      <t>リヨウ</t>
    </rPh>
    <rPh sb="4" eb="5">
      <t>シャ</t>
    </rPh>
    <rPh sb="5" eb="6">
      <t>スウ</t>
    </rPh>
    <rPh sb="6" eb="8">
      <t>サンテイ</t>
    </rPh>
    <rPh sb="8" eb="9">
      <t>ヒョウ</t>
    </rPh>
    <rPh sb="10" eb="12">
      <t>シセツ</t>
    </rPh>
    <rPh sb="12" eb="14">
      <t>ニュウショ</t>
    </rPh>
    <rPh sb="15" eb="17">
      <t>タンキ</t>
    </rPh>
    <rPh sb="17" eb="19">
      <t>ニュウショ</t>
    </rPh>
    <rPh sb="20" eb="22">
      <t>ニッチュウ</t>
    </rPh>
    <rPh sb="22" eb="24">
      <t>カツドウ</t>
    </rPh>
    <rPh sb="24" eb="25">
      <t>ケイ</t>
    </rPh>
    <phoneticPr fontId="6"/>
  </si>
  <si>
    <t>※黄色のセルに記入してください。</t>
    <rPh sb="1" eb="3">
      <t>キイロ</t>
    </rPh>
    <rPh sb="7" eb="9">
      <t>キニュウ</t>
    </rPh>
    <phoneticPr fontId="6"/>
  </si>
  <si>
    <t>　事業所名</t>
    <rPh sb="1" eb="4">
      <t>ジギョウショ</t>
    </rPh>
    <rPh sb="4" eb="5">
      <t>メイ</t>
    </rPh>
    <phoneticPr fontId="6"/>
  </si>
  <si>
    <t>　サービスの種類（利用定員）</t>
    <rPh sb="6" eb="8">
      <t>シュルイ</t>
    </rPh>
    <rPh sb="9" eb="11">
      <t>リヨウ</t>
    </rPh>
    <rPh sb="11" eb="13">
      <t>テイイン</t>
    </rPh>
    <phoneticPr fontId="6"/>
  </si>
  <si>
    <t>　　　　　　　　　　　　　　　　　　　　　　　　　　　　　　　　　　　　　　　　　　　　　　　　　　　　　　　　　　　　（利用定員：　　　　　　　人）　</t>
    <rPh sb="61" eb="63">
      <t>リヨウ</t>
    </rPh>
    <rPh sb="63" eb="65">
      <t>テイイン</t>
    </rPh>
    <rPh sb="73" eb="74">
      <t>ニン</t>
    </rPh>
    <phoneticPr fontId="6"/>
  </si>
  <si>
    <t>　年月日</t>
    <rPh sb="1" eb="4">
      <t>ネンガッピ</t>
    </rPh>
    <phoneticPr fontId="6"/>
  </si>
  <si>
    <t>　　　年</t>
    <rPh sb="3" eb="4">
      <t>ネン</t>
    </rPh>
    <phoneticPr fontId="6"/>
  </si>
  <si>
    <t>５月</t>
    <rPh sb="1" eb="2">
      <t>ガツ</t>
    </rPh>
    <phoneticPr fontId="6"/>
  </si>
  <si>
    <t>６月</t>
    <rPh sb="1" eb="2">
      <t>ガツ</t>
    </rPh>
    <phoneticPr fontId="6"/>
  </si>
  <si>
    <t>７月</t>
    <rPh sb="1" eb="2">
      <t>ガツ</t>
    </rPh>
    <phoneticPr fontId="6"/>
  </si>
  <si>
    <t>８月</t>
    <rPh sb="1" eb="2">
      <t>ガツ</t>
    </rPh>
    <phoneticPr fontId="6"/>
  </si>
  <si>
    <t>９月</t>
    <rPh sb="1" eb="2">
      <t>ガツ</t>
    </rPh>
    <phoneticPr fontId="6"/>
  </si>
  <si>
    <t>１０月</t>
    <rPh sb="2" eb="3">
      <t>ガツ</t>
    </rPh>
    <phoneticPr fontId="6"/>
  </si>
  <si>
    <t>１１月</t>
    <rPh sb="2" eb="3">
      <t>ガツ</t>
    </rPh>
    <phoneticPr fontId="6"/>
  </si>
  <si>
    <t>１２月</t>
    <rPh sb="2" eb="3">
      <t>ガツ</t>
    </rPh>
    <phoneticPr fontId="6"/>
  </si>
  <si>
    <t>１月</t>
    <rPh sb="1" eb="2">
      <t>ガツ</t>
    </rPh>
    <phoneticPr fontId="6"/>
  </si>
  <si>
    <t>２月</t>
    <rPh sb="1" eb="2">
      <t>ガツ</t>
    </rPh>
    <phoneticPr fontId="6"/>
  </si>
  <si>
    <t>３月</t>
    <rPh sb="1" eb="2">
      <t>ガツ</t>
    </rPh>
    <phoneticPr fontId="6"/>
  </si>
  <si>
    <t>　利用者延べ人数（人）</t>
    <rPh sb="1" eb="4">
      <t>リヨウシャ</t>
    </rPh>
    <rPh sb="4" eb="5">
      <t>ノ</t>
    </rPh>
    <rPh sb="6" eb="8">
      <t>ニンズウ</t>
    </rPh>
    <rPh sb="9" eb="10">
      <t>ニン</t>
    </rPh>
    <phoneticPr fontId="6"/>
  </si>
  <si>
    <t>①</t>
    <phoneticPr fontId="6"/>
  </si>
  <si>
    <r>
      <t xml:space="preserve">　開所日数（日）
</t>
    </r>
    <r>
      <rPr>
        <sz val="10"/>
        <rFont val="ＭＳ Ｐゴシック"/>
        <family val="3"/>
        <charset val="128"/>
      </rPr>
      <t>　</t>
    </r>
    <r>
      <rPr>
        <sz val="10"/>
        <color indexed="10"/>
        <rFont val="ＭＳ Ｐゴシック"/>
        <family val="3"/>
        <charset val="128"/>
      </rPr>
      <t>（注６の場合は開所月数として開所月に「1」を入力）</t>
    </r>
    <rPh sb="1" eb="3">
      <t>カイショ</t>
    </rPh>
    <rPh sb="3" eb="5">
      <t>ニッスウ</t>
    </rPh>
    <rPh sb="6" eb="7">
      <t>ニチ</t>
    </rPh>
    <rPh sb="11" eb="12">
      <t>チュウ</t>
    </rPh>
    <rPh sb="14" eb="16">
      <t>バアイ</t>
    </rPh>
    <rPh sb="17" eb="19">
      <t>カイショ</t>
    </rPh>
    <rPh sb="19" eb="21">
      <t>ゲッスウ</t>
    </rPh>
    <rPh sb="24" eb="26">
      <t>カイショ</t>
    </rPh>
    <rPh sb="26" eb="27">
      <t>ツキ</t>
    </rPh>
    <rPh sb="32" eb="34">
      <t>ニュウリョク</t>
    </rPh>
    <phoneticPr fontId="6"/>
  </si>
  <si>
    <t>②</t>
    <phoneticPr fontId="6"/>
  </si>
  <si>
    <t>　平均利用者数（人）</t>
    <rPh sb="1" eb="3">
      <t>ヘイキン</t>
    </rPh>
    <rPh sb="3" eb="6">
      <t>リヨウシャ</t>
    </rPh>
    <rPh sb="6" eb="7">
      <t>スウ</t>
    </rPh>
    <rPh sb="8" eb="9">
      <t>ニン</t>
    </rPh>
    <phoneticPr fontId="6"/>
  </si>
  <si>
    <t>（①÷②：小数点２位以下切り上げ）</t>
    <phoneticPr fontId="6"/>
  </si>
  <si>
    <t>　添付書類　１　　「従業者の勤務の体制及び勤務形態一覧表（付表3-2）」</t>
    <rPh sb="1" eb="3">
      <t>テンプ</t>
    </rPh>
    <rPh sb="3" eb="5">
      <t>ショルイ</t>
    </rPh>
    <rPh sb="10" eb="13">
      <t>ジュウギョウシャ</t>
    </rPh>
    <rPh sb="14" eb="16">
      <t>キンム</t>
    </rPh>
    <rPh sb="17" eb="19">
      <t>タイセイ</t>
    </rPh>
    <rPh sb="19" eb="20">
      <t>オヨ</t>
    </rPh>
    <rPh sb="21" eb="23">
      <t>キンム</t>
    </rPh>
    <rPh sb="23" eb="25">
      <t>ケイタイ</t>
    </rPh>
    <rPh sb="25" eb="28">
      <t>イチランヒョウ</t>
    </rPh>
    <rPh sb="29" eb="31">
      <t>フヒョウ</t>
    </rPh>
    <phoneticPr fontId="6"/>
  </si>
  <si>
    <t>　注　１　 この届出は、事業実績が６月以上である場合に作成すること。</t>
    <rPh sb="1" eb="2">
      <t>チュウ</t>
    </rPh>
    <rPh sb="8" eb="10">
      <t>トドケデ</t>
    </rPh>
    <rPh sb="12" eb="14">
      <t>ジギョウ</t>
    </rPh>
    <rPh sb="14" eb="16">
      <t>ジッセキ</t>
    </rPh>
    <rPh sb="18" eb="19">
      <t>ツキ</t>
    </rPh>
    <rPh sb="19" eb="21">
      <t>イジョウ</t>
    </rPh>
    <rPh sb="24" eb="26">
      <t>バアイ</t>
    </rPh>
    <rPh sb="27" eb="29">
      <t>サクセイ</t>
    </rPh>
    <phoneticPr fontId="6"/>
  </si>
  <si>
    <t>　　 　２　 事業実績が６月以上１年未満である場合は、直近の６月間における平均利用者数を算定すること。</t>
    <rPh sb="7" eb="9">
      <t>ジギョウ</t>
    </rPh>
    <rPh sb="9" eb="11">
      <t>ジッセキ</t>
    </rPh>
    <rPh sb="13" eb="14">
      <t>ツキ</t>
    </rPh>
    <rPh sb="14" eb="16">
      <t>イジョウ</t>
    </rPh>
    <rPh sb="17" eb="18">
      <t>ネン</t>
    </rPh>
    <rPh sb="18" eb="20">
      <t>ミマン</t>
    </rPh>
    <rPh sb="23" eb="25">
      <t>バアイ</t>
    </rPh>
    <rPh sb="27" eb="29">
      <t>チョッキン</t>
    </rPh>
    <rPh sb="31" eb="32">
      <t>ツキ</t>
    </rPh>
    <rPh sb="32" eb="33">
      <t>カン</t>
    </rPh>
    <rPh sb="37" eb="39">
      <t>ヘイキン</t>
    </rPh>
    <rPh sb="39" eb="42">
      <t>リヨウシャ</t>
    </rPh>
    <rPh sb="42" eb="43">
      <t>スウ</t>
    </rPh>
    <rPh sb="44" eb="46">
      <t>サンテイ</t>
    </rPh>
    <phoneticPr fontId="6"/>
  </si>
  <si>
    <r>
      <t>　　　 ３　</t>
    </r>
    <r>
      <rPr>
        <sz val="11"/>
        <color theme="1"/>
        <rFont val="游ゴシック"/>
        <family val="2"/>
        <charset val="128"/>
        <scheme val="minor"/>
      </rPr>
      <t xml:space="preserve"> </t>
    </r>
    <r>
      <rPr>
        <sz val="11"/>
        <color theme="1"/>
        <rFont val="游ゴシック"/>
        <family val="2"/>
        <charset val="128"/>
        <scheme val="minor"/>
      </rPr>
      <t>前年度において１年未満の実績しかない場合であって、かつ、事業実績が１年以上である場合は、直近１年間における平均利用者数を算定すること。</t>
    </r>
    <rPh sb="7" eb="10">
      <t>ゼンネンド</t>
    </rPh>
    <rPh sb="15" eb="16">
      <t>ネン</t>
    </rPh>
    <rPh sb="16" eb="18">
      <t>ミマン</t>
    </rPh>
    <rPh sb="19" eb="21">
      <t>ジッセキ</t>
    </rPh>
    <rPh sb="25" eb="27">
      <t>バアイ</t>
    </rPh>
    <rPh sb="35" eb="37">
      <t>ジギョウ</t>
    </rPh>
    <rPh sb="37" eb="39">
      <t>ジッセキ</t>
    </rPh>
    <rPh sb="41" eb="42">
      <t>ネン</t>
    </rPh>
    <rPh sb="42" eb="44">
      <t>イジョウ</t>
    </rPh>
    <rPh sb="47" eb="49">
      <t>バアイ</t>
    </rPh>
    <rPh sb="51" eb="53">
      <t>チョッキン</t>
    </rPh>
    <rPh sb="54" eb="55">
      <t>ネン</t>
    </rPh>
    <rPh sb="55" eb="56">
      <t>カン</t>
    </rPh>
    <rPh sb="60" eb="62">
      <t>ヘイキン</t>
    </rPh>
    <rPh sb="62" eb="65">
      <t>リヨウシャ</t>
    </rPh>
    <rPh sb="65" eb="66">
      <t>スウ</t>
    </rPh>
    <rPh sb="67" eb="69">
      <t>サンテイ</t>
    </rPh>
    <phoneticPr fontId="6"/>
  </si>
  <si>
    <t>　　 　４　 多機能型事業所にあっては実施する各サービス毎に作成すること。　　</t>
    <rPh sb="7" eb="10">
      <t>タキノウ</t>
    </rPh>
    <rPh sb="10" eb="11">
      <t>カタ</t>
    </rPh>
    <rPh sb="11" eb="14">
      <t>ジギョウショ</t>
    </rPh>
    <rPh sb="19" eb="21">
      <t>ジッシ</t>
    </rPh>
    <rPh sb="23" eb="24">
      <t>カク</t>
    </rPh>
    <rPh sb="28" eb="29">
      <t>ゴト</t>
    </rPh>
    <rPh sb="30" eb="32">
      <t>サクセイ</t>
    </rPh>
    <phoneticPr fontId="6"/>
  </si>
  <si>
    <t>　　　 ５　　「サービスの種類（利用定員）」欄は、療養介護、施設入所支援、短期入所、生活介護、自立訓練（機能訓練）、自立訓練（生活訓練）、就労移行支援、就労継続支援A型、</t>
    <rPh sb="13" eb="15">
      <t>シュルイ</t>
    </rPh>
    <rPh sb="16" eb="18">
      <t>リヨウ</t>
    </rPh>
    <rPh sb="18" eb="20">
      <t>テイイン</t>
    </rPh>
    <rPh sb="22" eb="23">
      <t>ラン</t>
    </rPh>
    <rPh sb="25" eb="27">
      <t>リョウヨウ</t>
    </rPh>
    <rPh sb="27" eb="29">
      <t>カイゴ</t>
    </rPh>
    <rPh sb="30" eb="32">
      <t>シセツ</t>
    </rPh>
    <rPh sb="32" eb="34">
      <t>ニュウショ</t>
    </rPh>
    <rPh sb="34" eb="36">
      <t>シエン</t>
    </rPh>
    <rPh sb="37" eb="39">
      <t>タンキ</t>
    </rPh>
    <rPh sb="39" eb="41">
      <t>ニュウショ</t>
    </rPh>
    <rPh sb="42" eb="44">
      <t>セイカツ</t>
    </rPh>
    <rPh sb="44" eb="46">
      <t>カイゴ</t>
    </rPh>
    <rPh sb="47" eb="49">
      <t>ジリツ</t>
    </rPh>
    <rPh sb="49" eb="51">
      <t>クンレン</t>
    </rPh>
    <rPh sb="52" eb="54">
      <t>キノウ</t>
    </rPh>
    <rPh sb="54" eb="56">
      <t>クンレン</t>
    </rPh>
    <rPh sb="58" eb="60">
      <t>ジリツ</t>
    </rPh>
    <rPh sb="60" eb="62">
      <t>クンレン</t>
    </rPh>
    <rPh sb="63" eb="65">
      <t>セイカツ</t>
    </rPh>
    <rPh sb="65" eb="67">
      <t>クンレン</t>
    </rPh>
    <phoneticPr fontId="6"/>
  </si>
  <si>
    <t>　　　　　就労継続支援B型、就労定着支援及び自立生活援助のいずれかを記入し、当該サービスに係る利用定員を記入すること。（利用定員欄は、就労定着支援、自立生活援助を除く）</t>
    <rPh sb="20" eb="21">
      <t>オヨ</t>
    </rPh>
    <rPh sb="34" eb="36">
      <t>キニュウ</t>
    </rPh>
    <rPh sb="38" eb="40">
      <t>トウガイ</t>
    </rPh>
    <rPh sb="45" eb="46">
      <t>カカ</t>
    </rPh>
    <rPh sb="47" eb="49">
      <t>リヨウ</t>
    </rPh>
    <rPh sb="49" eb="51">
      <t>テイイン</t>
    </rPh>
    <rPh sb="52" eb="54">
      <t>キニュウ</t>
    </rPh>
    <rPh sb="60" eb="62">
      <t>リヨウ</t>
    </rPh>
    <rPh sb="62" eb="64">
      <t>テイイン</t>
    </rPh>
    <rPh sb="64" eb="65">
      <t>ラン</t>
    </rPh>
    <rPh sb="81" eb="82">
      <t>ノゾ</t>
    </rPh>
    <phoneticPr fontId="6"/>
  </si>
  <si>
    <t>　　　６　就労定着支援及び自立生活援助については、前年度の利用者の延べ人数を開所月数で除した値とする。</t>
    <rPh sb="9" eb="11">
      <t>シエン</t>
    </rPh>
    <rPh sb="11" eb="12">
      <t>オヨ</t>
    </rPh>
    <rPh sb="25" eb="28">
      <t>ゼンネンド</t>
    </rPh>
    <rPh sb="29" eb="32">
      <t>リヨウシャ</t>
    </rPh>
    <rPh sb="33" eb="34">
      <t>ノ</t>
    </rPh>
    <rPh sb="35" eb="37">
      <t>ニンズウ</t>
    </rPh>
    <rPh sb="38" eb="40">
      <t>カイショ</t>
    </rPh>
    <rPh sb="40" eb="42">
      <t>ゲッスウ</t>
    </rPh>
    <rPh sb="43" eb="44">
      <t>ジョ</t>
    </rPh>
    <rPh sb="46" eb="47">
      <t>アタイ</t>
    </rPh>
    <phoneticPr fontId="6"/>
  </si>
  <si>
    <t>　　　７　欠席時対応加算算定者、施設外就労を行った利用者は本表から除く。</t>
    <rPh sb="5" eb="7">
      <t>ケッセキ</t>
    </rPh>
    <rPh sb="7" eb="8">
      <t>ジ</t>
    </rPh>
    <rPh sb="8" eb="10">
      <t>タイオウ</t>
    </rPh>
    <rPh sb="10" eb="12">
      <t>カサン</t>
    </rPh>
    <rPh sb="12" eb="14">
      <t>サンテイ</t>
    </rPh>
    <rPh sb="14" eb="15">
      <t>シャ</t>
    </rPh>
    <rPh sb="16" eb="18">
      <t>シセツ</t>
    </rPh>
    <rPh sb="18" eb="19">
      <t>ガイ</t>
    </rPh>
    <rPh sb="19" eb="21">
      <t>シュウロウ</t>
    </rPh>
    <rPh sb="22" eb="23">
      <t>オコナ</t>
    </rPh>
    <rPh sb="25" eb="28">
      <t>リヨウシャ</t>
    </rPh>
    <rPh sb="29" eb="30">
      <t>ホン</t>
    </rPh>
    <rPh sb="30" eb="31">
      <t>ピョウ</t>
    </rPh>
    <rPh sb="33" eb="34">
      <t>ノゾ</t>
    </rPh>
    <phoneticPr fontId="6"/>
  </si>
  <si>
    <t>●</t>
    <phoneticPr fontId="6"/>
  </si>
  <si>
    <t>平均障害支援区分・平均利用者数算定表（生活介護）</t>
    <rPh sb="0" eb="2">
      <t>ヘイキン</t>
    </rPh>
    <rPh sb="2" eb="3">
      <t>ショウ</t>
    </rPh>
    <rPh sb="3" eb="4">
      <t>ガイ</t>
    </rPh>
    <rPh sb="4" eb="6">
      <t>シエン</t>
    </rPh>
    <rPh sb="6" eb="8">
      <t>クブン</t>
    </rPh>
    <rPh sb="9" eb="11">
      <t>ヘイキン</t>
    </rPh>
    <rPh sb="11" eb="13">
      <t>リヨウ</t>
    </rPh>
    <rPh sb="13" eb="14">
      <t>シャ</t>
    </rPh>
    <rPh sb="14" eb="15">
      <t>スウ</t>
    </rPh>
    <rPh sb="15" eb="17">
      <t>サンテイ</t>
    </rPh>
    <rPh sb="17" eb="18">
      <t>ヒョウ</t>
    </rPh>
    <rPh sb="19" eb="21">
      <t>セイカツ</t>
    </rPh>
    <rPh sb="21" eb="23">
      <t>カイゴ</t>
    </rPh>
    <phoneticPr fontId="6"/>
  </si>
  <si>
    <t>生活介護について、平均障害支援区分及び平均利用者数を算定するための表です。
本表を使用する場合、生活介護について付表２－１「平均利用者数算定表（施設入所、短期入所、日中活動系）」は不要です。
（別途、平均障害支援区分の算定を行っている場合は、この表を使用しなくても構いません。）</t>
    <rPh sb="0" eb="2">
      <t>セイカツ</t>
    </rPh>
    <rPh sb="2" eb="4">
      <t>カイゴ</t>
    </rPh>
    <rPh sb="9" eb="11">
      <t>ヘイキン</t>
    </rPh>
    <rPh sb="11" eb="12">
      <t>ショウ</t>
    </rPh>
    <rPh sb="12" eb="13">
      <t>ガイ</t>
    </rPh>
    <rPh sb="13" eb="15">
      <t>シエン</t>
    </rPh>
    <rPh sb="15" eb="17">
      <t>クブン</t>
    </rPh>
    <rPh sb="17" eb="18">
      <t>オヨ</t>
    </rPh>
    <rPh sb="19" eb="21">
      <t>ヘイキン</t>
    </rPh>
    <rPh sb="21" eb="23">
      <t>リヨウ</t>
    </rPh>
    <rPh sb="23" eb="24">
      <t>シャ</t>
    </rPh>
    <rPh sb="24" eb="25">
      <t>スウ</t>
    </rPh>
    <rPh sb="26" eb="28">
      <t>サンテイ</t>
    </rPh>
    <rPh sb="33" eb="34">
      <t>ヒョウ</t>
    </rPh>
    <rPh sb="38" eb="39">
      <t>ホン</t>
    </rPh>
    <rPh sb="39" eb="40">
      <t>ヒョウ</t>
    </rPh>
    <rPh sb="41" eb="43">
      <t>シヨウ</t>
    </rPh>
    <rPh sb="45" eb="47">
      <t>バアイ</t>
    </rPh>
    <rPh sb="56" eb="58">
      <t>フヒョウ</t>
    </rPh>
    <rPh sb="97" eb="99">
      <t>ベット</t>
    </rPh>
    <rPh sb="100" eb="102">
      <t>ヘイキン</t>
    </rPh>
    <rPh sb="102" eb="103">
      <t>ショウ</t>
    </rPh>
    <rPh sb="103" eb="104">
      <t>ガイ</t>
    </rPh>
    <rPh sb="104" eb="106">
      <t>シエン</t>
    </rPh>
    <rPh sb="106" eb="108">
      <t>クブン</t>
    </rPh>
    <rPh sb="109" eb="111">
      <t>サンテイ</t>
    </rPh>
    <rPh sb="112" eb="113">
      <t>オコナ</t>
    </rPh>
    <rPh sb="117" eb="119">
      <t>バアイ</t>
    </rPh>
    <rPh sb="123" eb="124">
      <t>ヒョウ</t>
    </rPh>
    <rPh sb="125" eb="127">
      <t>シヨウ</t>
    </rPh>
    <rPh sb="132" eb="133">
      <t>カマ</t>
    </rPh>
    <phoneticPr fontId="6"/>
  </si>
  <si>
    <t>色のついたセルのみ入力してください。</t>
    <rPh sb="0" eb="1">
      <t>イロ</t>
    </rPh>
    <rPh sb="9" eb="11">
      <t>ニュウリョク</t>
    </rPh>
    <phoneticPr fontId="6"/>
  </si>
  <si>
    <t>人員配置体制加算(Ⅰ）</t>
    <rPh sb="0" eb="2">
      <t>ジンイン</t>
    </rPh>
    <rPh sb="2" eb="4">
      <t>ハイチ</t>
    </rPh>
    <rPh sb="4" eb="6">
      <t>タイセイ</t>
    </rPh>
    <rPh sb="6" eb="8">
      <t>カサン</t>
    </rPh>
    <phoneticPr fontId="6"/>
  </si>
  <si>
    <t>定員</t>
    <rPh sb="0" eb="2">
      <t>テイイン</t>
    </rPh>
    <phoneticPr fontId="6"/>
  </si>
  <si>
    <t>施設区分</t>
    <rPh sb="0" eb="2">
      <t>シセツ</t>
    </rPh>
    <rPh sb="2" eb="4">
      <t>クブン</t>
    </rPh>
    <phoneticPr fontId="6"/>
  </si>
  <si>
    <t>人員配置体制加算(Ⅱ）</t>
    <rPh sb="0" eb="2">
      <t>ジンイン</t>
    </rPh>
    <rPh sb="2" eb="4">
      <t>ハイチ</t>
    </rPh>
    <rPh sb="4" eb="6">
      <t>タイセイ</t>
    </rPh>
    <rPh sb="6" eb="8">
      <t>カサン</t>
    </rPh>
    <phoneticPr fontId="6"/>
  </si>
  <si>
    <r>
      <t>単位名</t>
    </r>
    <r>
      <rPr>
        <sz val="6"/>
        <color indexed="8"/>
        <rFont val="ＭＳ 明朝"/>
        <family val="1"/>
        <charset val="128"/>
      </rPr>
      <t>（※）</t>
    </r>
    <rPh sb="0" eb="2">
      <t>タンイ</t>
    </rPh>
    <rPh sb="2" eb="3">
      <t>メイ</t>
    </rPh>
    <phoneticPr fontId="6"/>
  </si>
  <si>
    <t>人員配置体制加算(Ⅲ）</t>
    <rPh sb="0" eb="2">
      <t>ジンイン</t>
    </rPh>
    <rPh sb="2" eb="4">
      <t>ハイチ</t>
    </rPh>
    <rPh sb="4" eb="6">
      <t>タイセイ</t>
    </rPh>
    <rPh sb="6" eb="8">
      <t>カサン</t>
    </rPh>
    <phoneticPr fontId="6"/>
  </si>
  <si>
    <t>※単位が複数ある場合は単位毎に提出してください。</t>
    <rPh sb="1" eb="3">
      <t>タンイ</t>
    </rPh>
    <rPh sb="4" eb="6">
      <t>フクスウ</t>
    </rPh>
    <rPh sb="8" eb="10">
      <t>バアイ</t>
    </rPh>
    <rPh sb="11" eb="13">
      <t>タンイ</t>
    </rPh>
    <rPh sb="13" eb="14">
      <t>ゴト</t>
    </rPh>
    <rPh sb="15" eb="17">
      <t>テイシュツ</t>
    </rPh>
    <phoneticPr fontId="6"/>
  </si>
  <si>
    <t>１．開設区分</t>
    <rPh sb="2" eb="4">
      <t>カイセツ</t>
    </rPh>
    <rPh sb="4" eb="6">
      <t>クブン</t>
    </rPh>
    <phoneticPr fontId="6"/>
  </si>
  <si>
    <t>障害者支援施設</t>
    <rPh sb="0" eb="3">
      <t>ショウガイシャ</t>
    </rPh>
    <rPh sb="3" eb="5">
      <t>シエン</t>
    </rPh>
    <rPh sb="5" eb="7">
      <t>シセツ</t>
    </rPh>
    <phoneticPr fontId="6"/>
  </si>
  <si>
    <t>新設又は増改築の時点から６ヶ月未満</t>
    <rPh sb="0" eb="2">
      <t>シンセツ</t>
    </rPh>
    <rPh sb="2" eb="3">
      <t>マタ</t>
    </rPh>
    <rPh sb="4" eb="7">
      <t>ゾウカイチク</t>
    </rPh>
    <rPh sb="8" eb="10">
      <t>ジテン</t>
    </rPh>
    <rPh sb="14" eb="15">
      <t>ゲツ</t>
    </rPh>
    <rPh sb="15" eb="17">
      <t>ミマン</t>
    </rPh>
    <phoneticPr fontId="6"/>
  </si>
  <si>
    <t>⇒</t>
    <phoneticPr fontId="6"/>
  </si>
  <si>
    <t>想定される平均障害支援区分</t>
    <rPh sb="0" eb="2">
      <t>ソウテイ</t>
    </rPh>
    <rPh sb="5" eb="7">
      <t>ヘイキン</t>
    </rPh>
    <rPh sb="7" eb="9">
      <t>ショウガイ</t>
    </rPh>
    <rPh sb="9" eb="11">
      <t>シエン</t>
    </rPh>
    <rPh sb="11" eb="13">
      <t>クブン</t>
    </rPh>
    <phoneticPr fontId="6"/>
  </si>
  <si>
    <t>障害者支援施設以外</t>
    <rPh sb="0" eb="3">
      <t>ショウガイシャ</t>
    </rPh>
    <rPh sb="3" eb="5">
      <t>シエン</t>
    </rPh>
    <rPh sb="5" eb="7">
      <t>シセツ</t>
    </rPh>
    <rPh sb="7" eb="9">
      <t>イガイ</t>
    </rPh>
    <phoneticPr fontId="6"/>
  </si>
  <si>
    <t>新設又は増改築の時点から６ヶ月以上１年未満</t>
    <rPh sb="0" eb="2">
      <t>シンセツ</t>
    </rPh>
    <rPh sb="2" eb="3">
      <t>マタ</t>
    </rPh>
    <rPh sb="4" eb="7">
      <t>ゾウカイチク</t>
    </rPh>
    <rPh sb="8" eb="10">
      <t>ジテン</t>
    </rPh>
    <rPh sb="14" eb="15">
      <t>ゲツ</t>
    </rPh>
    <rPh sb="15" eb="17">
      <t>イジョウ</t>
    </rPh>
    <rPh sb="18" eb="19">
      <t>ネン</t>
    </rPh>
    <rPh sb="19" eb="21">
      <t>ミマン</t>
    </rPh>
    <phoneticPr fontId="6"/>
  </si>
  <si>
    <t>新設又は増改築の時点から１年以上</t>
    <rPh sb="0" eb="2">
      <t>シンセツ</t>
    </rPh>
    <rPh sb="2" eb="3">
      <t>マタ</t>
    </rPh>
    <rPh sb="4" eb="7">
      <t>ゾウカイチク</t>
    </rPh>
    <rPh sb="8" eb="10">
      <t>ジテン</t>
    </rPh>
    <rPh sb="13" eb="16">
      <t>ネンイジョウ</t>
    </rPh>
    <phoneticPr fontId="6"/>
  </si>
  <si>
    <t>２．平均障害支援区分及び利用者数の平均</t>
    <rPh sb="2" eb="4">
      <t>ヘイキン</t>
    </rPh>
    <rPh sb="4" eb="6">
      <t>ショウガイ</t>
    </rPh>
    <rPh sb="6" eb="8">
      <t>シエン</t>
    </rPh>
    <rPh sb="8" eb="10">
      <t>クブン</t>
    </rPh>
    <rPh sb="10" eb="11">
      <t>オヨ</t>
    </rPh>
    <rPh sb="12" eb="14">
      <t>リヨウ</t>
    </rPh>
    <rPh sb="14" eb="15">
      <t>シャ</t>
    </rPh>
    <rPh sb="15" eb="16">
      <t>スウ</t>
    </rPh>
    <rPh sb="17" eb="19">
      <t>ヘイキン</t>
    </rPh>
    <phoneticPr fontId="6"/>
  </si>
  <si>
    <t>延べ利用人数</t>
    <rPh sb="0" eb="1">
      <t>ノ</t>
    </rPh>
    <rPh sb="2" eb="4">
      <t>リヨウ</t>
    </rPh>
    <rPh sb="4" eb="6">
      <t>ニンズウ</t>
    </rPh>
    <phoneticPr fontId="6"/>
  </si>
  <si>
    <t>区分２</t>
    <rPh sb="0" eb="2">
      <t>クブン</t>
    </rPh>
    <phoneticPr fontId="6"/>
  </si>
  <si>
    <t>区分３</t>
    <rPh sb="0" eb="2">
      <t>クブン</t>
    </rPh>
    <phoneticPr fontId="6"/>
  </si>
  <si>
    <t>区分４</t>
    <rPh sb="0" eb="2">
      <t>クブン</t>
    </rPh>
    <phoneticPr fontId="6"/>
  </si>
  <si>
    <t>区分５</t>
    <rPh sb="0" eb="2">
      <t>クブン</t>
    </rPh>
    <phoneticPr fontId="6"/>
  </si>
  <si>
    <t>区分６</t>
    <rPh sb="0" eb="2">
      <t>クブン</t>
    </rPh>
    <phoneticPr fontId="6"/>
  </si>
  <si>
    <t>昨年度4月/1ケ月前</t>
    <rPh sb="0" eb="2">
      <t>サクネン</t>
    </rPh>
    <rPh sb="2" eb="3">
      <t>ド</t>
    </rPh>
    <rPh sb="4" eb="5">
      <t>ガツ</t>
    </rPh>
    <rPh sb="7" eb="9">
      <t>カゲツ</t>
    </rPh>
    <rPh sb="9" eb="10">
      <t>マエ</t>
    </rPh>
    <phoneticPr fontId="6"/>
  </si>
  <si>
    <t>平均障害支援区分</t>
    <rPh sb="0" eb="2">
      <t>ヘイキン</t>
    </rPh>
    <rPh sb="2" eb="4">
      <t>ショウガイ</t>
    </rPh>
    <rPh sb="4" eb="6">
      <t>シエン</t>
    </rPh>
    <rPh sb="6" eb="8">
      <t>クブン</t>
    </rPh>
    <phoneticPr fontId="6"/>
  </si>
  <si>
    <t>昨年度5月/2ケ月前</t>
    <rPh sb="0" eb="2">
      <t>サクネン</t>
    </rPh>
    <rPh sb="2" eb="3">
      <t>ド</t>
    </rPh>
    <rPh sb="4" eb="5">
      <t>ガツ</t>
    </rPh>
    <rPh sb="7" eb="9">
      <t>カゲツ</t>
    </rPh>
    <rPh sb="9" eb="10">
      <t>マエ</t>
    </rPh>
    <phoneticPr fontId="6"/>
  </si>
  <si>
    <t>昨年度6月/3ケ月前</t>
    <rPh sb="0" eb="2">
      <t>サクネン</t>
    </rPh>
    <rPh sb="2" eb="3">
      <t>ド</t>
    </rPh>
    <rPh sb="4" eb="5">
      <t>ガツ</t>
    </rPh>
    <rPh sb="7" eb="9">
      <t>カゲツ</t>
    </rPh>
    <rPh sb="9" eb="10">
      <t>マエ</t>
    </rPh>
    <phoneticPr fontId="6"/>
  </si>
  <si>
    <t>昨年度7月/4ケ月前</t>
    <rPh sb="0" eb="2">
      <t>サクネン</t>
    </rPh>
    <rPh sb="2" eb="3">
      <t>ド</t>
    </rPh>
    <rPh sb="4" eb="5">
      <t>ガツ</t>
    </rPh>
    <rPh sb="7" eb="9">
      <t>カゲツ</t>
    </rPh>
    <rPh sb="9" eb="10">
      <t>マエ</t>
    </rPh>
    <phoneticPr fontId="6"/>
  </si>
  <si>
    <t>昨年度8月/5ケ月前</t>
    <rPh sb="0" eb="2">
      <t>サクネン</t>
    </rPh>
    <rPh sb="2" eb="3">
      <t>ド</t>
    </rPh>
    <rPh sb="4" eb="5">
      <t>ガツ</t>
    </rPh>
    <rPh sb="7" eb="9">
      <t>カゲツ</t>
    </rPh>
    <rPh sb="9" eb="10">
      <t>マエ</t>
    </rPh>
    <phoneticPr fontId="6"/>
  </si>
  <si>
    <t>昨年度9月/6ケ月前</t>
    <rPh sb="0" eb="2">
      <t>サクネン</t>
    </rPh>
    <rPh sb="2" eb="3">
      <t>ド</t>
    </rPh>
    <rPh sb="4" eb="5">
      <t>ガツ</t>
    </rPh>
    <rPh sb="7" eb="9">
      <t>カゲツ</t>
    </rPh>
    <rPh sb="9" eb="10">
      <t>マエ</t>
    </rPh>
    <phoneticPr fontId="6"/>
  </si>
  <si>
    <t>昨年度10月</t>
    <rPh sb="0" eb="3">
      <t>サクネンド</t>
    </rPh>
    <rPh sb="5" eb="6">
      <t>ガツ</t>
    </rPh>
    <phoneticPr fontId="6"/>
  </si>
  <si>
    <t>利用者数平均</t>
    <rPh sb="0" eb="2">
      <t>リヨウ</t>
    </rPh>
    <rPh sb="2" eb="3">
      <t>シャ</t>
    </rPh>
    <rPh sb="3" eb="4">
      <t>スウ</t>
    </rPh>
    <rPh sb="4" eb="6">
      <t>ヘイキン</t>
    </rPh>
    <phoneticPr fontId="6"/>
  </si>
  <si>
    <t>昨年度11月</t>
    <rPh sb="0" eb="3">
      <t>サクネンド</t>
    </rPh>
    <rPh sb="5" eb="6">
      <t>ガツ</t>
    </rPh>
    <phoneticPr fontId="6"/>
  </si>
  <si>
    <t>昨年度12月</t>
    <rPh sb="0" eb="3">
      <t>サクネンド</t>
    </rPh>
    <rPh sb="5" eb="6">
      <t>ガツ</t>
    </rPh>
    <phoneticPr fontId="6"/>
  </si>
  <si>
    <t>昨年度1月</t>
    <rPh sb="0" eb="3">
      <t>サクネンド</t>
    </rPh>
    <rPh sb="4" eb="5">
      <t>ガツ</t>
    </rPh>
    <phoneticPr fontId="6"/>
  </si>
  <si>
    <t>昨年度2月</t>
    <rPh sb="0" eb="3">
      <t>サクネンド</t>
    </rPh>
    <rPh sb="4" eb="5">
      <t>ガツ</t>
    </rPh>
    <phoneticPr fontId="6"/>
  </si>
  <si>
    <t>昨年度3月</t>
    <rPh sb="0" eb="2">
      <t>サクネン</t>
    </rPh>
    <rPh sb="4" eb="5">
      <t>ガツ</t>
    </rPh>
    <phoneticPr fontId="6"/>
  </si>
  <si>
    <r>
      <t>注1)「新設又は増改築の時点から６ヶ月未満」の場合は、</t>
    </r>
    <r>
      <rPr>
        <u/>
        <sz val="11"/>
        <color indexed="8"/>
        <rFont val="ＭＳ 明朝"/>
        <family val="1"/>
        <charset val="128"/>
      </rPr>
      <t>入力不要</t>
    </r>
    <rPh sb="0" eb="1">
      <t>チュウ</t>
    </rPh>
    <rPh sb="4" eb="6">
      <t>シンセツ</t>
    </rPh>
    <rPh sb="6" eb="7">
      <t>マタ</t>
    </rPh>
    <rPh sb="8" eb="11">
      <t>ゾウカイチク</t>
    </rPh>
    <rPh sb="12" eb="14">
      <t>ジテン</t>
    </rPh>
    <rPh sb="18" eb="19">
      <t>ゲツ</t>
    </rPh>
    <rPh sb="19" eb="21">
      <t>ミマン</t>
    </rPh>
    <rPh sb="23" eb="25">
      <t>バアイ</t>
    </rPh>
    <rPh sb="27" eb="29">
      <t>ニュウリョク</t>
    </rPh>
    <rPh sb="29" eb="31">
      <t>フヨウ</t>
    </rPh>
    <phoneticPr fontId="6"/>
  </si>
  <si>
    <r>
      <t>注2)「新設又は増改築の時点から６ヶ月以上１年未満」の場合は、</t>
    </r>
    <r>
      <rPr>
        <u/>
        <sz val="11"/>
        <color indexed="8"/>
        <rFont val="ＭＳ 明朝"/>
        <family val="1"/>
        <charset val="128"/>
      </rPr>
      <t>直近６ヶ月前まで記入</t>
    </r>
    <rPh sb="0" eb="1">
      <t>チュウ</t>
    </rPh>
    <rPh sb="4" eb="6">
      <t>シンセツ</t>
    </rPh>
    <rPh sb="6" eb="7">
      <t>マタ</t>
    </rPh>
    <rPh sb="8" eb="11">
      <t>ゾウカイチク</t>
    </rPh>
    <rPh sb="12" eb="14">
      <t>ジテン</t>
    </rPh>
    <rPh sb="18" eb="21">
      <t>ゲツイジョウ</t>
    </rPh>
    <rPh sb="22" eb="23">
      <t>ネン</t>
    </rPh>
    <rPh sb="23" eb="25">
      <t>ミマン</t>
    </rPh>
    <rPh sb="27" eb="29">
      <t>バアイ</t>
    </rPh>
    <rPh sb="31" eb="33">
      <t>チョッキン</t>
    </rPh>
    <rPh sb="35" eb="36">
      <t>ゲツ</t>
    </rPh>
    <rPh sb="36" eb="37">
      <t>マエ</t>
    </rPh>
    <rPh sb="39" eb="41">
      <t>キニュウ</t>
    </rPh>
    <phoneticPr fontId="6"/>
  </si>
  <si>
    <r>
      <t>注3)「新設又は増改築の時点から１年以上」の場合は、</t>
    </r>
    <r>
      <rPr>
        <u/>
        <sz val="11"/>
        <color indexed="8"/>
        <rFont val="ＭＳ 明朝"/>
        <family val="1"/>
        <charset val="128"/>
      </rPr>
      <t>昨年度（４月～３月）の利用者数を入力</t>
    </r>
    <rPh sb="0" eb="1">
      <t>チュウ</t>
    </rPh>
    <rPh sb="22" eb="24">
      <t>バアイ</t>
    </rPh>
    <rPh sb="26" eb="29">
      <t>サクネンド</t>
    </rPh>
    <rPh sb="31" eb="32">
      <t>ガツ</t>
    </rPh>
    <rPh sb="34" eb="35">
      <t>ガツ</t>
    </rPh>
    <rPh sb="37" eb="39">
      <t>リヨウ</t>
    </rPh>
    <rPh sb="39" eb="40">
      <t>シャ</t>
    </rPh>
    <rPh sb="40" eb="41">
      <t>スウ</t>
    </rPh>
    <rPh sb="42" eb="44">
      <t>ニュウリョク</t>
    </rPh>
    <phoneticPr fontId="6"/>
  </si>
  <si>
    <t>３．従業者の員数</t>
    <rPh sb="2" eb="5">
      <t>ジュウギョウシャ</t>
    </rPh>
    <rPh sb="6" eb="8">
      <t>インスウ</t>
    </rPh>
    <phoneticPr fontId="6"/>
  </si>
  <si>
    <t>看護職員</t>
    <rPh sb="0" eb="2">
      <t>カンゴ</t>
    </rPh>
    <rPh sb="2" eb="4">
      <t>ショクイン</t>
    </rPh>
    <phoneticPr fontId="6"/>
  </si>
  <si>
    <t>理学
療法士</t>
    <rPh sb="0" eb="2">
      <t>リガク</t>
    </rPh>
    <rPh sb="3" eb="6">
      <t>リョウホウシ</t>
    </rPh>
    <phoneticPr fontId="6"/>
  </si>
  <si>
    <t>作業
療法士</t>
    <rPh sb="0" eb="2">
      <t>サギョウ</t>
    </rPh>
    <rPh sb="3" eb="6">
      <t>リョウホウシ</t>
    </rPh>
    <phoneticPr fontId="6"/>
  </si>
  <si>
    <t>言語
聴覚士</t>
    <phoneticPr fontId="6"/>
  </si>
  <si>
    <t>生活
支援員</t>
    <rPh sb="0" eb="2">
      <t>セイカツ</t>
    </rPh>
    <rPh sb="3" eb="5">
      <t>シエン</t>
    </rPh>
    <rPh sb="5" eb="6">
      <t>イン</t>
    </rPh>
    <phoneticPr fontId="6"/>
  </si>
  <si>
    <t>人員配置基準</t>
    <rPh sb="0" eb="2">
      <t>ジンイン</t>
    </rPh>
    <rPh sb="2" eb="4">
      <t>ハイチ</t>
    </rPh>
    <rPh sb="4" eb="6">
      <t>キジュン</t>
    </rPh>
    <phoneticPr fontId="6"/>
  </si>
  <si>
    <t>常勤換算</t>
    <rPh sb="0" eb="2">
      <t>ジョウキン</t>
    </rPh>
    <rPh sb="2" eb="4">
      <t>カンサン</t>
    </rPh>
    <phoneticPr fontId="6"/>
  </si>
  <si>
    <r>
      <t>４．人員配置体制加算</t>
    </r>
    <r>
      <rPr>
        <sz val="12"/>
        <color indexed="10"/>
        <rFont val="ＭＳ 明朝"/>
        <family val="1"/>
        <charset val="128"/>
      </rPr>
      <t>(加算を算定する施設以外は入力不要）</t>
    </r>
    <rPh sb="2" eb="4">
      <t>ジンイン</t>
    </rPh>
    <rPh sb="4" eb="6">
      <t>ハイチ</t>
    </rPh>
    <rPh sb="6" eb="8">
      <t>タイセイ</t>
    </rPh>
    <rPh sb="8" eb="10">
      <t>カサン</t>
    </rPh>
    <rPh sb="11" eb="13">
      <t>カサン</t>
    </rPh>
    <rPh sb="14" eb="16">
      <t>サンテイ</t>
    </rPh>
    <rPh sb="18" eb="20">
      <t>シセツ</t>
    </rPh>
    <rPh sb="20" eb="22">
      <t>イガイ</t>
    </rPh>
    <rPh sb="23" eb="25">
      <t>ニュウリョク</t>
    </rPh>
    <rPh sb="25" eb="27">
      <t>フヨウ</t>
    </rPh>
    <phoneticPr fontId="6"/>
  </si>
  <si>
    <t>区分４以下</t>
    <rPh sb="0" eb="2">
      <t>クブン</t>
    </rPh>
    <rPh sb="3" eb="5">
      <t>イカ</t>
    </rPh>
    <phoneticPr fontId="6"/>
  </si>
  <si>
    <t>加算対象者割合</t>
    <rPh sb="0" eb="2">
      <t>カサン</t>
    </rPh>
    <rPh sb="2" eb="4">
      <t>タイショウ</t>
    </rPh>
    <rPh sb="4" eb="5">
      <t>シャ</t>
    </rPh>
    <rPh sb="5" eb="7">
      <t>ワリアイ</t>
    </rPh>
    <phoneticPr fontId="6"/>
  </si>
  <si>
    <t>行動関連項目10点以上</t>
    <rPh sb="0" eb="2">
      <t>コウドウ</t>
    </rPh>
    <rPh sb="2" eb="4">
      <t>カンレン</t>
    </rPh>
    <rPh sb="4" eb="6">
      <t>コウモク</t>
    </rPh>
    <rPh sb="8" eb="11">
      <t>テンイジョウ</t>
    </rPh>
    <phoneticPr fontId="6"/>
  </si>
  <si>
    <t>喀痰吸引等を必要とする者</t>
    <rPh sb="0" eb="1">
      <t>カク</t>
    </rPh>
    <rPh sb="1" eb="2">
      <t>タン</t>
    </rPh>
    <rPh sb="2" eb="4">
      <t>キュウイン</t>
    </rPh>
    <rPh sb="4" eb="5">
      <t>トウ</t>
    </rPh>
    <rPh sb="6" eb="8">
      <t>ヒツヨウ</t>
    </rPh>
    <rPh sb="11" eb="12">
      <t>モノ</t>
    </rPh>
    <phoneticPr fontId="6"/>
  </si>
  <si>
    <t>昨年度１月</t>
    <rPh sb="0" eb="3">
      <t>サクネンド</t>
    </rPh>
    <rPh sb="4" eb="5">
      <t>ガツ</t>
    </rPh>
    <phoneticPr fontId="6"/>
  </si>
  <si>
    <t>昨年度２月</t>
    <rPh sb="0" eb="3">
      <t>サクネンド</t>
    </rPh>
    <rPh sb="4" eb="5">
      <t>ガツ</t>
    </rPh>
    <phoneticPr fontId="6"/>
  </si>
  <si>
    <t>昨年度３月</t>
    <rPh sb="0" eb="2">
      <t>サクネン</t>
    </rPh>
    <rPh sb="4" eb="5">
      <t>ガツ</t>
    </rPh>
    <phoneticPr fontId="6"/>
  </si>
  <si>
    <r>
      <t>≪加算判定</t>
    </r>
    <r>
      <rPr>
        <b/>
        <sz val="12"/>
        <color indexed="8"/>
        <rFont val="ＭＳ 明朝"/>
        <family val="1"/>
        <charset val="128"/>
      </rPr>
      <t>≫</t>
    </r>
    <rPh sb="1" eb="3">
      <t>カサン</t>
    </rPh>
    <rPh sb="3" eb="5">
      <t>ハンテイ</t>
    </rPh>
    <phoneticPr fontId="6"/>
  </si>
  <si>
    <t>人員配置体制加算(Ⅰ)</t>
    <rPh sb="0" eb="2">
      <t>ジンイン</t>
    </rPh>
    <rPh sb="2" eb="4">
      <t>ハイチ</t>
    </rPh>
    <rPh sb="4" eb="6">
      <t>タイセイ</t>
    </rPh>
    <rPh sb="6" eb="8">
      <t>カサン</t>
    </rPh>
    <phoneticPr fontId="6"/>
  </si>
  <si>
    <t>人員配置体制加算(Ⅱ)</t>
    <rPh sb="0" eb="2">
      <t>ジンイン</t>
    </rPh>
    <rPh sb="2" eb="4">
      <t>ハイチ</t>
    </rPh>
    <rPh sb="4" eb="6">
      <t>タイセイ</t>
    </rPh>
    <rPh sb="6" eb="8">
      <t>カサン</t>
    </rPh>
    <phoneticPr fontId="6"/>
  </si>
  <si>
    <t>人員配置体制加算(Ⅲ)</t>
    <rPh sb="0" eb="2">
      <t>ジンイン</t>
    </rPh>
    <rPh sb="2" eb="4">
      <t>ハイチ</t>
    </rPh>
    <rPh sb="4" eb="6">
      <t>タイセイ</t>
    </rPh>
    <rPh sb="6" eb="8">
      <t>カサン</t>
    </rPh>
    <phoneticPr fontId="6"/>
  </si>
  <si>
    <t>人員配置体制加算(Ⅳ)</t>
    <rPh sb="0" eb="2">
      <t>ジンイン</t>
    </rPh>
    <rPh sb="2" eb="4">
      <t>ハイチ</t>
    </rPh>
    <rPh sb="4" eb="6">
      <t>タイセイ</t>
    </rPh>
    <rPh sb="6" eb="8">
      <t>カサン</t>
    </rPh>
    <phoneticPr fontId="6"/>
  </si>
  <si>
    <t>（別表1)</t>
    <rPh sb="1" eb="3">
      <t>ベッピョウ</t>
    </rPh>
    <phoneticPr fontId="3"/>
  </si>
  <si>
    <t>（別表４）</t>
    <rPh sb="1" eb="3">
      <t>ベッピョウ</t>
    </rPh>
    <phoneticPr fontId="3"/>
  </si>
  <si>
    <t>（別表５）</t>
    <rPh sb="1" eb="3">
      <t>ベッピョウ</t>
    </rPh>
    <phoneticPr fontId="3"/>
  </si>
  <si>
    <t>　 　　年 　　月 　　日</t>
    <phoneticPr fontId="6"/>
  </si>
  <si>
    <t>計画相談支援・障害児相談支援における</t>
    <rPh sb="0" eb="2">
      <t>ケイカク</t>
    </rPh>
    <rPh sb="2" eb="4">
      <t>ソウダン</t>
    </rPh>
    <rPh sb="4" eb="6">
      <t>シエン</t>
    </rPh>
    <rPh sb="7" eb="10">
      <t>ショウガイジ</t>
    </rPh>
    <rPh sb="10" eb="12">
      <t>ソウダン</t>
    </rPh>
    <rPh sb="12" eb="14">
      <t>シエン</t>
    </rPh>
    <phoneticPr fontId="6"/>
  </si>
  <si>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6"/>
  </si>
  <si>
    <t>事　  業 　 所　  名</t>
    <phoneticPr fontId="6"/>
  </si>
  <si>
    <t>異　動　等　区　分</t>
    <phoneticPr fontId="6"/>
  </si>
  <si>
    <t>　１　新規　　　２　変更　　　３　終了</t>
    <phoneticPr fontId="6"/>
  </si>
  <si>
    <t>届　  出　  項　  目</t>
    <rPh sb="0" eb="1">
      <t>トドケ</t>
    </rPh>
    <rPh sb="4" eb="5">
      <t>デ</t>
    </rPh>
    <rPh sb="8" eb="9">
      <t>コウ</t>
    </rPh>
    <rPh sb="12" eb="13">
      <t>メ</t>
    </rPh>
    <phoneticPr fontId="6"/>
  </si>
  <si>
    <t>　１　機能強化型（継続）サービス利用支援費(Ⅰ)　　２　　(Ⅱ)　　３　　(Ⅲ)　 ４　　（Ⅳ）　※</t>
    <rPh sb="3" eb="5">
      <t>キノウ</t>
    </rPh>
    <rPh sb="5" eb="8">
      <t>キョウカガタ</t>
    </rPh>
    <rPh sb="9" eb="11">
      <t>ケイゾク</t>
    </rPh>
    <rPh sb="16" eb="18">
      <t>リヨウ</t>
    </rPh>
    <rPh sb="18" eb="20">
      <t>シエン</t>
    </rPh>
    <rPh sb="20" eb="21">
      <t>ピ</t>
    </rPh>
    <phoneticPr fontId="6"/>
  </si>
  <si>
    <t>　※機能強化型（継続）障害児支援利用援助費についても同様。</t>
    <rPh sb="2" eb="4">
      <t>キノウ</t>
    </rPh>
    <rPh sb="4" eb="7">
      <t>キョウカガタ</t>
    </rPh>
    <rPh sb="8" eb="10">
      <t>ケイゾク</t>
    </rPh>
    <rPh sb="11" eb="14">
      <t>ショウガイジ</t>
    </rPh>
    <rPh sb="14" eb="16">
      <t>シエン</t>
    </rPh>
    <rPh sb="16" eb="18">
      <t>リヨウ</t>
    </rPh>
    <rPh sb="18" eb="21">
      <t>エンジョヒ</t>
    </rPh>
    <rPh sb="26" eb="28">
      <t>ドウヨウ</t>
    </rPh>
    <phoneticPr fontId="6"/>
  </si>
  <si>
    <r>
      <t xml:space="preserve">有 </t>
    </r>
    <r>
      <rPr>
        <sz val="14"/>
        <color indexed="8"/>
        <rFont val="ＭＳ Ｐゴシック"/>
        <family val="3"/>
        <charset val="128"/>
      </rPr>
      <t>・</t>
    </r>
    <r>
      <rPr>
        <sz val="11"/>
        <color indexed="8"/>
        <rFont val="ＭＳ Ｐゴシック"/>
        <family val="3"/>
        <charset val="128"/>
      </rPr>
      <t xml:space="preserve"> 無</t>
    </r>
    <phoneticPr fontId="6"/>
  </si>
  <si>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6"/>
  </si>
  <si>
    <t>　　相談支援専門員の配置状況</t>
    <rPh sb="2" eb="4">
      <t>ソウダン</t>
    </rPh>
    <rPh sb="4" eb="6">
      <t>シエン</t>
    </rPh>
    <rPh sb="6" eb="9">
      <t>センモンイン</t>
    </rPh>
    <rPh sb="10" eb="12">
      <t>ハイチ</t>
    </rPh>
    <rPh sb="12" eb="14">
      <t>ジョウキョウ</t>
    </rPh>
    <phoneticPr fontId="6"/>
  </si>
  <si>
    <t>相談支援専門員</t>
    <rPh sb="0" eb="2">
      <t>ソウダン</t>
    </rPh>
    <rPh sb="2" eb="4">
      <t>シエン</t>
    </rPh>
    <rPh sb="4" eb="7">
      <t>センモンイン</t>
    </rPh>
    <phoneticPr fontId="6"/>
  </si>
  <si>
    <t>　常勤専従</t>
    <rPh sb="1" eb="3">
      <t>ジョウキン</t>
    </rPh>
    <rPh sb="3" eb="5">
      <t>センジュウ</t>
    </rPh>
    <phoneticPr fontId="6"/>
  </si>
  <si>
    <t>　常勤兼務</t>
    <rPh sb="1" eb="3">
      <t>ジョウキン</t>
    </rPh>
    <rPh sb="3" eb="5">
      <t>ケンム</t>
    </rPh>
    <phoneticPr fontId="6"/>
  </si>
  <si>
    <t>上記のうち現任研修修了者</t>
    <rPh sb="0" eb="2">
      <t>ジョウキ</t>
    </rPh>
    <rPh sb="5" eb="7">
      <t>ゲンニン</t>
    </rPh>
    <rPh sb="7" eb="9">
      <t>ケンシュウ</t>
    </rPh>
    <rPh sb="9" eb="11">
      <t>シュウリョウ</t>
    </rPh>
    <rPh sb="11" eb="12">
      <t>シャ</t>
    </rPh>
    <phoneticPr fontId="6"/>
  </si>
  <si>
    <t>※　常勤専従者の兼務については、業務に支障のない範囲とする。</t>
    <rPh sb="2" eb="4">
      <t>ジョウキン</t>
    </rPh>
    <rPh sb="4" eb="6">
      <t>センジュウ</t>
    </rPh>
    <rPh sb="6" eb="7">
      <t>シャ</t>
    </rPh>
    <rPh sb="8" eb="10">
      <t>ケンム</t>
    </rPh>
    <rPh sb="16" eb="18">
      <t>ギョウム</t>
    </rPh>
    <rPh sb="19" eb="21">
      <t>シショウ</t>
    </rPh>
    <rPh sb="24" eb="26">
      <t>ハンイ</t>
    </rPh>
    <phoneticPr fontId="6"/>
  </si>
  <si>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6"/>
  </si>
  <si>
    <t>　目的とした会議を定期的に開催している。</t>
    <rPh sb="1" eb="3">
      <t>モクテキ</t>
    </rPh>
    <rPh sb="6" eb="8">
      <t>カイギ</t>
    </rPh>
    <rPh sb="9" eb="12">
      <t>テイキテキ</t>
    </rPh>
    <rPh sb="13" eb="15">
      <t>カイサイ</t>
    </rPh>
    <phoneticPr fontId="6"/>
  </si>
  <si>
    <t>③　24時間常時連絡できる体制を整備している。</t>
    <phoneticPr fontId="6"/>
  </si>
  <si>
    <t>④　当該指定特定相談支援事業所の新規に採用した全ての相談支援専門員に対し、</t>
    <rPh sb="2" eb="4">
      <t>トウガイ</t>
    </rPh>
    <rPh sb="4" eb="6">
      <t>シテイ</t>
    </rPh>
    <rPh sb="6" eb="8">
      <t>トクテイ</t>
    </rPh>
    <rPh sb="8" eb="10">
      <t>ソウダン</t>
    </rPh>
    <rPh sb="10" eb="12">
      <t>シエン</t>
    </rPh>
    <rPh sb="12" eb="15">
      <t>ジギョウショ</t>
    </rPh>
    <rPh sb="16" eb="18">
      <t>シンキ</t>
    </rPh>
    <rPh sb="19" eb="21">
      <t>サイヨウ</t>
    </rPh>
    <rPh sb="23" eb="24">
      <t>スベ</t>
    </rPh>
    <rPh sb="26" eb="28">
      <t>ソウダン</t>
    </rPh>
    <rPh sb="28" eb="30">
      <t>シエン</t>
    </rPh>
    <rPh sb="30" eb="33">
      <t>センモンイン</t>
    </rPh>
    <rPh sb="34" eb="35">
      <t>タイ</t>
    </rPh>
    <phoneticPr fontId="6"/>
  </si>
  <si>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6"/>
  </si>
  <si>
    <t>⑤　基幹相談支援センター等からの支援困難ケースが紹介された場合に、当該</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6"/>
  </si>
  <si>
    <t>　ケースを受託する体制を整備している。</t>
    <rPh sb="5" eb="7">
      <t>ジュタク</t>
    </rPh>
    <rPh sb="9" eb="11">
      <t>タイセイ</t>
    </rPh>
    <rPh sb="12" eb="14">
      <t>セイビ</t>
    </rPh>
    <phoneticPr fontId="6"/>
  </si>
  <si>
    <t>⑥　基幹相談支援センター等が実施する事例検討会等に参加している。</t>
    <rPh sb="2" eb="4">
      <t>キカン</t>
    </rPh>
    <rPh sb="4" eb="6">
      <t>ソウダン</t>
    </rPh>
    <phoneticPr fontId="6"/>
  </si>
  <si>
    <t>⑦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6"/>
  </si>
  <si>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6"/>
  </si>
  <si>
    <t xml:space="preserve">     提出してください。</t>
    <phoneticPr fontId="6"/>
  </si>
  <si>
    <t>※　当該届出様式は標準様式とする。</t>
    <rPh sb="2" eb="4">
      <t>トウガイ</t>
    </rPh>
    <rPh sb="4" eb="6">
      <t>トドケデ</t>
    </rPh>
    <rPh sb="6" eb="8">
      <t>ヨウシキ</t>
    </rPh>
    <rPh sb="9" eb="11">
      <t>ヒョウジュン</t>
    </rPh>
    <rPh sb="11" eb="13">
      <t>ヨウシキ</t>
    </rPh>
    <phoneticPr fontId="6"/>
  </si>
  <si>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6"/>
  </si>
  <si>
    <r>
      <t>　　相談支援専門員の配置状況</t>
    </r>
    <r>
      <rPr>
        <sz val="11"/>
        <color indexed="8"/>
        <rFont val="ＭＳ Ｐゴシック"/>
        <family val="3"/>
        <charset val="128"/>
      </rPr>
      <t>（合計）</t>
    </r>
    <rPh sb="2" eb="4">
      <t>ソウダン</t>
    </rPh>
    <rPh sb="4" eb="6">
      <t>シエン</t>
    </rPh>
    <rPh sb="6" eb="9">
      <t>センモンイン</t>
    </rPh>
    <rPh sb="10" eb="12">
      <t>ハイチ</t>
    </rPh>
    <rPh sb="12" eb="14">
      <t>ジョウキョウ</t>
    </rPh>
    <rPh sb="15" eb="17">
      <t>ゴウケイ</t>
    </rPh>
    <phoneticPr fontId="6"/>
  </si>
  <si>
    <r>
      <t>　　</t>
    </r>
    <r>
      <rPr>
        <sz val="11"/>
        <color indexed="8"/>
        <rFont val="ＭＳ Ｐゴシック"/>
        <family val="3"/>
        <charset val="128"/>
      </rPr>
      <t>それぞれの事業所における相談支援専門員の配置状況</t>
    </r>
    <rPh sb="7" eb="10">
      <t>ジギョウショ</t>
    </rPh>
    <rPh sb="14" eb="16">
      <t>ソウダン</t>
    </rPh>
    <rPh sb="16" eb="18">
      <t>シエン</t>
    </rPh>
    <rPh sb="18" eb="21">
      <t>センモンイン</t>
    </rPh>
    <rPh sb="22" eb="24">
      <t>ハイチ</t>
    </rPh>
    <rPh sb="24" eb="26">
      <t>ジョウキョウ</t>
    </rPh>
    <phoneticPr fontId="6"/>
  </si>
  <si>
    <t>⑴　事業所名　</t>
    <rPh sb="2" eb="5">
      <t>ジギョウショ</t>
    </rPh>
    <rPh sb="5" eb="6">
      <t>メイ</t>
    </rPh>
    <phoneticPr fontId="6"/>
  </si>
  <si>
    <t>（当該事業所）</t>
    <rPh sb="1" eb="3">
      <t>トウガイ</t>
    </rPh>
    <rPh sb="3" eb="6">
      <t>ジギョウショ</t>
    </rPh>
    <phoneticPr fontId="6"/>
  </si>
  <si>
    <t>⑵　事業所名　</t>
    <rPh sb="2" eb="5">
      <t>ジギョウショ</t>
    </rPh>
    <rPh sb="5" eb="6">
      <t>メイ</t>
    </rPh>
    <phoneticPr fontId="6"/>
  </si>
  <si>
    <t>（他の事業所）</t>
    <rPh sb="1" eb="2">
      <t>タ</t>
    </rPh>
    <rPh sb="3" eb="6">
      <t>ジギョウショ</t>
    </rPh>
    <phoneticPr fontId="6"/>
  </si>
  <si>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6"/>
  </si>
  <si>
    <t>①-a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6"/>
  </si>
  <si>
    <t>有 ・ 無</t>
    <phoneticPr fontId="6"/>
  </si>
  <si>
    <t>①-b 協働体制の要件を満たしているかについて、事業所間において</t>
    <rPh sb="4" eb="6">
      <t>キョウドウ</t>
    </rPh>
    <rPh sb="6" eb="8">
      <t>タイセイ</t>
    </rPh>
    <rPh sb="9" eb="11">
      <t>ヨウケン</t>
    </rPh>
    <rPh sb="12" eb="13">
      <t>ミ</t>
    </rPh>
    <rPh sb="24" eb="27">
      <t>ジギョウショ</t>
    </rPh>
    <rPh sb="27" eb="28">
      <t>アイダ</t>
    </rPh>
    <phoneticPr fontId="6"/>
  </si>
  <si>
    <t>　　　　定期的（月１回）に確認が実施されている。</t>
    <phoneticPr fontId="6"/>
  </si>
  <si>
    <r>
      <t xml:space="preserve">①-c </t>
    </r>
    <r>
      <rPr>
        <sz val="10"/>
        <color indexed="8"/>
        <rFont val="ＭＳ Ｐゴシック"/>
        <family val="3"/>
        <charset val="128"/>
      </rPr>
      <t>原則、全職員が参加するケース共有会議、事例検討会を月２回以上共同開催している。</t>
    </r>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6"/>
  </si>
  <si>
    <r>
      <t>③　</t>
    </r>
    <r>
      <rPr>
        <sz val="11"/>
        <color indexed="8"/>
        <rFont val="ＭＳ Ｐゴシック"/>
        <family val="3"/>
        <charset val="128"/>
      </rPr>
      <t>協働体制を確保する事業所間において24時間常時連絡できる体制を整備している。</t>
    </r>
    <rPh sb="2" eb="4">
      <t>キョウドウ</t>
    </rPh>
    <rPh sb="4" eb="6">
      <t>タイセイ</t>
    </rPh>
    <rPh sb="7" eb="9">
      <t>カクホ</t>
    </rPh>
    <rPh sb="11" eb="14">
      <t>ジギョウショ</t>
    </rPh>
    <rPh sb="14" eb="15">
      <t>アイダ</t>
    </rPh>
    <phoneticPr fontId="6"/>
  </si>
  <si>
    <t>⑦　運営規程において、地域生活支援拠点等であることを市町村により</t>
    <rPh sb="2" eb="4">
      <t>ウンエイ</t>
    </rPh>
    <rPh sb="4" eb="6">
      <t>キテイ</t>
    </rPh>
    <rPh sb="11" eb="13">
      <t>チイキ</t>
    </rPh>
    <rPh sb="13" eb="15">
      <t>セイカツ</t>
    </rPh>
    <rPh sb="15" eb="17">
      <t>シエン</t>
    </rPh>
    <rPh sb="17" eb="19">
      <t>キョテン</t>
    </rPh>
    <rPh sb="19" eb="20">
      <t>トウ</t>
    </rPh>
    <rPh sb="26" eb="29">
      <t>シチョウソン</t>
    </rPh>
    <phoneticPr fontId="6"/>
  </si>
  <si>
    <t>　位置付けられていることを定めていること。</t>
    <rPh sb="3" eb="4">
      <t>ヅ</t>
    </rPh>
    <rPh sb="13" eb="14">
      <t>サダ</t>
    </rPh>
    <phoneticPr fontId="6"/>
  </si>
  <si>
    <r>
      <t>⑧　１人の相談支援専門員の取扱件数（前６月平均）が</t>
    </r>
    <r>
      <rPr>
        <sz val="11"/>
        <color indexed="8"/>
        <rFont val="ＭＳ Ｐゴシック"/>
        <family val="3"/>
        <charset val="128"/>
      </rPr>
      <t>それぞれ</t>
    </r>
    <r>
      <rPr>
        <sz val="11"/>
        <color indexed="8"/>
        <rFont val="ＭＳ Ｐゴシック"/>
        <family val="3"/>
        <charset val="128"/>
      </rPr>
      <t>40件未満である。</t>
    </r>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6"/>
  </si>
  <si>
    <t>平均利用人数算定表（グループホーム）</t>
    <phoneticPr fontId="6"/>
  </si>
  <si>
    <t>事業所ごとに黄色のセルに記入してください。</t>
    <rPh sb="0" eb="3">
      <t>ジギョウショ</t>
    </rPh>
    <rPh sb="6" eb="8">
      <t>キイロ</t>
    </rPh>
    <rPh sb="12" eb="14">
      <t>キニュウ</t>
    </rPh>
    <phoneticPr fontId="6"/>
  </si>
  <si>
    <r>
      <t>共同生活援助（介護サービス包括型</t>
    </r>
    <r>
      <rPr>
        <sz val="11"/>
        <color theme="1"/>
        <rFont val="游ゴシック"/>
        <family val="2"/>
        <charset val="128"/>
        <scheme val="minor"/>
      </rPr>
      <t>、</t>
    </r>
    <r>
      <rPr>
        <sz val="11"/>
        <color indexed="10"/>
        <rFont val="ＭＳ Ｐゴシック"/>
        <family val="3"/>
        <charset val="128"/>
      </rPr>
      <t>日中サービス支援型</t>
    </r>
    <r>
      <rPr>
        <sz val="11"/>
        <color theme="1"/>
        <rFont val="游ゴシック"/>
        <family val="2"/>
        <charset val="128"/>
        <scheme val="minor"/>
      </rPr>
      <t>及び外部サービス利用型）の利用者数の算定に当たっては、入所した日を含み退所した日は含みません。
また、介護サービス包括型及び外部サービス利用型におけるサテライト型住居の利用者も含めて記載してください。</t>
    </r>
    <rPh sb="0" eb="2">
      <t>キョウドウ</t>
    </rPh>
    <rPh sb="2" eb="4">
      <t>セイカツ</t>
    </rPh>
    <rPh sb="4" eb="6">
      <t>エンジョ</t>
    </rPh>
    <rPh sb="7" eb="9">
      <t>カイゴ</t>
    </rPh>
    <rPh sb="13" eb="15">
      <t>ホウカツ</t>
    </rPh>
    <rPh sb="15" eb="16">
      <t>ガタ</t>
    </rPh>
    <rPh sb="17" eb="19">
      <t>ニッチュウ</t>
    </rPh>
    <rPh sb="23" eb="25">
      <t>シエン</t>
    </rPh>
    <rPh sb="25" eb="26">
      <t>ガタ</t>
    </rPh>
    <rPh sb="26" eb="27">
      <t>オヨ</t>
    </rPh>
    <rPh sb="28" eb="30">
      <t>ガイブ</t>
    </rPh>
    <rPh sb="34" eb="37">
      <t>リヨウガタ</t>
    </rPh>
    <rPh sb="39" eb="42">
      <t>リヨウシャ</t>
    </rPh>
    <rPh sb="42" eb="43">
      <t>スウ</t>
    </rPh>
    <rPh sb="44" eb="46">
      <t>サンテイ</t>
    </rPh>
    <rPh sb="47" eb="48">
      <t>ア</t>
    </rPh>
    <rPh sb="53" eb="55">
      <t>ニュウショ</t>
    </rPh>
    <rPh sb="57" eb="58">
      <t>ヒ</t>
    </rPh>
    <rPh sb="59" eb="60">
      <t>フク</t>
    </rPh>
    <rPh sb="61" eb="63">
      <t>タイショ</t>
    </rPh>
    <rPh sb="65" eb="66">
      <t>ヒ</t>
    </rPh>
    <rPh sb="67" eb="68">
      <t>フク</t>
    </rPh>
    <rPh sb="77" eb="79">
      <t>カイゴ</t>
    </rPh>
    <rPh sb="83" eb="85">
      <t>ホウカツ</t>
    </rPh>
    <rPh sb="85" eb="86">
      <t>ガタ</t>
    </rPh>
    <rPh sb="86" eb="87">
      <t>オヨ</t>
    </rPh>
    <rPh sb="88" eb="90">
      <t>ガイブ</t>
    </rPh>
    <rPh sb="94" eb="97">
      <t>リヨウガタ</t>
    </rPh>
    <rPh sb="106" eb="107">
      <t>ガタ</t>
    </rPh>
    <rPh sb="107" eb="109">
      <t>ジュウキョ</t>
    </rPh>
    <rPh sb="110" eb="113">
      <t>リヨウシャ</t>
    </rPh>
    <rPh sb="114" eb="115">
      <t>フク</t>
    </rPh>
    <rPh sb="117" eb="119">
      <t>キサイ</t>
    </rPh>
    <phoneticPr fontId="6"/>
  </si>
  <si>
    <t>サービスの種類等</t>
    <rPh sb="5" eb="7">
      <t>シュルイ</t>
    </rPh>
    <rPh sb="7" eb="8">
      <t>トウ</t>
    </rPh>
    <phoneticPr fontId="6"/>
  </si>
  <si>
    <t>年４月１日～　　年３月３１日までの利用延べ日数</t>
    <rPh sb="0" eb="1">
      <t>ネン</t>
    </rPh>
    <rPh sb="2" eb="3">
      <t>ガツ</t>
    </rPh>
    <rPh sb="4" eb="5">
      <t>ニチ</t>
    </rPh>
    <rPh sb="8" eb="9">
      <t>ネン</t>
    </rPh>
    <rPh sb="10" eb="11">
      <t>ガツ</t>
    </rPh>
    <rPh sb="13" eb="14">
      <t>ニチ</t>
    </rPh>
    <rPh sb="17" eb="19">
      <t>リヨウ</t>
    </rPh>
    <rPh sb="19" eb="20">
      <t>ノ</t>
    </rPh>
    <rPh sb="21" eb="23">
      <t>ニッスウ</t>
    </rPh>
    <phoneticPr fontId="6"/>
  </si>
  <si>
    <t>平均実利用者数</t>
    <rPh sb="0" eb="2">
      <t>ヘイキン</t>
    </rPh>
    <rPh sb="2" eb="3">
      <t>ジツ</t>
    </rPh>
    <rPh sb="3" eb="6">
      <t>リヨウシャ</t>
    </rPh>
    <rPh sb="6" eb="7">
      <t>スウ</t>
    </rPh>
    <phoneticPr fontId="6"/>
  </si>
  <si>
    <t>10月</t>
    <rPh sb="2" eb="3">
      <t>ガツ</t>
    </rPh>
    <phoneticPr fontId="6"/>
  </si>
  <si>
    <t>11月</t>
    <rPh sb="2" eb="3">
      <t>ガツ</t>
    </rPh>
    <phoneticPr fontId="6"/>
  </si>
  <si>
    <t>12月</t>
    <rPh sb="2" eb="3">
      <t>ガツ</t>
    </rPh>
    <phoneticPr fontId="6"/>
  </si>
  <si>
    <t>1月</t>
    <rPh sb="1" eb="2">
      <t>ガツ</t>
    </rPh>
    <phoneticPr fontId="6"/>
  </si>
  <si>
    <t>共同生活住居の名称</t>
    <rPh sb="0" eb="2">
      <t>キョウドウ</t>
    </rPh>
    <rPh sb="2" eb="4">
      <t>セイカツ</t>
    </rPh>
    <rPh sb="4" eb="6">
      <t>ジュウキョ</t>
    </rPh>
    <rPh sb="7" eb="9">
      <t>メイショウ</t>
    </rPh>
    <phoneticPr fontId="6"/>
  </si>
  <si>
    <t>障害支援区分</t>
    <rPh sb="0" eb="2">
      <t>ショウガイ</t>
    </rPh>
    <rPh sb="2" eb="4">
      <t>シエン</t>
    </rPh>
    <rPh sb="4" eb="6">
      <t>クブン</t>
    </rPh>
    <phoneticPr fontId="6"/>
  </si>
  <si>
    <t>利用者数（延べ日数）</t>
    <rPh sb="0" eb="3">
      <t>リヨウシャ</t>
    </rPh>
    <rPh sb="3" eb="4">
      <t>スウ</t>
    </rPh>
    <rPh sb="5" eb="6">
      <t>ノ</t>
    </rPh>
    <rPh sb="7" eb="9">
      <t>ニッスウ</t>
    </rPh>
    <phoneticPr fontId="6"/>
  </si>
  <si>
    <t>1以下</t>
    <rPh sb="1" eb="3">
      <t>イカ</t>
    </rPh>
    <phoneticPr fontId="6"/>
  </si>
  <si>
    <t>付表３　従業者の勤務の体制及び勤務形態一覧表（施設内）</t>
    <rPh sb="0" eb="2">
      <t>フヒョウ</t>
    </rPh>
    <rPh sb="4" eb="7">
      <t>ジュウギョウシャ</t>
    </rPh>
    <rPh sb="8" eb="10">
      <t>キンム</t>
    </rPh>
    <rPh sb="11" eb="13">
      <t>タイセイ</t>
    </rPh>
    <rPh sb="13" eb="14">
      <t>オヨ</t>
    </rPh>
    <rPh sb="15" eb="17">
      <t>キンム</t>
    </rPh>
    <rPh sb="17" eb="19">
      <t>ケイタイ</t>
    </rPh>
    <rPh sb="19" eb="22">
      <t>イチランヒョウ</t>
    </rPh>
    <rPh sb="23" eb="25">
      <t>シセツ</t>
    </rPh>
    <rPh sb="25" eb="26">
      <t>ナイ</t>
    </rPh>
    <phoneticPr fontId="6"/>
  </si>
  <si>
    <t>令和４</t>
    <rPh sb="0" eb="2">
      <t>レイワ</t>
    </rPh>
    <phoneticPr fontId="3"/>
  </si>
  <si>
    <t>月分</t>
    <rPh sb="0" eb="1">
      <t>ツキ</t>
    </rPh>
    <rPh sb="1" eb="2">
      <t>ブン</t>
    </rPh>
    <phoneticPr fontId="6"/>
  </si>
  <si>
    <t>予定</t>
    <rPh sb="0" eb="2">
      <t>ヨテイ</t>
    </rPh>
    <phoneticPr fontId="6"/>
  </si>
  <si>
    <t>実績</t>
    <rPh sb="0" eb="2">
      <t>ジッセキ</t>
    </rPh>
    <phoneticPr fontId="6"/>
  </si>
  <si>
    <t>サービス種類</t>
    <rPh sb="4" eb="6">
      <t>シュルイ</t>
    </rPh>
    <phoneticPr fontId="6"/>
  </si>
  <si>
    <t>事業所・施設名</t>
    <rPh sb="0" eb="3">
      <t>ジギョウショ</t>
    </rPh>
    <rPh sb="4" eb="6">
      <t>シセツ</t>
    </rPh>
    <rPh sb="6" eb="7">
      <t>メイ</t>
    </rPh>
    <phoneticPr fontId="6"/>
  </si>
  <si>
    <t>共生型</t>
    <rPh sb="0" eb="3">
      <t>キョウセイガタ</t>
    </rPh>
    <phoneticPr fontId="6"/>
  </si>
  <si>
    <t>多機能型</t>
    <rPh sb="0" eb="4">
      <t>タキノウガタ</t>
    </rPh>
    <phoneticPr fontId="6"/>
  </si>
  <si>
    <t>人員配置区分※4</t>
    <rPh sb="0" eb="2">
      <t>ジンイン</t>
    </rPh>
    <rPh sb="2" eb="4">
      <t>ハイチ</t>
    </rPh>
    <rPh sb="4" eb="6">
      <t>クブン</t>
    </rPh>
    <phoneticPr fontId="6"/>
  </si>
  <si>
    <t>:1</t>
    <phoneticPr fontId="6"/>
  </si>
  <si>
    <t>前年度平均実利用者数※5</t>
    <phoneticPr fontId="6"/>
  </si>
  <si>
    <t>基準上の必要人員※6</t>
    <rPh sb="6" eb="8">
      <t>ジンイン</t>
    </rPh>
    <phoneticPr fontId="6"/>
  </si>
  <si>
    <t>人</t>
    <rPh sb="0" eb="1">
      <t>ヒト</t>
    </rPh>
    <phoneticPr fontId="6"/>
  </si>
  <si>
    <t>当該事業所・施設での常勤の1週間の勤務時間</t>
    <rPh sb="0" eb="2">
      <t>トウガイ</t>
    </rPh>
    <rPh sb="2" eb="4">
      <t>ジギョウ</t>
    </rPh>
    <rPh sb="4" eb="5">
      <t>ショ</t>
    </rPh>
    <rPh sb="6" eb="8">
      <t>シセツ</t>
    </rPh>
    <rPh sb="10" eb="12">
      <t>ジョウキン</t>
    </rPh>
    <rPh sb="14" eb="16">
      <t>シュウカン</t>
    </rPh>
    <rPh sb="17" eb="19">
      <t>キンム</t>
    </rPh>
    <rPh sb="19" eb="21">
      <t>ジカン</t>
    </rPh>
    <phoneticPr fontId="6"/>
  </si>
  <si>
    <t>介護保険法に基づく訪問介護事業所の有無　（居宅介護、重度訪問介護、同行援護、行動援護のみ）</t>
    <rPh sb="0" eb="2">
      <t>カイゴ</t>
    </rPh>
    <rPh sb="2" eb="4">
      <t>ホケン</t>
    </rPh>
    <rPh sb="4" eb="5">
      <t>ホウ</t>
    </rPh>
    <rPh sb="6" eb="7">
      <t>モト</t>
    </rPh>
    <rPh sb="9" eb="11">
      <t>ホウモン</t>
    </rPh>
    <rPh sb="11" eb="13">
      <t>カイゴ</t>
    </rPh>
    <rPh sb="13" eb="16">
      <t>ジギョウショ</t>
    </rPh>
    <rPh sb="17" eb="19">
      <t>ウム</t>
    </rPh>
    <rPh sb="21" eb="23">
      <t>キョタク</t>
    </rPh>
    <rPh sb="23" eb="25">
      <t>カイゴ</t>
    </rPh>
    <rPh sb="26" eb="28">
      <t>ジュウド</t>
    </rPh>
    <rPh sb="28" eb="30">
      <t>ホウモン</t>
    </rPh>
    <rPh sb="30" eb="32">
      <t>カイゴ</t>
    </rPh>
    <rPh sb="33" eb="35">
      <t>ドウコウ</t>
    </rPh>
    <rPh sb="35" eb="37">
      <t>エンゴ</t>
    </rPh>
    <rPh sb="38" eb="40">
      <t>コウドウ</t>
    </rPh>
    <rPh sb="40" eb="42">
      <t>エンゴ</t>
    </rPh>
    <phoneticPr fontId="6"/>
  </si>
  <si>
    <t>無</t>
  </si>
  <si>
    <t>施設外就労の有無　（就労系のみ）</t>
    <phoneticPr fontId="6"/>
  </si>
  <si>
    <t>人員配置に関わる加算※8</t>
    <rPh sb="0" eb="2">
      <t>ジンイン</t>
    </rPh>
    <rPh sb="2" eb="4">
      <t>ハイチ</t>
    </rPh>
    <rPh sb="5" eb="6">
      <t>カカ</t>
    </rPh>
    <rPh sb="8" eb="10">
      <t>カサン</t>
    </rPh>
    <phoneticPr fontId="6"/>
  </si>
  <si>
    <t>A</t>
    <phoneticPr fontId="6"/>
  </si>
  <si>
    <t>B</t>
    <phoneticPr fontId="6"/>
  </si>
  <si>
    <t>C</t>
    <phoneticPr fontId="6"/>
  </si>
  <si>
    <t>D</t>
    <phoneticPr fontId="6"/>
  </si>
  <si>
    <t>E</t>
    <phoneticPr fontId="6"/>
  </si>
  <si>
    <t>F</t>
    <phoneticPr fontId="6"/>
  </si>
  <si>
    <t>G</t>
    <phoneticPr fontId="6"/>
  </si>
  <si>
    <t>H</t>
    <phoneticPr fontId="6"/>
  </si>
  <si>
    <t>I</t>
    <phoneticPr fontId="6"/>
  </si>
  <si>
    <t>J</t>
    <phoneticPr fontId="6"/>
  </si>
  <si>
    <t>加算対象
※10</t>
    <rPh sb="0" eb="2">
      <t>カサン</t>
    </rPh>
    <rPh sb="2" eb="4">
      <t>タイショウ</t>
    </rPh>
    <phoneticPr fontId="6"/>
  </si>
  <si>
    <t>勤務
形態
※11</t>
    <rPh sb="0" eb="2">
      <t>キンム</t>
    </rPh>
    <rPh sb="3" eb="5">
      <t>ケイタイ</t>
    </rPh>
    <phoneticPr fontId="6"/>
  </si>
  <si>
    <t>資格、
修了済研修</t>
    <rPh sb="0" eb="2">
      <t>シカク</t>
    </rPh>
    <rPh sb="4" eb="6">
      <t>シュウリョウ</t>
    </rPh>
    <rPh sb="6" eb="7">
      <t>スミ</t>
    </rPh>
    <rPh sb="7" eb="9">
      <t>ケンシュウ</t>
    </rPh>
    <phoneticPr fontId="6"/>
  </si>
  <si>
    <t>勤務時間</t>
    <rPh sb="0" eb="2">
      <t>キンム</t>
    </rPh>
    <rPh sb="2" eb="4">
      <t>ジカン</t>
    </rPh>
    <phoneticPr fontId="6"/>
  </si>
  <si>
    <t>4週
合計</t>
    <rPh sb="1" eb="2">
      <t>シュウ</t>
    </rPh>
    <rPh sb="3" eb="5">
      <t>ゴウケイ</t>
    </rPh>
    <phoneticPr fontId="6"/>
  </si>
  <si>
    <t>週平均</t>
    <rPh sb="0" eb="3">
      <t>シュウヘイキン</t>
    </rPh>
    <phoneticPr fontId="6"/>
  </si>
  <si>
    <t>常勤
換算数</t>
    <rPh sb="0" eb="2">
      <t>ジョウキン</t>
    </rPh>
    <rPh sb="3" eb="5">
      <t>カンザン</t>
    </rPh>
    <rPh sb="5" eb="6">
      <t>カズ</t>
    </rPh>
    <phoneticPr fontId="6"/>
  </si>
  <si>
    <t>基準上の必要人員、加算ごとの常勤換算数の計
※12</t>
    <rPh sb="0" eb="2">
      <t>キジュン</t>
    </rPh>
    <rPh sb="2" eb="3">
      <t>ジョウ</t>
    </rPh>
    <rPh sb="4" eb="6">
      <t>ヒツヨウ</t>
    </rPh>
    <rPh sb="6" eb="8">
      <t>ジンイン</t>
    </rPh>
    <rPh sb="9" eb="11">
      <t>カサン</t>
    </rPh>
    <rPh sb="14" eb="16">
      <t>ジョウキン</t>
    </rPh>
    <rPh sb="16" eb="18">
      <t>カンザン</t>
    </rPh>
    <rPh sb="18" eb="19">
      <t>スウ</t>
    </rPh>
    <rPh sb="20" eb="21">
      <t>ケイ</t>
    </rPh>
    <phoneticPr fontId="6"/>
  </si>
  <si>
    <t>週</t>
    <rPh sb="0" eb="1">
      <t>シュウ</t>
    </rPh>
    <phoneticPr fontId="6"/>
  </si>
  <si>
    <t>第１週</t>
    <rPh sb="0" eb="1">
      <t>ダイ</t>
    </rPh>
    <rPh sb="2" eb="3">
      <t>シュウ</t>
    </rPh>
    <phoneticPr fontId="6"/>
  </si>
  <si>
    <t>第２週</t>
    <rPh sb="0" eb="1">
      <t>ダイ</t>
    </rPh>
    <rPh sb="2" eb="3">
      <t>シュウ</t>
    </rPh>
    <phoneticPr fontId="6"/>
  </si>
  <si>
    <t>第３週</t>
    <rPh sb="0" eb="1">
      <t>ダイ</t>
    </rPh>
    <rPh sb="2" eb="3">
      <t>シュウ</t>
    </rPh>
    <phoneticPr fontId="6"/>
  </si>
  <si>
    <t>第４週</t>
    <rPh sb="0" eb="1">
      <t>ダイ</t>
    </rPh>
    <rPh sb="2" eb="3">
      <t>シュウ</t>
    </rPh>
    <phoneticPr fontId="6"/>
  </si>
  <si>
    <t>曜</t>
    <rPh sb="0" eb="1">
      <t>ヨウ</t>
    </rPh>
    <phoneticPr fontId="6"/>
  </si>
  <si>
    <t>金</t>
    <rPh sb="0" eb="1">
      <t>キン</t>
    </rPh>
    <phoneticPr fontId="6"/>
  </si>
  <si>
    <t>土</t>
    <rPh sb="0" eb="1">
      <t>ツチ</t>
    </rPh>
    <phoneticPr fontId="6"/>
  </si>
  <si>
    <t>日</t>
    <rPh sb="0" eb="1">
      <t>ヒ</t>
    </rPh>
    <phoneticPr fontId="3"/>
  </si>
  <si>
    <t>火</t>
    <rPh sb="0" eb="1">
      <t>ヒ</t>
    </rPh>
    <phoneticPr fontId="6"/>
  </si>
  <si>
    <t>水</t>
    <rPh sb="0" eb="1">
      <t>スイ</t>
    </rPh>
    <phoneticPr fontId="6"/>
  </si>
  <si>
    <t>木</t>
    <rPh sb="0" eb="1">
      <t>モク</t>
    </rPh>
    <phoneticPr fontId="6"/>
  </si>
  <si>
    <t>※１</t>
    <phoneticPr fontId="6"/>
  </si>
  <si>
    <t>本表はサービス種類ごとに作成してください。ただし、居宅介護、重度訪問介護、同行援護、行動援護については、本表は共通でかまいません。</t>
    <rPh sb="25" eb="27">
      <t>キョタク</t>
    </rPh>
    <rPh sb="27" eb="29">
      <t>カイゴ</t>
    </rPh>
    <rPh sb="30" eb="32">
      <t>ジュウド</t>
    </rPh>
    <rPh sb="32" eb="34">
      <t>ホウモン</t>
    </rPh>
    <rPh sb="34" eb="36">
      <t>カイゴ</t>
    </rPh>
    <rPh sb="37" eb="39">
      <t>ドウコウ</t>
    </rPh>
    <rPh sb="39" eb="41">
      <t>エンゴ</t>
    </rPh>
    <rPh sb="42" eb="44">
      <t>コウドウ</t>
    </rPh>
    <rPh sb="44" eb="46">
      <t>エンゴ</t>
    </rPh>
    <rPh sb="52" eb="53">
      <t>ホン</t>
    </rPh>
    <rPh sb="53" eb="54">
      <t>ヒョウ</t>
    </rPh>
    <rPh sb="55" eb="57">
      <t>キョウツウ</t>
    </rPh>
    <phoneticPr fontId="6"/>
  </si>
  <si>
    <t>※８</t>
    <phoneticPr fontId="6"/>
  </si>
  <si>
    <t>人員配置に関わる加算は、取得している（する）人員配置に関わる加算名、区分をA～Jに記載してください。</t>
    <rPh sb="12" eb="14">
      <t>シュトク</t>
    </rPh>
    <rPh sb="22" eb="24">
      <t>ジンイン</t>
    </rPh>
    <rPh sb="24" eb="26">
      <t>ハイチ</t>
    </rPh>
    <rPh sb="27" eb="28">
      <t>カカ</t>
    </rPh>
    <rPh sb="30" eb="32">
      <t>カサン</t>
    </rPh>
    <rPh sb="32" eb="33">
      <t>メイ</t>
    </rPh>
    <rPh sb="34" eb="36">
      <t>クブン</t>
    </rPh>
    <rPh sb="41" eb="43">
      <t>キサイ</t>
    </rPh>
    <phoneticPr fontId="6"/>
  </si>
  <si>
    <t>※２</t>
    <phoneticPr fontId="6"/>
  </si>
  <si>
    <t>各事業所の勤務割表等で、本表と同様の内容が確認できる場合は、本表の代わりとしてもかまいません。</t>
    <rPh sb="0" eb="1">
      <t>カク</t>
    </rPh>
    <rPh sb="5" eb="7">
      <t>キンム</t>
    </rPh>
    <rPh sb="12" eb="13">
      <t>ホン</t>
    </rPh>
    <rPh sb="13" eb="14">
      <t>ヒョウ</t>
    </rPh>
    <rPh sb="15" eb="17">
      <t>ドウヨウ</t>
    </rPh>
    <rPh sb="18" eb="20">
      <t>ナイヨウ</t>
    </rPh>
    <rPh sb="21" eb="23">
      <t>カクニン</t>
    </rPh>
    <rPh sb="26" eb="28">
      <t>バアイ</t>
    </rPh>
    <rPh sb="30" eb="31">
      <t>ホン</t>
    </rPh>
    <rPh sb="31" eb="32">
      <t>ヒョウ</t>
    </rPh>
    <rPh sb="33" eb="34">
      <t>カ</t>
    </rPh>
    <phoneticPr fontId="6"/>
  </si>
  <si>
    <t>※９</t>
    <phoneticPr fontId="6"/>
  </si>
  <si>
    <t>職員欄が不足する場合は、適宜行を挿入してください。</t>
    <phoneticPr fontId="6"/>
  </si>
  <si>
    <t>※３</t>
    <phoneticPr fontId="6"/>
  </si>
  <si>
    <t>左の色付きセルを記載してください。</t>
    <rPh sb="0" eb="1">
      <t>ヒダリ</t>
    </rPh>
    <rPh sb="2" eb="4">
      <t>イロツ</t>
    </rPh>
    <rPh sb="8" eb="10">
      <t>キサイ</t>
    </rPh>
    <phoneticPr fontId="6"/>
  </si>
  <si>
    <t>※10</t>
    <phoneticPr fontId="6"/>
  </si>
  <si>
    <t>加算対象は、「人員配置に関わる加算」欄に対応する記号（A、B、C等）を記載してください。</t>
    <rPh sb="0" eb="2">
      <t>カサン</t>
    </rPh>
    <rPh sb="2" eb="4">
      <t>タイショウ</t>
    </rPh>
    <rPh sb="7" eb="9">
      <t>ジンイン</t>
    </rPh>
    <rPh sb="9" eb="11">
      <t>ハイチ</t>
    </rPh>
    <rPh sb="12" eb="13">
      <t>カカ</t>
    </rPh>
    <rPh sb="15" eb="17">
      <t>カサン</t>
    </rPh>
    <rPh sb="18" eb="19">
      <t>ラン</t>
    </rPh>
    <rPh sb="20" eb="22">
      <t>タイオウ</t>
    </rPh>
    <rPh sb="24" eb="26">
      <t>キゴウ</t>
    </rPh>
    <rPh sb="32" eb="33">
      <t>ナド</t>
    </rPh>
    <rPh sb="35" eb="37">
      <t>キサイ</t>
    </rPh>
    <phoneticPr fontId="6"/>
  </si>
  <si>
    <t>※４</t>
    <phoneticPr fontId="6"/>
  </si>
  <si>
    <t>人員配置区分は、報酬算定上の区分を記載してください。</t>
    <phoneticPr fontId="6"/>
  </si>
  <si>
    <t>※11</t>
    <phoneticPr fontId="6"/>
  </si>
  <si>
    <t>勤務形態は、①常勤・専従、②常勤・兼務、③非常勤・専従、④非常勤・兼務のいずれかを記載してください。</t>
    <phoneticPr fontId="6"/>
  </si>
  <si>
    <t>※５</t>
    <phoneticPr fontId="6"/>
  </si>
  <si>
    <t>前年度平均実利用者数は、小数点以下第２位を切り上げてください。</t>
    <rPh sb="0" eb="3">
      <t>ゼンネンド</t>
    </rPh>
    <rPh sb="3" eb="5">
      <t>ヘイキン</t>
    </rPh>
    <rPh sb="5" eb="6">
      <t>ジツ</t>
    </rPh>
    <rPh sb="6" eb="8">
      <t>リヨウ</t>
    </rPh>
    <rPh sb="8" eb="9">
      <t>シャ</t>
    </rPh>
    <rPh sb="9" eb="10">
      <t>スウ</t>
    </rPh>
    <rPh sb="12" eb="15">
      <t>ショウスウテン</t>
    </rPh>
    <rPh sb="15" eb="17">
      <t>イカ</t>
    </rPh>
    <rPh sb="17" eb="18">
      <t>ダイ</t>
    </rPh>
    <rPh sb="19" eb="20">
      <t>イ</t>
    </rPh>
    <rPh sb="21" eb="22">
      <t>キ</t>
    </rPh>
    <rPh sb="23" eb="24">
      <t>ア</t>
    </rPh>
    <phoneticPr fontId="6"/>
  </si>
  <si>
    <t>※６</t>
    <phoneticPr fontId="6"/>
  </si>
  <si>
    <t>基準上の必要人員は、小数点以下第２位を切り上げてください。</t>
    <rPh sb="0" eb="2">
      <t>キジュン</t>
    </rPh>
    <rPh sb="2" eb="3">
      <t>ジョウ</t>
    </rPh>
    <rPh sb="4" eb="6">
      <t>ヒツヨウ</t>
    </rPh>
    <rPh sb="6" eb="8">
      <t>ジンイン</t>
    </rPh>
    <rPh sb="10" eb="13">
      <t>ショウスウテン</t>
    </rPh>
    <rPh sb="13" eb="15">
      <t>イカ</t>
    </rPh>
    <rPh sb="15" eb="16">
      <t>ダイ</t>
    </rPh>
    <rPh sb="17" eb="18">
      <t>イ</t>
    </rPh>
    <rPh sb="19" eb="20">
      <t>キ</t>
    </rPh>
    <rPh sb="21" eb="22">
      <t>ア</t>
    </rPh>
    <phoneticPr fontId="6"/>
  </si>
  <si>
    <t>※12</t>
    <phoneticPr fontId="6"/>
  </si>
  <si>
    <t>常勤換算数の計は、小数点以下第２位を切り捨ててください。</t>
    <rPh sb="6" eb="7">
      <t>ケイ</t>
    </rPh>
    <phoneticPr fontId="6"/>
  </si>
  <si>
    <t>※７</t>
    <phoneticPr fontId="6"/>
  </si>
  <si>
    <t>施設外就労分は、次ページ「従業者の勤務の体制及び勤務形態一覧表（施設外）」へ施設外就労先ごとに記入し、上記に含めないでください。</t>
    <phoneticPr fontId="6"/>
  </si>
  <si>
    <t>※13</t>
    <phoneticPr fontId="6"/>
  </si>
  <si>
    <t>当該事業所・施設に係る組織体制図を添付してください。</t>
    <phoneticPr fontId="6"/>
  </si>
  <si>
    <t>付表３　従業者の勤務の体制及び勤務形態一覧表（施設外就労）</t>
    <rPh sb="0" eb="2">
      <t>フヒョウ</t>
    </rPh>
    <rPh sb="4" eb="7">
      <t>ジュウギョウシャ</t>
    </rPh>
    <rPh sb="8" eb="10">
      <t>キンム</t>
    </rPh>
    <rPh sb="11" eb="13">
      <t>タイセイ</t>
    </rPh>
    <rPh sb="13" eb="14">
      <t>オヨ</t>
    </rPh>
    <rPh sb="15" eb="17">
      <t>キンム</t>
    </rPh>
    <rPh sb="17" eb="19">
      <t>ケイタイ</t>
    </rPh>
    <rPh sb="19" eb="22">
      <t>イチランヒョウ</t>
    </rPh>
    <rPh sb="23" eb="25">
      <t>シセツ</t>
    </rPh>
    <rPh sb="25" eb="26">
      <t>ソト</t>
    </rPh>
    <rPh sb="26" eb="28">
      <t>シュウロウ</t>
    </rPh>
    <phoneticPr fontId="6"/>
  </si>
  <si>
    <t>施設外就労先</t>
    <rPh sb="0" eb="2">
      <t>シセツ</t>
    </rPh>
    <rPh sb="2" eb="3">
      <t>ソト</t>
    </rPh>
    <rPh sb="3" eb="5">
      <t>シュウロウ</t>
    </rPh>
    <rPh sb="5" eb="6">
      <t>サキ</t>
    </rPh>
    <phoneticPr fontId="6"/>
  </si>
  <si>
    <t>施設外就労時間</t>
    <rPh sb="0" eb="2">
      <t>シセツ</t>
    </rPh>
    <rPh sb="2" eb="3">
      <t>ガイ</t>
    </rPh>
    <rPh sb="3" eb="5">
      <t>シュウロウ</t>
    </rPh>
    <rPh sb="5" eb="7">
      <t>ジカン</t>
    </rPh>
    <phoneticPr fontId="6"/>
  </si>
  <si>
    <t>利用者数</t>
    <rPh sb="0" eb="3">
      <t>リヨウシャ</t>
    </rPh>
    <rPh sb="3" eb="4">
      <t>スウ</t>
    </rPh>
    <phoneticPr fontId="6"/>
  </si>
  <si>
    <t>１日ごとの施設外就労時間に対する常勤換算数</t>
    <rPh sb="1" eb="2">
      <t>ヒ</t>
    </rPh>
    <rPh sb="5" eb="7">
      <t>シセツ</t>
    </rPh>
    <rPh sb="7" eb="8">
      <t>ガイ</t>
    </rPh>
    <rPh sb="8" eb="10">
      <t>シュウロウ</t>
    </rPh>
    <rPh sb="10" eb="12">
      <t>ジカン</t>
    </rPh>
    <rPh sb="13" eb="14">
      <t>タイ</t>
    </rPh>
    <rPh sb="16" eb="18">
      <t>ジョウキン</t>
    </rPh>
    <rPh sb="18" eb="20">
      <t>カンザン</t>
    </rPh>
    <rPh sb="20" eb="21">
      <t>スウ</t>
    </rPh>
    <phoneticPr fontId="6"/>
  </si>
  <si>
    <t>基準上必要人員</t>
    <rPh sb="0" eb="2">
      <t>キジュン</t>
    </rPh>
    <rPh sb="2" eb="3">
      <t>ジョウ</t>
    </rPh>
    <rPh sb="3" eb="5">
      <t>ヒツヨウ</t>
    </rPh>
    <rPh sb="5" eb="7">
      <t>ジンイン</t>
    </rPh>
    <phoneticPr fontId="6"/>
  </si>
  <si>
    <t>令和４</t>
    <rPh sb="0" eb="2">
      <t>レイワ</t>
    </rPh>
    <phoneticPr fontId="6"/>
  </si>
  <si>
    <t>○</t>
  </si>
  <si>
    <t>記載例</t>
    <rPh sb="0" eb="2">
      <t>キサイ</t>
    </rPh>
    <rPh sb="2" eb="3">
      <t>レイ</t>
    </rPh>
    <phoneticPr fontId="3"/>
  </si>
  <si>
    <t>就労継続支援Ａ型</t>
    <phoneticPr fontId="6"/>
  </si>
  <si>
    <t>松山事業所</t>
    <rPh sb="0" eb="2">
      <t>マツヤマ</t>
    </rPh>
    <rPh sb="2" eb="4">
      <t>ジギョウ</t>
    </rPh>
    <rPh sb="4" eb="5">
      <t>ショ</t>
    </rPh>
    <phoneticPr fontId="6"/>
  </si>
  <si>
    <t>有(※7参照)</t>
  </si>
  <si>
    <t>福祉専門職員配置等加算Ⅱ</t>
    <phoneticPr fontId="6"/>
  </si>
  <si>
    <t>賃金向上達成指導員配置加算</t>
    <phoneticPr fontId="6"/>
  </si>
  <si>
    <t>管理者</t>
    <rPh sb="0" eb="3">
      <t>カンリシャ</t>
    </rPh>
    <phoneticPr fontId="6"/>
  </si>
  <si>
    <t>①</t>
  </si>
  <si>
    <t>○○　○○</t>
    <phoneticPr fontId="6"/>
  </si>
  <si>
    <t>サービス管理責任者</t>
    <rPh sb="4" eb="6">
      <t>カンリ</t>
    </rPh>
    <rPh sb="6" eb="8">
      <t>セキニン</t>
    </rPh>
    <rPh sb="8" eb="9">
      <t>シャ</t>
    </rPh>
    <phoneticPr fontId="6"/>
  </si>
  <si>
    <t>職業指導員</t>
    <rPh sb="0" eb="2">
      <t>ショクギョウ</t>
    </rPh>
    <rPh sb="2" eb="5">
      <t>シドウイン</t>
    </rPh>
    <phoneticPr fontId="6"/>
  </si>
  <si>
    <t>□□　□□</t>
    <phoneticPr fontId="6"/>
  </si>
  <si>
    <t>××　××</t>
    <phoneticPr fontId="6"/>
  </si>
  <si>
    <t>③</t>
    <phoneticPr fontId="6"/>
  </si>
  <si>
    <t>△△　△△</t>
    <phoneticPr fontId="6"/>
  </si>
  <si>
    <t>■■　■■</t>
    <phoneticPr fontId="6"/>
  </si>
  <si>
    <t>生活支援員</t>
    <rPh sb="0" eb="2">
      <t>セイカツ</t>
    </rPh>
    <rPh sb="2" eb="4">
      <t>シエン</t>
    </rPh>
    <rPh sb="4" eb="5">
      <t>イン</t>
    </rPh>
    <phoneticPr fontId="6"/>
  </si>
  <si>
    <t>▲▲　▲▲</t>
    <phoneticPr fontId="6"/>
  </si>
  <si>
    <t>社会福祉士</t>
    <rPh sb="0" eb="2">
      <t>シャカイ</t>
    </rPh>
    <rPh sb="2" eb="4">
      <t>フクシ</t>
    </rPh>
    <rPh sb="4" eb="5">
      <t>シ</t>
    </rPh>
    <phoneticPr fontId="6"/>
  </si>
  <si>
    <t>賃金向上達成指導員</t>
    <rPh sb="0" eb="2">
      <t>チンギン</t>
    </rPh>
    <rPh sb="2" eb="4">
      <t>コウジョウ</t>
    </rPh>
    <rPh sb="4" eb="6">
      <t>タッセイ</t>
    </rPh>
    <rPh sb="6" eb="9">
      <t>シドウイン</t>
    </rPh>
    <phoneticPr fontId="6"/>
  </si>
  <si>
    <t>◇◇　◇◇</t>
    <phoneticPr fontId="6"/>
  </si>
  <si>
    <t>◆◆　◆◆</t>
    <phoneticPr fontId="6"/>
  </si>
  <si>
    <t>調理員</t>
    <rPh sb="0" eb="3">
      <t>チョウリイン</t>
    </rPh>
    <phoneticPr fontId="6"/>
  </si>
  <si>
    <t>○○スーパー</t>
    <phoneticPr fontId="6"/>
  </si>
  <si>
    <t>③</t>
  </si>
  <si>
    <t>▽▽　▽▽</t>
    <phoneticPr fontId="6"/>
  </si>
  <si>
    <t>○○工場</t>
    <rPh sb="2" eb="4">
      <t>コウジョウ</t>
    </rPh>
    <phoneticPr fontId="6"/>
  </si>
  <si>
    <t>▼▼　▼▼</t>
    <phoneticPr fontId="6"/>
  </si>
  <si>
    <t>◎◎　◎◎</t>
    <phoneticPr fontId="6"/>
  </si>
  <si>
    <t>（別表１０-１）</t>
    <rPh sb="1" eb="3">
      <t>ベッピョウ</t>
    </rPh>
    <phoneticPr fontId="3"/>
  </si>
  <si>
    <t>１　機能強化型（継続）サービス利用支援費(Ⅰ)　　２　　(Ⅱ)　　３　　(Ⅲ)　 ４　　(Ⅳ)　※１</t>
    <phoneticPr fontId="6"/>
  </si>
  <si>
    <t>有・無</t>
    <rPh sb="0" eb="1">
      <t>アリ</t>
    </rPh>
    <rPh sb="2" eb="3">
      <t>ナ</t>
    </rPh>
    <phoneticPr fontId="3"/>
  </si>
  <si>
    <t>①-a 特別地域であり、かつ、従業者の確保が著しく困難と市町村長が認める地域に</t>
    <phoneticPr fontId="3"/>
  </si>
  <si>
    <t>所在し、他事業所における現任研修を修了した相談支援専門員による助言指導の</t>
    <rPh sb="0" eb="2">
      <t>ショザイ</t>
    </rPh>
    <phoneticPr fontId="3"/>
  </si>
  <si>
    <t>体制が確保されている。</t>
    <rPh sb="0" eb="2">
      <t>タイセイ</t>
    </rPh>
    <rPh sb="3" eb="5">
      <t>カクホ</t>
    </rPh>
    <phoneticPr fontId="3"/>
  </si>
  <si>
    <t>※「有」の場合、①について現任研修修了者が配置されていなくても差し支えない。</t>
    <rPh sb="2" eb="3">
      <t>ア</t>
    </rPh>
    <rPh sb="5" eb="7">
      <t>バアイ</t>
    </rPh>
    <rPh sb="13" eb="17">
      <t>ゲンニンケンシュウ</t>
    </rPh>
    <rPh sb="17" eb="20">
      <t>シュウリョウシャ</t>
    </rPh>
    <rPh sb="21" eb="23">
      <t>ハイチ</t>
    </rPh>
    <rPh sb="31" eb="32">
      <t>サ</t>
    </rPh>
    <rPh sb="33" eb="34">
      <t>ツカ</t>
    </rPh>
    <phoneticPr fontId="3"/>
  </si>
  <si>
    <t>⑧協議会に参画し、協議会の構成機関等の連携の緊密化を図るために、必要な取組みを</t>
    <rPh sb="1" eb="4">
      <t>キョウギカイ</t>
    </rPh>
    <rPh sb="5" eb="7">
      <t>サンカク</t>
    </rPh>
    <rPh sb="9" eb="12">
      <t>キョウギカイ</t>
    </rPh>
    <rPh sb="13" eb="15">
      <t>コウセイ</t>
    </rPh>
    <rPh sb="15" eb="17">
      <t>キカン</t>
    </rPh>
    <rPh sb="17" eb="18">
      <t>トウ</t>
    </rPh>
    <rPh sb="19" eb="21">
      <t>レンケイ</t>
    </rPh>
    <rPh sb="22" eb="25">
      <t>キンミツカ</t>
    </rPh>
    <rPh sb="26" eb="27">
      <t>ハカ</t>
    </rPh>
    <rPh sb="32" eb="34">
      <t>ヒツヨウ</t>
    </rPh>
    <rPh sb="35" eb="37">
      <t>トリクミ</t>
    </rPh>
    <phoneticPr fontId="3"/>
  </si>
  <si>
    <t>実施している。</t>
    <rPh sb="0" eb="2">
      <t>ジッシ</t>
    </rPh>
    <phoneticPr fontId="3"/>
  </si>
  <si>
    <t>⑨基幹相談支援センターが行う地域の相談支援体制の強化の取組に参画している。</t>
    <phoneticPr fontId="3"/>
  </si>
  <si>
    <t>（令和９年３月31日までの間において、市町村が基幹相談支援センターを設置して</t>
    <phoneticPr fontId="3"/>
  </si>
  <si>
    <t>いない場合は、地域の相談支援の中核機関が行う地域の相談支援体制の強化の取組に</t>
    <phoneticPr fontId="3"/>
  </si>
  <si>
    <t>参画している。）</t>
    <rPh sb="0" eb="2">
      <t>サンカク</t>
    </rPh>
    <phoneticPr fontId="3"/>
  </si>
  <si>
    <t>提出してください。</t>
    <rPh sb="0" eb="2">
      <t>テイシュツ</t>
    </rPh>
    <phoneticPr fontId="3"/>
  </si>
  <si>
    <t>※　令和７年３月31日までに限り、⑧、⑨については、令和６年３月31日時点において</t>
    <phoneticPr fontId="3"/>
  </si>
  <si>
    <t>機能強化型（継続）サービス利用支援費(Ⅰ)～（Ⅳ）を算定している事業所は「無」の場合も</t>
    <phoneticPr fontId="3"/>
  </si>
  <si>
    <t>算定可能であること。</t>
    <phoneticPr fontId="3"/>
  </si>
  <si>
    <t>賃金・工賃を支払った全ての利用者について記載してください。</t>
    <rPh sb="0" eb="2">
      <t>チンギン</t>
    </rPh>
    <rPh sb="3" eb="5">
      <t>コウチン</t>
    </rPh>
    <rPh sb="6" eb="8">
      <t>シハラ</t>
    </rPh>
    <rPh sb="10" eb="11">
      <t>スベ</t>
    </rPh>
    <rPh sb="13" eb="16">
      <t>リヨウシャ</t>
    </rPh>
    <rPh sb="20" eb="22">
      <t>キサイ</t>
    </rPh>
    <phoneticPr fontId="6"/>
  </si>
  <si>
    <t>（公表日）</t>
    <rPh sb="1" eb="4">
      <t>コウヒョウビ</t>
    </rPh>
    <phoneticPr fontId="6"/>
  </si>
  <si>
    <t>（公表方法）</t>
    <rPh sb="1" eb="5">
      <t>コウヒョウホウホウ</t>
    </rPh>
    <phoneticPr fontId="6"/>
  </si>
  <si>
    <t>（❷/❸）「前年度における開所日１日あたりの平均利用者数」（小数点第２位以下を切り上げ）</t>
    <phoneticPr fontId="6"/>
  </si>
  <si>
    <t>開所日数</t>
    <rPh sb="0" eb="4">
      <t>カイショニッスウ</t>
    </rPh>
    <phoneticPr fontId="6"/>
  </si>
  <si>
    <t>開所日数</t>
    <rPh sb="0" eb="2">
      <t>カイショ</t>
    </rPh>
    <rPh sb="2" eb="4">
      <t>ニッスウ</t>
    </rPh>
    <phoneticPr fontId="6"/>
  </si>
  <si>
    <t>R6.4　備考２ただし書き削除</t>
    <rPh sb="5" eb="7">
      <t>ビコウ</t>
    </rPh>
    <rPh sb="11" eb="12">
      <t>ガ</t>
    </rPh>
    <rPh sb="13" eb="15">
      <t>サクジョ</t>
    </rPh>
    <phoneticPr fontId="6"/>
  </si>
  <si>
    <t>（別表２）</t>
    <rPh sb="1" eb="3">
      <t>ベッピョウ</t>
    </rPh>
    <phoneticPr fontId="3"/>
  </si>
  <si>
    <t>（別表３）</t>
    <rPh sb="1" eb="3">
      <t>ベッピョウ</t>
    </rPh>
    <phoneticPr fontId="3"/>
  </si>
  <si>
    <t>年</t>
    <rPh sb="0" eb="1">
      <t>ネン</t>
    </rPh>
    <phoneticPr fontId="6"/>
  </si>
  <si>
    <t>R6.4言語聴覚士追加</t>
    <rPh sb="4" eb="9">
      <t>ゲンゴチョウカクシ</t>
    </rPh>
    <rPh sb="9" eb="11">
      <t>ツイカ</t>
    </rPh>
    <phoneticPr fontId="6"/>
  </si>
  <si>
    <t>R6.4見直し</t>
    <rPh sb="4" eb="6">
      <t>ミナオ</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</si>
</sst>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_ "/>
    <numFmt numFmtId="177" formatCode="0_);[Red]\(0\)"/>
    <numFmt numFmtId="178" formatCode="#,##0_ "/>
    <numFmt numFmtId="179" formatCode="#,##0;&quot;▲ &quot;#,##0"/>
    <numFmt numFmtId="180" formatCode="#,##0_);[Red]\(#,##0\)"/>
    <numFmt numFmtId="181" formatCode="0.0_ "/>
    <numFmt numFmtId="182" formatCode="0.0"/>
    <numFmt numFmtId="183" formatCode="0.000"/>
    <numFmt numFmtId="184" formatCode="#,##0.0_);[Red]\(#,##0.0\)"/>
  </numFmts>
  <fonts count="104">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11"/>
      <color theme="1"/>
      <name val="ＭＳ Ｐゴシック"/>
      <family val="3"/>
      <charset val="128"/>
    </font>
    <font>
      <sz val="11"/>
      <name val="ＭＳ Ｐゴシック"/>
      <family val="3"/>
      <charset val="128"/>
    </font>
    <font>
      <sz val="6"/>
      <name val="ＭＳ Ｐゴシック"/>
      <family val="3"/>
      <charset val="128"/>
    </font>
    <font>
      <sz val="16"/>
      <name val="游ゴシック"/>
      <family val="3"/>
      <charset val="128"/>
      <scheme val="minor"/>
    </font>
    <font>
      <sz val="12"/>
      <color indexed="10"/>
      <name val="ＭＳ Ｐゴシック"/>
      <family val="3"/>
      <charset val="128"/>
    </font>
    <font>
      <sz val="10"/>
      <name val="游ゴシック"/>
      <family val="3"/>
      <charset val="128"/>
      <scheme val="minor"/>
    </font>
    <font>
      <sz val="9"/>
      <name val="游ゴシック"/>
      <family val="3"/>
      <charset val="128"/>
      <scheme val="minor"/>
    </font>
    <font>
      <b/>
      <sz val="11"/>
      <name val="游ゴシック"/>
      <family val="3"/>
      <charset val="128"/>
      <scheme val="minor"/>
    </font>
    <font>
      <b/>
      <sz val="10"/>
      <name val="游ゴシック"/>
      <family val="3"/>
      <charset val="128"/>
      <scheme val="minor"/>
    </font>
    <font>
      <sz val="9"/>
      <name val="ＭＳ ゴシック"/>
      <family val="3"/>
      <charset val="128"/>
    </font>
    <font>
      <u/>
      <sz val="9"/>
      <name val="ＭＳ ゴシック"/>
      <family val="3"/>
      <charset val="128"/>
    </font>
    <font>
      <b/>
      <sz val="12"/>
      <name val="游ゴシック"/>
      <family val="3"/>
      <charset val="128"/>
      <scheme val="minor"/>
    </font>
    <font>
      <sz val="12"/>
      <color rgb="FFFF0000"/>
      <name val="游ゴシック"/>
      <family val="3"/>
      <charset val="128"/>
      <scheme val="minor"/>
    </font>
    <font>
      <sz val="14"/>
      <name val="游ゴシック"/>
      <family val="3"/>
      <charset val="128"/>
      <scheme val="minor"/>
    </font>
    <font>
      <sz val="9"/>
      <color theme="3"/>
      <name val="ＭＳ Ｐゴシック"/>
      <family val="3"/>
      <charset val="128"/>
    </font>
    <font>
      <sz val="10"/>
      <color rgb="FF0070C0"/>
      <name val="游ゴシック"/>
      <family val="3"/>
      <charset val="128"/>
      <scheme val="minor"/>
    </font>
    <font>
      <u/>
      <sz val="9"/>
      <color indexed="56"/>
      <name val="ＭＳ ゴシック"/>
      <family val="3"/>
      <charset val="128"/>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14"/>
      <color theme="1"/>
      <name val="ＭＳ ゴシック"/>
      <family val="3"/>
      <charset val="128"/>
    </font>
    <font>
      <sz val="36"/>
      <color theme="1"/>
      <name val="ＭＳ ゴシック"/>
      <family val="3"/>
      <charset val="128"/>
    </font>
    <font>
      <b/>
      <sz val="36"/>
      <color theme="1"/>
      <name val="ＭＳ ゴシック"/>
      <family val="3"/>
      <charset val="128"/>
    </font>
    <font>
      <sz val="20"/>
      <color theme="1"/>
      <name val="ＭＳ ゴシック"/>
      <family val="3"/>
      <charset val="128"/>
    </font>
    <font>
      <b/>
      <sz val="11"/>
      <color indexed="81"/>
      <name val="MS P ゴシック"/>
      <family val="3"/>
      <charset val="128"/>
    </font>
    <font>
      <sz val="11"/>
      <color indexed="81"/>
      <name val="MS P ゴシック"/>
      <family val="3"/>
      <charset val="128"/>
    </font>
    <font>
      <sz val="10"/>
      <color theme="1"/>
      <name val="ＭＳ ゴシック"/>
      <family val="3"/>
      <charset val="128"/>
    </font>
    <font>
      <sz val="9"/>
      <color theme="1"/>
      <name val="ＭＳ ゴシック"/>
      <family val="3"/>
      <charset val="128"/>
    </font>
    <font>
      <sz val="11"/>
      <color theme="1"/>
      <name val="ＭＳ ゴシック"/>
      <family val="3"/>
      <charset val="128"/>
    </font>
    <font>
      <b/>
      <sz val="10"/>
      <color theme="1"/>
      <name val="ＭＳ ゴシック"/>
      <family val="3"/>
      <charset val="128"/>
    </font>
    <font>
      <sz val="8"/>
      <color theme="1"/>
      <name val="ＭＳ ゴシック"/>
      <family val="3"/>
      <charset val="128"/>
    </font>
    <font>
      <sz val="7"/>
      <color theme="1"/>
      <name val="ＭＳ ゴシック"/>
      <family val="3"/>
      <charset val="128"/>
    </font>
    <font>
      <sz val="8"/>
      <color indexed="8"/>
      <name val="ＭＳ ゴシック"/>
      <family val="3"/>
      <charset val="128"/>
    </font>
    <font>
      <u/>
      <sz val="8"/>
      <color indexed="8"/>
      <name val="ＭＳ ゴシック"/>
      <family val="3"/>
      <charset val="128"/>
    </font>
    <font>
      <sz val="6"/>
      <color theme="1"/>
      <name val="ＭＳ ゴシック"/>
      <family val="3"/>
      <charset val="128"/>
    </font>
    <font>
      <sz val="10"/>
      <color indexed="8"/>
      <name val="ＭＳ ゴシック"/>
      <family val="3"/>
      <charset val="128"/>
    </font>
    <font>
      <sz val="6"/>
      <color indexed="8"/>
      <name val="ＭＳ ゴシック"/>
      <family val="3"/>
      <charset val="128"/>
    </font>
    <font>
      <sz val="12"/>
      <color theme="3"/>
      <name val="ＭＳ ゴシック"/>
      <family val="3"/>
      <charset val="128"/>
    </font>
    <font>
      <sz val="11"/>
      <color theme="3"/>
      <name val="ＭＳ Ｐゴシック"/>
      <family val="3"/>
      <charset val="128"/>
    </font>
    <font>
      <b/>
      <sz val="14"/>
      <name val="ＭＳ Ｐゴシック"/>
      <family val="3"/>
      <charset val="128"/>
    </font>
    <font>
      <sz val="14"/>
      <name val="ＭＳ Ｐゴシック"/>
      <family val="3"/>
      <charset val="128"/>
    </font>
    <font>
      <sz val="14"/>
      <color rgb="FFFF0000"/>
      <name val="ＭＳ Ｐゴシック"/>
      <family val="3"/>
      <charset val="128"/>
    </font>
    <font>
      <sz val="9"/>
      <name val="ＭＳ Ｐゴシック"/>
      <family val="3"/>
      <charset val="128"/>
    </font>
    <font>
      <sz val="8"/>
      <color theme="3"/>
      <name val="ＭＳ Ｐゴシック"/>
      <family val="3"/>
      <charset val="128"/>
    </font>
    <font>
      <sz val="10"/>
      <color theme="3"/>
      <name val="ＭＳ Ｐゴシック"/>
      <family val="3"/>
      <charset val="128"/>
    </font>
    <font>
      <sz val="10"/>
      <name val="ＭＳ Ｐゴシック"/>
      <family val="3"/>
      <charset val="128"/>
    </font>
    <font>
      <sz val="8"/>
      <name val="ＭＳ Ｐゴシック"/>
      <family val="3"/>
      <charset val="128"/>
    </font>
    <font>
      <sz val="14"/>
      <color indexed="10"/>
      <name val="ＭＳ Ｐゴシック"/>
      <family val="3"/>
      <charset val="128"/>
    </font>
    <font>
      <b/>
      <sz val="14"/>
      <color rgb="FFFF0000"/>
      <name val="HG丸ｺﾞｼｯｸM-PRO"/>
      <family val="3"/>
      <charset val="128"/>
    </font>
    <font>
      <b/>
      <sz val="14"/>
      <name val="HG丸ｺﾞｼｯｸM-PRO"/>
      <family val="3"/>
      <charset val="128"/>
    </font>
    <font>
      <sz val="12"/>
      <name val="ＭＳ Ｐゴシック"/>
      <family val="3"/>
      <charset val="128"/>
    </font>
    <font>
      <u/>
      <sz val="10"/>
      <name val="ＭＳ Ｐゴシック"/>
      <family val="3"/>
      <charset val="128"/>
    </font>
    <font>
      <b/>
      <sz val="9"/>
      <color indexed="81"/>
      <name val="MS P ゴシック"/>
      <family val="3"/>
      <charset val="128"/>
    </font>
    <font>
      <sz val="9"/>
      <color indexed="81"/>
      <name val="MS P ゴシック"/>
      <family val="3"/>
      <charset val="128"/>
    </font>
    <font>
      <sz val="11"/>
      <color indexed="30"/>
      <name val="ＭＳ Ｐゴシック"/>
      <family val="3"/>
      <charset val="128"/>
    </font>
    <font>
      <sz val="11"/>
      <color rgb="FF0070C0"/>
      <name val="游ゴシック"/>
      <family val="3"/>
      <charset val="128"/>
      <scheme val="minor"/>
    </font>
    <font>
      <sz val="9"/>
      <color rgb="FF0070C0"/>
      <name val="游ゴシック"/>
      <family val="3"/>
      <charset val="128"/>
      <scheme val="minor"/>
    </font>
    <font>
      <sz val="7"/>
      <color indexed="30"/>
      <name val="ＭＳ Ｐゴシック"/>
      <family val="3"/>
      <charset val="128"/>
    </font>
    <font>
      <sz val="8"/>
      <name val="游ゴシック"/>
      <family val="3"/>
      <charset val="128"/>
      <scheme val="minor"/>
    </font>
    <font>
      <sz val="6"/>
      <color indexed="30"/>
      <name val="ＭＳ Ｐゴシック"/>
      <family val="3"/>
      <charset val="128"/>
    </font>
    <font>
      <sz val="9"/>
      <color indexed="30"/>
      <name val="ＭＳ ゴシック"/>
      <family val="3"/>
      <charset val="128"/>
    </font>
    <font>
      <u/>
      <sz val="9"/>
      <color indexed="30"/>
      <name val="ＭＳ ゴシック"/>
      <family val="3"/>
      <charset val="128"/>
    </font>
    <font>
      <sz val="10"/>
      <color theme="1"/>
      <name val="游ゴシック"/>
      <family val="3"/>
      <charset val="128"/>
      <scheme val="minor"/>
    </font>
    <font>
      <sz val="8"/>
      <color rgb="FFFF0000"/>
      <name val="ＭＳ Ｐゴシック"/>
      <family val="3"/>
      <charset val="128"/>
    </font>
    <font>
      <sz val="10"/>
      <name val="ＭＳ ゴシック"/>
      <family val="3"/>
      <charset val="128"/>
    </font>
    <font>
      <sz val="9"/>
      <color rgb="FFFF0000"/>
      <name val="游ゴシック"/>
      <family val="3"/>
      <charset val="128"/>
      <scheme val="minor"/>
    </font>
    <font>
      <sz val="9"/>
      <color indexed="56"/>
      <name val="ＭＳ ゴシック"/>
      <family val="3"/>
      <charset val="128"/>
    </font>
    <font>
      <sz val="16"/>
      <name val="游ゴシック Light"/>
      <family val="3"/>
      <charset val="128"/>
      <scheme val="major"/>
    </font>
    <font>
      <sz val="16"/>
      <name val="ＭＳ Ｐゴシック"/>
      <family val="3"/>
      <charset val="128"/>
    </font>
    <font>
      <sz val="16"/>
      <color indexed="10"/>
      <name val="ＭＳ Ｐゴシック"/>
      <family val="3"/>
      <charset val="128"/>
    </font>
    <font>
      <sz val="14"/>
      <color indexed="56"/>
      <name val="ＭＳ Ｐゴシック"/>
      <family val="3"/>
      <charset val="128"/>
    </font>
    <font>
      <sz val="10"/>
      <color rgb="FF002060"/>
      <name val="ＭＳ ゴシック"/>
      <family val="3"/>
      <charset val="128"/>
    </font>
    <font>
      <sz val="10"/>
      <color indexed="10"/>
      <name val="ＭＳ Ｐゴシック"/>
      <family val="3"/>
      <charset val="128"/>
    </font>
    <font>
      <sz val="12"/>
      <color indexed="8"/>
      <name val="ＭＳ 明朝"/>
      <family val="1"/>
      <charset val="128"/>
    </font>
    <font>
      <b/>
      <sz val="14"/>
      <color indexed="8"/>
      <name val="ＭＳ 明朝"/>
      <family val="1"/>
      <charset val="128"/>
    </font>
    <font>
      <b/>
      <sz val="10"/>
      <color indexed="10"/>
      <name val="ＭＳ Ｐ明朝"/>
      <family val="1"/>
      <charset val="128"/>
    </font>
    <font>
      <b/>
      <sz val="12"/>
      <color indexed="10"/>
      <name val="ＭＳ 明朝"/>
      <family val="1"/>
      <charset val="128"/>
    </font>
    <font>
      <sz val="6"/>
      <color indexed="8"/>
      <name val="ＭＳ 明朝"/>
      <family val="1"/>
      <charset val="128"/>
    </font>
    <font>
      <sz val="10"/>
      <color indexed="8"/>
      <name val="ＭＳ 明朝"/>
      <family val="1"/>
      <charset val="128"/>
    </font>
    <font>
      <b/>
      <sz val="12"/>
      <color indexed="8"/>
      <name val="ＭＳ 明朝"/>
      <family val="1"/>
      <charset val="128"/>
    </font>
    <font>
      <sz val="11"/>
      <color indexed="8"/>
      <name val="ＭＳ 明朝"/>
      <family val="1"/>
      <charset val="128"/>
    </font>
    <font>
      <b/>
      <sz val="14"/>
      <name val="ＭＳ 明朝"/>
      <family val="1"/>
      <charset val="128"/>
    </font>
    <font>
      <b/>
      <sz val="14"/>
      <color indexed="30"/>
      <name val="ＭＳ 明朝"/>
      <family val="1"/>
      <charset val="128"/>
    </font>
    <font>
      <u/>
      <sz val="11"/>
      <color indexed="8"/>
      <name val="ＭＳ 明朝"/>
      <family val="1"/>
      <charset val="128"/>
    </font>
    <font>
      <sz val="12"/>
      <color rgb="FF0070C0"/>
      <name val="ＭＳ 明朝"/>
      <family val="1"/>
      <charset val="128"/>
    </font>
    <font>
      <sz val="11"/>
      <color rgb="FF0070C0"/>
      <name val="ＭＳ 明朝"/>
      <family val="1"/>
      <charset val="128"/>
    </font>
    <font>
      <sz val="12"/>
      <color indexed="10"/>
      <name val="ＭＳ 明朝"/>
      <family val="1"/>
      <charset val="128"/>
    </font>
    <font>
      <sz val="11"/>
      <color theme="1"/>
      <name val="游ゴシック"/>
      <family val="2"/>
      <charset val="128"/>
      <scheme val="minor"/>
    </font>
    <font>
      <sz val="11"/>
      <color theme="1"/>
      <name val="HGSｺﾞｼｯｸM"/>
      <family val="3"/>
      <charset val="128"/>
    </font>
    <font>
      <sz val="14"/>
      <color indexed="8"/>
      <name val="ＭＳ Ｐゴシック"/>
      <family val="3"/>
      <charset val="128"/>
    </font>
    <font>
      <sz val="11"/>
      <color indexed="8"/>
      <name val="ＭＳ Ｐゴシック"/>
      <family val="3"/>
      <charset val="128"/>
    </font>
    <font>
      <strike/>
      <sz val="11"/>
      <color theme="1"/>
      <name val="游ゴシック"/>
      <family val="3"/>
      <charset val="128"/>
      <scheme val="minor"/>
    </font>
    <font>
      <sz val="10"/>
      <color indexed="8"/>
      <name val="ＭＳ Ｐゴシック"/>
      <family val="3"/>
      <charset val="128"/>
    </font>
    <font>
      <sz val="18"/>
      <name val="ＭＳ Ｐゴシック"/>
      <family val="3"/>
      <charset val="128"/>
    </font>
    <font>
      <sz val="11"/>
      <color indexed="10"/>
      <name val="ＭＳ Ｐゴシック"/>
      <family val="3"/>
      <charset val="128"/>
    </font>
    <font>
      <sz val="18"/>
      <name val="ＭＳ ゴシック"/>
      <family val="3"/>
      <charset val="128"/>
    </font>
    <font>
      <sz val="9"/>
      <color theme="1"/>
      <name val="游ゴシック"/>
      <family val="3"/>
      <charset val="128"/>
      <scheme val="minor"/>
    </font>
  </fonts>
  <fills count="1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39997558519241921"/>
        <bgColor indexed="64"/>
      </patternFill>
    </fill>
    <fill>
      <patternFill patternType="solid">
        <fgColor indexed="52"/>
        <bgColor indexed="64"/>
      </patternFill>
    </fill>
    <fill>
      <patternFill patternType="solid">
        <fgColor theme="7" tint="0.59999389629810485"/>
        <bgColor indexed="64"/>
      </patternFill>
    </fill>
    <fill>
      <patternFill patternType="solid">
        <fgColor indexed="13"/>
        <bgColor indexed="64"/>
      </patternFill>
    </fill>
    <fill>
      <patternFill patternType="solid">
        <fgColor rgb="FFFFFF00"/>
        <bgColor indexed="64"/>
      </patternFill>
    </fill>
    <fill>
      <patternFill patternType="solid">
        <fgColor indexed="9"/>
        <bgColor indexed="64"/>
      </patternFill>
    </fill>
    <fill>
      <patternFill patternType="solid">
        <fgColor indexed="43"/>
        <bgColor indexed="64"/>
      </patternFill>
    </fill>
    <fill>
      <patternFill patternType="solid">
        <fgColor theme="8" tint="0.79998168889431442"/>
        <bgColor indexed="64"/>
      </patternFill>
    </fill>
    <fill>
      <patternFill patternType="solid">
        <fgColor theme="8" tint="0.59999389629810485"/>
        <bgColor indexed="64"/>
      </patternFill>
    </fill>
  </fills>
  <borders count="2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thin">
        <color indexed="64"/>
      </right>
      <top/>
      <bottom style="hair">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medium">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ashed">
        <color indexed="64"/>
      </top>
      <bottom/>
      <diagonal/>
    </border>
    <border>
      <left/>
      <right/>
      <top style="dashed">
        <color indexed="64"/>
      </top>
      <bottom/>
      <diagonal/>
    </border>
    <border>
      <left style="medium">
        <color indexed="64"/>
      </left>
      <right/>
      <top style="dotted">
        <color indexed="64"/>
      </top>
      <bottom/>
      <diagonal/>
    </border>
    <border>
      <left/>
      <right style="medium">
        <color indexed="64"/>
      </right>
      <top style="dotted">
        <color indexed="64"/>
      </top>
      <bottom/>
      <diagonal/>
    </border>
    <border>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double">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top style="thin">
        <color indexed="64"/>
      </top>
      <bottom/>
      <diagonal/>
    </border>
    <border>
      <left style="thin">
        <color indexed="64"/>
      </left>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s>
  <cellStyleXfs count="10">
    <xf numFmtId="0" fontId="0" fillId="0" borderId="0">
      <alignment vertical="center"/>
    </xf>
    <xf numFmtId="0" fontId="1" fillId="0" borderId="0">
      <alignment vertical="center"/>
    </xf>
    <xf numFmtId="0" fontId="4"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alignment vertical="center"/>
    </xf>
    <xf numFmtId="0" fontId="1" fillId="0" borderId="0">
      <alignment vertical="center"/>
    </xf>
    <xf numFmtId="38" fontId="94" fillId="0" borderId="0" applyFont="0" applyFill="0" applyBorder="0" applyAlignment="0" applyProtection="0">
      <alignment vertical="center"/>
    </xf>
  </cellStyleXfs>
  <cellXfs count="1227">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5" fillId="0" borderId="0" xfId="2" applyFont="1">
      <alignment vertical="center"/>
    </xf>
    <xf numFmtId="0" fontId="7" fillId="0" borderId="0" xfId="1" applyFont="1">
      <alignment vertical="center"/>
    </xf>
    <xf numFmtId="0" fontId="2" fillId="0" borderId="6" xfId="1" applyFont="1" applyBorder="1">
      <alignment vertical="center"/>
    </xf>
    <xf numFmtId="0" fontId="2" fillId="0" borderId="4" xfId="1" applyFont="1" applyBorder="1">
      <alignment vertical="center"/>
    </xf>
    <xf numFmtId="0" fontId="2" fillId="0" borderId="5" xfId="1" applyFont="1" applyBorder="1">
      <alignment vertical="center"/>
    </xf>
    <xf numFmtId="0" fontId="2" fillId="0" borderId="7" xfId="1" applyFont="1" applyBorder="1">
      <alignment vertical="center"/>
    </xf>
    <xf numFmtId="0" fontId="2" fillId="0" borderId="0" xfId="1" applyFont="1" applyAlignment="1">
      <alignment horizontal="left" vertical="center"/>
    </xf>
    <xf numFmtId="0" fontId="2" fillId="0" borderId="8" xfId="1" applyFont="1" applyBorder="1" applyAlignment="1">
      <alignment horizontal="left" vertical="center"/>
    </xf>
    <xf numFmtId="49" fontId="2" fillId="0" borderId="0" xfId="1" applyNumberFormat="1" applyFont="1">
      <alignment vertical="center"/>
    </xf>
    <xf numFmtId="0" fontId="2" fillId="0" borderId="8" xfId="1" applyFont="1" applyBorder="1">
      <alignment vertical="center"/>
    </xf>
    <xf numFmtId="0" fontId="2" fillId="0" borderId="11" xfId="1" applyFont="1" applyBorder="1">
      <alignment vertical="center"/>
    </xf>
    <xf numFmtId="0" fontId="2" fillId="0" borderId="9" xfId="1" applyFont="1" applyBorder="1">
      <alignment vertical="center"/>
    </xf>
    <xf numFmtId="0" fontId="2" fillId="0" borderId="10" xfId="1" applyFont="1" applyBorder="1" applyAlignment="1">
      <alignment horizontal="left" vertical="center"/>
    </xf>
    <xf numFmtId="0" fontId="2" fillId="0" borderId="6" xfId="1" applyFont="1" applyBorder="1" applyAlignment="1">
      <alignment horizontal="center" vertical="center" textRotation="255" wrapText="1"/>
    </xf>
    <xf numFmtId="0" fontId="2" fillId="0" borderId="6" xfId="1" applyFont="1" applyBorder="1" applyAlignment="1">
      <alignment horizontal="center" vertical="center"/>
    </xf>
    <xf numFmtId="0" fontId="9" fillId="0" borderId="12" xfId="1" applyFont="1" applyBorder="1">
      <alignment vertical="center"/>
    </xf>
    <xf numFmtId="0" fontId="9" fillId="0" borderId="7" xfId="1" applyFont="1" applyBorder="1">
      <alignment vertical="center"/>
    </xf>
    <xf numFmtId="0" fontId="11" fillId="0" borderId="0" xfId="1" applyFont="1">
      <alignment vertical="center"/>
    </xf>
    <xf numFmtId="0" fontId="2" fillId="0" borderId="10" xfId="1" applyFont="1" applyBorder="1">
      <alignment vertical="center"/>
    </xf>
    <xf numFmtId="0" fontId="2" fillId="0" borderId="0" xfId="1" applyFont="1" applyAlignment="1">
      <alignment vertical="top"/>
    </xf>
    <xf numFmtId="0" fontId="2" fillId="0" borderId="0" xfId="1" applyFont="1" applyAlignment="1">
      <alignment horizontal="right" vertical="center"/>
    </xf>
    <xf numFmtId="0" fontId="2" fillId="0" borderId="0" xfId="1" applyFont="1" applyAlignment="1">
      <alignment horizontal="center" vertical="top"/>
    </xf>
    <xf numFmtId="0" fontId="10" fillId="0" borderId="0" xfId="1" applyFont="1" applyAlignment="1">
      <alignment horizontal="left" vertical="center" wrapText="1"/>
    </xf>
    <xf numFmtId="9" fontId="2" fillId="0" borderId="0" xfId="1" applyNumberFormat="1" applyFont="1" applyAlignment="1">
      <alignment horizontal="center" vertical="center"/>
    </xf>
    <xf numFmtId="0" fontId="2" fillId="0" borderId="0" xfId="1" applyFont="1" applyAlignment="1">
      <alignment horizontal="center" vertical="center" wrapText="1"/>
    </xf>
    <xf numFmtId="0" fontId="10" fillId="0" borderId="0" xfId="1" applyFont="1" applyAlignment="1">
      <alignment horizontal="center" vertical="center" wrapText="1"/>
    </xf>
    <xf numFmtId="0" fontId="17" fillId="0" borderId="0" xfId="1" applyFont="1" applyAlignment="1">
      <alignment horizontal="center" vertical="center"/>
    </xf>
    <xf numFmtId="0" fontId="9" fillId="0" borderId="0" xfId="1" applyFont="1">
      <alignment vertical="center"/>
    </xf>
    <xf numFmtId="0" fontId="9" fillId="0" borderId="1" xfId="1" applyFont="1" applyBorder="1" applyAlignment="1">
      <alignment horizontal="center" vertical="center"/>
    </xf>
    <xf numFmtId="0" fontId="9" fillId="0" borderId="3" xfId="1" applyFont="1" applyBorder="1" applyAlignment="1">
      <alignment horizontal="center" vertical="center"/>
    </xf>
    <xf numFmtId="0" fontId="9" fillId="0" borderId="33" xfId="1" applyFont="1" applyBorder="1" applyAlignment="1">
      <alignment horizontal="center" vertical="center"/>
    </xf>
    <xf numFmtId="56" fontId="9" fillId="0" borderId="3" xfId="1" applyNumberFormat="1" applyFont="1" applyBorder="1" applyAlignment="1">
      <alignment horizontal="center" vertical="center"/>
    </xf>
    <xf numFmtId="0" fontId="10" fillId="0" borderId="36" xfId="1" applyFont="1" applyBorder="1" applyAlignment="1">
      <alignment horizontal="center" vertical="center" wrapText="1"/>
    </xf>
    <xf numFmtId="0" fontId="10" fillId="0" borderId="37" xfId="1" applyFont="1" applyBorder="1" applyAlignment="1">
      <alignment horizontal="center" vertical="center" wrapText="1"/>
    </xf>
    <xf numFmtId="0" fontId="9" fillId="0" borderId="3" xfId="1" applyFont="1" applyBorder="1">
      <alignment vertical="center"/>
    </xf>
    <xf numFmtId="0" fontId="18" fillId="0" borderId="0" xfId="2" applyFont="1">
      <alignment vertical="center"/>
    </xf>
    <xf numFmtId="0" fontId="13" fillId="0" borderId="0" xfId="2" applyFont="1" applyAlignment="1">
      <alignment vertical="center" wrapText="1"/>
    </xf>
    <xf numFmtId="0" fontId="2" fillId="0" borderId="6" xfId="1" applyFont="1" applyBorder="1" applyAlignment="1">
      <alignment vertical="center" textRotation="255" wrapText="1"/>
    </xf>
    <xf numFmtId="0" fontId="2" fillId="0" borderId="0" xfId="1" applyFont="1" applyAlignment="1">
      <alignment vertical="center" textRotation="255" wrapText="1"/>
    </xf>
    <xf numFmtId="0" fontId="2" fillId="0" borderId="11" xfId="1" applyFont="1" applyBorder="1" applyAlignment="1">
      <alignment vertical="center" textRotation="255" wrapText="1"/>
    </xf>
    <xf numFmtId="0" fontId="2" fillId="0" borderId="0" xfId="1" applyFont="1" applyAlignment="1">
      <alignment vertical="center" wrapText="1"/>
    </xf>
    <xf numFmtId="0" fontId="9" fillId="0" borderId="11" xfId="1" applyFont="1" applyBorder="1">
      <alignment vertical="center"/>
    </xf>
    <xf numFmtId="0" fontId="10" fillId="0" borderId="6" xfId="1" applyFont="1" applyBorder="1">
      <alignment vertical="center"/>
    </xf>
    <xf numFmtId="0" fontId="10" fillId="0" borderId="0" xfId="1" applyFont="1">
      <alignment vertical="center"/>
    </xf>
    <xf numFmtId="0" fontId="19" fillId="0" borderId="0" xfId="1" applyFont="1">
      <alignment vertical="center"/>
    </xf>
    <xf numFmtId="0" fontId="21" fillId="0" borderId="0" xfId="3" applyFont="1" applyProtection="1">
      <alignment vertical="center"/>
      <protection locked="0"/>
    </xf>
    <xf numFmtId="0" fontId="21" fillId="0" borderId="12" xfId="3" applyFont="1" applyBorder="1" applyAlignment="1" applyProtection="1">
      <alignment horizontal="center" vertical="center"/>
      <protection locked="0"/>
    </xf>
    <xf numFmtId="0" fontId="21" fillId="0" borderId="0" xfId="3" applyFont="1" applyAlignment="1" applyProtection="1">
      <alignment horizontal="center" vertical="center"/>
      <protection locked="0"/>
    </xf>
    <xf numFmtId="0" fontId="5" fillId="0" borderId="0" xfId="3">
      <alignment vertical="center"/>
    </xf>
    <xf numFmtId="0" fontId="21" fillId="0" borderId="11" xfId="3" applyFont="1" applyBorder="1" applyProtection="1">
      <alignment vertical="center"/>
      <protection locked="0"/>
    </xf>
    <xf numFmtId="0" fontId="21" fillId="2" borderId="11" xfId="3" applyFont="1" applyFill="1" applyBorder="1" applyProtection="1">
      <alignment vertical="center"/>
      <protection locked="0"/>
    </xf>
    <xf numFmtId="0" fontId="21" fillId="2" borderId="12" xfId="3" applyFont="1" applyFill="1" applyBorder="1" applyAlignment="1" applyProtection="1">
      <alignment horizontal="center" vertical="center"/>
      <protection locked="0"/>
    </xf>
    <xf numFmtId="0" fontId="21" fillId="2" borderId="1" xfId="3" applyFont="1" applyFill="1" applyBorder="1" applyAlignment="1" applyProtection="1">
      <alignment horizontal="center" vertical="center"/>
      <protection locked="0"/>
    </xf>
    <xf numFmtId="0" fontId="25" fillId="0" borderId="3" xfId="3" applyFont="1" applyBorder="1" applyAlignment="1" applyProtection="1">
      <alignment horizontal="left" vertical="center"/>
      <protection locked="0"/>
    </xf>
    <xf numFmtId="0" fontId="21" fillId="2" borderId="41" xfId="3" applyFont="1" applyFill="1" applyBorder="1" applyAlignment="1" applyProtection="1">
      <alignment horizontal="center" vertical="center"/>
      <protection locked="0"/>
    </xf>
    <xf numFmtId="0" fontId="21" fillId="0" borderId="42" xfId="3" applyFont="1" applyBorder="1" applyAlignment="1" applyProtection="1">
      <alignment horizontal="right" vertical="center"/>
      <protection locked="0"/>
    </xf>
    <xf numFmtId="0" fontId="21" fillId="2" borderId="13" xfId="3" applyFont="1" applyFill="1" applyBorder="1" applyAlignment="1" applyProtection="1">
      <alignment horizontal="center" vertical="center"/>
      <protection locked="0"/>
    </xf>
    <xf numFmtId="0" fontId="25" fillId="0" borderId="9" xfId="3" applyFont="1" applyBorder="1" applyAlignment="1" applyProtection="1">
      <alignment horizontal="left" vertical="center"/>
      <protection locked="0"/>
    </xf>
    <xf numFmtId="0" fontId="25" fillId="0" borderId="11" xfId="3" applyFont="1" applyBorder="1" applyAlignment="1" applyProtection="1">
      <alignment horizontal="left" vertical="center"/>
      <protection locked="0"/>
    </xf>
    <xf numFmtId="0" fontId="25" fillId="0" borderId="10" xfId="3" applyFont="1" applyBorder="1" applyAlignment="1" applyProtection="1">
      <alignment horizontal="left" vertical="center"/>
      <protection locked="0"/>
    </xf>
    <xf numFmtId="0" fontId="21" fillId="5" borderId="45" xfId="3" applyFont="1" applyFill="1" applyBorder="1" applyAlignment="1" applyProtection="1">
      <alignment horizontal="center" vertical="center"/>
      <protection locked="0"/>
    </xf>
    <xf numFmtId="0" fontId="21" fillId="0" borderId="10" xfId="3" applyFont="1" applyBorder="1" applyAlignment="1" applyProtection="1">
      <alignment horizontal="right" vertical="center"/>
      <protection locked="0"/>
    </xf>
    <xf numFmtId="0" fontId="27" fillId="0" borderId="0" xfId="3" applyFont="1" applyAlignment="1" applyProtection="1">
      <alignment horizontal="left" vertical="top"/>
      <protection locked="0"/>
    </xf>
    <xf numFmtId="0" fontId="26" fillId="0" borderId="6" xfId="3" applyFont="1" applyBorder="1" applyAlignment="1" applyProtection="1">
      <alignment horizontal="center" vertical="top"/>
      <protection locked="0"/>
    </xf>
    <xf numFmtId="0" fontId="26" fillId="0" borderId="6" xfId="3" applyFont="1" applyBorder="1" applyAlignment="1" applyProtection="1">
      <alignment horizontal="right" vertical="top"/>
      <protection locked="0"/>
    </xf>
    <xf numFmtId="0" fontId="21" fillId="2" borderId="47" xfId="3" applyFont="1" applyFill="1" applyBorder="1" applyAlignment="1" applyProtection="1">
      <alignment horizontal="center" vertical="center"/>
      <protection locked="0"/>
    </xf>
    <xf numFmtId="0" fontId="27" fillId="0" borderId="0" xfId="3" applyFont="1" applyAlignment="1" applyProtection="1">
      <alignment horizontal="left" vertical="center"/>
      <protection locked="0"/>
    </xf>
    <xf numFmtId="0" fontId="27" fillId="0" borderId="6" xfId="3" applyFont="1" applyBorder="1" applyAlignment="1" applyProtection="1">
      <alignment horizontal="right" vertical="top"/>
      <protection locked="0"/>
    </xf>
    <xf numFmtId="0" fontId="26" fillId="0" borderId="0" xfId="3" applyFont="1" applyAlignment="1" applyProtection="1">
      <alignment horizontal="right" vertical="top"/>
      <protection locked="0"/>
    </xf>
    <xf numFmtId="0" fontId="24" fillId="0" borderId="48" xfId="3" applyFont="1" applyBorder="1" applyProtection="1">
      <alignment vertical="center"/>
      <protection locked="0"/>
    </xf>
    <xf numFmtId="0" fontId="21" fillId="3" borderId="1" xfId="3" applyFont="1" applyFill="1" applyBorder="1" applyAlignment="1" applyProtection="1">
      <alignment horizontal="center" vertical="center"/>
      <protection locked="0"/>
    </xf>
    <xf numFmtId="0" fontId="21" fillId="3" borderId="3" xfId="3" applyFont="1" applyFill="1" applyBorder="1" applyAlignment="1" applyProtection="1">
      <alignment horizontal="center" vertical="center"/>
      <protection locked="0"/>
    </xf>
    <xf numFmtId="0" fontId="21" fillId="3" borderId="2" xfId="3" applyFont="1" applyFill="1" applyBorder="1" applyAlignment="1" applyProtection="1">
      <alignment horizontal="center" vertical="center"/>
      <protection locked="0"/>
    </xf>
    <xf numFmtId="0" fontId="21" fillId="6" borderId="0" xfId="3" applyFont="1" applyFill="1" applyAlignment="1" applyProtection="1">
      <alignment horizontal="center" vertical="center"/>
      <protection locked="0"/>
    </xf>
    <xf numFmtId="0" fontId="24" fillId="3" borderId="49" xfId="3" applyFont="1" applyFill="1" applyBorder="1" applyProtection="1">
      <alignment vertical="center"/>
      <protection locked="0"/>
    </xf>
    <xf numFmtId="0" fontId="24" fillId="3" borderId="50" xfId="3" applyFont="1" applyFill="1" applyBorder="1" applyProtection="1">
      <alignment vertical="center"/>
      <protection locked="0"/>
    </xf>
    <xf numFmtId="0" fontId="21" fillId="0" borderId="51" xfId="3" applyFont="1" applyBorder="1" applyAlignment="1" applyProtection="1">
      <alignment horizontal="center" vertical="center"/>
      <protection locked="0"/>
    </xf>
    <xf numFmtId="0" fontId="21" fillId="6" borderId="51" xfId="3" applyFont="1" applyFill="1" applyBorder="1" applyAlignment="1" applyProtection="1">
      <alignment horizontal="center" vertical="center"/>
      <protection locked="0"/>
    </xf>
    <xf numFmtId="0" fontId="21" fillId="0" borderId="50" xfId="3" applyFont="1" applyBorder="1" applyAlignment="1" applyProtection="1">
      <alignment horizontal="center" vertical="center"/>
      <protection locked="0"/>
    </xf>
    <xf numFmtId="0" fontId="24" fillId="3" borderId="52" xfId="3" applyFont="1" applyFill="1" applyBorder="1" applyProtection="1">
      <alignment vertical="center"/>
      <protection locked="0"/>
    </xf>
    <xf numFmtId="0" fontId="24" fillId="3" borderId="53" xfId="3" applyFont="1" applyFill="1" applyBorder="1" applyProtection="1">
      <alignment vertical="center"/>
      <protection locked="0"/>
    </xf>
    <xf numFmtId="0" fontId="21" fillId="0" borderId="52" xfId="3" applyFont="1" applyBorder="1" applyAlignment="1" applyProtection="1">
      <alignment horizontal="center" vertical="center"/>
      <protection locked="0"/>
    </xf>
    <xf numFmtId="0" fontId="21" fillId="0" borderId="54" xfId="3" applyFont="1" applyBorder="1" applyAlignment="1" applyProtection="1">
      <alignment horizontal="center" vertical="center"/>
      <protection locked="0"/>
    </xf>
    <xf numFmtId="0" fontId="21" fillId="0" borderId="53" xfId="3" applyFont="1" applyBorder="1" applyProtection="1">
      <alignment vertical="center"/>
      <protection locked="0"/>
    </xf>
    <xf numFmtId="0" fontId="21" fillId="3" borderId="55" xfId="3" applyFont="1" applyFill="1" applyBorder="1" applyAlignment="1" applyProtection="1">
      <alignment horizontal="center" vertical="center" wrapText="1"/>
      <protection locked="0"/>
    </xf>
    <xf numFmtId="0" fontId="21" fillId="3" borderId="56" xfId="3" applyFont="1" applyFill="1" applyBorder="1" applyAlignment="1" applyProtection="1">
      <alignment horizontal="center" vertical="center" wrapText="1"/>
      <protection locked="0"/>
    </xf>
    <xf numFmtId="0" fontId="21" fillId="3" borderId="57" xfId="3" applyFont="1" applyFill="1" applyBorder="1" applyAlignment="1" applyProtection="1">
      <alignment horizontal="center" vertical="center" wrapText="1"/>
      <protection locked="0"/>
    </xf>
    <xf numFmtId="0" fontId="28" fillId="0" borderId="53" xfId="3" applyFont="1" applyBorder="1" applyAlignment="1" applyProtection="1">
      <alignment horizontal="center" vertical="center" wrapText="1"/>
      <protection locked="0"/>
    </xf>
    <xf numFmtId="0" fontId="28" fillId="0" borderId="0" xfId="3" applyFont="1" applyAlignment="1" applyProtection="1">
      <alignment horizontal="center" vertical="center" wrapText="1"/>
      <protection locked="0"/>
    </xf>
    <xf numFmtId="0" fontId="30" fillId="0" borderId="6" xfId="3" applyFont="1" applyBorder="1" applyAlignment="1" applyProtection="1">
      <alignment horizontal="center" wrapText="1"/>
      <protection locked="0"/>
    </xf>
    <xf numFmtId="0" fontId="30" fillId="0" borderId="0" xfId="3" applyFont="1" applyAlignment="1" applyProtection="1">
      <alignment horizontal="center" wrapText="1"/>
      <protection locked="0"/>
    </xf>
    <xf numFmtId="0" fontId="28" fillId="0" borderId="60" xfId="3" applyFont="1" applyBorder="1" applyAlignment="1" applyProtection="1">
      <alignment horizontal="center" vertical="center" wrapText="1"/>
      <protection locked="0"/>
    </xf>
    <xf numFmtId="0" fontId="21" fillId="6" borderId="54" xfId="3" applyFont="1" applyFill="1" applyBorder="1" applyAlignment="1" applyProtection="1">
      <alignment horizontal="center" vertical="center"/>
      <protection locked="0"/>
    </xf>
    <xf numFmtId="0" fontId="30" fillId="0" borderId="64" xfId="3" applyFont="1" applyBorder="1" applyAlignment="1" applyProtection="1">
      <alignment horizontal="center" wrapText="1"/>
      <protection locked="0"/>
    </xf>
    <xf numFmtId="0" fontId="21" fillId="0" borderId="66" xfId="3" applyFont="1" applyBorder="1" applyAlignment="1" applyProtection="1">
      <alignment horizontal="center" vertical="center"/>
      <protection locked="0"/>
    </xf>
    <xf numFmtId="177" fontId="21" fillId="0" borderId="67" xfId="3" applyNumberFormat="1" applyFont="1" applyBorder="1" applyAlignment="1" applyProtection="1">
      <alignment horizontal="center" vertical="center"/>
      <protection locked="0"/>
    </xf>
    <xf numFmtId="0" fontId="21" fillId="0" borderId="67" xfId="3" applyFont="1" applyBorder="1" applyAlignment="1" applyProtection="1">
      <alignment horizontal="center" vertical="center"/>
      <protection locked="0"/>
    </xf>
    <xf numFmtId="0" fontId="21" fillId="0" borderId="11" xfId="3" applyFont="1" applyBorder="1" applyAlignment="1" applyProtection="1">
      <alignment horizontal="center" vertical="center"/>
      <protection locked="0"/>
    </xf>
    <xf numFmtId="0" fontId="28" fillId="0" borderId="10" xfId="3" applyFont="1" applyBorder="1" applyAlignment="1" applyProtection="1">
      <alignment horizontal="center" vertical="center" wrapText="1"/>
      <protection locked="0"/>
    </xf>
    <xf numFmtId="0" fontId="33" fillId="6" borderId="0" xfId="3" applyFont="1" applyFill="1">
      <alignment vertical="center"/>
    </xf>
    <xf numFmtId="0" fontId="34" fillId="6" borderId="0" xfId="3" applyFont="1" applyFill="1" applyAlignment="1">
      <alignment horizontal="center" vertical="center"/>
    </xf>
    <xf numFmtId="0" fontId="15" fillId="0" borderId="6" xfId="1" applyFont="1" applyBorder="1">
      <alignment vertical="center"/>
    </xf>
    <xf numFmtId="0" fontId="35" fillId="0" borderId="11" xfId="1" applyFont="1" applyBorder="1" applyProtection="1">
      <alignment vertical="center"/>
      <protection locked="0"/>
    </xf>
    <xf numFmtId="0" fontId="33" fillId="0" borderId="0" xfId="3" applyFont="1">
      <alignment vertical="center"/>
    </xf>
    <xf numFmtId="0" fontId="33" fillId="6" borderId="11" xfId="3" applyFont="1" applyFill="1" applyBorder="1">
      <alignment vertical="center"/>
    </xf>
    <xf numFmtId="0" fontId="33" fillId="6" borderId="7" xfId="3" applyFont="1" applyFill="1" applyBorder="1">
      <alignment vertical="center"/>
    </xf>
    <xf numFmtId="0" fontId="33" fillId="6" borderId="8" xfId="3" applyFont="1" applyFill="1" applyBorder="1">
      <alignment vertical="center"/>
    </xf>
    <xf numFmtId="0" fontId="33" fillId="0" borderId="11" xfId="3" applyFont="1" applyBorder="1">
      <alignment vertical="center"/>
    </xf>
    <xf numFmtId="0" fontId="38" fillId="6" borderId="0" xfId="3" applyFont="1" applyFill="1" applyAlignment="1">
      <alignment vertical="center" wrapText="1"/>
    </xf>
    <xf numFmtId="0" fontId="38" fillId="6" borderId="8" xfId="3" applyFont="1" applyFill="1" applyBorder="1" applyAlignment="1">
      <alignment vertical="center" wrapText="1"/>
    </xf>
    <xf numFmtId="0" fontId="33" fillId="6" borderId="0" xfId="3" applyFont="1" applyFill="1" applyAlignment="1">
      <alignment horizontal="left" vertical="center"/>
    </xf>
    <xf numFmtId="0" fontId="34" fillId="6" borderId="0" xfId="3" applyFont="1" applyFill="1" applyAlignment="1">
      <alignment vertical="center" wrapText="1"/>
    </xf>
    <xf numFmtId="0" fontId="34" fillId="6" borderId="0" xfId="3" applyFont="1" applyFill="1">
      <alignment vertical="center"/>
    </xf>
    <xf numFmtId="0" fontId="33" fillId="6" borderId="9" xfId="3" applyFont="1" applyFill="1" applyBorder="1">
      <alignment vertical="center"/>
    </xf>
    <xf numFmtId="0" fontId="33" fillId="6" borderId="10" xfId="3" applyFont="1" applyFill="1" applyBorder="1">
      <alignment vertical="center"/>
    </xf>
    <xf numFmtId="0" fontId="36" fillId="6" borderId="7" xfId="3" applyFont="1" applyFill="1" applyBorder="1" applyAlignment="1">
      <alignment horizontal="center" vertical="center"/>
    </xf>
    <xf numFmtId="0" fontId="36" fillId="6" borderId="0" xfId="3" applyFont="1" applyFill="1" applyAlignment="1">
      <alignment horizontal="center" vertical="center"/>
    </xf>
    <xf numFmtId="0" fontId="36" fillId="6" borderId="8" xfId="3" applyFont="1" applyFill="1" applyBorder="1" applyAlignment="1">
      <alignment horizontal="center" vertical="center"/>
    </xf>
    <xf numFmtId="0" fontId="33" fillId="6" borderId="68" xfId="3" applyFont="1" applyFill="1" applyBorder="1">
      <alignment vertical="center"/>
    </xf>
    <xf numFmtId="0" fontId="33" fillId="6" borderId="69" xfId="3" applyFont="1" applyFill="1" applyBorder="1">
      <alignment vertical="center"/>
    </xf>
    <xf numFmtId="0" fontId="33" fillId="6" borderId="70" xfId="3" applyFont="1" applyFill="1" applyBorder="1">
      <alignment vertical="center"/>
    </xf>
    <xf numFmtId="0" fontId="33" fillId="6" borderId="68" xfId="3" applyFont="1" applyFill="1" applyBorder="1" applyAlignment="1">
      <alignment horizontal="left" vertical="center"/>
    </xf>
    <xf numFmtId="0" fontId="33" fillId="6" borderId="71" xfId="3" applyFont="1" applyFill="1" applyBorder="1">
      <alignment vertical="center"/>
    </xf>
    <xf numFmtId="0" fontId="33" fillId="6" borderId="72" xfId="3" applyFont="1" applyFill="1" applyBorder="1">
      <alignment vertical="center"/>
    </xf>
    <xf numFmtId="0" fontId="33" fillId="2" borderId="73" xfId="3" applyFont="1" applyFill="1" applyBorder="1">
      <alignment vertical="center"/>
    </xf>
    <xf numFmtId="0" fontId="34" fillId="6" borderId="71" xfId="3" applyFont="1" applyFill="1" applyBorder="1">
      <alignment vertical="center"/>
    </xf>
    <xf numFmtId="0" fontId="33" fillId="0" borderId="72" xfId="3" applyFont="1" applyBorder="1">
      <alignment vertical="center"/>
    </xf>
    <xf numFmtId="0" fontId="33" fillId="6" borderId="74" xfId="3" applyFont="1" applyFill="1" applyBorder="1">
      <alignment vertical="center"/>
    </xf>
    <xf numFmtId="0" fontId="33" fillId="6" borderId="75" xfId="3" applyFont="1" applyFill="1" applyBorder="1">
      <alignment vertical="center"/>
    </xf>
    <xf numFmtId="0" fontId="33" fillId="6" borderId="76" xfId="3" applyFont="1" applyFill="1" applyBorder="1">
      <alignment vertical="center"/>
    </xf>
    <xf numFmtId="0" fontId="33" fillId="6" borderId="75" xfId="3" applyFont="1" applyFill="1" applyBorder="1" applyAlignment="1">
      <alignment vertical="top" shrinkToFit="1"/>
    </xf>
    <xf numFmtId="0" fontId="33" fillId="6" borderId="76" xfId="3" applyFont="1" applyFill="1" applyBorder="1" applyAlignment="1">
      <alignment vertical="top" shrinkToFit="1"/>
    </xf>
    <xf numFmtId="0" fontId="34" fillId="6" borderId="49" xfId="3" applyFont="1" applyFill="1" applyBorder="1">
      <alignment vertical="center"/>
    </xf>
    <xf numFmtId="0" fontId="34" fillId="6" borderId="77" xfId="3" applyFont="1" applyFill="1" applyBorder="1">
      <alignment vertical="center"/>
    </xf>
    <xf numFmtId="0" fontId="34" fillId="6" borderId="68" xfId="3" applyFont="1" applyFill="1" applyBorder="1">
      <alignment vertical="center"/>
    </xf>
    <xf numFmtId="0" fontId="37" fillId="6" borderId="0" xfId="3" applyFont="1" applyFill="1">
      <alignment vertical="center"/>
    </xf>
    <xf numFmtId="0" fontId="33" fillId="6" borderId="4" xfId="3" applyFont="1" applyFill="1" applyBorder="1">
      <alignment vertical="center"/>
    </xf>
    <xf numFmtId="0" fontId="33" fillId="6" borderId="6" xfId="3" applyFont="1" applyFill="1" applyBorder="1">
      <alignment vertical="center"/>
    </xf>
    <xf numFmtId="0" fontId="33" fillId="2" borderId="5" xfId="3" applyFont="1" applyFill="1" applyBorder="1">
      <alignment vertical="center"/>
    </xf>
    <xf numFmtId="0" fontId="37" fillId="6" borderId="68" xfId="3" applyFont="1" applyFill="1" applyBorder="1">
      <alignment vertical="center"/>
    </xf>
    <xf numFmtId="0" fontId="34" fillId="6" borderId="72" xfId="3" applyFont="1" applyFill="1" applyBorder="1">
      <alignment vertical="center"/>
    </xf>
    <xf numFmtId="0" fontId="33" fillId="6" borderId="73" xfId="3" applyFont="1" applyFill="1" applyBorder="1">
      <alignment vertical="center"/>
    </xf>
    <xf numFmtId="0" fontId="37" fillId="6" borderId="71" xfId="3" applyFont="1" applyFill="1" applyBorder="1">
      <alignment vertical="center"/>
    </xf>
    <xf numFmtId="0" fontId="41" fillId="6" borderId="71" xfId="3" applyFont="1" applyFill="1" applyBorder="1">
      <alignment vertical="center"/>
    </xf>
    <xf numFmtId="0" fontId="33" fillId="6" borderId="72" xfId="3" applyFont="1" applyFill="1" applyBorder="1" applyAlignment="1">
      <alignment vertical="top" shrinkToFit="1"/>
    </xf>
    <xf numFmtId="0" fontId="33" fillId="6" borderId="73" xfId="3" applyFont="1" applyFill="1" applyBorder="1" applyAlignment="1">
      <alignment vertical="top" shrinkToFit="1"/>
    </xf>
    <xf numFmtId="0" fontId="33" fillId="2" borderId="72" xfId="3" applyFont="1" applyFill="1" applyBorder="1" applyAlignment="1">
      <alignment vertical="top" shrinkToFit="1"/>
    </xf>
    <xf numFmtId="0" fontId="34" fillId="6" borderId="78" xfId="3" applyFont="1" applyFill="1" applyBorder="1">
      <alignment vertical="center"/>
    </xf>
    <xf numFmtId="0" fontId="33" fillId="6" borderId="79" xfId="3" applyFont="1" applyFill="1" applyBorder="1">
      <alignment vertical="center"/>
    </xf>
    <xf numFmtId="0" fontId="33" fillId="0" borderId="79" xfId="3" applyFont="1" applyBorder="1" applyAlignment="1">
      <alignment horizontal="center" vertical="center"/>
    </xf>
    <xf numFmtId="0" fontId="33" fillId="0" borderId="80" xfId="3" applyFont="1" applyBorder="1" applyAlignment="1">
      <alignment horizontal="center" vertical="center"/>
    </xf>
    <xf numFmtId="0" fontId="33" fillId="6" borderId="79" xfId="3" applyFont="1" applyFill="1" applyBorder="1" applyAlignment="1">
      <alignment vertical="top" shrinkToFit="1"/>
    </xf>
    <xf numFmtId="0" fontId="33" fillId="6" borderId="80" xfId="3" applyFont="1" applyFill="1" applyBorder="1" applyAlignment="1">
      <alignment vertical="top" shrinkToFit="1"/>
    </xf>
    <xf numFmtId="0" fontId="33" fillId="0" borderId="74" xfId="3" applyFont="1" applyBorder="1">
      <alignment vertical="center"/>
    </xf>
    <xf numFmtId="0" fontId="33" fillId="0" borderId="75" xfId="3" applyFont="1" applyBorder="1">
      <alignment vertical="center"/>
    </xf>
    <xf numFmtId="0" fontId="33" fillId="0" borderId="76" xfId="3" applyFont="1" applyBorder="1">
      <alignment vertical="center"/>
    </xf>
    <xf numFmtId="0" fontId="33" fillId="2" borderId="70" xfId="3" applyFont="1" applyFill="1" applyBorder="1">
      <alignment vertical="center"/>
    </xf>
    <xf numFmtId="0" fontId="33" fillId="2" borderId="72" xfId="3" applyFont="1" applyFill="1" applyBorder="1">
      <alignment vertical="center"/>
    </xf>
    <xf numFmtId="0" fontId="34" fillId="6" borderId="0" xfId="3" applyFont="1" applyFill="1" applyAlignment="1">
      <alignment horizontal="right" vertical="center"/>
    </xf>
    <xf numFmtId="0" fontId="5" fillId="0" borderId="0" xfId="4">
      <alignment vertical="center"/>
    </xf>
    <xf numFmtId="0" fontId="45" fillId="0" borderId="0" xfId="4" applyFont="1">
      <alignment vertical="center"/>
    </xf>
    <xf numFmtId="0" fontId="0" fillId="0" borderId="0" xfId="4" applyFont="1" applyAlignment="1">
      <alignment horizontal="right" vertical="center"/>
    </xf>
    <xf numFmtId="0" fontId="46" fillId="0" borderId="0" xfId="4" applyFont="1" applyAlignment="1"/>
    <xf numFmtId="0" fontId="47" fillId="0" borderId="0" xfId="4" applyFont="1">
      <alignment vertical="center"/>
    </xf>
    <xf numFmtId="0" fontId="48" fillId="0" borderId="0" xfId="4" applyFont="1" applyAlignment="1">
      <alignment horizontal="left" vertical="center"/>
    </xf>
    <xf numFmtId="0" fontId="49" fillId="0" borderId="0" xfId="4" applyFont="1" applyAlignment="1">
      <alignment horizontal="center" vertical="center" wrapText="1"/>
    </xf>
    <xf numFmtId="0" fontId="49" fillId="0" borderId="24" xfId="4" applyFont="1" applyBorder="1" applyAlignment="1">
      <alignment horizontal="center" vertical="center" shrinkToFit="1"/>
    </xf>
    <xf numFmtId="0" fontId="49" fillId="0" borderId="25" xfId="4" applyFont="1" applyBorder="1" applyAlignment="1">
      <alignment horizontal="center" vertical="center" shrinkToFit="1"/>
    </xf>
    <xf numFmtId="0" fontId="49" fillId="0" borderId="88" xfId="4" applyFont="1" applyBorder="1" applyAlignment="1">
      <alignment horizontal="center" vertical="center" shrinkToFit="1"/>
    </xf>
    <xf numFmtId="0" fontId="5" fillId="0" borderId="89" xfId="4" applyBorder="1" applyAlignment="1">
      <alignment horizontal="center" vertical="center"/>
    </xf>
    <xf numFmtId="0" fontId="50" fillId="2" borderId="90" xfId="4" applyFont="1" applyFill="1" applyBorder="1">
      <alignment vertical="center"/>
    </xf>
    <xf numFmtId="180" fontId="51" fillId="2" borderId="91" xfId="4" applyNumberFormat="1" applyFont="1" applyFill="1" applyBorder="1" applyAlignment="1">
      <alignment vertical="center" shrinkToFit="1"/>
    </xf>
    <xf numFmtId="180" fontId="51" fillId="2" borderId="92" xfId="4" applyNumberFormat="1" applyFont="1" applyFill="1" applyBorder="1" applyAlignment="1">
      <alignment vertical="center" shrinkToFit="1"/>
    </xf>
    <xf numFmtId="180" fontId="51" fillId="2" borderId="93" xfId="4" applyNumberFormat="1" applyFont="1" applyFill="1" applyBorder="1" applyAlignment="1">
      <alignment vertical="center" shrinkToFit="1"/>
    </xf>
    <xf numFmtId="180" fontId="52" fillId="0" borderId="89" xfId="4" applyNumberFormat="1" applyFont="1" applyBorder="1" applyAlignment="1">
      <alignment vertical="center" shrinkToFit="1"/>
    </xf>
    <xf numFmtId="180" fontId="52" fillId="0" borderId="94" xfId="4" applyNumberFormat="1" applyFont="1" applyBorder="1" applyAlignment="1">
      <alignment vertical="center" shrinkToFit="1"/>
    </xf>
    <xf numFmtId="180" fontId="52" fillId="0" borderId="90" xfId="4" applyNumberFormat="1" applyFont="1" applyBorder="1" applyAlignment="1">
      <alignment vertical="center" shrinkToFit="1"/>
    </xf>
    <xf numFmtId="0" fontId="52" fillId="0" borderId="0" xfId="4" applyFont="1">
      <alignment vertical="center"/>
    </xf>
    <xf numFmtId="0" fontId="5" fillId="0" borderId="95" xfId="4" applyBorder="1" applyAlignment="1">
      <alignment horizontal="center" vertical="center"/>
    </xf>
    <xf numFmtId="0" fontId="50" fillId="2" borderId="96" xfId="4" applyFont="1" applyFill="1" applyBorder="1">
      <alignment vertical="center"/>
    </xf>
    <xf numFmtId="180" fontId="52" fillId="0" borderId="95" xfId="4" applyNumberFormat="1" applyFont="1" applyBorder="1" applyAlignment="1">
      <alignment vertical="center" shrinkToFit="1"/>
    </xf>
    <xf numFmtId="180" fontId="52" fillId="0" borderId="97" xfId="4" applyNumberFormat="1" applyFont="1" applyBorder="1" applyAlignment="1">
      <alignment vertical="center" shrinkToFit="1"/>
    </xf>
    <xf numFmtId="180" fontId="52" fillId="0" borderId="96" xfId="4" applyNumberFormat="1" applyFont="1" applyBorder="1" applyAlignment="1">
      <alignment vertical="center" shrinkToFit="1"/>
    </xf>
    <xf numFmtId="0" fontId="50" fillId="2" borderId="98" xfId="4" applyFont="1" applyFill="1" applyBorder="1">
      <alignment vertical="center"/>
    </xf>
    <xf numFmtId="180" fontId="51" fillId="2" borderId="99" xfId="4" applyNumberFormat="1" applyFont="1" applyFill="1" applyBorder="1" applyAlignment="1">
      <alignment vertical="center" shrinkToFit="1"/>
    </xf>
    <xf numFmtId="180" fontId="51" fillId="2" borderId="100" xfId="4" applyNumberFormat="1" applyFont="1" applyFill="1" applyBorder="1" applyAlignment="1">
      <alignment vertical="center" shrinkToFit="1"/>
    </xf>
    <xf numFmtId="180" fontId="51" fillId="2" borderId="101" xfId="4" applyNumberFormat="1" applyFont="1" applyFill="1" applyBorder="1" applyAlignment="1">
      <alignment vertical="center" shrinkToFit="1"/>
    </xf>
    <xf numFmtId="0" fontId="50" fillId="0" borderId="98" xfId="4" applyFont="1" applyBorder="1">
      <alignment vertical="center"/>
    </xf>
    <xf numFmtId="180" fontId="51" fillId="0" borderId="99" xfId="4" applyNumberFormat="1" applyFont="1" applyBorder="1" applyAlignment="1">
      <alignment vertical="center" shrinkToFit="1"/>
    </xf>
    <xf numFmtId="180" fontId="51" fillId="0" borderId="100" xfId="4" applyNumberFormat="1" applyFont="1" applyBorder="1" applyAlignment="1">
      <alignment vertical="center" shrinkToFit="1"/>
    </xf>
    <xf numFmtId="180" fontId="51" fillId="0" borderId="101" xfId="4" applyNumberFormat="1" applyFont="1" applyBorder="1" applyAlignment="1">
      <alignment vertical="center" shrinkToFit="1"/>
    </xf>
    <xf numFmtId="0" fontId="5" fillId="0" borderId="102" xfId="4" applyBorder="1" applyAlignment="1">
      <alignment horizontal="center" vertical="center"/>
    </xf>
    <xf numFmtId="0" fontId="50" fillId="0" borderId="103" xfId="4" applyFont="1" applyBorder="1">
      <alignment vertical="center"/>
    </xf>
    <xf numFmtId="180" fontId="51" fillId="0" borderId="104" xfId="4" applyNumberFormat="1" applyFont="1" applyBorder="1" applyAlignment="1">
      <alignment vertical="center" shrinkToFit="1"/>
    </xf>
    <xf numFmtId="180" fontId="51" fillId="0" borderId="105" xfId="4" applyNumberFormat="1" applyFont="1" applyBorder="1" applyAlignment="1">
      <alignment vertical="center" shrinkToFit="1"/>
    </xf>
    <xf numFmtId="180" fontId="51" fillId="0" borderId="106" xfId="4" applyNumberFormat="1" applyFont="1" applyBorder="1" applyAlignment="1">
      <alignment vertical="center" shrinkToFit="1"/>
    </xf>
    <xf numFmtId="180" fontId="52" fillId="0" borderId="102" xfId="4" applyNumberFormat="1" applyFont="1" applyBorder="1" applyAlignment="1">
      <alignment vertical="center" shrinkToFit="1"/>
    </xf>
    <xf numFmtId="180" fontId="52" fillId="0" borderId="107" xfId="4" applyNumberFormat="1" applyFont="1" applyBorder="1" applyAlignment="1">
      <alignment vertical="center" shrinkToFit="1"/>
    </xf>
    <xf numFmtId="180" fontId="52" fillId="0" borderId="103" xfId="4" applyNumberFormat="1" applyFont="1" applyBorder="1" applyAlignment="1">
      <alignment vertical="center" shrinkToFit="1"/>
    </xf>
    <xf numFmtId="0" fontId="5" fillId="0" borderId="22" xfId="4" applyBorder="1" applyAlignment="1">
      <alignment horizontal="center" vertical="center"/>
    </xf>
    <xf numFmtId="0" fontId="53" fillId="0" borderId="22" xfId="4" applyFont="1" applyBorder="1">
      <alignment vertical="center"/>
    </xf>
    <xf numFmtId="180" fontId="52" fillId="0" borderId="22" xfId="4" applyNumberFormat="1" applyFont="1" applyBorder="1" applyAlignment="1">
      <alignment vertical="center" shrinkToFit="1"/>
    </xf>
    <xf numFmtId="180" fontId="52" fillId="0" borderId="108" xfId="4" applyNumberFormat="1" applyFont="1" applyBorder="1" applyAlignment="1">
      <alignment vertical="center" shrinkToFit="1"/>
    </xf>
    <xf numFmtId="0" fontId="5" fillId="2" borderId="95" xfId="4" applyFill="1" applyBorder="1" applyAlignment="1">
      <alignment horizontal="center" vertical="center"/>
    </xf>
    <xf numFmtId="180" fontId="51" fillId="2" borderId="115" xfId="4" applyNumberFormat="1" applyFont="1" applyFill="1" applyBorder="1" applyAlignment="1">
      <alignment vertical="center" shrinkToFit="1"/>
    </xf>
    <xf numFmtId="180" fontId="51" fillId="2" borderId="116" xfId="4" applyNumberFormat="1" applyFont="1" applyFill="1" applyBorder="1" applyAlignment="1">
      <alignment vertical="center" shrinkToFit="1"/>
    </xf>
    <xf numFmtId="180" fontId="51" fillId="2" borderId="117" xfId="4" applyNumberFormat="1" applyFont="1" applyFill="1" applyBorder="1" applyAlignment="1">
      <alignment vertical="center" shrinkToFit="1"/>
    </xf>
    <xf numFmtId="180" fontId="51" fillId="2" borderId="118" xfId="4" applyNumberFormat="1" applyFont="1" applyFill="1" applyBorder="1" applyAlignment="1">
      <alignment vertical="center" shrinkToFit="1"/>
    </xf>
    <xf numFmtId="180" fontId="52" fillId="2" borderId="96" xfId="4" applyNumberFormat="1" applyFont="1" applyFill="1" applyBorder="1" applyAlignment="1">
      <alignment vertical="center" shrinkToFit="1"/>
    </xf>
    <xf numFmtId="0" fontId="5" fillId="2" borderId="123" xfId="4" applyFill="1" applyBorder="1" applyAlignment="1">
      <alignment horizontal="center" vertical="center"/>
    </xf>
    <xf numFmtId="0" fontId="5" fillId="0" borderId="123" xfId="4" applyBorder="1" applyAlignment="1">
      <alignment horizontal="center" vertical="center"/>
    </xf>
    <xf numFmtId="180" fontId="52" fillId="0" borderId="123" xfId="4" applyNumberFormat="1" applyFont="1" applyBorder="1" applyAlignment="1">
      <alignment vertical="center" shrinkToFit="1"/>
    </xf>
    <xf numFmtId="180" fontId="52" fillId="0" borderId="124" xfId="4" applyNumberFormat="1" applyFont="1" applyBorder="1" applyAlignment="1">
      <alignment vertical="center" shrinkToFit="1"/>
    </xf>
    <xf numFmtId="180" fontId="52" fillId="0" borderId="98" xfId="4" applyNumberFormat="1" applyFont="1" applyBorder="1" applyAlignment="1">
      <alignment vertical="center" shrinkToFit="1"/>
    </xf>
    <xf numFmtId="0" fontId="52" fillId="0" borderId="22" xfId="4" applyFont="1" applyBorder="1">
      <alignment vertical="center"/>
    </xf>
    <xf numFmtId="0" fontId="5" fillId="0" borderId="0" xfId="4" applyAlignment="1">
      <alignment horizontal="center" vertical="center"/>
    </xf>
    <xf numFmtId="0" fontId="53" fillId="0" borderId="0" xfId="4" applyFont="1">
      <alignment vertical="center"/>
    </xf>
    <xf numFmtId="180" fontId="52" fillId="0" borderId="0" xfId="4" applyNumberFormat="1" applyFont="1" applyAlignment="1">
      <alignment vertical="center" shrinkToFit="1"/>
    </xf>
    <xf numFmtId="0" fontId="55" fillId="9" borderId="0" xfId="4" applyFont="1" applyFill="1">
      <alignment vertical="center"/>
    </xf>
    <xf numFmtId="180" fontId="52" fillId="9" borderId="0" xfId="4" applyNumberFormat="1" applyFont="1" applyFill="1" applyAlignment="1">
      <alignment vertical="center" shrinkToFit="1"/>
    </xf>
    <xf numFmtId="0" fontId="56" fillId="9" borderId="0" xfId="4" applyFont="1" applyFill="1">
      <alignment vertical="center"/>
    </xf>
    <xf numFmtId="0" fontId="57" fillId="0" borderId="0" xfId="4" applyFont="1">
      <alignment vertical="center"/>
    </xf>
    <xf numFmtId="0" fontId="52" fillId="0" borderId="0" xfId="4" applyFont="1" applyAlignment="1">
      <alignment horizontal="right" vertical="center"/>
    </xf>
    <xf numFmtId="180" fontId="57" fillId="0" borderId="7" xfId="4" applyNumberFormat="1" applyFont="1" applyBorder="1" applyAlignment="1">
      <alignment vertical="center" shrinkToFit="1"/>
    </xf>
    <xf numFmtId="180" fontId="57" fillId="0" borderId="0" xfId="4" applyNumberFormat="1" applyFont="1" applyAlignment="1">
      <alignment horizontal="center" vertical="center" shrinkToFit="1"/>
    </xf>
    <xf numFmtId="180" fontId="57" fillId="0" borderId="0" xfId="4" applyNumberFormat="1" applyFont="1" applyAlignment="1">
      <alignment vertical="center" shrinkToFit="1"/>
    </xf>
    <xf numFmtId="180" fontId="52" fillId="0" borderId="0" xfId="4" applyNumberFormat="1" applyFont="1" applyAlignment="1">
      <alignment horizontal="center" vertical="center" shrinkToFit="1"/>
    </xf>
    <xf numFmtId="180" fontId="52" fillId="0" borderId="0" xfId="4" applyNumberFormat="1" applyFont="1">
      <alignment vertical="center"/>
    </xf>
    <xf numFmtId="0" fontId="0" fillId="0" borderId="0" xfId="4" applyFont="1">
      <alignment vertical="center"/>
    </xf>
    <xf numFmtId="180" fontId="57" fillId="0" borderId="0" xfId="4" applyNumberFormat="1" applyFont="1">
      <alignment vertical="center"/>
    </xf>
    <xf numFmtId="180" fontId="52" fillId="0" borderId="0" xfId="4" applyNumberFormat="1" applyFont="1" applyAlignment="1">
      <alignment horizontal="center" vertical="center"/>
    </xf>
    <xf numFmtId="180" fontId="52" fillId="9" borderId="0" xfId="4" applyNumberFormat="1" applyFont="1" applyFill="1" applyAlignment="1">
      <alignment horizontal="center" vertical="center" shrinkToFit="1"/>
    </xf>
    <xf numFmtId="180" fontId="52" fillId="0" borderId="0" xfId="4" applyNumberFormat="1" applyFont="1" applyAlignment="1">
      <alignment horizontal="left" vertical="top" wrapText="1" shrinkToFit="1"/>
    </xf>
    <xf numFmtId="180" fontId="52" fillId="0" borderId="0" xfId="4" applyNumberFormat="1" applyFont="1" applyAlignment="1">
      <alignment vertical="top" wrapText="1" shrinkToFit="1"/>
    </xf>
    <xf numFmtId="0" fontId="49" fillId="0" borderId="0" xfId="4" applyFont="1">
      <alignment vertical="center"/>
    </xf>
    <xf numFmtId="0" fontId="2" fillId="0" borderId="4" xfId="1" applyFont="1" applyBorder="1" applyAlignment="1">
      <alignment vertical="center" wrapText="1"/>
    </xf>
    <xf numFmtId="0" fontId="2" fillId="0" borderId="6" xfId="1" applyFont="1" applyBorder="1" applyAlignment="1">
      <alignment vertical="center" wrapText="1"/>
    </xf>
    <xf numFmtId="0" fontId="2" fillId="0" borderId="7" xfId="1" applyFont="1" applyBorder="1" applyAlignment="1">
      <alignment vertical="center" wrapText="1"/>
    </xf>
    <xf numFmtId="0" fontId="2" fillId="0" borderId="9" xfId="1" applyFont="1" applyBorder="1" applyAlignment="1">
      <alignment vertical="center" wrapText="1"/>
    </xf>
    <xf numFmtId="0" fontId="2" fillId="0" borderId="11" xfId="1" applyFont="1" applyBorder="1" applyAlignment="1">
      <alignment vertical="center" wrapText="1"/>
    </xf>
    <xf numFmtId="0" fontId="10" fillId="0" borderId="6" xfId="1" applyFont="1" applyBorder="1" applyAlignment="1">
      <alignment vertical="center" shrinkToFit="1"/>
    </xf>
    <xf numFmtId="0" fontId="10" fillId="0" borderId="7" xfId="1" applyFont="1" applyBorder="1" applyAlignment="1">
      <alignment vertical="center" wrapText="1"/>
    </xf>
    <xf numFmtId="0" fontId="10" fillId="0" borderId="0" xfId="1" applyFont="1" applyAlignment="1">
      <alignment vertical="center" wrapText="1"/>
    </xf>
    <xf numFmtId="0" fontId="10" fillId="0" borderId="8" xfId="1" applyFont="1" applyBorder="1" applyAlignment="1">
      <alignment vertical="center" wrapText="1"/>
    </xf>
    <xf numFmtId="0" fontId="10" fillId="0" borderId="0" xfId="1" applyFont="1" applyAlignment="1">
      <alignment vertical="center" textRotation="255" shrinkToFit="1"/>
    </xf>
    <xf numFmtId="0" fontId="47" fillId="0" borderId="0" xfId="1" applyFont="1">
      <alignment vertical="center"/>
    </xf>
    <xf numFmtId="0" fontId="1" fillId="0" borderId="0" xfId="1">
      <alignment vertical="center"/>
    </xf>
    <xf numFmtId="0" fontId="1" fillId="0" borderId="0" xfId="1" applyAlignment="1">
      <alignment horizontal="right" vertical="center"/>
    </xf>
    <xf numFmtId="0" fontId="47" fillId="0" borderId="0" xfId="1" applyFont="1" applyAlignment="1">
      <alignment horizontal="center" vertical="center"/>
    </xf>
    <xf numFmtId="0" fontId="52" fillId="0" borderId="12" xfId="1" applyFont="1" applyBorder="1" applyAlignment="1">
      <alignment horizontal="center" vertical="center" shrinkToFit="1"/>
    </xf>
    <xf numFmtId="0" fontId="69" fillId="0" borderId="12" xfId="1" applyFont="1" applyBorder="1" applyAlignment="1">
      <alignment horizontal="left" vertical="center" indent="1"/>
    </xf>
    <xf numFmtId="0" fontId="1" fillId="0" borderId="12" xfId="1" applyBorder="1" applyAlignment="1">
      <alignment horizontal="center" vertical="center"/>
    </xf>
    <xf numFmtId="0" fontId="1" fillId="0" borderId="12" xfId="1" applyBorder="1" applyAlignment="1">
      <alignment horizontal="center" vertical="center" wrapText="1"/>
    </xf>
    <xf numFmtId="0" fontId="1" fillId="0" borderId="12" xfId="1" applyBorder="1" applyAlignment="1">
      <alignment horizontal="right" vertical="center"/>
    </xf>
    <xf numFmtId="0" fontId="70" fillId="0" borderId="0" xfId="1" applyFont="1">
      <alignment vertical="center"/>
    </xf>
    <xf numFmtId="0" fontId="52" fillId="0" borderId="0" xfId="1" applyFont="1">
      <alignment vertical="center"/>
    </xf>
    <xf numFmtId="0" fontId="71" fillId="0" borderId="0" xfId="1" applyFont="1">
      <alignment vertical="center"/>
    </xf>
    <xf numFmtId="0" fontId="72" fillId="0" borderId="0" xfId="1" applyFont="1">
      <alignment vertical="center"/>
    </xf>
    <xf numFmtId="56" fontId="9" fillId="0" borderId="3" xfId="1" applyNumberFormat="1" applyFont="1" applyBorder="1" applyAlignment="1">
      <alignment horizontal="center" vertical="center" wrapText="1"/>
    </xf>
    <xf numFmtId="9" fontId="2" fillId="0" borderId="0" xfId="1" applyNumberFormat="1" applyFont="1">
      <alignment vertical="center"/>
    </xf>
    <xf numFmtId="0" fontId="17" fillId="0" borderId="111" xfId="1" applyFont="1" applyBorder="1">
      <alignment vertical="center"/>
    </xf>
    <xf numFmtId="0" fontId="47" fillId="0" borderId="0" xfId="2" applyFont="1">
      <alignment vertical="center"/>
    </xf>
    <xf numFmtId="0" fontId="4" fillId="0" borderId="0" xfId="2">
      <alignment vertical="center"/>
    </xf>
    <xf numFmtId="0" fontId="4" fillId="0" borderId="0" xfId="2" applyAlignment="1">
      <alignment horizontal="right" vertical="center"/>
    </xf>
    <xf numFmtId="0" fontId="4" fillId="0" borderId="0" xfId="2" applyAlignment="1">
      <alignment horizontal="center" vertical="center"/>
    </xf>
    <xf numFmtId="0" fontId="47" fillId="0" borderId="0" xfId="2" applyFont="1" applyAlignment="1">
      <alignment horizontal="center" vertical="center"/>
    </xf>
    <xf numFmtId="0" fontId="5" fillId="0" borderId="1" xfId="2" applyFont="1" applyBorder="1" applyAlignment="1">
      <alignment horizontal="center" vertical="center"/>
    </xf>
    <xf numFmtId="0" fontId="4" fillId="0" borderId="12" xfId="2" applyBorder="1" applyAlignment="1">
      <alignment horizontal="left" vertical="center" wrapText="1"/>
    </xf>
    <xf numFmtId="0" fontId="4" fillId="0" borderId="14" xfId="2" applyBorder="1" applyAlignment="1">
      <alignment horizontal="left" vertical="center" wrapText="1"/>
    </xf>
    <xf numFmtId="0" fontId="71" fillId="0" borderId="0" xfId="2" applyFont="1">
      <alignment vertical="center"/>
    </xf>
    <xf numFmtId="0" fontId="52" fillId="0" borderId="0" xfId="2" applyFont="1">
      <alignment vertical="center"/>
    </xf>
    <xf numFmtId="0" fontId="71" fillId="0" borderId="0" xfId="2" applyFont="1" applyAlignment="1">
      <alignment horizontal="left" vertical="center"/>
    </xf>
    <xf numFmtId="0" fontId="78" fillId="0" borderId="0" xfId="2" applyFont="1">
      <alignment vertical="center"/>
    </xf>
    <xf numFmtId="0" fontId="5" fillId="0" borderId="0" xfId="7">
      <alignment vertical="center"/>
    </xf>
    <xf numFmtId="0" fontId="5" fillId="0" borderId="0" xfId="7" applyAlignment="1">
      <alignment horizontal="left" vertical="center"/>
    </xf>
    <xf numFmtId="0" fontId="5" fillId="0" borderId="0" xfId="7" applyAlignment="1">
      <alignment horizontal="center" vertical="center"/>
    </xf>
    <xf numFmtId="0" fontId="5" fillId="0" borderId="1" xfId="7" applyBorder="1" applyAlignment="1">
      <alignment horizontal="left" vertical="center"/>
    </xf>
    <xf numFmtId="0" fontId="5" fillId="0" borderId="1" xfId="7" applyBorder="1" applyAlignment="1">
      <alignment horizontal="left" vertical="center" shrinkToFit="1"/>
    </xf>
    <xf numFmtId="0" fontId="5" fillId="11" borderId="11" xfId="7" applyFill="1" applyBorder="1">
      <alignment vertical="center"/>
    </xf>
    <xf numFmtId="0" fontId="0" fillId="0" borderId="11" xfId="7" applyFont="1" applyBorder="1">
      <alignment vertical="center"/>
    </xf>
    <xf numFmtId="0" fontId="0" fillId="0" borderId="1" xfId="7" applyFont="1" applyBorder="1">
      <alignment vertical="center"/>
    </xf>
    <xf numFmtId="0" fontId="5" fillId="11" borderId="2" xfId="7" applyFill="1" applyBorder="1">
      <alignment vertical="center"/>
    </xf>
    <xf numFmtId="0" fontId="0" fillId="0" borderId="3" xfId="7" applyFont="1" applyBorder="1">
      <alignment vertical="center"/>
    </xf>
    <xf numFmtId="0" fontId="5" fillId="0" borderId="12" xfId="7" applyBorder="1" applyAlignment="1">
      <alignment horizontal="center" vertical="center"/>
    </xf>
    <xf numFmtId="0" fontId="5" fillId="0" borderId="14" xfId="7" applyBorder="1" applyAlignment="1">
      <alignment horizontal="center" vertical="center"/>
    </xf>
    <xf numFmtId="0" fontId="5" fillId="0" borderId="12" xfId="7" applyBorder="1" applyAlignment="1">
      <alignment horizontal="left" vertical="center"/>
    </xf>
    <xf numFmtId="0" fontId="5" fillId="10" borderId="12" xfId="7" applyFill="1" applyBorder="1">
      <alignment vertical="center"/>
    </xf>
    <xf numFmtId="0" fontId="5" fillId="10" borderId="12" xfId="7" applyFill="1" applyBorder="1" applyAlignment="1">
      <alignment horizontal="right" vertical="center"/>
    </xf>
    <xf numFmtId="0" fontId="0" fillId="0" borderId="0" xfId="7" applyFont="1" applyAlignment="1">
      <alignment vertical="center" wrapText="1"/>
    </xf>
    <xf numFmtId="0" fontId="0" fillId="0" borderId="12" xfId="7" applyFont="1" applyBorder="1" applyAlignment="1">
      <alignment horizontal="left" vertical="center" wrapText="1"/>
    </xf>
    <xf numFmtId="0" fontId="5" fillId="0" borderId="0" xfId="7" applyAlignment="1">
      <alignment horizontal="right" vertical="center"/>
    </xf>
    <xf numFmtId="0" fontId="0" fillId="0" borderId="0" xfId="7" applyFont="1" applyAlignment="1">
      <alignment horizontal="left" vertical="center"/>
    </xf>
    <xf numFmtId="0" fontId="80" fillId="12" borderId="0" xfId="6" applyFont="1" applyFill="1" applyAlignment="1">
      <alignment vertical="center"/>
    </xf>
    <xf numFmtId="0" fontId="83" fillId="12" borderId="0" xfId="6" applyFont="1" applyFill="1" applyAlignment="1">
      <alignment vertical="center"/>
    </xf>
    <xf numFmtId="0" fontId="85" fillId="12" borderId="0" xfId="6" applyFont="1" applyFill="1" applyAlignment="1">
      <alignment vertical="center"/>
    </xf>
    <xf numFmtId="0" fontId="86" fillId="12" borderId="0" xfId="6" applyFont="1" applyFill="1" applyAlignment="1">
      <alignment vertical="center"/>
    </xf>
    <xf numFmtId="0" fontId="87" fillId="12" borderId="0" xfId="6" applyFont="1" applyFill="1" applyAlignment="1">
      <alignment vertical="center"/>
    </xf>
    <xf numFmtId="181" fontId="80" fillId="12" borderId="2" xfId="6" applyNumberFormat="1" applyFont="1" applyFill="1" applyBorder="1" applyAlignment="1">
      <alignment vertical="center"/>
    </xf>
    <xf numFmtId="181" fontId="80" fillId="12" borderId="3" xfId="6" applyNumberFormat="1" applyFont="1" applyFill="1" applyBorder="1" applyAlignment="1">
      <alignment vertical="center"/>
    </xf>
    <xf numFmtId="0" fontId="92" fillId="12" borderId="0" xfId="6" applyFont="1" applyFill="1" applyAlignment="1">
      <alignment vertical="center"/>
    </xf>
    <xf numFmtId="0" fontId="80" fillId="12" borderId="11" xfId="6" applyFont="1" applyFill="1" applyBorder="1" applyAlignment="1">
      <alignment vertical="center"/>
    </xf>
    <xf numFmtId="0" fontId="93" fillId="12" borderId="0" xfId="6" applyFont="1" applyFill="1" applyAlignment="1">
      <alignment vertical="center"/>
    </xf>
    <xf numFmtId="0" fontId="1" fillId="0" borderId="4" xfId="8" applyBorder="1" applyAlignment="1">
      <alignment horizontal="left" vertical="center"/>
    </xf>
    <xf numFmtId="0" fontId="1" fillId="0" borderId="6" xfId="8" applyBorder="1" applyAlignment="1">
      <alignment horizontal="left" vertical="center"/>
    </xf>
    <xf numFmtId="0" fontId="1" fillId="0" borderId="6" xfId="8" applyBorder="1" applyAlignment="1">
      <alignment horizontal="center" vertical="center"/>
    </xf>
    <xf numFmtId="0" fontId="1" fillId="0" borderId="5" xfId="8" applyBorder="1" applyAlignment="1">
      <alignment horizontal="left" vertical="center"/>
    </xf>
    <xf numFmtId="0" fontId="1" fillId="0" borderId="0" xfId="8" applyAlignment="1">
      <alignment horizontal="left" vertical="center"/>
    </xf>
    <xf numFmtId="0" fontId="95" fillId="0" borderId="0" xfId="8" applyFont="1" applyAlignment="1">
      <alignment horizontal="left" vertical="center"/>
    </xf>
    <xf numFmtId="0" fontId="1" fillId="0" borderId="7" xfId="8" applyBorder="1" applyAlignment="1">
      <alignment horizontal="left" vertical="center"/>
    </xf>
    <xf numFmtId="0" fontId="1" fillId="0" borderId="8" xfId="8" applyBorder="1" applyAlignment="1">
      <alignment horizontal="left" vertical="center"/>
    </xf>
    <xf numFmtId="0" fontId="1" fillId="0" borderId="0" xfId="8" applyAlignment="1">
      <alignment vertical="top"/>
    </xf>
    <xf numFmtId="0" fontId="1" fillId="0" borderId="0" xfId="8" applyAlignment="1">
      <alignment horizontal="center" vertical="center"/>
    </xf>
    <xf numFmtId="0" fontId="1" fillId="0" borderId="3" xfId="8" applyBorder="1" applyAlignment="1">
      <alignment horizontal="center" vertical="center"/>
    </xf>
    <xf numFmtId="0" fontId="1" fillId="0" borderId="2" xfId="8" applyBorder="1" applyAlignment="1">
      <alignment horizontal="left" vertical="center"/>
    </xf>
    <xf numFmtId="0" fontId="95" fillId="0" borderId="0" xfId="8" applyFont="1">
      <alignment vertical="center"/>
    </xf>
    <xf numFmtId="0" fontId="69" fillId="0" borderId="6" xfId="8" applyFont="1" applyBorder="1" applyAlignment="1">
      <alignment horizontal="left" vertical="center"/>
    </xf>
    <xf numFmtId="0" fontId="1" fillId="0" borderId="1" xfId="8" applyBorder="1" applyAlignment="1">
      <alignment horizontal="left" vertical="center"/>
    </xf>
    <xf numFmtId="0" fontId="98" fillId="0" borderId="0" xfId="8" applyFont="1" applyAlignment="1">
      <alignment horizontal="left" vertical="center"/>
    </xf>
    <xf numFmtId="0" fontId="1" fillId="0" borderId="9" xfId="8" applyBorder="1" applyAlignment="1">
      <alignment horizontal="left" vertical="center"/>
    </xf>
    <xf numFmtId="0" fontId="1" fillId="0" borderId="11" xfId="8" applyBorder="1" applyAlignment="1">
      <alignment horizontal="left" vertical="center"/>
    </xf>
    <xf numFmtId="0" fontId="4" fillId="0" borderId="6" xfId="8" applyFont="1" applyBorder="1" applyAlignment="1">
      <alignment horizontal="left" vertical="center"/>
    </xf>
    <xf numFmtId="0" fontId="1" fillId="0" borderId="10" xfId="8" applyBorder="1" applyAlignment="1">
      <alignment horizontal="left" vertical="center"/>
    </xf>
    <xf numFmtId="0" fontId="5" fillId="0" borderId="0" xfId="6"/>
    <xf numFmtId="0" fontId="5" fillId="0" borderId="12" xfId="6" applyBorder="1" applyAlignment="1">
      <alignment horizontal="center"/>
    </xf>
    <xf numFmtId="0" fontId="5" fillId="0" borderId="12" xfId="6" applyBorder="1" applyAlignment="1">
      <alignment wrapText="1"/>
    </xf>
    <xf numFmtId="0" fontId="5" fillId="0" borderId="0" xfId="6" applyAlignment="1">
      <alignment wrapText="1"/>
    </xf>
    <xf numFmtId="0" fontId="5" fillId="0" borderId="12" xfId="6" applyBorder="1" applyAlignment="1">
      <alignment vertical="center" wrapText="1"/>
    </xf>
    <xf numFmtId="0" fontId="5" fillId="0" borderId="3" xfId="6" applyBorder="1" applyAlignment="1">
      <alignment horizontal="center"/>
    </xf>
    <xf numFmtId="0" fontId="5" fillId="10" borderId="12" xfId="6" applyFill="1" applyBorder="1"/>
    <xf numFmtId="0" fontId="5" fillId="0" borderId="12" xfId="6" applyBorder="1"/>
    <xf numFmtId="0" fontId="5" fillId="0" borderId="168" xfId="6" applyBorder="1"/>
    <xf numFmtId="0" fontId="5" fillId="0" borderId="12" xfId="6" applyBorder="1" applyAlignment="1">
      <alignment horizontal="center" wrapText="1"/>
    </xf>
    <xf numFmtId="0" fontId="5" fillId="12" borderId="12" xfId="6" applyFill="1" applyBorder="1"/>
    <xf numFmtId="0" fontId="5" fillId="0" borderId="12" xfId="6" applyBorder="1" applyAlignment="1">
      <alignment horizontal="left" wrapText="1"/>
    </xf>
    <xf numFmtId="0" fontId="71" fillId="0" borderId="0" xfId="5" applyFont="1">
      <alignment vertical="center"/>
    </xf>
    <xf numFmtId="0" fontId="71" fillId="0" borderId="3" xfId="5" applyFont="1" applyBorder="1">
      <alignment vertical="center"/>
    </xf>
    <xf numFmtId="0" fontId="71" fillId="0" borderId="128" xfId="5" applyFont="1" applyBorder="1" applyAlignment="1">
      <alignment horizontal="center" vertical="center" shrinkToFit="1"/>
    </xf>
    <xf numFmtId="0" fontId="71" fillId="0" borderId="129" xfId="5" applyFont="1" applyBorder="1" applyAlignment="1">
      <alignment horizontal="center" vertical="center" shrinkToFit="1"/>
    </xf>
    <xf numFmtId="0" fontId="71" fillId="0" borderId="7" xfId="5" applyFont="1" applyBorder="1">
      <alignment vertical="center"/>
    </xf>
    <xf numFmtId="0" fontId="102" fillId="0" borderId="0" xfId="5" applyFont="1">
      <alignment vertical="center"/>
    </xf>
    <xf numFmtId="0" fontId="13" fillId="0" borderId="0" xfId="5" applyFont="1">
      <alignment vertical="center"/>
    </xf>
    <xf numFmtId="0" fontId="71" fillId="0" borderId="3" xfId="5" applyFont="1" applyBorder="1" applyAlignment="1">
      <alignment vertical="center" shrinkToFit="1"/>
    </xf>
    <xf numFmtId="0" fontId="71" fillId="14" borderId="139" xfId="5" applyFont="1" applyFill="1" applyBorder="1" applyAlignment="1">
      <alignment horizontal="right" vertical="center" shrinkToFit="1"/>
    </xf>
    <xf numFmtId="182" fontId="71" fillId="0" borderId="3" xfId="5" applyNumberFormat="1" applyFont="1" applyBorder="1" applyAlignment="1">
      <alignment vertical="center" shrinkToFit="1"/>
    </xf>
    <xf numFmtId="182" fontId="71" fillId="0" borderId="131" xfId="5" applyNumberFormat="1" applyFont="1" applyBorder="1" applyAlignment="1">
      <alignment horizontal="center" vertical="center" shrinkToFit="1"/>
    </xf>
    <xf numFmtId="182" fontId="71" fillId="0" borderId="3" xfId="5" applyNumberFormat="1" applyFont="1" applyBorder="1">
      <alignment vertical="center"/>
    </xf>
    <xf numFmtId="182" fontId="71" fillId="0" borderId="12" xfId="5" applyNumberFormat="1" applyFont="1" applyBorder="1">
      <alignment vertical="center"/>
    </xf>
    <xf numFmtId="0" fontId="71" fillId="0" borderId="1" xfId="5" applyFont="1" applyBorder="1" applyAlignment="1">
      <alignment horizontal="center" vertical="center" wrapText="1" shrinkToFit="1"/>
    </xf>
    <xf numFmtId="0" fontId="71" fillId="0" borderId="0" xfId="5" applyFont="1" applyAlignment="1">
      <alignment horizontal="center"/>
    </xf>
    <xf numFmtId="0" fontId="71" fillId="0" borderId="170" xfId="5" applyFont="1" applyBorder="1" applyAlignment="1">
      <alignment horizontal="center" vertical="center" wrapText="1" shrinkToFit="1"/>
    </xf>
    <xf numFmtId="0" fontId="71" fillId="0" borderId="82" xfId="5" applyFont="1" applyBorder="1" applyAlignment="1">
      <alignment vertical="center" wrapText="1" shrinkToFit="1"/>
    </xf>
    <xf numFmtId="0" fontId="71" fillId="0" borderId="12" xfId="5" applyFont="1" applyBorder="1" applyAlignment="1">
      <alignment vertical="center" wrapText="1" shrinkToFit="1"/>
    </xf>
    <xf numFmtId="0" fontId="71" fillId="0" borderId="12" xfId="5" applyFont="1" applyBorder="1" applyAlignment="1">
      <alignment vertical="center" shrinkToFit="1"/>
    </xf>
    <xf numFmtId="0" fontId="71" fillId="0" borderId="132" xfId="5" applyFont="1" applyBorder="1" applyAlignment="1">
      <alignment horizontal="center" vertical="center" shrinkToFit="1"/>
    </xf>
    <xf numFmtId="0" fontId="52" fillId="14" borderId="128" xfId="6" applyFont="1" applyFill="1" applyBorder="1" applyAlignment="1">
      <alignment horizontal="center" vertical="center" shrinkToFit="1"/>
    </xf>
    <xf numFmtId="0" fontId="52" fillId="14" borderId="129" xfId="6" applyFont="1" applyFill="1" applyBorder="1" applyAlignment="1">
      <alignment horizontal="center" vertical="center" shrinkToFit="1"/>
    </xf>
    <xf numFmtId="0" fontId="52" fillId="14" borderId="132" xfId="6" applyFont="1" applyFill="1" applyBorder="1" applyAlignment="1">
      <alignment horizontal="center" vertical="center" shrinkToFit="1"/>
    </xf>
    <xf numFmtId="0" fontId="52" fillId="15" borderId="13" xfId="6" applyFont="1" applyFill="1" applyBorder="1" applyAlignment="1">
      <alignment horizontal="center" vertical="center" shrinkToFit="1"/>
    </xf>
    <xf numFmtId="0" fontId="71" fillId="15" borderId="175" xfId="5" applyFont="1" applyFill="1" applyBorder="1" applyAlignment="1">
      <alignment horizontal="center" vertical="center" shrinkToFit="1"/>
    </xf>
    <xf numFmtId="0" fontId="71" fillId="15" borderId="176" xfId="5" applyFont="1" applyFill="1" applyBorder="1" applyAlignment="1">
      <alignment horizontal="center" vertical="center" shrinkToFit="1"/>
    </xf>
    <xf numFmtId="0" fontId="71" fillId="15" borderId="177" xfId="5" applyFont="1" applyFill="1" applyBorder="1" applyAlignment="1">
      <alignment horizontal="center" vertical="center" shrinkToFit="1"/>
    </xf>
    <xf numFmtId="0" fontId="52" fillId="15" borderId="178" xfId="6" applyFont="1" applyFill="1" applyBorder="1" applyAlignment="1">
      <alignment horizontal="center" vertical="center" shrinkToFit="1"/>
    </xf>
    <xf numFmtId="0" fontId="71" fillId="15" borderId="181" xfId="5" applyFont="1" applyFill="1" applyBorder="1" applyAlignment="1">
      <alignment horizontal="center" vertical="center" shrinkToFit="1"/>
    </xf>
    <xf numFmtId="0" fontId="71" fillId="15" borderId="182" xfId="5" applyFont="1" applyFill="1" applyBorder="1" applyAlignment="1">
      <alignment horizontal="center" vertical="center" shrinkToFit="1"/>
    </xf>
    <xf numFmtId="0" fontId="71" fillId="15" borderId="183" xfId="5" applyFont="1" applyFill="1" applyBorder="1" applyAlignment="1">
      <alignment horizontal="center" vertical="center" shrinkToFit="1"/>
    </xf>
    <xf numFmtId="182" fontId="71" fillId="15" borderId="52" xfId="5" applyNumberFormat="1" applyFont="1" applyFill="1" applyBorder="1">
      <alignment vertical="center"/>
    </xf>
    <xf numFmtId="182" fontId="71" fillId="15" borderId="54" xfId="5" applyNumberFormat="1" applyFont="1" applyFill="1" applyBorder="1">
      <alignment vertical="center"/>
    </xf>
    <xf numFmtId="182" fontId="71" fillId="15" borderId="184" xfId="5" applyNumberFormat="1" applyFont="1" applyFill="1" applyBorder="1">
      <alignment vertical="center"/>
    </xf>
    <xf numFmtId="0" fontId="52" fillId="14" borderId="178" xfId="6" applyFont="1" applyFill="1" applyBorder="1" applyAlignment="1">
      <alignment horizontal="center" vertical="center" shrinkToFit="1"/>
    </xf>
    <xf numFmtId="0" fontId="71" fillId="14" borderId="181" xfId="5" applyFont="1" applyFill="1" applyBorder="1" applyAlignment="1">
      <alignment horizontal="center" vertical="center" shrinkToFit="1"/>
    </xf>
    <xf numFmtId="0" fontId="71" fillId="14" borderId="182" xfId="5" applyFont="1" applyFill="1" applyBorder="1" applyAlignment="1">
      <alignment horizontal="center" vertical="center" shrinkToFit="1"/>
    </xf>
    <xf numFmtId="0" fontId="71" fillId="14" borderId="183" xfId="5" applyFont="1" applyFill="1" applyBorder="1" applyAlignment="1">
      <alignment horizontal="center" vertical="center" shrinkToFit="1"/>
    </xf>
    <xf numFmtId="182" fontId="71" fillId="14" borderId="52" xfId="5" applyNumberFormat="1" applyFont="1" applyFill="1" applyBorder="1">
      <alignment vertical="center"/>
    </xf>
    <xf numFmtId="182" fontId="71" fillId="14" borderId="54" xfId="5" applyNumberFormat="1" applyFont="1" applyFill="1" applyBorder="1">
      <alignment vertical="center"/>
    </xf>
    <xf numFmtId="182" fontId="71" fillId="14" borderId="184" xfId="5" applyNumberFormat="1" applyFont="1" applyFill="1" applyBorder="1">
      <alignment vertical="center"/>
    </xf>
    <xf numFmtId="0" fontId="71" fillId="14" borderId="52" xfId="5" applyFont="1" applyFill="1" applyBorder="1">
      <alignment vertical="center"/>
    </xf>
    <xf numFmtId="0" fontId="71" fillId="14" borderId="54" xfId="5" applyFont="1" applyFill="1" applyBorder="1">
      <alignment vertical="center"/>
    </xf>
    <xf numFmtId="0" fontId="71" fillId="14" borderId="184" xfId="5" applyFont="1" applyFill="1" applyBorder="1">
      <alignment vertical="center"/>
    </xf>
    <xf numFmtId="0" fontId="52" fillId="15" borderId="187" xfId="6" applyFont="1" applyFill="1" applyBorder="1" applyAlignment="1">
      <alignment horizontal="center" vertical="center" shrinkToFit="1"/>
    </xf>
    <xf numFmtId="0" fontId="71" fillId="15" borderId="188" xfId="5" applyFont="1" applyFill="1" applyBorder="1" applyAlignment="1">
      <alignment horizontal="center" vertical="center" shrinkToFit="1"/>
    </xf>
    <xf numFmtId="0" fontId="71" fillId="15" borderId="189" xfId="5" applyFont="1" applyFill="1" applyBorder="1" applyAlignment="1">
      <alignment horizontal="center" vertical="center" shrinkToFit="1"/>
    </xf>
    <xf numFmtId="0" fontId="71" fillId="15" borderId="190" xfId="5" applyFont="1" applyFill="1" applyBorder="1" applyAlignment="1">
      <alignment horizontal="center" vertical="center" shrinkToFit="1"/>
    </xf>
    <xf numFmtId="0" fontId="71" fillId="0" borderId="0" xfId="5" applyFont="1" applyAlignment="1">
      <alignment vertical="top"/>
    </xf>
    <xf numFmtId="0" fontId="71" fillId="0" borderId="0" xfId="5" applyFont="1" applyAlignment="1">
      <alignment vertical="top" wrapText="1"/>
    </xf>
    <xf numFmtId="0" fontId="71" fillId="14" borderId="0" xfId="5" applyFont="1" applyFill="1" applyAlignment="1">
      <alignment vertical="top"/>
    </xf>
    <xf numFmtId="0" fontId="71" fillId="15" borderId="0" xfId="5" applyFont="1" applyFill="1" applyAlignment="1">
      <alignment vertical="top" wrapText="1"/>
    </xf>
    <xf numFmtId="0" fontId="71" fillId="0" borderId="0" xfId="5" applyFont="1" applyAlignment="1">
      <alignment vertical="top" wrapText="1" shrinkToFit="1"/>
    </xf>
    <xf numFmtId="0" fontId="71" fillId="0" borderId="5" xfId="5" applyFont="1" applyBorder="1" applyAlignment="1">
      <alignment vertical="center" shrinkToFit="1"/>
    </xf>
    <xf numFmtId="182" fontId="71" fillId="0" borderId="0" xfId="5" applyNumberFormat="1" applyFont="1" applyAlignment="1">
      <alignment vertical="center" shrinkToFit="1"/>
    </xf>
    <xf numFmtId="182" fontId="71" fillId="0" borderId="0" xfId="5" applyNumberFormat="1" applyFont="1">
      <alignment vertical="center"/>
    </xf>
    <xf numFmtId="0" fontId="71" fillId="0" borderId="194" xfId="5" applyFont="1" applyBorder="1" applyAlignment="1">
      <alignment horizontal="center" vertical="center" shrinkToFit="1"/>
    </xf>
    <xf numFmtId="0" fontId="52" fillId="14" borderId="174" xfId="6" applyFont="1" applyFill="1" applyBorder="1" applyAlignment="1">
      <alignment horizontal="center" vertical="center" shrinkToFit="1"/>
    </xf>
    <xf numFmtId="0" fontId="71" fillId="14" borderId="175" xfId="5" applyFont="1" applyFill="1" applyBorder="1" applyAlignment="1">
      <alignment horizontal="center" vertical="center" shrinkToFit="1"/>
    </xf>
    <xf numFmtId="0" fontId="71" fillId="14" borderId="176" xfId="5" applyFont="1" applyFill="1" applyBorder="1" applyAlignment="1">
      <alignment horizontal="center" vertical="center" shrinkToFit="1"/>
    </xf>
    <xf numFmtId="0" fontId="71" fillId="14" borderId="177" xfId="5" applyFont="1" applyFill="1" applyBorder="1" applyAlignment="1">
      <alignment horizontal="center" vertical="center" shrinkToFit="1"/>
    </xf>
    <xf numFmtId="0" fontId="71" fillId="14" borderId="195" xfId="5" applyFont="1" applyFill="1" applyBorder="1" applyAlignment="1">
      <alignment horizontal="center" vertical="center" shrinkToFit="1"/>
    </xf>
    <xf numFmtId="0" fontId="71" fillId="14" borderId="196" xfId="5" applyFont="1" applyFill="1" applyBorder="1" applyAlignment="1">
      <alignment horizontal="center" vertical="center" shrinkToFit="1"/>
    </xf>
    <xf numFmtId="0" fontId="52" fillId="14" borderId="187" xfId="6" applyFont="1" applyFill="1" applyBorder="1" applyAlignment="1">
      <alignment horizontal="center" vertical="center" shrinkToFit="1"/>
    </xf>
    <xf numFmtId="0" fontId="71" fillId="14" borderId="188" xfId="5" applyFont="1" applyFill="1" applyBorder="1" applyAlignment="1">
      <alignment horizontal="center" vertical="center" shrinkToFit="1"/>
    </xf>
    <xf numFmtId="0" fontId="71" fillId="14" borderId="189" xfId="5" applyFont="1" applyFill="1" applyBorder="1" applyAlignment="1">
      <alignment horizontal="center" vertical="center" shrinkToFit="1"/>
    </xf>
    <xf numFmtId="0" fontId="71" fillId="14" borderId="190" xfId="5" applyFont="1" applyFill="1" applyBorder="1" applyAlignment="1">
      <alignment horizontal="center" vertical="center" shrinkToFit="1"/>
    </xf>
    <xf numFmtId="0" fontId="71" fillId="14" borderId="197" xfId="5" applyFont="1" applyFill="1" applyBorder="1" applyAlignment="1">
      <alignment horizontal="center" vertical="center" shrinkToFit="1"/>
    </xf>
    <xf numFmtId="0" fontId="13" fillId="0" borderId="0" xfId="5" applyFont="1" applyAlignment="1">
      <alignment vertical="center" shrinkToFit="1"/>
    </xf>
    <xf numFmtId="0" fontId="71" fillId="0" borderId="198" xfId="5" applyFont="1" applyBorder="1" applyAlignment="1">
      <alignment horizontal="center" vertical="center" shrinkToFit="1"/>
    </xf>
    <xf numFmtId="0" fontId="71" fillId="0" borderId="199" xfId="5" applyFont="1" applyBorder="1" applyAlignment="1">
      <alignment horizontal="center" vertical="center" shrinkToFit="1"/>
    </xf>
    <xf numFmtId="0" fontId="71" fillId="0" borderId="134" xfId="5" applyFont="1" applyBorder="1" applyAlignment="1">
      <alignment horizontal="center" vertical="center" shrinkToFit="1"/>
    </xf>
    <xf numFmtId="0" fontId="71" fillId="0" borderId="136" xfId="5" applyFont="1" applyBorder="1" applyAlignment="1">
      <alignment horizontal="center" vertical="center" shrinkToFit="1"/>
    </xf>
    <xf numFmtId="0" fontId="71" fillId="0" borderId="135" xfId="5" applyFont="1" applyBorder="1" applyAlignment="1">
      <alignment horizontal="center" vertical="center" shrinkToFit="1"/>
    </xf>
    <xf numFmtId="0" fontId="71" fillId="0" borderId="138" xfId="5" applyFont="1" applyBorder="1" applyAlignment="1">
      <alignment horizontal="center" vertical="center" shrinkToFit="1"/>
    </xf>
    <xf numFmtId="0" fontId="71" fillId="0" borderId="133" xfId="5" applyFont="1" applyBorder="1" applyAlignment="1">
      <alignment horizontal="center" vertical="center" shrinkToFit="1"/>
    </xf>
    <xf numFmtId="181" fontId="13" fillId="0" borderId="0" xfId="5" applyNumberFormat="1" applyFont="1" applyAlignment="1">
      <alignment vertical="center" shrinkToFit="1"/>
    </xf>
    <xf numFmtId="0" fontId="71" fillId="14" borderId="135" xfId="5" applyFont="1" applyFill="1" applyBorder="1" applyAlignment="1">
      <alignment horizontal="center" vertical="center" shrinkToFit="1"/>
    </xf>
    <xf numFmtId="0" fontId="71" fillId="14" borderId="134" xfId="5" applyFont="1" applyFill="1" applyBorder="1" applyAlignment="1">
      <alignment horizontal="center" vertical="center" shrinkToFit="1"/>
    </xf>
    <xf numFmtId="0" fontId="71" fillId="14" borderId="136" xfId="5" applyFont="1" applyFill="1" applyBorder="1" applyAlignment="1">
      <alignment horizontal="center" vertical="center" shrinkToFit="1"/>
    </xf>
    <xf numFmtId="0" fontId="71" fillId="14" borderId="138" xfId="5" applyFont="1" applyFill="1" applyBorder="1" applyAlignment="1">
      <alignment horizontal="center" vertical="center" shrinkToFit="1"/>
    </xf>
    <xf numFmtId="0" fontId="71" fillId="14" borderId="128" xfId="5" applyFont="1" applyFill="1" applyBorder="1" applyAlignment="1">
      <alignment horizontal="center" vertical="center" shrinkToFit="1"/>
    </xf>
    <xf numFmtId="0" fontId="71" fillId="14" borderId="129" xfId="5" applyFont="1" applyFill="1" applyBorder="1" applyAlignment="1">
      <alignment horizontal="center" vertical="center" shrinkToFit="1"/>
    </xf>
    <xf numFmtId="0" fontId="71" fillId="14" borderId="139" xfId="5" applyFont="1" applyFill="1" applyBorder="1" applyAlignment="1">
      <alignment horizontal="center" vertical="center" shrinkToFit="1"/>
    </xf>
    <xf numFmtId="0" fontId="71" fillId="14" borderId="132" xfId="5" applyFont="1" applyFill="1" applyBorder="1" applyAlignment="1">
      <alignment horizontal="center" vertical="center" shrinkToFit="1"/>
    </xf>
    <xf numFmtId="182" fontId="71" fillId="0" borderId="128" xfId="5" applyNumberFormat="1" applyFont="1" applyBorder="1" applyAlignment="1">
      <alignment horizontal="center" vertical="center" shrinkToFit="1"/>
    </xf>
    <xf numFmtId="182" fontId="71" fillId="0" borderId="129" xfId="5" applyNumberFormat="1" applyFont="1" applyBorder="1" applyAlignment="1">
      <alignment horizontal="center" vertical="center" shrinkToFit="1"/>
    </xf>
    <xf numFmtId="182" fontId="71" fillId="0" borderId="139" xfId="5" applyNumberFormat="1" applyFont="1" applyBorder="1" applyAlignment="1">
      <alignment horizontal="center" vertical="center" shrinkToFit="1"/>
    </xf>
    <xf numFmtId="182" fontId="71" fillId="0" borderId="132" xfId="5" applyNumberFormat="1" applyFont="1" applyBorder="1" applyAlignment="1">
      <alignment horizontal="center" vertical="center" shrinkToFit="1"/>
    </xf>
    <xf numFmtId="0" fontId="13" fillId="0" borderId="0" xfId="5" applyFont="1" applyAlignment="1">
      <alignment vertical="center" textRotation="255" shrinkToFit="1"/>
    </xf>
    <xf numFmtId="0" fontId="71" fillId="14" borderId="169" xfId="5" applyFont="1" applyFill="1" applyBorder="1" applyAlignment="1">
      <alignment horizontal="right" vertical="center" shrinkToFit="1"/>
    </xf>
    <xf numFmtId="0" fontId="71" fillId="14" borderId="133" xfId="5" applyFont="1" applyFill="1" applyBorder="1" applyAlignment="1">
      <alignment horizontal="center" vertical="center" shrinkToFit="1"/>
    </xf>
    <xf numFmtId="0" fontId="71" fillId="14" borderId="131" xfId="5" applyFont="1" applyFill="1" applyBorder="1" applyAlignment="1">
      <alignment horizontal="center" vertical="center" shrinkToFit="1"/>
    </xf>
    <xf numFmtId="0" fontId="71" fillId="0" borderId="0" xfId="5" applyFont="1" applyAlignment="1">
      <alignment vertical="center" shrinkToFit="1"/>
    </xf>
    <xf numFmtId="181" fontId="71" fillId="0" borderId="0" xfId="5" applyNumberFormat="1" applyFont="1" applyAlignment="1">
      <alignment vertical="center" shrinkToFit="1"/>
    </xf>
    <xf numFmtId="0" fontId="71" fillId="0" borderId="0" xfId="5" applyFont="1" applyAlignment="1">
      <alignment vertical="center" textRotation="255" shrinkToFit="1"/>
    </xf>
    <xf numFmtId="0" fontId="5" fillId="0" borderId="108" xfId="4" applyBorder="1">
      <alignment vertical="center"/>
    </xf>
    <xf numFmtId="184" fontId="52" fillId="0" borderId="0" xfId="4" applyNumberFormat="1" applyFont="1">
      <alignment vertical="center"/>
    </xf>
    <xf numFmtId="0" fontId="11" fillId="0" borderId="12" xfId="1" applyFont="1" applyBorder="1" applyAlignment="1">
      <alignment horizontal="center" vertical="center"/>
    </xf>
    <xf numFmtId="0" fontId="11" fillId="0" borderId="19" xfId="1" applyFont="1" applyBorder="1" applyAlignment="1">
      <alignment horizontal="center" vertical="center"/>
    </xf>
    <xf numFmtId="0" fontId="11" fillId="0" borderId="25" xfId="1" applyFont="1" applyBorder="1" applyAlignment="1">
      <alignment horizontal="center" vertical="center"/>
    </xf>
    <xf numFmtId="0" fontId="11" fillId="0" borderId="30" xfId="1" applyFont="1" applyBorder="1" applyAlignment="1">
      <alignment horizontal="center" vertical="center"/>
    </xf>
    <xf numFmtId="0" fontId="13" fillId="0" borderId="6" xfId="1" applyFont="1" applyBorder="1" applyAlignment="1">
      <alignment horizontal="left" vertical="center" wrapText="1"/>
    </xf>
    <xf numFmtId="0" fontId="11" fillId="0" borderId="15" xfId="1" applyFont="1" applyBorder="1" applyAlignment="1">
      <alignment horizontal="center" vertical="center"/>
    </xf>
    <xf numFmtId="0" fontId="11" fillId="0" borderId="16" xfId="1" applyFont="1" applyBorder="1" applyAlignment="1">
      <alignment horizontal="center" vertical="center"/>
    </xf>
    <xf numFmtId="0" fontId="11" fillId="0" borderId="17" xfId="1" applyFont="1" applyBorder="1" applyAlignment="1">
      <alignment horizontal="center" vertical="center"/>
    </xf>
    <xf numFmtId="0" fontId="11" fillId="0" borderId="18" xfId="1" applyFont="1" applyBorder="1" applyAlignment="1">
      <alignment horizontal="center" vertical="center"/>
    </xf>
    <xf numFmtId="0" fontId="12" fillId="0" borderId="15" xfId="1" applyFont="1" applyBorder="1" applyAlignment="1">
      <alignment horizontal="center" vertical="center"/>
    </xf>
    <xf numFmtId="0" fontId="12" fillId="0" borderId="16" xfId="1" applyFont="1" applyBorder="1" applyAlignment="1">
      <alignment horizontal="center" vertical="center"/>
    </xf>
    <xf numFmtId="0" fontId="12" fillId="0" borderId="24" xfId="1" applyFont="1" applyBorder="1" applyAlignment="1">
      <alignment horizontal="center" vertical="center"/>
    </xf>
    <xf numFmtId="0" fontId="12" fillId="0" borderId="25" xfId="1" applyFont="1" applyBorder="1" applyAlignment="1">
      <alignment horizontal="center" vertical="center"/>
    </xf>
    <xf numFmtId="0" fontId="11" fillId="0" borderId="20" xfId="1" applyFont="1" applyBorder="1" applyAlignment="1">
      <alignment horizontal="center" vertical="center"/>
    </xf>
    <xf numFmtId="0" fontId="11" fillId="0" borderId="26" xfId="1" applyFont="1" applyBorder="1" applyAlignment="1">
      <alignment horizontal="center" vertical="center"/>
    </xf>
    <xf numFmtId="0" fontId="11" fillId="0" borderId="0" xfId="1" applyFont="1" applyAlignment="1">
      <alignment horizontal="center" vertical="center"/>
    </xf>
    <xf numFmtId="0" fontId="11" fillId="0" borderId="21" xfId="1" applyFont="1" applyBorder="1" applyAlignment="1">
      <alignment horizontal="center" vertical="center"/>
    </xf>
    <xf numFmtId="0" fontId="11" fillId="0" borderId="22" xfId="1" applyFont="1" applyBorder="1" applyAlignment="1">
      <alignment horizontal="center" vertical="center"/>
    </xf>
    <xf numFmtId="0" fontId="11" fillId="0" borderId="23" xfId="1" applyFont="1" applyBorder="1" applyAlignment="1">
      <alignment horizontal="center" vertical="center"/>
    </xf>
    <xf numFmtId="0" fontId="11" fillId="0" borderId="27" xfId="1" applyFont="1" applyBorder="1" applyAlignment="1">
      <alignment horizontal="center" vertical="center"/>
    </xf>
    <xf numFmtId="0" fontId="11" fillId="0" borderId="28" xfId="1" applyFont="1" applyBorder="1" applyAlignment="1">
      <alignment horizontal="center" vertical="center"/>
    </xf>
    <xf numFmtId="0" fontId="11" fillId="0" borderId="29" xfId="1" applyFont="1" applyBorder="1" applyAlignment="1">
      <alignment horizontal="center" vertical="center"/>
    </xf>
    <xf numFmtId="176" fontId="11" fillId="0" borderId="18" xfId="1" applyNumberFormat="1" applyFont="1" applyBorder="1" applyAlignment="1">
      <alignment horizontal="center" vertical="center"/>
    </xf>
    <xf numFmtId="176" fontId="11" fillId="0" borderId="12" xfId="1" applyNumberFormat="1" applyFont="1" applyBorder="1" applyAlignment="1">
      <alignment horizontal="center" vertical="center"/>
    </xf>
    <xf numFmtId="176" fontId="11" fillId="0" borderId="24" xfId="1" applyNumberFormat="1" applyFont="1" applyBorder="1" applyAlignment="1">
      <alignment horizontal="center" vertical="center"/>
    </xf>
    <xf numFmtId="176" fontId="11" fillId="0" borderId="25" xfId="1" applyNumberFormat="1" applyFont="1" applyBorder="1" applyAlignment="1">
      <alignment horizontal="center" vertical="center"/>
    </xf>
    <xf numFmtId="0" fontId="9" fillId="0" borderId="12" xfId="1" applyFont="1" applyBorder="1" applyAlignment="1">
      <alignment horizontal="center" vertical="center"/>
    </xf>
    <xf numFmtId="0" fontId="9" fillId="0" borderId="13" xfId="1" applyFont="1" applyBorder="1" applyAlignment="1">
      <alignment horizontal="center" vertical="center"/>
    </xf>
    <xf numFmtId="0" fontId="2" fillId="0" borderId="4" xfId="1" applyFont="1" applyBorder="1" applyAlignment="1">
      <alignment horizontal="center"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9" xfId="1" applyFont="1" applyBorder="1" applyAlignment="1">
      <alignment horizontal="center" vertical="center"/>
    </xf>
    <xf numFmtId="0" fontId="2" fillId="0" borderId="11" xfId="1" applyFont="1" applyBorder="1" applyAlignment="1">
      <alignment horizontal="center" vertical="center"/>
    </xf>
    <xf numFmtId="0" fontId="2" fillId="0" borderId="10" xfId="1" applyFont="1" applyBorder="1" applyAlignment="1">
      <alignment horizontal="center"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4" xfId="1" applyFont="1" applyBorder="1" applyAlignment="1">
      <alignment horizontal="center" vertical="center" textRotation="255" shrinkToFit="1"/>
    </xf>
    <xf numFmtId="0" fontId="2" fillId="0" borderId="5" xfId="1" applyFont="1" applyBorder="1" applyAlignment="1">
      <alignment horizontal="center" vertical="center" textRotation="255" shrinkToFit="1"/>
    </xf>
    <xf numFmtId="0" fontId="2" fillId="0" borderId="7" xfId="1" applyFont="1" applyBorder="1" applyAlignment="1">
      <alignment horizontal="center" vertical="center" textRotation="255" shrinkToFit="1"/>
    </xf>
    <xf numFmtId="0" fontId="2" fillId="0" borderId="8" xfId="1" applyFont="1" applyBorder="1" applyAlignment="1">
      <alignment horizontal="center" vertical="center" textRotation="255" shrinkToFit="1"/>
    </xf>
    <xf numFmtId="0" fontId="2" fillId="0" borderId="9" xfId="1" applyFont="1" applyBorder="1" applyAlignment="1">
      <alignment horizontal="center" vertical="center" textRotation="255" shrinkToFit="1"/>
    </xf>
    <xf numFmtId="0" fontId="2" fillId="0" borderId="10" xfId="1" applyFont="1" applyBorder="1" applyAlignment="1">
      <alignment horizontal="center" vertical="center" textRotation="255" shrinkToFit="1"/>
    </xf>
    <xf numFmtId="0" fontId="9" fillId="0" borderId="4" xfId="1" applyFont="1" applyBorder="1" applyAlignment="1">
      <alignment horizontal="center" vertical="center"/>
    </xf>
    <xf numFmtId="0" fontId="9" fillId="0" borderId="6" xfId="1" applyFont="1" applyBorder="1" applyAlignment="1">
      <alignment horizontal="center" vertical="center"/>
    </xf>
    <xf numFmtId="0" fontId="9" fillId="0" borderId="5" xfId="1" applyFont="1" applyBorder="1" applyAlignment="1">
      <alignment horizontal="center" vertical="center"/>
    </xf>
    <xf numFmtId="0" fontId="9" fillId="0" borderId="12" xfId="1" applyFont="1" applyBorder="1" applyAlignment="1">
      <alignment horizontal="center" vertical="center" shrinkToFit="1"/>
    </xf>
    <xf numFmtId="0" fontId="10" fillId="0" borderId="9" xfId="1" applyFont="1" applyBorder="1" applyAlignment="1">
      <alignment horizontal="center" vertical="center"/>
    </xf>
    <xf numFmtId="0" fontId="10" fillId="0" borderId="11" xfId="1" applyFont="1" applyBorder="1" applyAlignment="1">
      <alignment horizontal="center" vertical="center"/>
    </xf>
    <xf numFmtId="0" fontId="10" fillId="0" borderId="10"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left" vertical="center"/>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5" fillId="0" borderId="0" xfId="2" applyFont="1" applyAlignment="1">
      <alignment horizontal="center" vertical="center"/>
    </xf>
    <xf numFmtId="0" fontId="7" fillId="0" borderId="0" xfId="1" applyFont="1" applyAlignment="1">
      <alignment horizontal="center" vertical="center" wrapText="1"/>
    </xf>
    <xf numFmtId="0" fontId="8" fillId="0" borderId="0" xfId="2"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textRotation="255" wrapText="1"/>
    </xf>
    <xf numFmtId="0" fontId="2" fillId="0" borderId="5" xfId="1" applyFont="1" applyBorder="1" applyAlignment="1">
      <alignment horizontal="center" vertical="center" textRotation="255" wrapText="1"/>
    </xf>
    <xf numFmtId="0" fontId="2" fillId="0" borderId="7" xfId="1" applyFont="1" applyBorder="1" applyAlignment="1">
      <alignment horizontal="center" vertical="center" textRotation="255" wrapText="1"/>
    </xf>
    <xf numFmtId="0" fontId="2" fillId="0" borderId="8" xfId="1" applyFont="1" applyBorder="1" applyAlignment="1">
      <alignment horizontal="center" vertical="center" textRotation="255" wrapText="1"/>
    </xf>
    <xf numFmtId="0" fontId="2" fillId="0" borderId="9" xfId="1" applyFont="1" applyBorder="1" applyAlignment="1">
      <alignment horizontal="center" vertical="center" textRotation="255" wrapText="1"/>
    </xf>
    <xf numFmtId="0" fontId="2" fillId="0" borderId="10" xfId="1" applyFont="1" applyBorder="1" applyAlignment="1">
      <alignment horizontal="center" vertical="center" textRotation="255" wrapText="1"/>
    </xf>
    <xf numFmtId="58" fontId="9" fillId="0" borderId="1" xfId="1" applyNumberFormat="1" applyFont="1" applyBorder="1" applyAlignment="1">
      <alignment horizontal="left" vertical="center"/>
    </xf>
    <xf numFmtId="58" fontId="9" fillId="0" borderId="3" xfId="1" applyNumberFormat="1" applyFont="1" applyBorder="1" applyAlignment="1">
      <alignment horizontal="left" vertical="center"/>
    </xf>
    <xf numFmtId="0" fontId="9" fillId="0" borderId="33" xfId="1" applyFont="1" applyBorder="1" applyAlignment="1">
      <alignment horizontal="center" vertical="center"/>
    </xf>
    <xf numFmtId="58" fontId="9" fillId="0" borderId="38" xfId="1" applyNumberFormat="1" applyFont="1" applyBorder="1" applyAlignment="1">
      <alignment horizontal="center" vertical="center"/>
    </xf>
    <xf numFmtId="58" fontId="9" fillId="0" borderId="33" xfId="1" applyNumberFormat="1" applyFont="1" applyBorder="1" applyAlignment="1">
      <alignment horizontal="center" vertical="center"/>
    </xf>
    <xf numFmtId="0" fontId="13" fillId="0" borderId="6" xfId="2" applyFont="1" applyBorder="1" applyAlignment="1">
      <alignment horizontal="left" vertical="center" wrapText="1"/>
    </xf>
    <xf numFmtId="0" fontId="13" fillId="0" borderId="0" xfId="2" applyFont="1" applyAlignment="1">
      <alignment horizontal="left" vertical="center" wrapText="1"/>
    </xf>
    <xf numFmtId="58" fontId="9" fillId="0" borderId="1" xfId="1" applyNumberFormat="1" applyFont="1" applyBorder="1" applyAlignment="1">
      <alignment horizontal="center" vertical="center"/>
    </xf>
    <xf numFmtId="58" fontId="9" fillId="0" borderId="3" xfId="1" applyNumberFormat="1" applyFont="1" applyBorder="1" applyAlignment="1">
      <alignment horizontal="center" vertical="center"/>
    </xf>
    <xf numFmtId="0" fontId="9" fillId="0" borderId="38" xfId="1" applyFont="1" applyBorder="1" applyAlignment="1">
      <alignment horizontal="center" vertical="center"/>
    </xf>
    <xf numFmtId="0" fontId="10" fillId="0" borderId="34" xfId="1" applyFont="1" applyBorder="1" applyAlignment="1">
      <alignment horizontal="center" vertical="center" wrapText="1"/>
    </xf>
    <xf numFmtId="0" fontId="10" fillId="0" borderId="35" xfId="1" applyFont="1" applyBorder="1" applyAlignment="1">
      <alignment horizontal="center" vertical="center" wrapText="1"/>
    </xf>
    <xf numFmtId="0" fontId="15" fillId="0" borderId="31" xfId="1" applyFont="1" applyBorder="1" applyAlignment="1">
      <alignment horizontal="center" vertical="center"/>
    </xf>
    <xf numFmtId="0" fontId="15" fillId="0" borderId="32" xfId="1" applyFont="1" applyBorder="1" applyAlignment="1">
      <alignment horizontal="center" vertical="center"/>
    </xf>
    <xf numFmtId="0" fontId="2" fillId="0" borderId="0" xfId="1" applyFont="1" applyAlignment="1">
      <alignment horizontal="right" vertical="center"/>
    </xf>
    <xf numFmtId="0" fontId="16" fillId="0" borderId="0" xfId="1" applyFont="1" applyAlignment="1">
      <alignment horizontal="center" vertical="center"/>
    </xf>
    <xf numFmtId="0" fontId="10" fillId="0" borderId="0" xfId="1" applyFont="1" applyAlignment="1">
      <alignment horizontal="left" vertical="center" wrapText="1"/>
    </xf>
    <xf numFmtId="9" fontId="2" fillId="0" borderId="0" xfId="1" applyNumberFormat="1" applyFont="1" applyAlignment="1">
      <alignment horizontal="center" vertical="center"/>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10" xfId="1" applyFont="1" applyBorder="1" applyAlignment="1">
      <alignment horizontal="center" vertical="center" wrapText="1"/>
    </xf>
    <xf numFmtId="0" fontId="17" fillId="0" borderId="4" xfId="1" applyFont="1" applyBorder="1" applyAlignment="1">
      <alignment horizontal="center" vertical="center"/>
    </xf>
    <xf numFmtId="0" fontId="17" fillId="0" borderId="5" xfId="1" applyFont="1" applyBorder="1" applyAlignment="1">
      <alignment horizontal="center" vertical="center"/>
    </xf>
    <xf numFmtId="0" fontId="17" fillId="0" borderId="9" xfId="1" applyFont="1" applyBorder="1" applyAlignment="1">
      <alignment horizontal="center" vertical="center"/>
    </xf>
    <xf numFmtId="0" fontId="17" fillId="0" borderId="10" xfId="1" applyFont="1" applyBorder="1" applyAlignment="1">
      <alignment horizontal="center" vertical="center"/>
    </xf>
    <xf numFmtId="0" fontId="2" fillId="0" borderId="4" xfId="1" applyFont="1" applyBorder="1" applyAlignment="1">
      <alignment horizontal="center" vertical="center" wrapText="1"/>
    </xf>
    <xf numFmtId="0" fontId="2" fillId="0" borderId="6" xfId="1" applyFont="1" applyBorder="1" applyAlignment="1">
      <alignment horizontal="center" vertical="center" wrapText="1"/>
    </xf>
    <xf numFmtId="0" fontId="2" fillId="0" borderId="5" xfId="1" applyFont="1" applyBorder="1" applyAlignment="1">
      <alignment horizontal="center" vertical="center" wrapText="1"/>
    </xf>
    <xf numFmtId="0" fontId="2" fillId="0" borderId="7" xfId="1" applyFont="1" applyBorder="1" applyAlignment="1">
      <alignment horizontal="center" vertical="center" wrapText="1"/>
    </xf>
    <xf numFmtId="0" fontId="2" fillId="0" borderId="0" xfId="1" applyFont="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0" xfId="1" applyFont="1" applyBorder="1" applyAlignment="1">
      <alignment horizontal="center" vertical="center" wrapText="1"/>
    </xf>
    <xf numFmtId="0" fontId="9" fillId="0" borderId="1" xfId="1" applyFont="1" applyBorder="1" applyAlignment="1">
      <alignment horizontal="center" vertical="center" textRotation="255" wrapText="1" shrinkToFit="1"/>
    </xf>
    <xf numFmtId="0" fontId="9" fillId="0" borderId="3" xfId="1" applyFont="1" applyBorder="1" applyAlignment="1">
      <alignment horizontal="center" vertical="center" textRotation="255" wrapText="1" shrinkToFit="1"/>
    </xf>
    <xf numFmtId="0" fontId="9" fillId="0" borderId="9" xfId="1" applyFont="1" applyBorder="1" applyAlignment="1">
      <alignment horizontal="center" vertical="center" textRotation="255" shrinkToFit="1"/>
    </xf>
    <xf numFmtId="0" fontId="9" fillId="0" borderId="10" xfId="1" applyFont="1" applyBorder="1" applyAlignment="1">
      <alignment horizontal="center" vertical="center" textRotation="255" shrinkToFit="1"/>
    </xf>
    <xf numFmtId="0" fontId="9" fillId="0" borderId="1" xfId="1" applyFont="1" applyBorder="1" applyAlignment="1">
      <alignment horizontal="center" vertical="center" textRotation="255" shrinkToFit="1"/>
    </xf>
    <xf numFmtId="0" fontId="9" fillId="0" borderId="3" xfId="1" applyFont="1" applyBorder="1" applyAlignment="1">
      <alignment horizontal="center" vertical="center" textRotation="255" shrinkToFit="1"/>
    </xf>
    <xf numFmtId="0" fontId="7" fillId="0" borderId="0" xfId="1" applyFont="1" applyAlignment="1">
      <alignment horizontal="center" vertical="center"/>
    </xf>
    <xf numFmtId="0" fontId="2" fillId="0" borderId="12" xfId="1" applyFont="1" applyBorder="1" applyAlignment="1">
      <alignment horizontal="center" vertical="center"/>
    </xf>
    <xf numFmtId="0" fontId="10" fillId="0" borderId="7" xfId="1" applyFont="1" applyBorder="1" applyAlignment="1">
      <alignment horizontal="center" vertical="center"/>
    </xf>
    <xf numFmtId="0" fontId="10" fillId="0" borderId="0" xfId="1" applyFont="1" applyAlignment="1">
      <alignment horizontal="center" vertical="center"/>
    </xf>
    <xf numFmtId="0" fontId="10" fillId="0" borderId="8"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11" xfId="1" applyFont="1" applyBorder="1" applyAlignment="1">
      <alignment horizontal="center" vertical="center"/>
    </xf>
    <xf numFmtId="0" fontId="9" fillId="0" borderId="10" xfId="1" applyFont="1" applyBorder="1" applyAlignment="1">
      <alignment horizontal="center" vertical="center"/>
    </xf>
    <xf numFmtId="0" fontId="29" fillId="0" borderId="58" xfId="3" applyFont="1" applyBorder="1" applyAlignment="1" applyProtection="1">
      <alignment horizontal="center" vertical="center" wrapText="1"/>
      <protection locked="0"/>
    </xf>
    <xf numFmtId="0" fontId="29" fillId="0" borderId="6" xfId="3" applyFont="1" applyBorder="1" applyAlignment="1" applyProtection="1">
      <alignment horizontal="center" vertical="center" wrapText="1"/>
      <protection locked="0"/>
    </xf>
    <xf numFmtId="0" fontId="29" fillId="0" borderId="61" xfId="3" applyFont="1" applyBorder="1" applyAlignment="1" applyProtection="1">
      <alignment horizontal="center" vertical="center" wrapText="1"/>
      <protection locked="0"/>
    </xf>
    <xf numFmtId="0" fontId="29" fillId="0" borderId="0" xfId="3" applyFont="1" applyAlignment="1" applyProtection="1">
      <alignment horizontal="center" vertical="center" wrapText="1"/>
      <protection locked="0"/>
    </xf>
    <xf numFmtId="0" fontId="29" fillId="0" borderId="63" xfId="3" applyFont="1" applyBorder="1" applyAlignment="1" applyProtection="1">
      <alignment horizontal="center" vertical="center" wrapText="1"/>
      <protection locked="0"/>
    </xf>
    <xf numFmtId="0" fontId="29" fillId="0" borderId="64" xfId="3" applyFont="1" applyBorder="1" applyAlignment="1" applyProtection="1">
      <alignment horizontal="center" vertical="center" wrapText="1"/>
      <protection locked="0"/>
    </xf>
    <xf numFmtId="0" fontId="30" fillId="0" borderId="6" xfId="3" applyFont="1" applyBorder="1" applyAlignment="1" applyProtection="1">
      <alignment horizontal="center" wrapText="1"/>
      <protection locked="0"/>
    </xf>
    <xf numFmtId="0" fontId="30" fillId="0" borderId="59" xfId="3" applyFont="1" applyBorder="1" applyAlignment="1" applyProtection="1">
      <alignment horizontal="center" wrapText="1"/>
      <protection locked="0"/>
    </xf>
    <xf numFmtId="0" fontId="30" fillId="0" borderId="0" xfId="3" applyFont="1" applyAlignment="1" applyProtection="1">
      <alignment horizontal="center" wrapText="1"/>
      <protection locked="0"/>
    </xf>
    <xf numFmtId="0" fontId="30" fillId="0" borderId="62" xfId="3" applyFont="1" applyBorder="1" applyAlignment="1" applyProtection="1">
      <alignment horizontal="center" wrapText="1"/>
      <protection locked="0"/>
    </xf>
    <xf numFmtId="0" fontId="30" fillId="0" borderId="64" xfId="3" applyFont="1" applyBorder="1" applyAlignment="1" applyProtection="1">
      <alignment horizontal="center" wrapText="1"/>
      <protection locked="0"/>
    </xf>
    <xf numFmtId="0" fontId="30" fillId="0" borderId="65" xfId="3" applyFont="1" applyBorder="1" applyAlignment="1" applyProtection="1">
      <alignment horizontal="center" wrapText="1"/>
      <protection locked="0"/>
    </xf>
    <xf numFmtId="0" fontId="24" fillId="3" borderId="9" xfId="3" applyFont="1" applyFill="1" applyBorder="1" applyAlignment="1" applyProtection="1">
      <alignment horizontal="center" vertical="center" wrapText="1"/>
      <protection locked="0"/>
    </xf>
    <xf numFmtId="0" fontId="24" fillId="3" borderId="10" xfId="3" applyFont="1" applyFill="1" applyBorder="1" applyAlignment="1" applyProtection="1">
      <alignment horizontal="center" vertical="center" wrapText="1"/>
      <protection locked="0"/>
    </xf>
    <xf numFmtId="0" fontId="25" fillId="0" borderId="9" xfId="3" applyFont="1" applyBorder="1" applyAlignment="1" applyProtection="1">
      <alignment horizontal="left" vertical="center"/>
      <protection locked="0"/>
    </xf>
    <xf numFmtId="0" fontId="25" fillId="0" borderId="11" xfId="3" applyFont="1" applyBorder="1" applyAlignment="1" applyProtection="1">
      <alignment horizontal="left" vertical="center"/>
      <protection locked="0"/>
    </xf>
    <xf numFmtId="0" fontId="25" fillId="0" borderId="10" xfId="3" applyFont="1" applyBorder="1" applyAlignment="1" applyProtection="1">
      <alignment horizontal="left" vertical="center"/>
      <protection locked="0"/>
    </xf>
    <xf numFmtId="0" fontId="21" fillId="0" borderId="12" xfId="3" applyFont="1" applyBorder="1" applyAlignment="1" applyProtection="1">
      <alignment horizontal="left" vertical="center"/>
      <protection locked="0"/>
    </xf>
    <xf numFmtId="0" fontId="21" fillId="5" borderId="12" xfId="3" applyFont="1" applyFill="1" applyBorder="1" applyAlignment="1" applyProtection="1">
      <alignment horizontal="center" vertical="center"/>
      <protection locked="0"/>
    </xf>
    <xf numFmtId="0" fontId="21" fillId="3" borderId="1" xfId="3" applyFont="1" applyFill="1" applyBorder="1" applyAlignment="1" applyProtection="1">
      <alignment horizontal="center" vertical="center"/>
      <protection locked="0"/>
    </xf>
    <xf numFmtId="0" fontId="21" fillId="3" borderId="3" xfId="3" applyFont="1" applyFill="1" applyBorder="1" applyAlignment="1" applyProtection="1">
      <alignment horizontal="center" vertical="center"/>
      <protection locked="0"/>
    </xf>
    <xf numFmtId="0" fontId="23" fillId="4" borderId="1" xfId="3" applyFont="1" applyFill="1" applyBorder="1" applyAlignment="1" applyProtection="1">
      <alignment horizontal="center" vertical="center"/>
      <protection locked="0"/>
    </xf>
    <xf numFmtId="0" fontId="23" fillId="4" borderId="2" xfId="3" applyFont="1" applyFill="1" applyBorder="1" applyAlignment="1" applyProtection="1">
      <alignment horizontal="center" vertical="center"/>
      <protection locked="0"/>
    </xf>
    <xf numFmtId="0" fontId="23" fillId="4" borderId="3" xfId="3" applyFont="1" applyFill="1" applyBorder="1" applyAlignment="1" applyProtection="1">
      <alignment horizontal="center" vertical="center"/>
      <protection locked="0"/>
    </xf>
    <xf numFmtId="0" fontId="21" fillId="0" borderId="4" xfId="3" applyFont="1" applyBorder="1" applyAlignment="1" applyProtection="1">
      <alignment horizontal="left" vertical="center" wrapText="1"/>
      <protection locked="0"/>
    </xf>
    <xf numFmtId="0" fontId="21" fillId="0" borderId="6" xfId="3" applyFont="1" applyBorder="1" applyAlignment="1" applyProtection="1">
      <alignment horizontal="left" vertical="center" wrapText="1"/>
      <protection locked="0"/>
    </xf>
    <xf numFmtId="0" fontId="21" fillId="0" borderId="5" xfId="3" applyFont="1" applyBorder="1" applyAlignment="1" applyProtection="1">
      <alignment horizontal="left" vertical="center" wrapText="1"/>
      <protection locked="0"/>
    </xf>
    <xf numFmtId="0" fontId="21" fillId="0" borderId="7" xfId="3" applyFont="1" applyBorder="1" applyAlignment="1" applyProtection="1">
      <alignment horizontal="left" vertical="center" wrapText="1"/>
      <protection locked="0"/>
    </xf>
    <xf numFmtId="0" fontId="21" fillId="0" borderId="0" xfId="3" applyFont="1" applyAlignment="1" applyProtection="1">
      <alignment horizontal="left" vertical="center" wrapText="1"/>
      <protection locked="0"/>
    </xf>
    <xf numFmtId="0" fontId="21" fillId="0" borderId="8" xfId="3" applyFont="1" applyBorder="1" applyAlignment="1" applyProtection="1">
      <alignment horizontal="left" vertical="center" wrapText="1"/>
      <protection locked="0"/>
    </xf>
    <xf numFmtId="0" fontId="21" fillId="0" borderId="9" xfId="3" applyFont="1" applyBorder="1" applyAlignment="1" applyProtection="1">
      <alignment horizontal="left" vertical="center" wrapText="1"/>
      <protection locked="0"/>
    </xf>
    <xf numFmtId="0" fontId="21" fillId="0" borderId="11" xfId="3" applyFont="1" applyBorder="1" applyAlignment="1" applyProtection="1">
      <alignment horizontal="left" vertical="center" wrapText="1"/>
      <protection locked="0"/>
    </xf>
    <xf numFmtId="0" fontId="21" fillId="0" borderId="10" xfId="3" applyFont="1" applyBorder="1" applyAlignment="1" applyProtection="1">
      <alignment horizontal="left" vertical="center" wrapText="1"/>
      <protection locked="0"/>
    </xf>
    <xf numFmtId="0" fontId="21" fillId="2" borderId="46" xfId="3" applyFont="1" applyFill="1" applyBorder="1" applyAlignment="1" applyProtection="1">
      <alignment horizontal="center" vertical="center"/>
      <protection locked="0"/>
    </xf>
    <xf numFmtId="0" fontId="21" fillId="2" borderId="43" xfId="3" applyFont="1" applyFill="1" applyBorder="1" applyAlignment="1" applyProtection="1">
      <alignment horizontal="center" vertical="center"/>
      <protection locked="0"/>
    </xf>
    <xf numFmtId="0" fontId="21" fillId="2" borderId="44" xfId="3" applyFont="1" applyFill="1" applyBorder="1" applyAlignment="1" applyProtection="1">
      <alignment horizontal="center" vertical="center"/>
      <protection locked="0"/>
    </xf>
    <xf numFmtId="0" fontId="24" fillId="0" borderId="39" xfId="3" applyFont="1" applyBorder="1" applyAlignment="1" applyProtection="1">
      <alignment horizontal="center"/>
      <protection locked="0"/>
    </xf>
    <xf numFmtId="0" fontId="24" fillId="0" borderId="40" xfId="3" applyFont="1" applyBorder="1" applyAlignment="1" applyProtection="1">
      <alignment horizontal="center"/>
      <protection locked="0"/>
    </xf>
    <xf numFmtId="0" fontId="23" fillId="4" borderId="12" xfId="3" applyFont="1" applyFill="1" applyBorder="1" applyAlignment="1" applyProtection="1">
      <alignment horizontal="center" vertical="center"/>
      <protection locked="0"/>
    </xf>
    <xf numFmtId="0" fontId="23" fillId="4" borderId="13" xfId="3" applyFont="1" applyFill="1" applyBorder="1" applyAlignment="1" applyProtection="1">
      <alignment horizontal="center" vertical="center"/>
      <protection locked="0"/>
    </xf>
    <xf numFmtId="0" fontId="25" fillId="0" borderId="1" xfId="3" applyFont="1" applyBorder="1" applyAlignment="1" applyProtection="1">
      <alignment horizontal="left" vertical="center"/>
      <protection locked="0"/>
    </xf>
    <xf numFmtId="0" fontId="25" fillId="0" borderId="2" xfId="3" applyFont="1" applyBorder="1" applyAlignment="1" applyProtection="1">
      <alignment horizontal="left" vertical="center"/>
      <protection locked="0"/>
    </xf>
    <xf numFmtId="0" fontId="25" fillId="0" borderId="3" xfId="3" applyFont="1" applyBorder="1" applyAlignment="1" applyProtection="1">
      <alignment horizontal="left" vertical="center"/>
      <protection locked="0"/>
    </xf>
    <xf numFmtId="0" fontId="24" fillId="0" borderId="13" xfId="3" applyFont="1" applyBorder="1" applyAlignment="1" applyProtection="1">
      <alignment horizontal="center" vertical="center"/>
      <protection locked="0"/>
    </xf>
    <xf numFmtId="0" fontId="24" fillId="0" borderId="41" xfId="3" applyFont="1" applyBorder="1" applyAlignment="1" applyProtection="1">
      <alignment horizontal="center" vertical="center"/>
      <protection locked="0"/>
    </xf>
    <xf numFmtId="0" fontId="24" fillId="0" borderId="14" xfId="3" applyFont="1" applyBorder="1" applyAlignment="1" applyProtection="1">
      <alignment horizontal="center" vertical="center"/>
      <protection locked="0"/>
    </xf>
    <xf numFmtId="0" fontId="21" fillId="0" borderId="12" xfId="3" applyFont="1" applyBorder="1" applyProtection="1">
      <alignment vertical="center"/>
      <protection locked="0"/>
    </xf>
    <xf numFmtId="0" fontId="21" fillId="0" borderId="13" xfId="3" applyFont="1" applyBorder="1" applyAlignment="1" applyProtection="1">
      <alignment horizontal="left" vertical="center"/>
      <protection locked="0"/>
    </xf>
    <xf numFmtId="0" fontId="21" fillId="0" borderId="12" xfId="3" applyFont="1" applyBorder="1" applyAlignment="1" applyProtection="1">
      <alignment horizontal="left" vertical="center" wrapText="1"/>
      <protection locked="0"/>
    </xf>
    <xf numFmtId="0" fontId="21" fillId="2" borderId="12" xfId="3" applyFont="1" applyFill="1" applyBorder="1" applyAlignment="1" applyProtection="1">
      <alignment horizontal="center" vertical="center"/>
      <protection locked="0"/>
    </xf>
    <xf numFmtId="0" fontId="21" fillId="5" borderId="1" xfId="3" applyFont="1" applyFill="1" applyBorder="1" applyAlignment="1" applyProtection="1">
      <alignment horizontal="center" vertical="center"/>
      <protection locked="0"/>
    </xf>
    <xf numFmtId="0" fontId="21" fillId="5" borderId="2" xfId="3" applyFont="1" applyFill="1" applyBorder="1" applyAlignment="1" applyProtection="1">
      <alignment horizontal="center" vertical="center"/>
      <protection locked="0"/>
    </xf>
    <xf numFmtId="0" fontId="21" fillId="5" borderId="3" xfId="3" applyFont="1" applyFill="1" applyBorder="1" applyAlignment="1" applyProtection="1">
      <alignment horizontal="center" vertical="center"/>
      <protection locked="0"/>
    </xf>
    <xf numFmtId="0" fontId="26" fillId="0" borderId="2" xfId="3" applyFont="1" applyBorder="1" applyAlignment="1" applyProtection="1">
      <alignment horizontal="right" vertical="top"/>
      <protection locked="0"/>
    </xf>
    <xf numFmtId="0" fontId="21" fillId="2" borderId="1" xfId="3" applyFont="1" applyFill="1" applyBorder="1" applyAlignment="1" applyProtection="1">
      <alignment horizontal="center" vertical="center"/>
      <protection locked="0"/>
    </xf>
    <xf numFmtId="0" fontId="21" fillId="2" borderId="13" xfId="3" applyFont="1" applyFill="1" applyBorder="1" applyAlignment="1" applyProtection="1">
      <alignment horizontal="center" vertical="center"/>
      <protection locked="0"/>
    </xf>
    <xf numFmtId="0" fontId="21" fillId="2" borderId="14" xfId="3" applyFont="1" applyFill="1" applyBorder="1" applyAlignment="1" applyProtection="1">
      <alignment horizontal="center" vertical="center"/>
      <protection locked="0"/>
    </xf>
    <xf numFmtId="0" fontId="21" fillId="0" borderId="13" xfId="3" applyFont="1" applyBorder="1" applyAlignment="1" applyProtection="1">
      <alignment horizontal="center" vertical="center"/>
      <protection locked="0"/>
    </xf>
    <xf numFmtId="0" fontId="21" fillId="0" borderId="41" xfId="3" applyFont="1" applyBorder="1" applyAlignment="1" applyProtection="1">
      <alignment horizontal="center" vertical="center"/>
      <protection locked="0"/>
    </xf>
    <xf numFmtId="0" fontId="21" fillId="0" borderId="10" xfId="3" applyFont="1" applyBorder="1" applyAlignment="1" applyProtection="1">
      <alignment horizontal="center" vertical="center"/>
      <protection locked="0"/>
    </xf>
    <xf numFmtId="0" fontId="25" fillId="0" borderId="7" xfId="3" applyFont="1" applyBorder="1" applyAlignment="1" applyProtection="1">
      <alignment horizontal="left" vertical="center"/>
      <protection locked="0"/>
    </xf>
    <xf numFmtId="0" fontId="25" fillId="0" borderId="0" xfId="3" applyFont="1" applyAlignment="1" applyProtection="1">
      <alignment horizontal="left" vertical="center"/>
      <protection locked="0"/>
    </xf>
    <xf numFmtId="0" fontId="25" fillId="0" borderId="8" xfId="3" applyFont="1" applyBorder="1" applyAlignment="1" applyProtection="1">
      <alignment horizontal="left" vertical="center"/>
      <protection locked="0"/>
    </xf>
    <xf numFmtId="0" fontId="21" fillId="0" borderId="1" xfId="3" applyFont="1" applyBorder="1" applyAlignment="1" applyProtection="1">
      <alignment horizontal="left" vertical="center"/>
      <protection locked="0"/>
    </xf>
    <xf numFmtId="0" fontId="21" fillId="0" borderId="2" xfId="3" applyFont="1" applyBorder="1" applyAlignment="1" applyProtection="1">
      <alignment horizontal="left" vertical="center"/>
      <protection locked="0"/>
    </xf>
    <xf numFmtId="0" fontId="21" fillId="0" borderId="3" xfId="3" applyFont="1" applyBorder="1" applyAlignment="1" applyProtection="1">
      <alignment horizontal="left" vertical="center"/>
      <protection locked="0"/>
    </xf>
    <xf numFmtId="0" fontId="24" fillId="0" borderId="39" xfId="3" applyFont="1" applyBorder="1" applyAlignment="1" applyProtection="1">
      <alignment horizontal="center" vertical="center"/>
      <protection locked="0"/>
    </xf>
    <xf numFmtId="0" fontId="24" fillId="0" borderId="40" xfId="3" applyFont="1" applyBorder="1" applyAlignment="1" applyProtection="1">
      <alignment horizontal="center" vertical="center"/>
      <protection locked="0"/>
    </xf>
    <xf numFmtId="0" fontId="25" fillId="0" borderId="4" xfId="3" applyFont="1" applyBorder="1" applyAlignment="1" applyProtection="1">
      <alignment horizontal="left" vertical="center"/>
      <protection locked="0"/>
    </xf>
    <xf numFmtId="0" fontId="25" fillId="0" borderId="6" xfId="3" applyFont="1" applyBorder="1" applyAlignment="1" applyProtection="1">
      <alignment horizontal="left" vertical="center"/>
      <protection locked="0"/>
    </xf>
    <xf numFmtId="0" fontId="25" fillId="0" borderId="5" xfId="3" applyFont="1" applyBorder="1" applyAlignment="1" applyProtection="1">
      <alignment horizontal="left" vertical="center"/>
      <protection locked="0"/>
    </xf>
    <xf numFmtId="0" fontId="24" fillId="0" borderId="5" xfId="3" applyFont="1" applyBorder="1" applyAlignment="1" applyProtection="1">
      <alignment horizontal="center" vertical="center"/>
      <protection locked="0"/>
    </xf>
    <xf numFmtId="0" fontId="24" fillId="0" borderId="8" xfId="3" applyFont="1" applyBorder="1" applyAlignment="1" applyProtection="1">
      <alignment horizontal="center" vertical="center"/>
      <protection locked="0"/>
    </xf>
    <xf numFmtId="0" fontId="24" fillId="0" borderId="10" xfId="3" applyFont="1" applyBorder="1" applyAlignment="1" applyProtection="1">
      <alignment horizontal="center" vertical="center"/>
      <protection locked="0"/>
    </xf>
    <xf numFmtId="0" fontId="21" fillId="0" borderId="7" xfId="3" applyFont="1" applyBorder="1" applyAlignment="1" applyProtection="1">
      <alignment horizontal="left" vertical="center"/>
      <protection locked="0"/>
    </xf>
    <xf numFmtId="0" fontId="21" fillId="0" borderId="0" xfId="3" applyFont="1" applyAlignment="1" applyProtection="1">
      <alignment horizontal="left" vertical="center"/>
      <protection locked="0"/>
    </xf>
    <xf numFmtId="0" fontId="21" fillId="0" borderId="8" xfId="3" applyFont="1" applyBorder="1" applyAlignment="1" applyProtection="1">
      <alignment horizontal="left" vertical="center"/>
      <protection locked="0"/>
    </xf>
    <xf numFmtId="0" fontId="21" fillId="4" borderId="12" xfId="3" applyFont="1" applyFill="1" applyBorder="1" applyAlignment="1" applyProtection="1">
      <alignment horizontal="center" vertical="center"/>
      <protection locked="0"/>
    </xf>
    <xf numFmtId="0" fontId="21" fillId="0" borderId="0" xfId="3" applyFont="1" applyAlignment="1" applyProtection="1">
      <alignment horizontal="center" vertical="center"/>
      <protection locked="0"/>
    </xf>
    <xf numFmtId="0" fontId="21" fillId="2" borderId="11" xfId="3" applyFont="1" applyFill="1" applyBorder="1" applyAlignment="1" applyProtection="1">
      <alignment horizontal="center" vertical="center"/>
      <protection locked="0"/>
    </xf>
    <xf numFmtId="0" fontId="22" fillId="3" borderId="0" xfId="3" applyFont="1" applyFill="1" applyAlignment="1" applyProtection="1">
      <alignment horizontal="center" vertical="center"/>
      <protection locked="0"/>
    </xf>
    <xf numFmtId="0" fontId="33" fillId="2" borderId="72" xfId="3" applyFont="1" applyFill="1" applyBorder="1" applyAlignment="1">
      <alignment horizontal="center" vertical="center"/>
    </xf>
    <xf numFmtId="0" fontId="33" fillId="2" borderId="73" xfId="3" applyFont="1" applyFill="1" applyBorder="1" applyAlignment="1">
      <alignment horizontal="center" vertical="center"/>
    </xf>
    <xf numFmtId="0" fontId="33" fillId="2" borderId="75" xfId="3" applyFont="1" applyFill="1" applyBorder="1" applyAlignment="1">
      <alignment horizontal="center" vertical="center"/>
    </xf>
    <xf numFmtId="0" fontId="33" fillId="2" borderId="76" xfId="3" applyFont="1" applyFill="1" applyBorder="1" applyAlignment="1">
      <alignment horizontal="center" vertical="center"/>
    </xf>
    <xf numFmtId="0" fontId="36" fillId="6" borderId="0" xfId="3" applyFont="1" applyFill="1" applyAlignment="1">
      <alignment horizontal="left" vertical="center" shrinkToFit="1"/>
    </xf>
    <xf numFmtId="0" fontId="36" fillId="6" borderId="11" xfId="3" applyFont="1" applyFill="1" applyBorder="1" applyAlignment="1">
      <alignment horizontal="left" vertical="center" shrinkToFit="1"/>
    </xf>
    <xf numFmtId="0" fontId="36" fillId="4" borderId="4" xfId="3" applyFont="1" applyFill="1" applyBorder="1" applyAlignment="1">
      <alignment horizontal="center" vertical="center"/>
    </xf>
    <xf numFmtId="0" fontId="36" fillId="4" borderId="6" xfId="3" applyFont="1" applyFill="1" applyBorder="1" applyAlignment="1">
      <alignment horizontal="center" vertical="center"/>
    </xf>
    <xf numFmtId="0" fontId="36" fillId="4" borderId="5" xfId="3" applyFont="1" applyFill="1" applyBorder="1" applyAlignment="1">
      <alignment horizontal="center" vertical="center"/>
    </xf>
    <xf numFmtId="0" fontId="33" fillId="2" borderId="72" xfId="3" applyFont="1" applyFill="1" applyBorder="1" applyAlignment="1">
      <alignment horizontal="center" vertical="top" shrinkToFit="1"/>
    </xf>
    <xf numFmtId="0" fontId="35" fillId="0" borderId="11" xfId="1" applyFont="1" applyBorder="1" applyAlignment="1" applyProtection="1">
      <alignment horizontal="center" vertical="center"/>
      <protection locked="0"/>
    </xf>
    <xf numFmtId="0" fontId="33" fillId="6" borderId="0" xfId="3" applyFont="1" applyFill="1" applyAlignment="1">
      <alignment horizontal="center" vertical="center"/>
    </xf>
    <xf numFmtId="179" fontId="33" fillId="6" borderId="12" xfId="3" applyNumberFormat="1" applyFont="1" applyFill="1" applyBorder="1" applyAlignment="1">
      <alignment horizontal="center" vertical="center"/>
    </xf>
    <xf numFmtId="178" fontId="34" fillId="2" borderId="4" xfId="3" applyNumberFormat="1" applyFont="1" applyFill="1" applyBorder="1" applyAlignment="1">
      <alignment horizontal="center" vertical="center" wrapText="1"/>
    </xf>
    <xf numFmtId="178" fontId="34" fillId="2" borderId="6" xfId="3" applyNumberFormat="1" applyFont="1" applyFill="1" applyBorder="1" applyAlignment="1">
      <alignment horizontal="center" vertical="center" wrapText="1"/>
    </xf>
    <xf numFmtId="178" fontId="34" fillId="2" borderId="5" xfId="3" applyNumberFormat="1" applyFont="1" applyFill="1" applyBorder="1" applyAlignment="1">
      <alignment horizontal="center" vertical="center" wrapText="1"/>
    </xf>
    <xf numFmtId="178" fontId="34" fillId="2" borderId="9" xfId="3" applyNumberFormat="1" applyFont="1" applyFill="1" applyBorder="1" applyAlignment="1">
      <alignment horizontal="center" vertical="center" wrapText="1"/>
    </xf>
    <xf numFmtId="178" fontId="34" fillId="2" borderId="11" xfId="3" applyNumberFormat="1" applyFont="1" applyFill="1" applyBorder="1" applyAlignment="1">
      <alignment horizontal="center" vertical="center" wrapText="1"/>
    </xf>
    <xf numFmtId="178" fontId="34" fillId="2" borderId="10" xfId="3" applyNumberFormat="1" applyFont="1" applyFill="1" applyBorder="1" applyAlignment="1">
      <alignment horizontal="center" vertical="center" wrapText="1"/>
    </xf>
    <xf numFmtId="0" fontId="34" fillId="6" borderId="12" xfId="3" applyFont="1" applyFill="1" applyBorder="1" applyAlignment="1">
      <alignment horizontal="center" vertical="center"/>
    </xf>
    <xf numFmtId="178" fontId="34" fillId="2" borderId="12" xfId="3" applyNumberFormat="1" applyFont="1" applyFill="1" applyBorder="1" applyAlignment="1">
      <alignment horizontal="center" vertical="center" wrapText="1"/>
    </xf>
    <xf numFmtId="0" fontId="37" fillId="6" borderId="6" xfId="3" applyFont="1" applyFill="1" applyBorder="1" applyAlignment="1">
      <alignment horizontal="left" vertical="center" wrapText="1"/>
    </xf>
    <xf numFmtId="0" fontId="37" fillId="6" borderId="5" xfId="3" applyFont="1" applyFill="1" applyBorder="1" applyAlignment="1">
      <alignment horizontal="left" vertical="center" wrapText="1"/>
    </xf>
    <xf numFmtId="0" fontId="37" fillId="6" borderId="0" xfId="3" applyFont="1" applyFill="1" applyAlignment="1">
      <alignment horizontal="left" vertical="center" wrapText="1"/>
    </xf>
    <xf numFmtId="0" fontId="37" fillId="6" borderId="8" xfId="3" applyFont="1" applyFill="1" applyBorder="1" applyAlignment="1">
      <alignment horizontal="left" vertical="center" wrapText="1"/>
    </xf>
    <xf numFmtId="0" fontId="37" fillId="6" borderId="11" xfId="3" applyFont="1" applyFill="1" applyBorder="1" applyAlignment="1">
      <alignment horizontal="left" vertical="center" wrapText="1"/>
    </xf>
    <xf numFmtId="0" fontId="37" fillId="6" borderId="10" xfId="3" applyFont="1" applyFill="1" applyBorder="1" applyAlignment="1">
      <alignment horizontal="left" vertical="center" wrapText="1"/>
    </xf>
    <xf numFmtId="0" fontId="33" fillId="2" borderId="0" xfId="3" applyFont="1" applyFill="1" applyAlignment="1">
      <alignment horizontal="center" vertical="center"/>
    </xf>
    <xf numFmtId="0" fontId="33" fillId="2" borderId="11" xfId="3" applyFont="1" applyFill="1" applyBorder="1" applyAlignment="1">
      <alignment horizontal="center" vertical="center"/>
    </xf>
    <xf numFmtId="0" fontId="33" fillId="6" borderId="0" xfId="3" applyFont="1" applyFill="1" applyAlignment="1">
      <alignment horizontal="left" vertical="center"/>
    </xf>
    <xf numFmtId="0" fontId="15" fillId="0" borderId="1" xfId="1" applyFont="1" applyBorder="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33" fillId="6" borderId="11" xfId="3" applyFont="1" applyFill="1" applyBorder="1" applyAlignment="1">
      <alignment horizontal="left" vertical="center"/>
    </xf>
    <xf numFmtId="0" fontId="37" fillId="6" borderId="4" xfId="3" applyFont="1" applyFill="1" applyBorder="1" applyAlignment="1">
      <alignment horizontal="left" vertical="center" wrapText="1"/>
    </xf>
    <xf numFmtId="0" fontId="37" fillId="6" borderId="9" xfId="3" applyFont="1" applyFill="1" applyBorder="1" applyAlignment="1">
      <alignment horizontal="left" vertical="center" wrapText="1"/>
    </xf>
    <xf numFmtId="178" fontId="34" fillId="6" borderId="12" xfId="3" applyNumberFormat="1" applyFont="1" applyFill="1" applyBorder="1" applyAlignment="1">
      <alignment horizontal="center" vertical="center"/>
    </xf>
    <xf numFmtId="0" fontId="33" fillId="6" borderId="11" xfId="3" applyFont="1" applyFill="1" applyBorder="1" applyAlignment="1">
      <alignment horizontal="left" vertical="center" shrinkToFit="1"/>
    </xf>
    <xf numFmtId="0" fontId="34" fillId="6" borderId="0" xfId="3" applyFont="1" applyFill="1" applyAlignment="1">
      <alignment horizontal="center" vertical="center"/>
    </xf>
    <xf numFmtId="0" fontId="27" fillId="3" borderId="0" xfId="3" applyFont="1" applyFill="1" applyAlignment="1">
      <alignment horizontal="center" vertical="center"/>
    </xf>
    <xf numFmtId="0" fontId="36" fillId="4" borderId="7" xfId="3" applyFont="1" applyFill="1" applyBorder="1" applyAlignment="1">
      <alignment horizontal="center" vertical="center" wrapText="1"/>
    </xf>
    <xf numFmtId="0" fontId="36" fillId="4" borderId="0" xfId="3" applyFont="1" applyFill="1" applyAlignment="1">
      <alignment horizontal="center" vertical="center" wrapText="1"/>
    </xf>
    <xf numFmtId="0" fontId="36" fillId="4" borderId="8" xfId="3" applyFont="1" applyFill="1" applyBorder="1" applyAlignment="1">
      <alignment horizontal="center" vertical="center" wrapText="1"/>
    </xf>
    <xf numFmtId="0" fontId="37" fillId="6" borderId="13" xfId="3" applyFont="1" applyFill="1" applyBorder="1" applyAlignment="1">
      <alignment vertical="center" wrapText="1"/>
    </xf>
    <xf numFmtId="0" fontId="37" fillId="6" borderId="41" xfId="3" applyFont="1" applyFill="1" applyBorder="1" applyAlignment="1">
      <alignment vertical="center" wrapText="1"/>
    </xf>
    <xf numFmtId="0" fontId="37" fillId="6" borderId="14" xfId="3" applyFont="1" applyFill="1" applyBorder="1" applyAlignment="1">
      <alignment vertical="center" wrapText="1"/>
    </xf>
    <xf numFmtId="0" fontId="37" fillId="6" borderId="12" xfId="3" applyFont="1" applyFill="1" applyBorder="1" applyAlignment="1">
      <alignment horizontal="left" vertical="center" wrapText="1"/>
    </xf>
    <xf numFmtId="0" fontId="49" fillId="2" borderId="9" xfId="4" applyFont="1" applyFill="1" applyBorder="1" applyAlignment="1">
      <alignment horizontal="center" vertical="center" shrinkToFit="1"/>
    </xf>
    <xf numFmtId="0" fontId="49" fillId="2" borderId="11" xfId="4" applyFont="1" applyFill="1" applyBorder="1" applyAlignment="1">
      <alignment horizontal="center" vertical="center" shrinkToFit="1"/>
    </xf>
    <xf numFmtId="0" fontId="49" fillId="2" borderId="10" xfId="4" applyFont="1" applyFill="1" applyBorder="1" applyAlignment="1">
      <alignment horizontal="center" vertical="center" shrinkToFit="1"/>
    </xf>
    <xf numFmtId="0" fontId="49" fillId="0" borderId="1" xfId="4" applyFont="1" applyBorder="1" applyAlignment="1">
      <alignment horizontal="center" vertical="center" shrinkToFit="1"/>
    </xf>
    <xf numFmtId="0" fontId="49" fillId="0" borderId="2" xfId="4" applyFont="1" applyBorder="1" applyAlignment="1">
      <alignment horizontal="center" vertical="center" shrinkToFit="1"/>
    </xf>
    <xf numFmtId="0" fontId="49" fillId="0" borderId="3" xfId="4" applyFont="1" applyBorder="1" applyAlignment="1">
      <alignment horizontal="center" vertical="center" shrinkToFit="1"/>
    </xf>
    <xf numFmtId="0" fontId="49" fillId="0" borderId="38" xfId="4" applyFont="1" applyBorder="1" applyAlignment="1">
      <alignment horizontal="center" vertical="center" shrinkToFit="1"/>
    </xf>
    <xf numFmtId="0" fontId="49" fillId="0" borderId="33" xfId="4" applyFont="1" applyBorder="1" applyAlignment="1">
      <alignment horizontal="center" vertical="center" shrinkToFit="1"/>
    </xf>
    <xf numFmtId="0" fontId="5" fillId="0" borderId="36" xfId="4" applyBorder="1" applyAlignment="1">
      <alignment horizontal="center" vertical="center" shrinkToFit="1"/>
    </xf>
    <xf numFmtId="0" fontId="5" fillId="0" borderId="11" xfId="4" applyBorder="1" applyAlignment="1">
      <alignment horizontal="center" vertical="center" shrinkToFit="1"/>
    </xf>
    <xf numFmtId="0" fontId="5" fillId="0" borderId="37" xfId="4" applyBorder="1" applyAlignment="1">
      <alignment horizontal="center" vertical="center" shrinkToFit="1"/>
    </xf>
    <xf numFmtId="0" fontId="49" fillId="2" borderId="38" xfId="4" applyFont="1" applyFill="1" applyBorder="1" applyAlignment="1">
      <alignment horizontal="center" vertical="center" shrinkToFit="1"/>
    </xf>
    <xf numFmtId="0" fontId="49" fillId="2" borderId="2" xfId="4" applyFont="1" applyFill="1" applyBorder="1" applyAlignment="1">
      <alignment horizontal="center" vertical="center" shrinkToFit="1"/>
    </xf>
    <xf numFmtId="0" fontId="49" fillId="2" borderId="3" xfId="4" applyFont="1" applyFill="1" applyBorder="1" applyAlignment="1">
      <alignment horizontal="center" vertical="center" shrinkToFit="1"/>
    </xf>
    <xf numFmtId="180" fontId="57" fillId="0" borderId="1" xfId="4" applyNumberFormat="1" applyFont="1" applyBorder="1" applyAlignment="1">
      <alignment horizontal="center" vertical="center" shrinkToFit="1"/>
    </xf>
    <xf numFmtId="0" fontId="57" fillId="0" borderId="2" xfId="4" applyFont="1" applyBorder="1" applyAlignment="1">
      <alignment horizontal="center" vertical="center" shrinkToFit="1"/>
    </xf>
    <xf numFmtId="0" fontId="47" fillId="9" borderId="31" xfId="4" applyFont="1" applyFill="1" applyBorder="1" applyAlignment="1">
      <alignment horizontal="center" vertical="center" shrinkToFit="1"/>
    </xf>
    <xf numFmtId="0" fontId="47" fillId="9" borderId="127" xfId="4" applyFont="1" applyFill="1" applyBorder="1" applyAlignment="1">
      <alignment horizontal="center" vertical="center" shrinkToFit="1"/>
    </xf>
    <xf numFmtId="0" fontId="47" fillId="9" borderId="32" xfId="4" applyFont="1" applyFill="1" applyBorder="1" applyAlignment="1">
      <alignment horizontal="center" vertical="center" shrinkToFit="1"/>
    </xf>
    <xf numFmtId="180" fontId="57" fillId="0" borderId="2" xfId="4" applyNumberFormat="1" applyFont="1" applyBorder="1" applyAlignment="1">
      <alignment horizontal="center" vertical="center" shrinkToFit="1"/>
    </xf>
    <xf numFmtId="180" fontId="57" fillId="0" borderId="3" xfId="4" applyNumberFormat="1" applyFont="1" applyBorder="1" applyAlignment="1">
      <alignment horizontal="center" vertical="center" shrinkToFit="1"/>
    </xf>
    <xf numFmtId="180" fontId="57" fillId="0" borderId="0" xfId="4" applyNumberFormat="1" applyFont="1" applyAlignment="1">
      <alignment horizontal="center" vertical="center" shrinkToFit="1"/>
    </xf>
    <xf numFmtId="180" fontId="47" fillId="9" borderId="31" xfId="4" applyNumberFormat="1" applyFont="1" applyFill="1" applyBorder="1" applyAlignment="1">
      <alignment horizontal="center" vertical="center" shrinkToFit="1"/>
    </xf>
    <xf numFmtId="180" fontId="47" fillId="9" borderId="127" xfId="4" applyNumberFormat="1" applyFont="1" applyFill="1" applyBorder="1" applyAlignment="1">
      <alignment horizontal="center" vertical="center" shrinkToFit="1"/>
    </xf>
    <xf numFmtId="180" fontId="47" fillId="9" borderId="32" xfId="4" applyNumberFormat="1" applyFont="1" applyFill="1" applyBorder="1" applyAlignment="1">
      <alignment horizontal="center" vertical="center" shrinkToFit="1"/>
    </xf>
    <xf numFmtId="0" fontId="51" fillId="8" borderId="121" xfId="4" applyFont="1" applyFill="1" applyBorder="1" applyAlignment="1">
      <alignment horizontal="center" vertical="center" shrinkToFit="1"/>
    </xf>
    <xf numFmtId="0" fontId="51" fillId="8" borderId="122" xfId="4" applyFont="1" applyFill="1" applyBorder="1" applyAlignment="1">
      <alignment horizontal="center" vertical="center" shrinkToFit="1"/>
    </xf>
    <xf numFmtId="0" fontId="49" fillId="0" borderId="12" xfId="4" applyFont="1" applyBorder="1" applyAlignment="1">
      <alignment horizontal="center" vertical="center" shrinkToFit="1"/>
    </xf>
    <xf numFmtId="0" fontId="49" fillId="0" borderId="12" xfId="4" applyFont="1" applyBorder="1" applyAlignment="1">
      <alignment horizontal="center" vertical="center" wrapText="1" shrinkToFit="1"/>
    </xf>
    <xf numFmtId="0" fontId="5" fillId="0" borderId="25" xfId="6" applyBorder="1" applyAlignment="1">
      <alignment horizontal="center" vertical="center" shrinkToFit="1"/>
    </xf>
    <xf numFmtId="0" fontId="49" fillId="0" borderId="18" xfId="4" applyFont="1" applyBorder="1" applyAlignment="1">
      <alignment horizontal="center" vertical="center" shrinkToFit="1"/>
    </xf>
    <xf numFmtId="0" fontId="49" fillId="0" borderId="13" xfId="4" applyFont="1" applyBorder="1" applyAlignment="1">
      <alignment horizontal="center" vertical="center" wrapText="1" shrinkToFit="1"/>
    </xf>
    <xf numFmtId="0" fontId="5" fillId="0" borderId="87" xfId="6" applyBorder="1" applyAlignment="1">
      <alignment horizontal="center" vertical="center" shrinkToFit="1"/>
    </xf>
    <xf numFmtId="180" fontId="52" fillId="0" borderId="0" xfId="4" applyNumberFormat="1" applyFont="1" applyAlignment="1">
      <alignment horizontal="left" vertical="top" wrapText="1" shrinkToFit="1"/>
    </xf>
    <xf numFmtId="180" fontId="52" fillId="0" borderId="0" xfId="4" applyNumberFormat="1" applyFont="1" applyAlignment="1">
      <alignment horizontal="left" vertical="center" shrinkToFit="1"/>
    </xf>
    <xf numFmtId="0" fontId="51" fillId="8" borderId="125" xfId="4" applyFont="1" applyFill="1" applyBorder="1" applyAlignment="1">
      <alignment horizontal="center" vertical="center" shrinkToFit="1"/>
    </xf>
    <xf numFmtId="0" fontId="51" fillId="8" borderId="126" xfId="4" applyFont="1" applyFill="1" applyBorder="1" applyAlignment="1">
      <alignment horizontal="center" vertical="center" shrinkToFit="1"/>
    </xf>
    <xf numFmtId="0" fontId="51" fillId="7" borderId="119" xfId="4" applyFont="1" applyFill="1" applyBorder="1" applyAlignment="1">
      <alignment horizontal="center" vertical="center" shrinkToFit="1"/>
    </xf>
    <xf numFmtId="0" fontId="51" fillId="7" borderId="120" xfId="4" applyFont="1" applyFill="1" applyBorder="1" applyAlignment="1">
      <alignment horizontal="center" vertical="center" shrinkToFit="1"/>
    </xf>
    <xf numFmtId="0" fontId="51" fillId="7" borderId="121" xfId="4" applyFont="1" applyFill="1" applyBorder="1" applyAlignment="1">
      <alignment horizontal="center" vertical="center" shrinkToFit="1"/>
    </xf>
    <xf numFmtId="0" fontId="51" fillId="7" borderId="122" xfId="4" applyFont="1" applyFill="1" applyBorder="1" applyAlignment="1">
      <alignment horizontal="center" vertical="center" shrinkToFit="1"/>
    </xf>
    <xf numFmtId="0" fontId="49" fillId="0" borderId="16" xfId="4" applyFont="1" applyBorder="1" applyAlignment="1">
      <alignment horizontal="center" vertical="center" shrinkToFit="1"/>
    </xf>
    <xf numFmtId="0" fontId="5" fillId="0" borderId="15" xfId="4" applyBorder="1" applyAlignment="1">
      <alignment horizontal="center" vertical="center" shrinkToFit="1"/>
    </xf>
    <xf numFmtId="0" fontId="5" fillId="0" borderId="83" xfId="4" applyBorder="1" applyAlignment="1">
      <alignment horizontal="center" vertical="center" shrinkToFit="1"/>
    </xf>
    <xf numFmtId="0" fontId="5" fillId="0" borderId="17" xfId="4" applyBorder="1" applyAlignment="1">
      <alignment horizontal="center" vertical="center" shrinkToFit="1"/>
    </xf>
    <xf numFmtId="0" fontId="49" fillId="7" borderId="109" xfId="4" applyFont="1" applyFill="1" applyBorder="1" applyAlignment="1">
      <alignment horizontal="center" vertical="center" wrapText="1"/>
    </xf>
    <xf numFmtId="0" fontId="49" fillId="7" borderId="110" xfId="4" applyFont="1" applyFill="1" applyBorder="1" applyAlignment="1">
      <alignment horizontal="center" vertical="center" wrapText="1"/>
    </xf>
    <xf numFmtId="0" fontId="49" fillId="7" borderId="111" xfId="4" applyFont="1" applyFill="1" applyBorder="1" applyAlignment="1">
      <alignment horizontal="center" vertical="center" wrapText="1"/>
    </xf>
    <xf numFmtId="0" fontId="49" fillId="7" borderId="112" xfId="4" applyFont="1" applyFill="1" applyBorder="1" applyAlignment="1">
      <alignment horizontal="center" vertical="center" wrapText="1"/>
    </xf>
    <xf numFmtId="0" fontId="49" fillId="7" borderId="113" xfId="4" applyFont="1" applyFill="1" applyBorder="1" applyAlignment="1">
      <alignment horizontal="center" vertical="center" wrapText="1"/>
    </xf>
    <xf numFmtId="0" fontId="49" fillId="7" borderId="114" xfId="4" applyFont="1" applyFill="1" applyBorder="1" applyAlignment="1">
      <alignment horizontal="center" vertical="center" wrapText="1"/>
    </xf>
    <xf numFmtId="0" fontId="49" fillId="0" borderId="17" xfId="4" applyFont="1" applyBorder="1" applyAlignment="1">
      <alignment horizontal="center" vertical="center" shrinkToFit="1"/>
    </xf>
    <xf numFmtId="0" fontId="5" fillId="0" borderId="15" xfId="4" applyBorder="1" applyAlignment="1">
      <alignment horizontal="center" vertical="center"/>
    </xf>
    <xf numFmtId="0" fontId="5" fillId="0" borderId="17" xfId="4" applyBorder="1" applyAlignment="1">
      <alignment horizontal="center" vertical="center"/>
    </xf>
    <xf numFmtId="0" fontId="5" fillId="0" borderId="84" xfId="4" applyBorder="1" applyAlignment="1">
      <alignment horizontal="center" vertical="center"/>
    </xf>
    <xf numFmtId="0" fontId="5" fillId="0" borderId="85" xfId="4" applyBorder="1" applyAlignment="1">
      <alignment horizontal="center" vertical="center"/>
    </xf>
    <xf numFmtId="0" fontId="5" fillId="0" borderId="24" xfId="4" applyBorder="1" applyAlignment="1">
      <alignment horizontal="center" vertical="center"/>
    </xf>
    <xf numFmtId="0" fontId="5" fillId="0" borderId="30" xfId="4" applyBorder="1" applyAlignment="1">
      <alignment horizontal="center" vertical="center"/>
    </xf>
    <xf numFmtId="0" fontId="49" fillId="0" borderId="15" xfId="4" applyFont="1" applyBorder="1" applyAlignment="1">
      <alignment horizontal="center" vertical="center" shrinkToFit="1"/>
    </xf>
    <xf numFmtId="0" fontId="49" fillId="0" borderId="82" xfId="4" applyFont="1" applyBorder="1" applyAlignment="1">
      <alignment horizontal="center" vertical="center" shrinkToFit="1"/>
    </xf>
    <xf numFmtId="0" fontId="49" fillId="0" borderId="86" xfId="4" applyFont="1" applyBorder="1" applyAlignment="1">
      <alignment horizontal="center" vertical="center" wrapText="1"/>
    </xf>
    <xf numFmtId="0" fontId="5" fillId="0" borderId="26" xfId="6" applyBorder="1" applyAlignment="1">
      <alignment horizontal="center" vertical="center"/>
    </xf>
    <xf numFmtId="0" fontId="47" fillId="0" borderId="28" xfId="4" applyFont="1" applyBorder="1" applyAlignment="1">
      <alignment horizontal="left" vertical="center" wrapText="1"/>
    </xf>
    <xf numFmtId="0" fontId="49" fillId="0" borderId="13" xfId="4" applyFont="1" applyBorder="1" applyAlignment="1">
      <alignment horizontal="center" vertical="center" wrapText="1"/>
    </xf>
    <xf numFmtId="0" fontId="5" fillId="0" borderId="87" xfId="6" applyBorder="1" applyAlignment="1">
      <alignment horizontal="center" vertical="center"/>
    </xf>
    <xf numFmtId="0" fontId="49" fillId="0" borderId="4" xfId="4" applyFont="1" applyBorder="1" applyAlignment="1">
      <alignment horizontal="center" vertical="center" wrapText="1"/>
    </xf>
    <xf numFmtId="0" fontId="5" fillId="0" borderId="27" xfId="6" applyBorder="1" applyAlignment="1">
      <alignment horizontal="center" vertical="center"/>
    </xf>
    <xf numFmtId="0" fontId="44" fillId="0" borderId="11" xfId="5" applyFont="1" applyBorder="1" applyAlignment="1">
      <alignment horizontal="center" vertical="center" shrinkToFit="1"/>
    </xf>
    <xf numFmtId="0" fontId="45" fillId="2" borderId="11" xfId="4" applyFont="1" applyFill="1" applyBorder="1" applyAlignment="1">
      <alignment horizontal="left" vertical="center"/>
    </xf>
    <xf numFmtId="0" fontId="48" fillId="0" borderId="0" xfId="4" applyFont="1" applyAlignment="1">
      <alignment horizontal="left" vertical="center"/>
    </xf>
    <xf numFmtId="0" fontId="49" fillId="0" borderId="81" xfId="4" applyFont="1" applyBorder="1" applyAlignment="1">
      <alignment horizontal="center" vertical="center" shrinkToFit="1"/>
    </xf>
    <xf numFmtId="0" fontId="49" fillId="0" borderId="0" xfId="4" applyFont="1" applyAlignment="1">
      <alignment horizontal="center" vertical="center" wrapText="1"/>
    </xf>
    <xf numFmtId="0" fontId="10" fillId="0" borderId="12" xfId="1" applyFont="1" applyBorder="1" applyAlignment="1">
      <alignment horizontal="center" vertical="center" wrapText="1"/>
    </xf>
    <xf numFmtId="0" fontId="65" fillId="0" borderId="109" xfId="1" applyFont="1" applyBorder="1" applyAlignment="1">
      <alignment horizontal="center" vertical="center" wrapText="1"/>
    </xf>
    <xf numFmtId="0" fontId="65" fillId="0" borderId="22" xfId="1" applyFont="1" applyBorder="1" applyAlignment="1">
      <alignment horizontal="center" vertical="center" wrapText="1"/>
    </xf>
    <xf numFmtId="0" fontId="65" fillId="0" borderId="110" xfId="1" applyFont="1" applyBorder="1" applyAlignment="1">
      <alignment horizontal="center" vertical="center" wrapText="1"/>
    </xf>
    <xf numFmtId="0" fontId="65" fillId="0" borderId="111" xfId="1" applyFont="1" applyBorder="1" applyAlignment="1">
      <alignment horizontal="center" vertical="center" wrapText="1"/>
    </xf>
    <xf numFmtId="0" fontId="65" fillId="0" borderId="0" xfId="1" applyFont="1" applyAlignment="1">
      <alignment horizontal="center" vertical="center" wrapText="1"/>
    </xf>
    <xf numFmtId="0" fontId="65" fillId="0" borderId="112" xfId="1" applyFont="1" applyBorder="1" applyAlignment="1">
      <alignment horizontal="center" vertical="center" wrapText="1"/>
    </xf>
    <xf numFmtId="0" fontId="65" fillId="0" borderId="113" xfId="1" applyFont="1" applyBorder="1" applyAlignment="1">
      <alignment horizontal="center" vertical="center" wrapText="1"/>
    </xf>
    <xf numFmtId="0" fontId="65" fillId="0" borderId="28" xfId="1" applyFont="1" applyBorder="1" applyAlignment="1">
      <alignment horizontal="center" vertical="center" wrapText="1"/>
    </xf>
    <xf numFmtId="0" fontId="65" fillId="0" borderId="114" xfId="1" applyFont="1" applyBorder="1" applyAlignment="1">
      <alignment horizontal="center" vertical="center" wrapText="1"/>
    </xf>
    <xf numFmtId="0" fontId="11" fillId="0" borderId="109" xfId="1" applyFont="1" applyBorder="1" applyAlignment="1">
      <alignment horizontal="center" vertical="center"/>
    </xf>
    <xf numFmtId="0" fontId="11" fillId="0" borderId="113" xfId="1" applyFont="1" applyBorder="1" applyAlignment="1">
      <alignment horizontal="center" vertical="center"/>
    </xf>
    <xf numFmtId="0" fontId="2" fillId="0" borderId="21" xfId="1" applyFont="1" applyBorder="1" applyAlignment="1">
      <alignment horizontal="center" vertical="center"/>
    </xf>
    <xf numFmtId="0" fontId="2" fillId="0" borderId="110" xfId="1" applyFont="1" applyBorder="1" applyAlignment="1">
      <alignment horizontal="center" vertical="center"/>
    </xf>
    <xf numFmtId="0" fontId="2" fillId="0" borderId="27" xfId="1" applyFont="1" applyBorder="1" applyAlignment="1">
      <alignment horizontal="center" vertical="center"/>
    </xf>
    <xf numFmtId="0" fontId="2" fillId="0" borderId="114" xfId="1" applyFont="1" applyBorder="1" applyAlignment="1">
      <alignment horizontal="center" vertical="center"/>
    </xf>
    <xf numFmtId="0" fontId="65" fillId="0" borderId="4" xfId="1" applyFont="1" applyBorder="1" applyAlignment="1">
      <alignment horizontal="center" vertical="center" textRotation="255" wrapText="1" shrinkToFit="1"/>
    </xf>
    <xf numFmtId="0" fontId="65" fillId="0" borderId="5" xfId="1" applyFont="1" applyBorder="1" applyAlignment="1">
      <alignment horizontal="center" vertical="center" textRotation="255" wrapText="1" shrinkToFit="1"/>
    </xf>
    <xf numFmtId="0" fontId="65" fillId="0" borderId="7" xfId="1" applyFont="1" applyBorder="1" applyAlignment="1">
      <alignment horizontal="center" vertical="center" textRotation="255" wrapText="1" shrinkToFit="1"/>
    </xf>
    <xf numFmtId="0" fontId="65" fillId="0" borderId="8" xfId="1" applyFont="1" applyBorder="1" applyAlignment="1">
      <alignment horizontal="center" vertical="center" textRotation="255" wrapText="1" shrinkToFit="1"/>
    </xf>
    <xf numFmtId="0" fontId="63" fillId="0" borderId="12" xfId="1" applyFont="1" applyBorder="1" applyAlignment="1">
      <alignment horizontal="center" vertical="center" shrinkToFit="1"/>
    </xf>
    <xf numFmtId="0" fontId="10" fillId="0" borderId="6" xfId="1" applyFont="1" applyBorder="1" applyAlignment="1">
      <alignment horizontal="center" vertical="center" wrapText="1"/>
    </xf>
    <xf numFmtId="0" fontId="10" fillId="0" borderId="11" xfId="1" applyFont="1" applyBorder="1" applyAlignment="1">
      <alignment horizontal="center" vertical="center" wrapText="1"/>
    </xf>
    <xf numFmtId="0" fontId="2" fillId="0" borderId="109"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110" xfId="1" applyFont="1" applyBorder="1" applyAlignment="1">
      <alignment horizontal="center" vertical="center" wrapText="1"/>
    </xf>
    <xf numFmtId="0" fontId="2" fillId="0" borderId="111" xfId="1" applyFont="1" applyBorder="1" applyAlignment="1">
      <alignment horizontal="center" vertical="center" wrapText="1"/>
    </xf>
    <xf numFmtId="0" fontId="2" fillId="0" borderId="112" xfId="1" applyFont="1" applyBorder="1" applyAlignment="1">
      <alignment horizontal="center" vertical="center" wrapText="1"/>
    </xf>
    <xf numFmtId="0" fontId="2" fillId="0" borderId="113"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114" xfId="1" applyFont="1" applyBorder="1" applyAlignment="1">
      <alignment horizontal="center" vertical="center" wrapText="1"/>
    </xf>
    <xf numFmtId="0" fontId="10" fillId="0" borderId="1" xfId="1" applyFont="1" applyBorder="1" applyAlignment="1">
      <alignment horizontal="center" vertical="center" wrapText="1"/>
    </xf>
    <xf numFmtId="0" fontId="2" fillId="0" borderId="109" xfId="1" applyFont="1" applyBorder="1" applyAlignment="1">
      <alignment horizontal="center" vertical="center"/>
    </xf>
    <xf numFmtId="0" fontId="2" fillId="0" borderId="22" xfId="1" applyFont="1" applyBorder="1" applyAlignment="1">
      <alignment horizontal="center" vertical="center"/>
    </xf>
    <xf numFmtId="0" fontId="2" fillId="0" borderId="23" xfId="1" applyFont="1" applyBorder="1" applyAlignment="1">
      <alignment horizontal="center" vertical="center"/>
    </xf>
    <xf numFmtId="0" fontId="2" fillId="0" borderId="113" xfId="1" applyFont="1" applyBorder="1" applyAlignment="1">
      <alignment horizontal="center" vertical="center"/>
    </xf>
    <xf numFmtId="0" fontId="2" fillId="0" borderId="28" xfId="1" applyFont="1" applyBorder="1" applyAlignment="1">
      <alignment horizontal="center" vertical="center"/>
    </xf>
    <xf numFmtId="0" fontId="2" fillId="0" borderId="29" xfId="1" applyFont="1" applyBorder="1" applyAlignment="1">
      <alignment horizontal="center" vertical="center"/>
    </xf>
    <xf numFmtId="0" fontId="63" fillId="0" borderId="13" xfId="1" applyFont="1" applyBorder="1" applyAlignment="1">
      <alignment horizontal="center" vertical="center" shrinkToFit="1"/>
    </xf>
    <xf numFmtId="0" fontId="10" fillId="0" borderId="12" xfId="1" applyFont="1" applyBorder="1" applyAlignment="1">
      <alignment horizontal="center" vertical="center" shrinkToFit="1"/>
    </xf>
    <xf numFmtId="0" fontId="62" fillId="0" borderId="4" xfId="1" applyFont="1" applyBorder="1" applyAlignment="1">
      <alignment horizontal="center" vertical="center" wrapText="1"/>
    </xf>
    <xf numFmtId="0" fontId="62" fillId="0" borderId="6" xfId="1" applyFont="1" applyBorder="1" applyAlignment="1">
      <alignment horizontal="center" vertical="center" wrapText="1"/>
    </xf>
    <xf numFmtId="0" fontId="62" fillId="0" borderId="5" xfId="1" applyFont="1" applyBorder="1" applyAlignment="1">
      <alignment horizontal="center" vertical="center" wrapText="1"/>
    </xf>
    <xf numFmtId="0" fontId="62" fillId="0" borderId="7" xfId="1" applyFont="1" applyBorder="1" applyAlignment="1">
      <alignment horizontal="center" vertical="center" wrapText="1"/>
    </xf>
    <xf numFmtId="0" fontId="62" fillId="0" borderId="0" xfId="1" applyFont="1" applyAlignment="1">
      <alignment horizontal="center" vertical="center" wrapText="1"/>
    </xf>
    <xf numFmtId="0" fontId="62" fillId="0" borderId="8" xfId="1" applyFont="1" applyBorder="1" applyAlignment="1">
      <alignment horizontal="center" vertical="center" wrapText="1"/>
    </xf>
    <xf numFmtId="0" fontId="62" fillId="0" borderId="9" xfId="1" applyFont="1" applyBorder="1" applyAlignment="1">
      <alignment horizontal="center" vertical="center" wrapText="1"/>
    </xf>
    <xf numFmtId="0" fontId="62" fillId="0" borderId="11" xfId="1" applyFont="1" applyBorder="1" applyAlignment="1">
      <alignment horizontal="center" vertical="center" wrapText="1"/>
    </xf>
    <xf numFmtId="0" fontId="62" fillId="0" borderId="10" xfId="1" applyFont="1" applyBorder="1" applyAlignment="1">
      <alignment horizontal="center" vertical="center" wrapText="1"/>
    </xf>
    <xf numFmtId="0" fontId="10" fillId="0" borderId="4" xfId="1" applyFont="1" applyBorder="1" applyAlignment="1">
      <alignment horizontal="center" vertical="center"/>
    </xf>
    <xf numFmtId="0" fontId="10" fillId="0" borderId="6" xfId="1" applyFont="1" applyBorder="1" applyAlignment="1">
      <alignment horizontal="center" vertical="center"/>
    </xf>
    <xf numFmtId="0" fontId="10" fillId="0" borderId="5" xfId="1" applyFont="1" applyBorder="1" applyAlignment="1">
      <alignment horizontal="center" vertical="center"/>
    </xf>
    <xf numFmtId="0" fontId="63" fillId="0" borderId="4" xfId="1" applyFont="1" applyBorder="1" applyAlignment="1">
      <alignment horizontal="center" vertical="center" shrinkToFit="1"/>
    </xf>
    <xf numFmtId="0" fontId="63" fillId="0" borderId="6" xfId="1" applyFont="1" applyBorder="1" applyAlignment="1">
      <alignment horizontal="center" vertical="center" shrinkToFit="1"/>
    </xf>
    <xf numFmtId="0" fontId="63" fillId="0" borderId="5" xfId="1" applyFont="1" applyBorder="1" applyAlignment="1">
      <alignment horizontal="center" vertical="center" shrinkToFit="1"/>
    </xf>
    <xf numFmtId="0" fontId="63" fillId="0" borderId="9" xfId="1" applyFont="1" applyBorder="1" applyAlignment="1">
      <alignment horizontal="center" vertical="center" shrinkToFit="1"/>
    </xf>
    <xf numFmtId="0" fontId="63" fillId="0" borderId="11" xfId="1" applyFont="1" applyBorder="1" applyAlignment="1">
      <alignment horizontal="center" vertical="center" shrinkToFit="1"/>
    </xf>
    <xf numFmtId="0" fontId="63" fillId="0" borderId="10" xfId="1" applyFont="1" applyBorder="1" applyAlignment="1">
      <alignment horizontal="center" vertical="center" shrinkToFit="1"/>
    </xf>
    <xf numFmtId="0" fontId="10" fillId="0" borderId="12" xfId="1" applyFont="1" applyBorder="1" applyAlignment="1">
      <alignment horizontal="center" vertical="center"/>
    </xf>
    <xf numFmtId="0" fontId="19" fillId="0" borderId="0" xfId="1" applyFont="1" applyAlignment="1">
      <alignment horizontal="center" vertical="center"/>
    </xf>
    <xf numFmtId="0" fontId="1" fillId="0" borderId="1" xfId="1" applyBorder="1" applyAlignment="1">
      <alignment horizontal="center" vertical="center"/>
    </xf>
    <xf numFmtId="0" fontId="1" fillId="0" borderId="3" xfId="1" applyBorder="1" applyAlignment="1">
      <alignment horizontal="center" vertical="center"/>
    </xf>
    <xf numFmtId="0" fontId="33" fillId="0" borderId="0" xfId="1" applyFont="1" applyAlignment="1">
      <alignment vertical="center" wrapText="1"/>
    </xf>
    <xf numFmtId="0" fontId="1" fillId="0" borderId="0" xfId="1" applyAlignment="1">
      <alignment vertical="center" wrapText="1"/>
    </xf>
    <xf numFmtId="0" fontId="33" fillId="0" borderId="0" xfId="1" applyFont="1" applyAlignment="1">
      <alignment horizontal="left" vertical="center" wrapText="1"/>
    </xf>
    <xf numFmtId="0" fontId="71" fillId="0" borderId="0" xfId="1" applyFont="1" applyAlignment="1">
      <alignment vertical="center" wrapText="1"/>
    </xf>
    <xf numFmtId="0" fontId="1" fillId="0" borderId="12" xfId="1" applyBorder="1" applyAlignment="1">
      <alignment horizontal="center" vertical="center"/>
    </xf>
    <xf numFmtId="0" fontId="47" fillId="0" borderId="0" xfId="1" applyFont="1" applyAlignment="1">
      <alignment horizontal="center" vertical="center"/>
    </xf>
    <xf numFmtId="0" fontId="47" fillId="0" borderId="12" xfId="1" applyFont="1" applyBorder="1" applyAlignment="1">
      <alignment horizontal="center" vertical="center"/>
    </xf>
    <xf numFmtId="0" fontId="2" fillId="0" borderId="12" xfId="1" applyFont="1" applyBorder="1" applyAlignment="1">
      <alignment vertical="center" wrapText="1"/>
    </xf>
    <xf numFmtId="0" fontId="2" fillId="0" borderId="12" xfId="1" applyFont="1" applyBorder="1">
      <alignment vertical="center"/>
    </xf>
    <xf numFmtId="0" fontId="69" fillId="0" borderId="12" xfId="1" applyFont="1" applyBorder="1" applyAlignment="1">
      <alignment horizontal="center" vertical="center" wrapText="1"/>
    </xf>
    <xf numFmtId="0" fontId="2" fillId="0" borderId="36" xfId="1" applyFont="1" applyBorder="1" applyAlignment="1">
      <alignment horizontal="center" vertical="center"/>
    </xf>
    <xf numFmtId="0" fontId="2" fillId="0" borderId="37" xfId="1"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24" xfId="1" applyFont="1" applyBorder="1" applyAlignment="1">
      <alignment horizontal="center" vertical="center"/>
    </xf>
    <xf numFmtId="0" fontId="2" fillId="0" borderId="25" xfId="1" applyFont="1" applyBorder="1" applyAlignment="1">
      <alignment horizontal="center" vertical="center"/>
    </xf>
    <xf numFmtId="0" fontId="2" fillId="0" borderId="17" xfId="1" applyFont="1" applyBorder="1" applyAlignment="1">
      <alignment horizontal="center" vertical="center"/>
    </xf>
    <xf numFmtId="0" fontId="2" fillId="0" borderId="30" xfId="1" applyFont="1" applyBorder="1" applyAlignment="1">
      <alignment horizontal="center" vertical="center"/>
    </xf>
    <xf numFmtId="0" fontId="2" fillId="0" borderId="18" xfId="1" applyFont="1" applyBorder="1" applyAlignment="1">
      <alignment horizontal="center" vertical="center"/>
    </xf>
    <xf numFmtId="0" fontId="2" fillId="0" borderId="19" xfId="1" applyFont="1" applyBorder="1" applyAlignment="1">
      <alignment horizontal="center" vertical="center"/>
    </xf>
    <xf numFmtId="0" fontId="2" fillId="0" borderId="15" xfId="1" applyFont="1" applyBorder="1" applyAlignment="1">
      <alignment horizontal="center" vertical="center" wrapText="1"/>
    </xf>
    <xf numFmtId="58" fontId="9" fillId="0" borderId="12" xfId="1" applyNumberFormat="1" applyFont="1" applyBorder="1" applyAlignment="1">
      <alignment horizontal="center" vertical="center"/>
    </xf>
    <xf numFmtId="0" fontId="13" fillId="0" borderId="0" xfId="2" applyFont="1" applyAlignment="1">
      <alignment horizontal="left" vertical="center"/>
    </xf>
    <xf numFmtId="58" fontId="9" fillId="0" borderId="12" xfId="1" applyNumberFormat="1" applyFont="1" applyBorder="1" applyAlignment="1">
      <alignment horizontal="left" vertical="center"/>
    </xf>
    <xf numFmtId="0" fontId="9" fillId="0" borderId="12" xfId="1" applyFont="1" applyBorder="1" applyAlignment="1">
      <alignment horizontal="left" vertical="center"/>
    </xf>
    <xf numFmtId="58" fontId="9" fillId="0" borderId="4" xfId="1" applyNumberFormat="1" applyFont="1" applyBorder="1" applyAlignment="1">
      <alignment horizontal="center" vertical="center"/>
    </xf>
    <xf numFmtId="0" fontId="52" fillId="0" borderId="12" xfId="2" applyFont="1" applyBorder="1" applyAlignment="1">
      <alignment horizontal="center" vertical="center"/>
    </xf>
    <xf numFmtId="0" fontId="52" fillId="0" borderId="12" xfId="2" applyFont="1" applyBorder="1" applyAlignment="1">
      <alignment horizontal="center" vertical="center" wrapText="1"/>
    </xf>
    <xf numFmtId="0" fontId="9" fillId="0" borderId="15"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24" xfId="1" applyFont="1" applyBorder="1" applyAlignment="1">
      <alignment horizontal="center" vertical="center" wrapText="1"/>
    </xf>
    <xf numFmtId="0" fontId="9" fillId="0" borderId="25" xfId="1" applyFont="1" applyBorder="1" applyAlignment="1">
      <alignment horizontal="center" vertical="center" wrapText="1"/>
    </xf>
    <xf numFmtId="0" fontId="17" fillId="0" borderId="16" xfId="1" applyFont="1" applyBorder="1" applyAlignment="1">
      <alignment horizontal="center" vertical="center"/>
    </xf>
    <xf numFmtId="0" fontId="17" fillId="0" borderId="17" xfId="1" applyFont="1" applyBorder="1" applyAlignment="1">
      <alignment horizontal="center" vertical="center"/>
    </xf>
    <xf numFmtId="0" fontId="17" fillId="0" borderId="12" xfId="1" applyFont="1" applyBorder="1" applyAlignment="1">
      <alignment horizontal="center" vertical="center"/>
    </xf>
    <xf numFmtId="0" fontId="17" fillId="0" borderId="19" xfId="1" applyFont="1" applyBorder="1" applyAlignment="1">
      <alignment horizontal="center" vertical="center"/>
    </xf>
    <xf numFmtId="0" fontId="17" fillId="0" borderId="25" xfId="1" applyFont="1" applyBorder="1" applyAlignment="1">
      <alignment horizontal="center" vertical="center"/>
    </xf>
    <xf numFmtId="0" fontId="17" fillId="0" borderId="30" xfId="1" applyFont="1" applyBorder="1" applyAlignment="1">
      <alignment horizontal="center" vertical="center"/>
    </xf>
    <xf numFmtId="0" fontId="74" fillId="0" borderId="0" xfId="2" applyFont="1" applyAlignment="1">
      <alignment horizontal="center" vertical="center" wrapText="1"/>
    </xf>
    <xf numFmtId="0" fontId="75" fillId="0" borderId="0" xfId="2" applyFont="1" applyAlignment="1">
      <alignment horizontal="center" vertical="center"/>
    </xf>
    <xf numFmtId="0" fontId="9" fillId="0" borderId="109" xfId="1" applyFont="1" applyBorder="1" applyAlignment="1">
      <alignment horizontal="center" vertical="center" wrapText="1"/>
    </xf>
    <xf numFmtId="0" fontId="9" fillId="0" borderId="110" xfId="1" applyFont="1" applyBorder="1" applyAlignment="1">
      <alignment horizontal="center" vertical="center" wrapText="1"/>
    </xf>
    <xf numFmtId="0" fontId="9" fillId="0" borderId="111" xfId="1" applyFont="1" applyBorder="1" applyAlignment="1">
      <alignment horizontal="center" vertical="center" wrapText="1"/>
    </xf>
    <xf numFmtId="0" fontId="9" fillId="0" borderId="112" xfId="1" applyFont="1" applyBorder="1" applyAlignment="1">
      <alignment horizontal="center" vertical="center" wrapText="1"/>
    </xf>
    <xf numFmtId="0" fontId="9" fillId="0" borderId="113" xfId="1" applyFont="1" applyBorder="1" applyAlignment="1">
      <alignment horizontal="center" vertical="center" wrapText="1"/>
    </xf>
    <xf numFmtId="0" fontId="9" fillId="0" borderId="114" xfId="1" applyFont="1" applyBorder="1" applyAlignment="1">
      <alignment horizontal="center" vertical="center" wrapText="1"/>
    </xf>
    <xf numFmtId="0" fontId="2" fillId="0" borderId="111" xfId="1" applyFont="1" applyBorder="1" applyAlignment="1">
      <alignment horizontal="center" vertical="center"/>
    </xf>
    <xf numFmtId="0" fontId="2" fillId="0" borderId="112" xfId="1" applyFont="1" applyBorder="1" applyAlignment="1">
      <alignment horizontal="center" vertical="center"/>
    </xf>
    <xf numFmtId="0" fontId="71" fillId="0" borderId="0" xfId="2" applyFont="1" applyAlignment="1">
      <alignment horizontal="left" vertical="center" wrapText="1"/>
    </xf>
    <xf numFmtId="0" fontId="4" fillId="0" borderId="0" xfId="2" applyAlignment="1">
      <alignment horizontal="right" vertical="center"/>
    </xf>
    <xf numFmtId="0" fontId="4" fillId="0" borderId="0" xfId="2">
      <alignment vertical="center"/>
    </xf>
    <xf numFmtId="0" fontId="47" fillId="0" borderId="0" xfId="2" applyFont="1" applyAlignment="1">
      <alignment horizontal="center" vertical="center" wrapText="1"/>
    </xf>
    <xf numFmtId="0" fontId="4" fillId="0" borderId="0" xfId="2" applyAlignment="1">
      <alignment horizontal="center" vertical="center"/>
    </xf>
    <xf numFmtId="0" fontId="47" fillId="0" borderId="1" xfId="2" applyFont="1" applyBorder="1" applyAlignment="1">
      <alignment horizontal="center" vertical="center"/>
    </xf>
    <xf numFmtId="0" fontId="47" fillId="0" borderId="2" xfId="2" applyFont="1" applyBorder="1" applyAlignment="1">
      <alignment horizontal="center" vertical="center"/>
    </xf>
    <xf numFmtId="0" fontId="47" fillId="0" borderId="3" xfId="2" applyFont="1" applyBorder="1" applyAlignment="1">
      <alignment horizontal="center" vertical="center"/>
    </xf>
    <xf numFmtId="0" fontId="4" fillId="0" borderId="6" xfId="2" applyBorder="1" applyAlignment="1">
      <alignment horizontal="center" vertical="center"/>
    </xf>
    <xf numFmtId="0" fontId="4" fillId="0" borderId="5" xfId="2" applyBorder="1" applyAlignment="1">
      <alignment horizontal="center" vertical="center"/>
    </xf>
    <xf numFmtId="0" fontId="4" fillId="0" borderId="1" xfId="2" applyBorder="1" applyAlignment="1">
      <alignment horizontal="left" vertical="center" wrapText="1"/>
    </xf>
    <xf numFmtId="0" fontId="4" fillId="0" borderId="2" xfId="2" applyBorder="1" applyAlignment="1">
      <alignment horizontal="left" vertical="center" wrapText="1"/>
    </xf>
    <xf numFmtId="0" fontId="4" fillId="0" borderId="3" xfId="2" applyBorder="1" applyAlignment="1">
      <alignment horizontal="left" vertical="center" wrapText="1"/>
    </xf>
    <xf numFmtId="0" fontId="4" fillId="0" borderId="2" xfId="2" applyBorder="1" applyAlignment="1">
      <alignment horizontal="center" vertical="center"/>
    </xf>
    <xf numFmtId="0" fontId="4" fillId="0" borderId="3" xfId="2" applyBorder="1" applyAlignment="1">
      <alignment horizontal="center" vertical="center"/>
    </xf>
    <xf numFmtId="0" fontId="1" fillId="0" borderId="1" xfId="8" applyBorder="1" applyAlignment="1">
      <alignment horizontal="center" vertical="center"/>
    </xf>
    <xf numFmtId="0" fontId="1" fillId="0" borderId="2" xfId="8" applyBorder="1" applyAlignment="1">
      <alignment horizontal="center" vertical="center"/>
    </xf>
    <xf numFmtId="0" fontId="1" fillId="0" borderId="3" xfId="8" applyBorder="1" applyAlignment="1">
      <alignment horizontal="center" vertical="center"/>
    </xf>
    <xf numFmtId="0" fontId="1" fillId="0" borderId="2" xfId="8" applyBorder="1" applyAlignment="1">
      <alignment horizontal="left" vertical="center"/>
    </xf>
    <xf numFmtId="0" fontId="1" fillId="0" borderId="3" xfId="8" applyBorder="1" applyAlignment="1">
      <alignment horizontal="left" vertical="center"/>
    </xf>
    <xf numFmtId="0" fontId="1" fillId="0" borderId="0" xfId="8" applyAlignment="1">
      <alignment horizontal="right" vertical="top"/>
    </xf>
    <xf numFmtId="0" fontId="1" fillId="0" borderId="0" xfId="8" applyAlignment="1">
      <alignment horizontal="center" vertical="center"/>
    </xf>
    <xf numFmtId="0" fontId="103" fillId="0" borderId="4" xfId="8" applyFont="1" applyBorder="1" applyAlignment="1">
      <alignment horizontal="center" vertical="center"/>
    </xf>
    <xf numFmtId="0" fontId="103" fillId="0" borderId="6" xfId="8" applyFont="1" applyBorder="1" applyAlignment="1">
      <alignment horizontal="center" vertical="center"/>
    </xf>
    <xf numFmtId="0" fontId="103" fillId="0" borderId="5" xfId="8" applyFont="1" applyBorder="1" applyAlignment="1">
      <alignment horizontal="center" vertical="center"/>
    </xf>
    <xf numFmtId="0" fontId="1" fillId="0" borderId="0" xfId="8" applyAlignment="1">
      <alignment horizontal="left" vertical="center"/>
    </xf>
    <xf numFmtId="0" fontId="1" fillId="0" borderId="4" xfId="8" applyBorder="1" applyAlignment="1">
      <alignment horizontal="center" vertical="center"/>
    </xf>
    <xf numFmtId="0" fontId="1" fillId="0" borderId="6" xfId="8" applyBorder="1" applyAlignment="1">
      <alignment horizontal="center" vertical="center"/>
    </xf>
    <xf numFmtId="0" fontId="1" fillId="0" borderId="5" xfId="8" applyBorder="1" applyAlignment="1">
      <alignment horizontal="center" vertical="center"/>
    </xf>
    <xf numFmtId="0" fontId="1" fillId="0" borderId="7" xfId="8" applyBorder="1" applyAlignment="1">
      <alignment horizontal="center" vertical="center"/>
    </xf>
    <xf numFmtId="0" fontId="1" fillId="0" borderId="8" xfId="8" applyBorder="1" applyAlignment="1">
      <alignment horizontal="center" vertical="center"/>
    </xf>
    <xf numFmtId="0" fontId="1" fillId="0" borderId="9" xfId="8" applyBorder="1" applyAlignment="1">
      <alignment horizontal="center" vertical="center"/>
    </xf>
    <xf numFmtId="0" fontId="1" fillId="0" borderId="11" xfId="8" applyBorder="1" applyAlignment="1">
      <alignment horizontal="center" vertical="center"/>
    </xf>
    <xf numFmtId="0" fontId="1" fillId="0" borderId="10" xfId="8" applyBorder="1" applyAlignment="1">
      <alignment horizontal="center" vertical="center"/>
    </xf>
    <xf numFmtId="0" fontId="1" fillId="0" borderId="1" xfId="8" applyBorder="1" applyAlignment="1">
      <alignment horizontal="center" vertical="center" shrinkToFit="1"/>
    </xf>
    <xf numFmtId="0" fontId="1" fillId="0" borderId="2" xfId="8" applyBorder="1" applyAlignment="1">
      <alignment horizontal="center" vertical="center" shrinkToFit="1"/>
    </xf>
    <xf numFmtId="0" fontId="1" fillId="0" borderId="3" xfId="8" applyBorder="1" applyAlignment="1">
      <alignment horizontal="center" vertical="center" shrinkToFit="1"/>
    </xf>
    <xf numFmtId="0" fontId="69" fillId="0" borderId="1" xfId="8" applyFont="1" applyBorder="1" applyAlignment="1">
      <alignment horizontal="left" vertical="center" shrinkToFit="1"/>
    </xf>
    <xf numFmtId="0" fontId="69" fillId="0" borderId="2" xfId="8" applyFont="1" applyBorder="1" applyAlignment="1">
      <alignment horizontal="left" vertical="center" shrinkToFit="1"/>
    </xf>
    <xf numFmtId="0" fontId="69" fillId="0" borderId="3" xfId="8" applyFont="1" applyBorder="1" applyAlignment="1">
      <alignment horizontal="left" vertical="center" shrinkToFit="1"/>
    </xf>
    <xf numFmtId="0" fontId="0" fillId="10" borderId="12" xfId="7" applyFont="1" applyFill="1" applyBorder="1" applyAlignment="1">
      <alignment horizontal="right" vertical="center"/>
    </xf>
    <xf numFmtId="0" fontId="5" fillId="10" borderId="12" xfId="7" applyFill="1" applyBorder="1" applyAlignment="1">
      <alignment horizontal="right" vertical="center"/>
    </xf>
    <xf numFmtId="0" fontId="5" fillId="0" borderId="0" xfId="7" applyAlignment="1">
      <alignment horizontal="left" vertical="center" shrinkToFit="1"/>
    </xf>
    <xf numFmtId="0" fontId="5" fillId="0" borderId="0" xfId="7" applyAlignment="1">
      <alignment vertical="center" shrinkToFit="1"/>
    </xf>
    <xf numFmtId="0" fontId="47" fillId="0" borderId="0" xfId="7" applyFont="1" applyAlignment="1">
      <alignment horizontal="center" vertical="center"/>
    </xf>
    <xf numFmtId="0" fontId="5" fillId="10" borderId="12" xfId="7" applyFill="1" applyBorder="1" applyAlignment="1">
      <alignment horizontal="center" vertical="center"/>
    </xf>
    <xf numFmtId="0" fontId="5" fillId="10" borderId="1" xfId="7" applyFill="1" applyBorder="1" applyAlignment="1">
      <alignment horizontal="center" vertical="center"/>
    </xf>
    <xf numFmtId="0" fontId="5" fillId="10" borderId="2" xfId="7" applyFill="1" applyBorder="1" applyAlignment="1">
      <alignment horizontal="center" vertical="center"/>
    </xf>
    <xf numFmtId="0" fontId="5" fillId="10" borderId="3" xfId="7" applyFill="1" applyBorder="1" applyAlignment="1">
      <alignment horizontal="center" vertical="center"/>
    </xf>
    <xf numFmtId="0" fontId="5" fillId="0" borderId="13" xfId="7" applyBorder="1" applyAlignment="1">
      <alignment horizontal="left" vertical="center"/>
    </xf>
    <xf numFmtId="0" fontId="5" fillId="0" borderId="14" xfId="7" applyBorder="1" applyAlignment="1">
      <alignment horizontal="left" vertical="center"/>
    </xf>
    <xf numFmtId="0" fontId="0" fillId="0" borderId="9" xfId="7" applyFont="1" applyBorder="1" applyAlignment="1">
      <alignment horizontal="center" vertical="center"/>
    </xf>
    <xf numFmtId="0" fontId="0" fillId="0" borderId="11" xfId="7" applyFont="1" applyBorder="1" applyAlignment="1">
      <alignment horizontal="center" vertical="center"/>
    </xf>
    <xf numFmtId="0" fontId="5" fillId="0" borderId="11" xfId="7" applyBorder="1" applyAlignment="1">
      <alignment horizontal="center" vertical="center"/>
    </xf>
    <xf numFmtId="0" fontId="5" fillId="0" borderId="41" xfId="7" applyBorder="1" applyAlignment="1">
      <alignment horizontal="center" vertical="center"/>
    </xf>
    <xf numFmtId="0" fontId="5" fillId="0" borderId="14" xfId="7" applyBorder="1" applyAlignment="1">
      <alignment horizontal="center" vertical="center"/>
    </xf>
    <xf numFmtId="0" fontId="80" fillId="12" borderId="12" xfId="6" applyFont="1" applyFill="1" applyBorder="1" applyAlignment="1">
      <alignment horizontal="distributed" vertical="center"/>
    </xf>
    <xf numFmtId="0" fontId="80" fillId="13" borderId="1" xfId="6" applyFont="1" applyFill="1" applyBorder="1" applyAlignment="1">
      <alignment horizontal="center" vertical="center"/>
    </xf>
    <xf numFmtId="0" fontId="80" fillId="13" borderId="2" xfId="6" applyFont="1" applyFill="1" applyBorder="1" applyAlignment="1">
      <alignment horizontal="center" vertical="center"/>
    </xf>
    <xf numFmtId="0" fontId="80" fillId="13" borderId="3" xfId="6" applyFont="1" applyFill="1" applyBorder="1" applyAlignment="1">
      <alignment horizontal="center" vertical="center"/>
    </xf>
    <xf numFmtId="0" fontId="80" fillId="12" borderId="1" xfId="6" applyFont="1" applyFill="1" applyBorder="1" applyAlignment="1">
      <alignment horizontal="center" vertical="center"/>
    </xf>
    <xf numFmtId="0" fontId="80" fillId="12" borderId="2" xfId="6" applyFont="1" applyFill="1" applyBorder="1" applyAlignment="1">
      <alignment horizontal="center" vertical="center"/>
    </xf>
    <xf numFmtId="0" fontId="80" fillId="12" borderId="3" xfId="6" applyFont="1" applyFill="1" applyBorder="1" applyAlignment="1">
      <alignment horizontal="center" vertical="center"/>
    </xf>
    <xf numFmtId="0" fontId="80" fillId="13" borderId="12" xfId="6" applyFont="1" applyFill="1" applyBorder="1" applyAlignment="1">
      <alignment horizontal="center" vertical="center"/>
    </xf>
    <xf numFmtId="0" fontId="87" fillId="12" borderId="12" xfId="6" applyFont="1" applyFill="1" applyBorder="1" applyAlignment="1">
      <alignment horizontal="left" vertical="center"/>
    </xf>
    <xf numFmtId="0" fontId="80" fillId="12" borderId="1" xfId="6" applyFont="1" applyFill="1" applyBorder="1" applyAlignment="1">
      <alignment horizontal="center" vertical="center" shrinkToFit="1"/>
    </xf>
    <xf numFmtId="0" fontId="80" fillId="12" borderId="2" xfId="6" applyFont="1" applyFill="1" applyBorder="1" applyAlignment="1">
      <alignment horizontal="center" vertical="center" shrinkToFit="1"/>
    </xf>
    <xf numFmtId="0" fontId="80" fillId="12" borderId="3" xfId="6" applyFont="1" applyFill="1" applyBorder="1" applyAlignment="1">
      <alignment horizontal="center" vertical="center" shrinkToFit="1"/>
    </xf>
    <xf numFmtId="181" fontId="80" fillId="13" borderId="2" xfId="6" applyNumberFormat="1" applyFont="1" applyFill="1" applyBorder="1" applyAlignment="1">
      <alignment horizontal="center" vertical="center"/>
    </xf>
    <xf numFmtId="181" fontId="80" fillId="13" borderId="3" xfId="6" applyNumberFormat="1" applyFont="1" applyFill="1" applyBorder="1" applyAlignment="1">
      <alignment horizontal="center" vertical="center"/>
    </xf>
    <xf numFmtId="0" fontId="80" fillId="12" borderId="0" xfId="6" applyFont="1" applyFill="1" applyAlignment="1">
      <alignment horizontal="right" vertical="center"/>
    </xf>
    <xf numFmtId="0" fontId="81" fillId="12" borderId="0" xfId="6" applyFont="1" applyFill="1" applyAlignment="1">
      <alignment horizontal="center" vertical="center"/>
    </xf>
    <xf numFmtId="0" fontId="82" fillId="12" borderId="0" xfId="6" applyFont="1" applyFill="1" applyAlignment="1">
      <alignment horizontal="left" vertical="center" wrapText="1"/>
    </xf>
    <xf numFmtId="49" fontId="80" fillId="13" borderId="12" xfId="6" applyNumberFormat="1" applyFont="1" applyFill="1" applyBorder="1" applyAlignment="1">
      <alignment horizontal="center" vertical="center"/>
    </xf>
    <xf numFmtId="0" fontId="80" fillId="12" borderId="12" xfId="6" applyFont="1" applyFill="1" applyBorder="1" applyAlignment="1">
      <alignment horizontal="center" vertical="center"/>
    </xf>
    <xf numFmtId="0" fontId="80" fillId="12" borderId="4" xfId="6" applyFont="1" applyFill="1" applyBorder="1" applyAlignment="1">
      <alignment horizontal="center" vertical="center"/>
    </xf>
    <xf numFmtId="0" fontId="80" fillId="12" borderId="6" xfId="6" applyFont="1" applyFill="1" applyBorder="1" applyAlignment="1">
      <alignment horizontal="center" vertical="center"/>
    </xf>
    <xf numFmtId="0" fontId="80" fillId="12" borderId="5" xfId="6" applyFont="1" applyFill="1" applyBorder="1" applyAlignment="1">
      <alignment horizontal="center" vertical="center"/>
    </xf>
    <xf numFmtId="0" fontId="80" fillId="12" borderId="9" xfId="6" applyFont="1" applyFill="1" applyBorder="1" applyAlignment="1">
      <alignment horizontal="center" vertical="center"/>
    </xf>
    <xf numFmtId="0" fontId="80" fillId="12" borderId="11" xfId="6" applyFont="1" applyFill="1" applyBorder="1" applyAlignment="1">
      <alignment horizontal="center" vertical="center"/>
    </xf>
    <xf numFmtId="0" fontId="80" fillId="12" borderId="10" xfId="6" applyFont="1" applyFill="1" applyBorder="1" applyAlignment="1">
      <alignment horizontal="center" vertical="center"/>
    </xf>
    <xf numFmtId="0" fontId="80" fillId="12" borderId="128" xfId="6" applyFont="1" applyFill="1" applyBorder="1" applyAlignment="1">
      <alignment horizontal="center" vertical="center" shrinkToFit="1"/>
    </xf>
    <xf numFmtId="0" fontId="80" fillId="12" borderId="129" xfId="6" applyFont="1" applyFill="1" applyBorder="1" applyAlignment="1">
      <alignment horizontal="center" vertical="center" shrinkToFit="1"/>
    </xf>
    <xf numFmtId="0" fontId="80" fillId="12" borderId="130" xfId="6" applyFont="1" applyFill="1" applyBorder="1" applyAlignment="1">
      <alignment horizontal="center" vertical="center" shrinkToFit="1"/>
    </xf>
    <xf numFmtId="0" fontId="80" fillId="12" borderId="131" xfId="6" applyFont="1" applyFill="1" applyBorder="1" applyAlignment="1">
      <alignment horizontal="center" vertical="center" shrinkToFit="1"/>
    </xf>
    <xf numFmtId="0" fontId="80" fillId="12" borderId="132" xfId="6" applyFont="1" applyFill="1" applyBorder="1" applyAlignment="1">
      <alignment horizontal="center" vertical="center" shrinkToFit="1"/>
    </xf>
    <xf numFmtId="0" fontId="80" fillId="12" borderId="14" xfId="6" applyFont="1" applyFill="1" applyBorder="1" applyAlignment="1">
      <alignment horizontal="center" vertical="center" shrinkToFit="1"/>
    </xf>
    <xf numFmtId="0" fontId="80" fillId="12" borderId="9" xfId="6" applyFont="1" applyFill="1" applyBorder="1" applyAlignment="1">
      <alignment horizontal="center" vertical="center" shrinkToFit="1"/>
    </xf>
    <xf numFmtId="0" fontId="80" fillId="13" borderId="1" xfId="6" applyFont="1" applyFill="1" applyBorder="1" applyAlignment="1">
      <alignment horizontal="right" vertical="center"/>
    </xf>
    <xf numFmtId="0" fontId="80" fillId="13" borderId="2" xfId="6" applyFont="1" applyFill="1" applyBorder="1" applyAlignment="1">
      <alignment horizontal="right" vertical="center"/>
    </xf>
    <xf numFmtId="0" fontId="80" fillId="13" borderId="11" xfId="6" applyFont="1" applyFill="1" applyBorder="1" applyAlignment="1">
      <alignment horizontal="right" vertical="center"/>
    </xf>
    <xf numFmtId="0" fontId="80" fillId="12" borderId="133" xfId="6" applyFont="1" applyFill="1" applyBorder="1" applyAlignment="1">
      <alignment horizontal="center" vertical="center"/>
    </xf>
    <xf numFmtId="0" fontId="80" fillId="12" borderId="134" xfId="6" applyFont="1" applyFill="1" applyBorder="1" applyAlignment="1">
      <alignment horizontal="center" vertical="center"/>
    </xf>
    <xf numFmtId="0" fontId="80" fillId="13" borderId="135" xfId="6" applyFont="1" applyFill="1" applyBorder="1" applyAlignment="1">
      <alignment horizontal="right" vertical="center"/>
    </xf>
    <xf numFmtId="0" fontId="80" fillId="13" borderId="134" xfId="6" applyFont="1" applyFill="1" applyBorder="1" applyAlignment="1">
      <alignment horizontal="right" vertical="center"/>
    </xf>
    <xf numFmtId="0" fontId="80" fillId="13" borderId="136" xfId="6" applyFont="1" applyFill="1" applyBorder="1" applyAlignment="1">
      <alignment horizontal="right" vertical="center"/>
    </xf>
    <xf numFmtId="0" fontId="80" fillId="12" borderId="133" xfId="6" applyFont="1" applyFill="1" applyBorder="1" applyAlignment="1">
      <alignment horizontal="right" vertical="center"/>
    </xf>
    <xf numFmtId="0" fontId="80" fillId="12" borderId="134" xfId="6" applyFont="1" applyFill="1" applyBorder="1" applyAlignment="1">
      <alignment horizontal="right" vertical="center"/>
    </xf>
    <xf numFmtId="0" fontId="80" fillId="12" borderId="136" xfId="6" applyFont="1" applyFill="1" applyBorder="1" applyAlignment="1">
      <alignment horizontal="right" vertical="center"/>
    </xf>
    <xf numFmtId="0" fontId="80" fillId="12" borderId="138" xfId="6" applyFont="1" applyFill="1" applyBorder="1" applyAlignment="1">
      <alignment horizontal="center" vertical="center"/>
    </xf>
    <xf numFmtId="0" fontId="80" fillId="12" borderId="12" xfId="6" applyFont="1" applyFill="1" applyBorder="1" applyAlignment="1">
      <alignment horizontal="center" vertical="center" shrinkToFit="1"/>
    </xf>
    <xf numFmtId="0" fontId="80" fillId="12" borderId="131" xfId="6" applyFont="1" applyFill="1" applyBorder="1" applyAlignment="1">
      <alignment horizontal="center" vertical="center"/>
    </xf>
    <xf numFmtId="0" fontId="80" fillId="12" borderId="129" xfId="6" applyFont="1" applyFill="1" applyBorder="1" applyAlignment="1">
      <alignment horizontal="center" vertical="center"/>
    </xf>
    <xf numFmtId="0" fontId="80" fillId="12" borderId="137" xfId="6" applyFont="1" applyFill="1" applyBorder="1" applyAlignment="1">
      <alignment horizontal="center" vertical="center"/>
    </xf>
    <xf numFmtId="0" fontId="80" fillId="12" borderId="131" xfId="6" applyFont="1" applyFill="1" applyBorder="1" applyAlignment="1">
      <alignment horizontal="right" vertical="center"/>
    </xf>
    <xf numFmtId="0" fontId="80" fillId="12" borderId="129" xfId="6" applyFont="1" applyFill="1" applyBorder="1" applyAlignment="1">
      <alignment horizontal="right" vertical="center"/>
    </xf>
    <xf numFmtId="0" fontId="80" fillId="12" borderId="139" xfId="6" applyFont="1" applyFill="1" applyBorder="1" applyAlignment="1">
      <alignment horizontal="right" vertical="center"/>
    </xf>
    <xf numFmtId="0" fontId="80" fillId="12" borderId="132" xfId="6" applyFont="1" applyFill="1" applyBorder="1" applyAlignment="1">
      <alignment horizontal="center" vertical="center"/>
    </xf>
    <xf numFmtId="181" fontId="88" fillId="12" borderId="12" xfId="6" applyNumberFormat="1" applyFont="1" applyFill="1" applyBorder="1" applyAlignment="1">
      <alignment horizontal="center" vertical="center"/>
    </xf>
    <xf numFmtId="0" fontId="80" fillId="13" borderId="128" xfId="6" applyFont="1" applyFill="1" applyBorder="1" applyAlignment="1">
      <alignment horizontal="right" vertical="center"/>
    </xf>
    <xf numFmtId="0" fontId="80" fillId="13" borderId="129" xfId="6" applyFont="1" applyFill="1" applyBorder="1" applyAlignment="1">
      <alignment horizontal="right" vertical="center"/>
    </xf>
    <xf numFmtId="0" fontId="80" fillId="13" borderId="139" xfId="6" applyFont="1" applyFill="1" applyBorder="1" applyAlignment="1">
      <alignment horizontal="right" vertical="center"/>
    </xf>
    <xf numFmtId="0" fontId="80" fillId="12" borderId="130" xfId="6" applyFont="1" applyFill="1" applyBorder="1" applyAlignment="1">
      <alignment horizontal="center" vertical="center"/>
    </xf>
    <xf numFmtId="0" fontId="89" fillId="12" borderId="12" xfId="6" applyFont="1" applyFill="1" applyBorder="1" applyAlignment="1">
      <alignment horizontal="center" vertical="center"/>
    </xf>
    <xf numFmtId="0" fontId="80" fillId="12" borderId="144" xfId="6" applyFont="1" applyFill="1" applyBorder="1" applyAlignment="1">
      <alignment horizontal="center" vertical="center"/>
    </xf>
    <xf numFmtId="0" fontId="80" fillId="12" borderId="148" xfId="6" applyFont="1" applyFill="1" applyBorder="1" applyAlignment="1">
      <alignment horizontal="center" vertical="center"/>
    </xf>
    <xf numFmtId="0" fontId="80" fillId="12" borderId="144" xfId="6" applyFont="1" applyFill="1" applyBorder="1" applyAlignment="1">
      <alignment horizontal="right" vertical="center"/>
    </xf>
    <xf numFmtId="0" fontId="80" fillId="12" borderId="145" xfId="6" applyFont="1" applyFill="1" applyBorder="1" applyAlignment="1">
      <alignment horizontal="right" vertical="center"/>
    </xf>
    <xf numFmtId="0" fontId="80" fillId="12" borderId="147" xfId="6" applyFont="1" applyFill="1" applyBorder="1" applyAlignment="1">
      <alignment horizontal="right" vertical="center"/>
    </xf>
    <xf numFmtId="0" fontId="80" fillId="12" borderId="149" xfId="6" applyFont="1" applyFill="1" applyBorder="1" applyAlignment="1">
      <alignment horizontal="center" vertical="center"/>
    </xf>
    <xf numFmtId="0" fontId="80" fillId="12" borderId="14" xfId="6" applyFont="1" applyFill="1" applyBorder="1" applyAlignment="1">
      <alignment horizontal="center" vertical="center"/>
    </xf>
    <xf numFmtId="0" fontId="80" fillId="12" borderId="150" xfId="6" applyFont="1" applyFill="1" applyBorder="1" applyAlignment="1">
      <alignment horizontal="right" vertical="center"/>
    </xf>
    <xf numFmtId="0" fontId="80" fillId="12" borderId="56" xfId="6" applyFont="1" applyFill="1" applyBorder="1" applyAlignment="1">
      <alignment horizontal="right" vertical="center"/>
    </xf>
    <xf numFmtId="0" fontId="80" fillId="12" borderId="56" xfId="6" applyFont="1" applyFill="1" applyBorder="1" applyAlignment="1">
      <alignment horizontal="center" vertical="center"/>
    </xf>
    <xf numFmtId="0" fontId="80" fillId="12" borderId="151" xfId="6" applyFont="1" applyFill="1" applyBorder="1" applyAlignment="1">
      <alignment horizontal="center" vertical="center"/>
    </xf>
    <xf numFmtId="0" fontId="80" fillId="12" borderId="152" xfId="6" applyFont="1" applyFill="1" applyBorder="1" applyAlignment="1">
      <alignment horizontal="right" vertical="center"/>
    </xf>
    <xf numFmtId="0" fontId="80" fillId="12" borderId="153" xfId="6" applyFont="1" applyFill="1" applyBorder="1" applyAlignment="1">
      <alignment horizontal="right" vertical="center"/>
    </xf>
    <xf numFmtId="0" fontId="80" fillId="12" borderId="154" xfId="6" applyFont="1" applyFill="1" applyBorder="1" applyAlignment="1">
      <alignment horizontal="right" vertical="center"/>
    </xf>
    <xf numFmtId="0" fontId="80" fillId="12" borderId="152" xfId="6" applyFont="1" applyFill="1" applyBorder="1" applyAlignment="1">
      <alignment horizontal="center" vertical="center"/>
    </xf>
    <xf numFmtId="0" fontId="80" fillId="12" borderId="153" xfId="6" applyFont="1" applyFill="1" applyBorder="1" applyAlignment="1">
      <alignment horizontal="center" vertical="center"/>
    </xf>
    <xf numFmtId="0" fontId="80" fillId="12" borderId="155" xfId="6" applyFont="1" applyFill="1" applyBorder="1" applyAlignment="1">
      <alignment horizontal="right" vertical="center"/>
    </xf>
    <xf numFmtId="0" fontId="80" fillId="12" borderId="145" xfId="6" applyFont="1" applyFill="1" applyBorder="1" applyAlignment="1">
      <alignment horizontal="center" vertical="center"/>
    </xf>
    <xf numFmtId="0" fontId="80" fillId="13" borderId="146" xfId="6" applyFont="1" applyFill="1" applyBorder="1" applyAlignment="1">
      <alignment horizontal="right" vertical="center"/>
    </xf>
    <xf numFmtId="0" fontId="80" fillId="13" borderId="145" xfId="6" applyFont="1" applyFill="1" applyBorder="1" applyAlignment="1">
      <alignment horizontal="right" vertical="center"/>
    </xf>
    <xf numFmtId="0" fontId="80" fillId="13" borderId="147" xfId="6" applyFont="1" applyFill="1" applyBorder="1" applyAlignment="1">
      <alignment horizontal="right" vertical="center"/>
    </xf>
    <xf numFmtId="0" fontId="80" fillId="12" borderId="140" xfId="6" applyFont="1" applyFill="1" applyBorder="1" applyAlignment="1">
      <alignment horizontal="center" vertical="center" shrinkToFit="1"/>
    </xf>
    <xf numFmtId="0" fontId="80" fillId="12" borderId="141" xfId="6" applyFont="1" applyFill="1" applyBorder="1" applyAlignment="1">
      <alignment horizontal="center" vertical="center" shrinkToFit="1"/>
    </xf>
    <xf numFmtId="0" fontId="80" fillId="12" borderId="142" xfId="6" applyFont="1" applyFill="1" applyBorder="1" applyAlignment="1">
      <alignment horizontal="center" vertical="center"/>
    </xf>
    <xf numFmtId="0" fontId="80" fillId="12" borderId="143" xfId="6" applyFont="1" applyFill="1" applyBorder="1" applyAlignment="1">
      <alignment horizontal="center" vertical="center"/>
    </xf>
    <xf numFmtId="0" fontId="80" fillId="13" borderId="142" xfId="6" applyFont="1" applyFill="1" applyBorder="1" applyAlignment="1">
      <alignment horizontal="right" vertical="center"/>
    </xf>
    <xf numFmtId="0" fontId="80" fillId="12" borderId="157" xfId="6" applyFont="1" applyFill="1" applyBorder="1" applyAlignment="1">
      <alignment horizontal="center" vertical="center"/>
    </xf>
    <xf numFmtId="0" fontId="80" fillId="12" borderId="12" xfId="6" applyFont="1" applyFill="1" applyBorder="1" applyAlignment="1">
      <alignment horizontal="center" vertical="center" wrapText="1"/>
    </xf>
    <xf numFmtId="0" fontId="87" fillId="12" borderId="12" xfId="6" applyFont="1" applyFill="1" applyBorder="1" applyAlignment="1">
      <alignment horizontal="center" vertical="center" wrapText="1"/>
    </xf>
    <xf numFmtId="0" fontId="91" fillId="12" borderId="12" xfId="6" applyFont="1" applyFill="1" applyBorder="1" applyAlignment="1">
      <alignment horizontal="center" vertical="center" wrapText="1" shrinkToFit="1"/>
    </xf>
    <xf numFmtId="0" fontId="91" fillId="12" borderId="12" xfId="6" applyFont="1" applyFill="1" applyBorder="1" applyAlignment="1">
      <alignment horizontal="center" vertical="center" shrinkToFit="1"/>
    </xf>
    <xf numFmtId="0" fontId="80" fillId="12" borderId="2" xfId="6" applyFont="1" applyFill="1" applyBorder="1" applyAlignment="1">
      <alignment horizontal="center" vertical="center" wrapText="1" shrinkToFit="1"/>
    </xf>
    <xf numFmtId="0" fontId="80" fillId="12" borderId="158" xfId="6" applyFont="1" applyFill="1" applyBorder="1" applyAlignment="1">
      <alignment horizontal="center" vertical="center" shrinkToFit="1"/>
    </xf>
    <xf numFmtId="0" fontId="80" fillId="12" borderId="159" xfId="6" applyFont="1" applyFill="1" applyBorder="1" applyAlignment="1">
      <alignment horizontal="center" vertical="center" shrinkToFit="1"/>
    </xf>
    <xf numFmtId="0" fontId="80" fillId="12" borderId="156" xfId="6" applyFont="1" applyFill="1" applyBorder="1" applyAlignment="1">
      <alignment horizontal="center" vertical="center"/>
    </xf>
    <xf numFmtId="181" fontId="80" fillId="13" borderId="1" xfId="6" applyNumberFormat="1" applyFont="1" applyFill="1" applyBorder="1" applyAlignment="1">
      <alignment horizontal="center" vertical="center"/>
    </xf>
    <xf numFmtId="181" fontId="80" fillId="12" borderId="2" xfId="6" applyNumberFormat="1" applyFont="1" applyFill="1" applyBorder="1" applyAlignment="1">
      <alignment horizontal="center" vertical="center"/>
    </xf>
    <xf numFmtId="181" fontId="80" fillId="12" borderId="3" xfId="6" applyNumberFormat="1" applyFont="1" applyFill="1" applyBorder="1" applyAlignment="1">
      <alignment horizontal="center" vertical="center"/>
    </xf>
    <xf numFmtId="181" fontId="80" fillId="12" borderId="159" xfId="6" applyNumberFormat="1" applyFont="1" applyFill="1" applyBorder="1" applyAlignment="1">
      <alignment horizontal="center" vertical="center"/>
    </xf>
    <xf numFmtId="0" fontId="80" fillId="12" borderId="4" xfId="6" applyFont="1" applyFill="1" applyBorder="1" applyAlignment="1">
      <alignment horizontal="center" vertical="center" shrinkToFit="1"/>
    </xf>
    <xf numFmtId="0" fontId="80" fillId="12" borderId="6" xfId="6" applyFont="1" applyFill="1" applyBorder="1" applyAlignment="1">
      <alignment horizontal="center" vertical="center" shrinkToFit="1"/>
    </xf>
    <xf numFmtId="0" fontId="80" fillId="12" borderId="5" xfId="6" applyFont="1" applyFill="1" applyBorder="1" applyAlignment="1">
      <alignment horizontal="center" vertical="center" shrinkToFit="1"/>
    </xf>
    <xf numFmtId="0" fontId="80" fillId="12" borderId="11" xfId="6" applyFont="1" applyFill="1" applyBorder="1" applyAlignment="1">
      <alignment horizontal="center" vertical="center" shrinkToFit="1"/>
    </xf>
    <xf numFmtId="0" fontId="80" fillId="12" borderId="10" xfId="6" applyFont="1" applyFill="1" applyBorder="1" applyAlignment="1">
      <alignment horizontal="center" vertical="center" shrinkToFit="1"/>
    </xf>
    <xf numFmtId="0" fontId="80" fillId="12" borderId="158" xfId="6" applyFont="1" applyFill="1" applyBorder="1" applyAlignment="1">
      <alignment horizontal="center" vertical="center"/>
    </xf>
    <xf numFmtId="0" fontId="80" fillId="12" borderId="58" xfId="6" applyFont="1" applyFill="1" applyBorder="1" applyAlignment="1">
      <alignment horizontal="center" vertical="center" shrinkToFit="1"/>
    </xf>
    <xf numFmtId="0" fontId="80" fillId="12" borderId="160" xfId="6" applyFont="1" applyFill="1" applyBorder="1" applyAlignment="1">
      <alignment horizontal="center" vertical="center" shrinkToFit="1"/>
    </xf>
    <xf numFmtId="0" fontId="83" fillId="12" borderId="6" xfId="6" applyFont="1" applyFill="1" applyBorder="1" applyAlignment="1">
      <alignment horizontal="center" vertical="center"/>
    </xf>
    <xf numFmtId="0" fontId="83" fillId="12" borderId="5" xfId="6" applyFont="1" applyFill="1" applyBorder="1" applyAlignment="1">
      <alignment horizontal="center" vertical="center"/>
    </xf>
    <xf numFmtId="0" fontId="83" fillId="12" borderId="11" xfId="6" applyFont="1" applyFill="1" applyBorder="1" applyAlignment="1">
      <alignment horizontal="center" vertical="center"/>
    </xf>
    <xf numFmtId="0" fontId="83" fillId="12" borderId="10" xfId="6" applyFont="1" applyFill="1" applyBorder="1" applyAlignment="1">
      <alignment horizontal="center" vertical="center"/>
    </xf>
    <xf numFmtId="0" fontId="80" fillId="12" borderId="2" xfId="6" applyFont="1" applyFill="1" applyBorder="1" applyAlignment="1">
      <alignment horizontal="right" vertical="center"/>
    </xf>
    <xf numFmtId="0" fontId="80" fillId="12" borderId="128" xfId="6" applyFont="1" applyFill="1" applyBorder="1" applyAlignment="1">
      <alignment horizontal="right" vertical="center"/>
    </xf>
    <xf numFmtId="181" fontId="89" fillId="12" borderId="12" xfId="6" applyNumberFormat="1" applyFont="1" applyFill="1" applyBorder="1" applyAlignment="1">
      <alignment horizontal="center" vertical="center"/>
    </xf>
    <xf numFmtId="0" fontId="80" fillId="12" borderId="11" xfId="6" applyFont="1" applyFill="1" applyBorder="1" applyAlignment="1">
      <alignment horizontal="right" vertical="center"/>
    </xf>
    <xf numFmtId="0" fontId="80" fillId="12" borderId="135" xfId="6" applyFont="1" applyFill="1" applyBorder="1" applyAlignment="1">
      <alignment horizontal="right" vertical="center"/>
    </xf>
    <xf numFmtId="0" fontId="80" fillId="13" borderId="9" xfId="6" applyFont="1" applyFill="1" applyBorder="1" applyAlignment="1">
      <alignment horizontal="right" vertical="center"/>
    </xf>
    <xf numFmtId="0" fontId="80" fillId="12" borderId="161" xfId="6" applyFont="1" applyFill="1" applyBorder="1" applyAlignment="1">
      <alignment horizontal="center" vertical="center"/>
    </xf>
    <xf numFmtId="0" fontId="80" fillId="12" borderId="142" xfId="6" applyFont="1" applyFill="1" applyBorder="1" applyAlignment="1">
      <alignment horizontal="right" vertical="center"/>
    </xf>
    <xf numFmtId="0" fontId="80" fillId="12" borderId="146" xfId="6" applyFont="1" applyFill="1" applyBorder="1" applyAlignment="1">
      <alignment horizontal="right" vertical="center"/>
    </xf>
    <xf numFmtId="0" fontId="83" fillId="0" borderId="163" xfId="6" applyFont="1" applyBorder="1" applyAlignment="1">
      <alignment horizontal="center" vertical="center"/>
    </xf>
    <xf numFmtId="0" fontId="83" fillId="0" borderId="164" xfId="6" applyFont="1" applyBorder="1" applyAlignment="1">
      <alignment horizontal="center" vertical="center"/>
    </xf>
    <xf numFmtId="0" fontId="80" fillId="12" borderId="42" xfId="6" applyFont="1" applyFill="1" applyBorder="1" applyAlignment="1">
      <alignment horizontal="center" vertical="center"/>
    </xf>
    <xf numFmtId="0" fontId="83" fillId="0" borderId="14" xfId="6" applyFont="1" applyBorder="1" applyAlignment="1">
      <alignment horizontal="center" vertical="center"/>
    </xf>
    <xf numFmtId="0" fontId="83" fillId="0" borderId="44" xfId="6" applyFont="1" applyBorder="1" applyAlignment="1">
      <alignment horizontal="center" vertical="center"/>
    </xf>
    <xf numFmtId="0" fontId="80" fillId="12" borderId="48" xfId="6" applyFont="1" applyFill="1" applyBorder="1" applyAlignment="1">
      <alignment horizontal="center" vertical="center"/>
    </xf>
    <xf numFmtId="0" fontId="83" fillId="0" borderId="12" xfId="6" applyFont="1" applyBorder="1" applyAlignment="1">
      <alignment horizontal="center" vertical="center"/>
    </xf>
    <xf numFmtId="0" fontId="83" fillId="0" borderId="45" xfId="6" applyFont="1" applyBorder="1" applyAlignment="1">
      <alignment horizontal="center" vertical="center"/>
    </xf>
    <xf numFmtId="0" fontId="80" fillId="12" borderId="165" xfId="6" applyFont="1" applyFill="1" applyBorder="1" applyAlignment="1">
      <alignment horizontal="center" vertical="center"/>
    </xf>
    <xf numFmtId="0" fontId="80" fillId="12" borderId="166" xfId="6" applyFont="1" applyFill="1" applyBorder="1" applyAlignment="1">
      <alignment horizontal="center" vertical="center"/>
    </xf>
    <xf numFmtId="0" fontId="83" fillId="0" borderId="166" xfId="6" applyFont="1" applyBorder="1" applyAlignment="1">
      <alignment horizontal="center" vertical="center"/>
    </xf>
    <xf numFmtId="0" fontId="83" fillId="0" borderId="167" xfId="6" applyFont="1" applyBorder="1" applyAlignment="1">
      <alignment horizontal="center" vertical="center"/>
    </xf>
    <xf numFmtId="0" fontId="80" fillId="12" borderId="57" xfId="6" applyFont="1" applyFill="1" applyBorder="1" applyAlignment="1">
      <alignment horizontal="center" vertical="center"/>
    </xf>
    <xf numFmtId="0" fontId="80" fillId="12" borderId="162" xfId="6" applyFont="1" applyFill="1" applyBorder="1" applyAlignment="1">
      <alignment horizontal="center" vertical="center"/>
    </xf>
    <xf numFmtId="0" fontId="80" fillId="12" borderId="163" xfId="6" applyFont="1" applyFill="1" applyBorder="1" applyAlignment="1">
      <alignment horizontal="center" vertical="center"/>
    </xf>
    <xf numFmtId="0" fontId="47" fillId="0" borderId="12" xfId="6" applyFont="1" applyBorder="1" applyAlignment="1">
      <alignment horizontal="center" vertical="center"/>
    </xf>
    <xf numFmtId="0" fontId="100" fillId="0" borderId="0" xfId="6" applyFont="1" applyAlignment="1">
      <alignment horizontal="center"/>
    </xf>
    <xf numFmtId="0" fontId="5" fillId="0" borderId="0" xfId="6" applyAlignment="1">
      <alignment horizontal="left" vertical="center" wrapText="1"/>
    </xf>
    <xf numFmtId="0" fontId="5" fillId="0" borderId="4" xfId="6" applyBorder="1" applyAlignment="1">
      <alignment horizontal="center" wrapText="1"/>
    </xf>
    <xf numFmtId="0" fontId="5" fillId="0" borderId="5" xfId="6" applyBorder="1" applyAlignment="1">
      <alignment horizontal="center" wrapText="1"/>
    </xf>
    <xf numFmtId="0" fontId="5" fillId="0" borderId="9" xfId="6" applyBorder="1" applyAlignment="1">
      <alignment horizontal="center" wrapText="1"/>
    </xf>
    <xf numFmtId="0" fontId="5" fillId="0" borderId="10" xfId="6" applyBorder="1" applyAlignment="1">
      <alignment horizontal="center" wrapText="1"/>
    </xf>
    <xf numFmtId="0" fontId="5" fillId="0" borderId="12" xfId="6" applyBorder="1" applyAlignment="1">
      <alignment horizontal="center"/>
    </xf>
    <xf numFmtId="0" fontId="5" fillId="0" borderId="13" xfId="6" applyBorder="1" applyAlignment="1">
      <alignment horizontal="left" vertical="center" wrapText="1"/>
    </xf>
    <xf numFmtId="0" fontId="5" fillId="0" borderId="14" xfId="6" applyBorder="1" applyAlignment="1">
      <alignment horizontal="left" vertical="center" wrapText="1"/>
    </xf>
    <xf numFmtId="0" fontId="5" fillId="10" borderId="13" xfId="6" applyFill="1" applyBorder="1" applyAlignment="1">
      <alignment horizontal="center" vertical="center" wrapText="1"/>
    </xf>
    <xf numFmtId="0" fontId="5" fillId="10" borderId="41" xfId="6" applyFill="1" applyBorder="1" applyAlignment="1">
      <alignment horizontal="center" vertical="center" wrapText="1"/>
    </xf>
    <xf numFmtId="0" fontId="5" fillId="0" borderId="1" xfId="6" applyBorder="1" applyAlignment="1">
      <alignment horizontal="center"/>
    </xf>
    <xf numFmtId="0" fontId="5" fillId="0" borderId="2" xfId="6" applyBorder="1" applyAlignment="1">
      <alignment horizontal="center"/>
    </xf>
    <xf numFmtId="0" fontId="5" fillId="0" borderId="3" xfId="6" applyBorder="1" applyAlignment="1">
      <alignment horizontal="center"/>
    </xf>
    <xf numFmtId="0" fontId="5" fillId="0" borderId="12" xfId="6" applyBorder="1" applyAlignment="1">
      <alignment horizontal="center" wrapText="1"/>
    </xf>
    <xf numFmtId="0" fontId="5" fillId="0" borderId="12" xfId="6" applyBorder="1" applyAlignment="1">
      <alignment horizontal="left" vertical="center" wrapText="1"/>
    </xf>
    <xf numFmtId="0" fontId="5" fillId="10" borderId="12" xfId="6" applyFill="1" applyBorder="1" applyAlignment="1">
      <alignment horizontal="center" vertical="center" wrapText="1"/>
    </xf>
    <xf numFmtId="0" fontId="71" fillId="0" borderId="14" xfId="5" applyFont="1" applyBorder="1" applyAlignment="1">
      <alignment horizontal="center" vertical="center" shrinkToFit="1"/>
    </xf>
    <xf numFmtId="38" fontId="13" fillId="0" borderId="7" xfId="9" applyFont="1" applyFill="1" applyBorder="1" applyAlignment="1">
      <alignment horizontal="center" vertical="center" shrinkToFit="1"/>
    </xf>
    <xf numFmtId="38" fontId="13" fillId="0" borderId="0" xfId="9" applyFont="1" applyFill="1" applyBorder="1" applyAlignment="1">
      <alignment horizontal="center" vertical="center" shrinkToFit="1"/>
    </xf>
    <xf numFmtId="181" fontId="13" fillId="0" borderId="0" xfId="5" applyNumberFormat="1" applyFont="1" applyAlignment="1">
      <alignment horizontal="center" vertical="center" shrinkToFit="1"/>
    </xf>
    <xf numFmtId="0" fontId="71" fillId="0" borderId="12" xfId="5" applyFont="1" applyBorder="1" applyAlignment="1">
      <alignment horizontal="center" vertical="center" shrinkToFit="1"/>
    </xf>
    <xf numFmtId="0" fontId="52" fillId="14" borderId="185" xfId="6" applyFont="1" applyFill="1" applyBorder="1" applyAlignment="1">
      <alignment horizontal="center" vertical="center" shrinkToFit="1"/>
    </xf>
    <xf numFmtId="0" fontId="52" fillId="14" borderId="186" xfId="6" applyFont="1" applyFill="1" applyBorder="1" applyAlignment="1">
      <alignment horizontal="center" vertical="center" shrinkToFit="1"/>
    </xf>
    <xf numFmtId="0" fontId="71" fillId="14" borderId="187" xfId="5" applyFont="1" applyFill="1" applyBorder="1" applyAlignment="1">
      <alignment horizontal="center" vertical="center" shrinkToFit="1"/>
    </xf>
    <xf numFmtId="0" fontId="52" fillId="14" borderId="187" xfId="6" applyFont="1" applyFill="1" applyBorder="1" applyAlignment="1">
      <alignment vertical="center" shrinkToFit="1"/>
    </xf>
    <xf numFmtId="0" fontId="71" fillId="0" borderId="111" xfId="9" applyNumberFormat="1" applyFont="1" applyFill="1" applyBorder="1" applyAlignment="1">
      <alignment horizontal="center" vertical="center"/>
    </xf>
    <xf numFmtId="0" fontId="71" fillId="0" borderId="0" xfId="9" applyNumberFormat="1" applyFont="1" applyFill="1" applyBorder="1" applyAlignment="1">
      <alignment horizontal="center" vertical="center"/>
    </xf>
    <xf numFmtId="0" fontId="52" fillId="14" borderId="180" xfId="6" applyFont="1" applyFill="1" applyBorder="1" applyAlignment="1">
      <alignment horizontal="center" vertical="center" shrinkToFit="1"/>
    </xf>
    <xf numFmtId="0" fontId="52" fillId="14" borderId="54" xfId="6" applyFont="1" applyFill="1" applyBorder="1" applyAlignment="1">
      <alignment horizontal="center" vertical="center" shrinkToFit="1"/>
    </xf>
    <xf numFmtId="0" fontId="71" fillId="14" borderId="178" xfId="5" applyFont="1" applyFill="1" applyBorder="1" applyAlignment="1">
      <alignment horizontal="center" vertical="center" shrinkToFit="1"/>
    </xf>
    <xf numFmtId="0" fontId="52" fillId="14" borderId="178" xfId="6" applyFont="1" applyFill="1" applyBorder="1" applyAlignment="1">
      <alignment vertical="center" shrinkToFit="1"/>
    </xf>
    <xf numFmtId="0" fontId="52" fillId="14" borderId="173" xfId="6" applyFont="1" applyFill="1" applyBorder="1" applyAlignment="1">
      <alignment horizontal="center" vertical="center" shrinkToFit="1"/>
    </xf>
    <xf numFmtId="0" fontId="52" fillId="14" borderId="51" xfId="6" applyFont="1" applyFill="1" applyBorder="1" applyAlignment="1">
      <alignment horizontal="center" vertical="center" shrinkToFit="1"/>
    </xf>
    <xf numFmtId="0" fontId="71" fillId="14" borderId="174" xfId="5" applyFont="1" applyFill="1" applyBorder="1" applyAlignment="1">
      <alignment horizontal="center" vertical="center" shrinkToFit="1"/>
    </xf>
    <xf numFmtId="0" fontId="52" fillId="14" borderId="174" xfId="6" applyFont="1" applyFill="1" applyBorder="1" applyAlignment="1">
      <alignment vertical="center" shrinkToFit="1"/>
    </xf>
    <xf numFmtId="0" fontId="71" fillId="0" borderId="111" xfId="5" applyFont="1" applyBorder="1" applyAlignment="1">
      <alignment horizontal="center" vertical="center" wrapText="1"/>
    </xf>
    <xf numFmtId="0" fontId="71" fillId="0" borderId="0" xfId="5" applyFont="1" applyAlignment="1">
      <alignment horizontal="center" vertical="center" wrapText="1"/>
    </xf>
    <xf numFmtId="0" fontId="71" fillId="0" borderId="12" xfId="5" applyFont="1" applyBorder="1" applyAlignment="1">
      <alignment horizontal="center" vertical="center"/>
    </xf>
    <xf numFmtId="0" fontId="71" fillId="0" borderId="19" xfId="5" applyFont="1" applyBorder="1" applyAlignment="1">
      <alignment horizontal="center" vertical="center"/>
    </xf>
    <xf numFmtId="0" fontId="71" fillId="0" borderId="15" xfId="5" applyFont="1" applyBorder="1" applyAlignment="1">
      <alignment horizontal="center" vertical="center"/>
    </xf>
    <xf numFmtId="0" fontId="71" fillId="0" borderId="16" xfId="5" applyFont="1" applyBorder="1" applyAlignment="1">
      <alignment horizontal="center" vertical="center"/>
    </xf>
    <xf numFmtId="0" fontId="71" fillId="0" borderId="18" xfId="5" applyFont="1" applyBorder="1" applyAlignment="1">
      <alignment horizontal="center" vertical="center"/>
    </xf>
    <xf numFmtId="0" fontId="71" fillId="0" borderId="16" xfId="5" applyFont="1" applyBorder="1" applyAlignment="1">
      <alignment horizontal="center" vertical="center" wrapText="1"/>
    </xf>
    <xf numFmtId="0" fontId="71" fillId="0" borderId="12" xfId="5" applyFont="1" applyBorder="1" applyAlignment="1">
      <alignment horizontal="center" vertical="center" wrapText="1"/>
    </xf>
    <xf numFmtId="0" fontId="71" fillId="0" borderId="82" xfId="5" applyFont="1" applyBorder="1" applyAlignment="1">
      <alignment horizontal="center" vertical="center" wrapText="1"/>
    </xf>
    <xf numFmtId="0" fontId="71" fillId="0" borderId="81" xfId="5" applyFont="1" applyBorder="1" applyAlignment="1">
      <alignment horizontal="center" vertical="center" wrapText="1" shrinkToFit="1"/>
    </xf>
    <xf numFmtId="0" fontId="71" fillId="0" borderId="16" xfId="5" applyFont="1" applyBorder="1" applyAlignment="1">
      <alignment horizontal="center" vertical="center" wrapText="1" shrinkToFit="1"/>
    </xf>
    <xf numFmtId="0" fontId="71" fillId="0" borderId="17" xfId="5" applyFont="1" applyBorder="1" applyAlignment="1">
      <alignment horizontal="center" vertical="center" wrapText="1" shrinkToFit="1"/>
    </xf>
    <xf numFmtId="0" fontId="71" fillId="0" borderId="4" xfId="5" applyFont="1" applyBorder="1" applyAlignment="1">
      <alignment horizontal="center" vertical="center"/>
    </xf>
    <xf numFmtId="0" fontId="71" fillId="0" borderId="6" xfId="5" applyFont="1" applyBorder="1" applyAlignment="1">
      <alignment horizontal="center" vertical="center"/>
    </xf>
    <xf numFmtId="0" fontId="71" fillId="14" borderId="193" xfId="5" applyFont="1" applyFill="1" applyBorder="1" applyAlignment="1">
      <alignment horizontal="center" vertical="center"/>
    </xf>
    <xf numFmtId="0" fontId="71" fillId="14" borderId="4" xfId="5" applyFont="1" applyFill="1" applyBorder="1" applyAlignment="1">
      <alignment horizontal="center" vertical="center"/>
    </xf>
    <xf numFmtId="0" fontId="71" fillId="0" borderId="13" xfId="5" applyFont="1" applyBorder="1" applyAlignment="1">
      <alignment horizontal="center" vertical="center" shrinkToFit="1"/>
    </xf>
    <xf numFmtId="0" fontId="71" fillId="0" borderId="4" xfId="5" applyFont="1" applyBorder="1" applyAlignment="1">
      <alignment horizontal="center" vertical="center" shrinkToFit="1"/>
    </xf>
    <xf numFmtId="49" fontId="71" fillId="0" borderId="6" xfId="5" applyNumberFormat="1" applyFont="1" applyBorder="1" applyAlignment="1">
      <alignment vertical="center" shrinkToFit="1"/>
    </xf>
    <xf numFmtId="49" fontId="71" fillId="0" borderId="5" xfId="5" applyNumberFormat="1" applyFont="1" applyBorder="1" applyAlignment="1">
      <alignment vertical="center" shrinkToFit="1"/>
    </xf>
    <xf numFmtId="182" fontId="71" fillId="14" borderId="169" xfId="5" applyNumberFormat="1" applyFont="1" applyFill="1" applyBorder="1">
      <alignment vertical="center"/>
    </xf>
    <xf numFmtId="182" fontId="71" fillId="14" borderId="6" xfId="5" applyNumberFormat="1" applyFont="1" applyFill="1" applyBorder="1">
      <alignment vertical="center"/>
    </xf>
    <xf numFmtId="182" fontId="71" fillId="14" borderId="5" xfId="5" applyNumberFormat="1" applyFont="1" applyFill="1" applyBorder="1">
      <alignment vertical="center"/>
    </xf>
    <xf numFmtId="0" fontId="71" fillId="14" borderId="132" xfId="5" applyFont="1" applyFill="1" applyBorder="1" applyAlignment="1">
      <alignment horizontal="center" vertical="center"/>
    </xf>
    <xf numFmtId="0" fontId="71" fillId="14" borderId="12" xfId="5" applyFont="1" applyFill="1" applyBorder="1" applyAlignment="1">
      <alignment horizontal="center" vertical="center"/>
    </xf>
    <xf numFmtId="0" fontId="71" fillId="0" borderId="1" xfId="5" applyFont="1" applyBorder="1" applyAlignment="1">
      <alignment horizontal="center" vertical="center"/>
    </xf>
    <xf numFmtId="0" fontId="71" fillId="0" borderId="2" xfId="5" applyFont="1" applyBorder="1" applyAlignment="1">
      <alignment horizontal="center" vertical="center"/>
    </xf>
    <xf numFmtId="0" fontId="71" fillId="14" borderId="132" xfId="5" applyFont="1" applyFill="1" applyBorder="1">
      <alignment vertical="center"/>
    </xf>
    <xf numFmtId="0" fontId="71" fillId="14" borderId="12" xfId="5" applyFont="1" applyFill="1" applyBorder="1">
      <alignment vertical="center"/>
    </xf>
    <xf numFmtId="0" fontId="71" fillId="14" borderId="139" xfId="5" applyFont="1" applyFill="1" applyBorder="1">
      <alignment vertical="center"/>
    </xf>
    <xf numFmtId="0" fontId="71" fillId="14" borderId="2" xfId="5" applyFont="1" applyFill="1" applyBorder="1">
      <alignment vertical="center"/>
    </xf>
    <xf numFmtId="0" fontId="71" fillId="14" borderId="3" xfId="5" applyFont="1" applyFill="1" applyBorder="1">
      <alignment vertical="center"/>
    </xf>
    <xf numFmtId="0" fontId="71" fillId="14" borderId="1" xfId="5" applyFont="1" applyFill="1" applyBorder="1" applyAlignment="1">
      <alignment horizontal="center" vertical="center"/>
    </xf>
    <xf numFmtId="0" fontId="71" fillId="0" borderId="3" xfId="5" applyFont="1" applyBorder="1" applyAlignment="1">
      <alignment horizontal="left" vertical="center"/>
    </xf>
    <xf numFmtId="0" fontId="71" fillId="0" borderId="12" xfId="5" applyFont="1" applyBorder="1" applyAlignment="1">
      <alignment horizontal="left" vertical="center"/>
    </xf>
    <xf numFmtId="0" fontId="71" fillId="0" borderId="128" xfId="5" applyFont="1" applyBorder="1" applyAlignment="1">
      <alignment horizontal="center" vertical="center"/>
    </xf>
    <xf numFmtId="0" fontId="71" fillId="0" borderId="129" xfId="5" applyFont="1" applyBorder="1" applyAlignment="1">
      <alignment horizontal="center" vertical="center"/>
    </xf>
    <xf numFmtId="0" fontId="71" fillId="0" borderId="128" xfId="5" applyFont="1" applyBorder="1" applyAlignment="1">
      <alignment horizontal="center" vertical="center" shrinkToFit="1"/>
    </xf>
    <xf numFmtId="0" fontId="71" fillId="0" borderId="129" xfId="5" applyFont="1" applyBorder="1" applyAlignment="1">
      <alignment horizontal="center" vertical="center" shrinkToFit="1"/>
    </xf>
    <xf numFmtId="0" fontId="71" fillId="0" borderId="16" xfId="5" applyFont="1" applyBorder="1" applyAlignment="1">
      <alignment horizontal="center" vertical="center" shrinkToFit="1"/>
    </xf>
    <xf numFmtId="0" fontId="71" fillId="0" borderId="1" xfId="5" applyFont="1" applyBorder="1" applyAlignment="1">
      <alignment horizontal="center" vertical="center" shrinkToFit="1"/>
    </xf>
    <xf numFmtId="49" fontId="71" fillId="0" borderId="2" xfId="5" applyNumberFormat="1" applyFont="1" applyBorder="1" applyAlignment="1">
      <alignment vertical="center" shrinkToFit="1"/>
    </xf>
    <xf numFmtId="49" fontId="71" fillId="0" borderId="3" xfId="5" applyNumberFormat="1" applyFont="1" applyBorder="1" applyAlignment="1">
      <alignment vertical="center" shrinkToFit="1"/>
    </xf>
    <xf numFmtId="0" fontId="71" fillId="0" borderId="0" xfId="5" applyFont="1" applyAlignment="1">
      <alignment vertical="top" wrapText="1"/>
    </xf>
    <xf numFmtId="183" fontId="71" fillId="0" borderId="178" xfId="5" applyNumberFormat="1" applyFont="1" applyBorder="1" applyAlignment="1">
      <alignment horizontal="center" vertical="center"/>
    </xf>
    <xf numFmtId="183" fontId="71" fillId="0" borderId="52" xfId="5" applyNumberFormat="1" applyFont="1" applyBorder="1" applyAlignment="1">
      <alignment horizontal="center" vertical="center"/>
    </xf>
    <xf numFmtId="0" fontId="71" fillId="15" borderId="191" xfId="5" applyFont="1" applyFill="1" applyBorder="1" applyAlignment="1">
      <alignment horizontal="center" vertical="center"/>
    </xf>
    <xf numFmtId="0" fontId="71" fillId="15" borderId="186" xfId="5" applyFont="1" applyFill="1" applyBorder="1" applyAlignment="1">
      <alignment horizontal="center" vertical="center"/>
    </xf>
    <xf numFmtId="0" fontId="71" fillId="15" borderId="192" xfId="5" applyFont="1" applyFill="1" applyBorder="1" applyAlignment="1">
      <alignment horizontal="center" vertical="center"/>
    </xf>
    <xf numFmtId="0" fontId="71" fillId="0" borderId="22" xfId="5" applyFont="1" applyBorder="1" applyAlignment="1">
      <alignment vertical="top"/>
    </xf>
    <xf numFmtId="0" fontId="71" fillId="0" borderId="22" xfId="5" applyFont="1" applyBorder="1" applyAlignment="1">
      <alignment vertical="top" wrapText="1"/>
    </xf>
    <xf numFmtId="0" fontId="71" fillId="0" borderId="0" xfId="5" applyFont="1" applyAlignment="1">
      <alignment vertical="top"/>
    </xf>
    <xf numFmtId="0" fontId="52" fillId="15" borderId="185" xfId="6" applyFont="1" applyFill="1" applyBorder="1" applyAlignment="1">
      <alignment horizontal="center" vertical="center" shrinkToFit="1"/>
    </xf>
    <xf numFmtId="0" fontId="52" fillId="15" borderId="186" xfId="6" applyFont="1" applyFill="1" applyBorder="1" applyAlignment="1">
      <alignment horizontal="center" vertical="center" shrinkToFit="1"/>
    </xf>
    <xf numFmtId="0" fontId="71" fillId="15" borderId="187" xfId="5" applyFont="1" applyFill="1" applyBorder="1" applyAlignment="1">
      <alignment horizontal="center" vertical="center" shrinkToFit="1"/>
    </xf>
    <xf numFmtId="0" fontId="52" fillId="15" borderId="187" xfId="6" applyFont="1" applyFill="1" applyBorder="1" applyAlignment="1">
      <alignment vertical="center" shrinkToFit="1"/>
    </xf>
    <xf numFmtId="0" fontId="71" fillId="0" borderId="187" xfId="9" applyNumberFormat="1" applyFont="1" applyFill="1" applyBorder="1" applyAlignment="1">
      <alignment horizontal="center" vertical="center"/>
    </xf>
    <xf numFmtId="0" fontId="71" fillId="14" borderId="52" xfId="5" applyFont="1" applyFill="1" applyBorder="1" applyAlignment="1">
      <alignment horizontal="center" vertical="center"/>
    </xf>
    <xf numFmtId="0" fontId="71" fillId="14" borderId="54" xfId="5" applyFont="1" applyFill="1" applyBorder="1" applyAlignment="1">
      <alignment horizontal="center" vertical="center"/>
    </xf>
    <xf numFmtId="0" fontId="71" fillId="14" borderId="184" xfId="5" applyFont="1" applyFill="1" applyBorder="1" applyAlignment="1">
      <alignment horizontal="center" vertical="center"/>
    </xf>
    <xf numFmtId="0" fontId="52" fillId="15" borderId="180" xfId="6" applyFont="1" applyFill="1" applyBorder="1" applyAlignment="1">
      <alignment horizontal="center" vertical="center" shrinkToFit="1"/>
    </xf>
    <xf numFmtId="0" fontId="52" fillId="15" borderId="54" xfId="6" applyFont="1" applyFill="1" applyBorder="1" applyAlignment="1">
      <alignment horizontal="center" vertical="center" shrinkToFit="1"/>
    </xf>
    <xf numFmtId="0" fontId="71" fillId="15" borderId="178" xfId="5" applyFont="1" applyFill="1" applyBorder="1" applyAlignment="1">
      <alignment horizontal="center" vertical="center" shrinkToFit="1"/>
    </xf>
    <xf numFmtId="0" fontId="52" fillId="15" borderId="178" xfId="6" applyFont="1" applyFill="1" applyBorder="1" applyAlignment="1">
      <alignment vertical="center" shrinkToFit="1"/>
    </xf>
    <xf numFmtId="0" fontId="71" fillId="0" borderId="178" xfId="9" applyNumberFormat="1" applyFont="1" applyFill="1" applyBorder="1" applyAlignment="1">
      <alignment horizontal="center" vertical="center"/>
    </xf>
    <xf numFmtId="0" fontId="71" fillId="15" borderId="52" xfId="5" applyFont="1" applyFill="1" applyBorder="1" applyAlignment="1">
      <alignment horizontal="center" vertical="center"/>
    </xf>
    <xf numFmtId="0" fontId="71" fillId="15" borderId="54" xfId="5" applyFont="1" applyFill="1" applyBorder="1" applyAlignment="1">
      <alignment horizontal="center" vertical="center"/>
    </xf>
    <xf numFmtId="0" fontId="71" fillId="15" borderId="184" xfId="5" applyFont="1" applyFill="1" applyBorder="1" applyAlignment="1">
      <alignment horizontal="center" vertical="center"/>
    </xf>
    <xf numFmtId="0" fontId="52" fillId="15" borderId="173" xfId="6" applyFont="1" applyFill="1" applyBorder="1" applyAlignment="1">
      <alignment horizontal="center" vertical="center" shrinkToFit="1"/>
    </xf>
    <xf numFmtId="0" fontId="52" fillId="15" borderId="51" xfId="6" applyFont="1" applyFill="1" applyBorder="1" applyAlignment="1">
      <alignment horizontal="center" vertical="center" shrinkToFit="1"/>
    </xf>
    <xf numFmtId="0" fontId="71" fillId="15" borderId="174" xfId="5" applyFont="1" applyFill="1" applyBorder="1" applyAlignment="1">
      <alignment horizontal="center" vertical="center" shrinkToFit="1"/>
    </xf>
    <xf numFmtId="0" fontId="52" fillId="15" borderId="174" xfId="6" applyFont="1" applyFill="1" applyBorder="1" applyAlignment="1">
      <alignment vertical="center" shrinkToFit="1"/>
    </xf>
    <xf numFmtId="0" fontId="71" fillId="0" borderId="174" xfId="9" applyNumberFormat="1" applyFont="1" applyFill="1" applyBorder="1" applyAlignment="1">
      <alignment horizontal="center" vertical="center"/>
    </xf>
    <xf numFmtId="0" fontId="71" fillId="15" borderId="49" xfId="5" applyFont="1" applyFill="1" applyBorder="1" applyAlignment="1">
      <alignment horizontal="center" vertical="center"/>
    </xf>
    <xf numFmtId="0" fontId="71" fillId="15" borderId="51" xfId="5" applyFont="1" applyFill="1" applyBorder="1" applyAlignment="1">
      <alignment horizontal="center" vertical="center"/>
    </xf>
    <xf numFmtId="0" fontId="71" fillId="15" borderId="179" xfId="5" applyFont="1" applyFill="1" applyBorder="1" applyAlignment="1">
      <alignment horizontal="center" vertical="center"/>
    </xf>
    <xf numFmtId="0" fontId="71" fillId="14" borderId="171" xfId="5" applyFont="1" applyFill="1" applyBorder="1">
      <alignment vertical="center"/>
    </xf>
    <xf numFmtId="0" fontId="71" fillId="14" borderId="172" xfId="5" applyFont="1" applyFill="1" applyBorder="1">
      <alignment vertical="center"/>
    </xf>
    <xf numFmtId="0" fontId="71" fillId="14" borderId="88" xfId="5" applyFont="1" applyFill="1" applyBorder="1">
      <alignment vertical="center"/>
    </xf>
    <xf numFmtId="0" fontId="71" fillId="0" borderId="1" xfId="5" applyFont="1" applyBorder="1" applyAlignment="1">
      <alignment horizontal="center" vertical="center" wrapText="1"/>
    </xf>
    <xf numFmtId="49" fontId="71" fillId="0" borderId="4" xfId="5" applyNumberFormat="1" applyFont="1" applyBorder="1" applyAlignment="1">
      <alignment horizontal="center" vertical="center" wrapText="1"/>
    </xf>
    <xf numFmtId="49" fontId="71" fillId="0" borderId="6" xfId="5" applyNumberFormat="1" applyFont="1" applyBorder="1" applyAlignment="1">
      <alignment horizontal="center" vertical="center" wrapText="1"/>
    </xf>
    <xf numFmtId="49" fontId="71" fillId="0" borderId="27" xfId="5" applyNumberFormat="1" applyFont="1" applyBorder="1" applyAlignment="1">
      <alignment horizontal="center" vertical="center" wrapText="1"/>
    </xf>
    <xf numFmtId="49" fontId="71" fillId="0" borderId="28" xfId="5" applyNumberFormat="1" applyFont="1" applyBorder="1" applyAlignment="1">
      <alignment horizontal="center" vertical="center" wrapText="1"/>
    </xf>
    <xf numFmtId="0" fontId="71" fillId="0" borderId="82" xfId="5" applyFont="1" applyBorder="1" applyAlignment="1">
      <alignment vertical="center" wrapText="1"/>
    </xf>
    <xf numFmtId="0" fontId="71" fillId="0" borderId="83" xfId="5" applyFont="1" applyBorder="1" applyAlignment="1">
      <alignment vertical="center" wrapText="1"/>
    </xf>
    <xf numFmtId="0" fontId="71" fillId="0" borderId="35" xfId="5" applyFont="1" applyBorder="1" applyAlignment="1">
      <alignment vertical="center" wrapText="1"/>
    </xf>
    <xf numFmtId="0" fontId="71" fillId="0" borderId="1" xfId="5" applyFont="1" applyBorder="1" applyAlignment="1">
      <alignment vertical="center" wrapText="1"/>
    </xf>
    <xf numFmtId="0" fontId="71" fillId="0" borderId="2" xfId="5" applyFont="1" applyBorder="1" applyAlignment="1">
      <alignment vertical="center" wrapText="1"/>
    </xf>
    <xf numFmtId="0" fontId="71" fillId="0" borderId="33" xfId="5" applyFont="1" applyBorder="1" applyAlignment="1">
      <alignment vertical="center" wrapText="1"/>
    </xf>
    <xf numFmtId="182" fontId="71" fillId="14" borderId="139" xfId="5" applyNumberFormat="1" applyFont="1" applyFill="1" applyBorder="1" applyAlignment="1">
      <alignment horizontal="center" vertical="center"/>
    </xf>
    <xf numFmtId="182" fontId="71" fillId="14" borderId="2" xfId="5" applyNumberFormat="1" applyFont="1" applyFill="1" applyBorder="1" applyAlignment="1">
      <alignment horizontal="center" vertical="center"/>
    </xf>
    <xf numFmtId="182" fontId="71" fillId="0" borderId="1" xfId="5" applyNumberFormat="1" applyFont="1" applyBorder="1" applyAlignment="1">
      <alignment horizontal="center" vertical="center" shrinkToFit="1"/>
    </xf>
    <xf numFmtId="182" fontId="71" fillId="0" borderId="2" xfId="5" applyNumberFormat="1" applyFont="1" applyBorder="1" applyAlignment="1">
      <alignment horizontal="center" vertical="center" shrinkToFit="1"/>
    </xf>
    <xf numFmtId="182" fontId="71" fillId="0" borderId="131" xfId="5" applyNumberFormat="1" applyFont="1" applyBorder="1" applyAlignment="1">
      <alignment horizontal="center" vertical="center" shrinkToFit="1"/>
    </xf>
    <xf numFmtId="0" fontId="71" fillId="0" borderId="12" xfId="5" applyFont="1" applyBorder="1" applyAlignment="1">
      <alignment horizontal="center" vertical="center" wrapText="1" shrinkToFit="1"/>
    </xf>
    <xf numFmtId="0" fontId="71" fillId="0" borderId="1" xfId="5" applyFont="1" applyBorder="1" applyAlignment="1">
      <alignment horizontal="center" vertical="center" wrapText="1" shrinkToFit="1"/>
    </xf>
    <xf numFmtId="0" fontId="71" fillId="14" borderId="139" xfId="5" applyFont="1" applyFill="1" applyBorder="1" applyAlignment="1">
      <alignment horizontal="center" vertical="center" wrapText="1" shrinkToFit="1"/>
    </xf>
    <xf numFmtId="0" fontId="71" fillId="14" borderId="2" xfId="5" applyFont="1" applyFill="1" applyBorder="1" applyAlignment="1">
      <alignment horizontal="center" vertical="center" wrapText="1" shrinkToFit="1"/>
    </xf>
    <xf numFmtId="0" fontId="71" fillId="14" borderId="3" xfId="5" applyFont="1" applyFill="1" applyBorder="1" applyAlignment="1">
      <alignment horizontal="center" vertical="center" wrapText="1" shrinkToFit="1"/>
    </xf>
    <xf numFmtId="0" fontId="71" fillId="0" borderId="2" xfId="5" applyFont="1" applyBorder="1" applyAlignment="1">
      <alignment horizontal="center" vertical="center" wrapText="1" shrinkToFit="1"/>
    </xf>
    <xf numFmtId="0" fontId="71" fillId="0" borderId="131" xfId="5" applyFont="1" applyBorder="1" applyAlignment="1">
      <alignment horizontal="center" vertical="center" wrapText="1" shrinkToFit="1"/>
    </xf>
    <xf numFmtId="0" fontId="71" fillId="14" borderId="169" xfId="5" applyFont="1" applyFill="1" applyBorder="1" applyAlignment="1">
      <alignment horizontal="center" vertical="center" shrinkToFit="1"/>
    </xf>
    <xf numFmtId="0" fontId="71" fillId="14" borderId="6" xfId="5" applyFont="1" applyFill="1" applyBorder="1" applyAlignment="1">
      <alignment horizontal="center" vertical="center" shrinkToFit="1"/>
    </xf>
    <xf numFmtId="0" fontId="71" fillId="14" borderId="5" xfId="5" applyFont="1" applyFill="1" applyBorder="1" applyAlignment="1">
      <alignment horizontal="center" vertical="center" shrinkToFit="1"/>
    </xf>
    <xf numFmtId="182" fontId="71" fillId="14" borderId="132" xfId="5" applyNumberFormat="1" applyFont="1" applyFill="1" applyBorder="1" applyAlignment="1">
      <alignment horizontal="center" vertical="center"/>
    </xf>
    <xf numFmtId="182" fontId="71" fillId="14" borderId="1" xfId="5" applyNumberFormat="1" applyFont="1" applyFill="1" applyBorder="1" applyAlignment="1">
      <alignment horizontal="center" vertical="center"/>
    </xf>
    <xf numFmtId="0" fontId="71" fillId="14" borderId="138" xfId="5" applyFont="1" applyFill="1" applyBorder="1" applyAlignment="1">
      <alignment horizontal="center" vertical="center"/>
    </xf>
    <xf numFmtId="0" fontId="71" fillId="14" borderId="14" xfId="5" applyFont="1" applyFill="1" applyBorder="1" applyAlignment="1">
      <alignment horizontal="center" vertical="center"/>
    </xf>
    <xf numFmtId="38" fontId="71" fillId="0" borderId="7" xfId="9" applyFont="1" applyFill="1" applyBorder="1" applyAlignment="1">
      <alignment horizontal="center" vertical="center" shrinkToFit="1"/>
    </xf>
    <xf numFmtId="38" fontId="71" fillId="0" borderId="0" xfId="9" applyFont="1" applyFill="1" applyBorder="1" applyAlignment="1">
      <alignment horizontal="center" vertical="center" shrinkToFit="1"/>
    </xf>
    <xf numFmtId="181" fontId="71" fillId="0" borderId="0" xfId="5" applyNumberFormat="1" applyFont="1" applyAlignment="1">
      <alignment horizontal="center" vertical="center" shrinkToFit="1"/>
    </xf>
    <xf numFmtId="0" fontId="102" fillId="0" borderId="200" xfId="5" applyFont="1" applyBorder="1" applyAlignment="1">
      <alignment horizontal="center" vertical="center"/>
    </xf>
    <xf numFmtId="0" fontId="102" fillId="0" borderId="201" xfId="5" applyFont="1" applyBorder="1" applyAlignment="1">
      <alignment horizontal="center" vertical="center"/>
    </xf>
    <xf numFmtId="0" fontId="102" fillId="0" borderId="202" xfId="5" applyFont="1" applyBorder="1" applyAlignment="1">
      <alignment horizontal="center" vertical="center"/>
    </xf>
    <xf numFmtId="0" fontId="102" fillId="0" borderId="203" xfId="5" applyFont="1" applyBorder="1" applyAlignment="1">
      <alignment horizontal="center" vertical="center"/>
    </xf>
    <xf numFmtId="0" fontId="102" fillId="0" borderId="204" xfId="5" applyFont="1" applyBorder="1" applyAlignment="1">
      <alignment horizontal="center" vertical="center"/>
    </xf>
    <xf numFmtId="0" fontId="102" fillId="0" borderId="205" xfId="5" applyFont="1" applyBorder="1" applyAlignment="1">
      <alignment horizontal="center" vertical="center"/>
    </xf>
    <xf numFmtId="0" fontId="71" fillId="14" borderId="191" xfId="5" applyFont="1" applyFill="1" applyBorder="1" applyAlignment="1">
      <alignment horizontal="center" vertical="center"/>
    </xf>
    <xf numFmtId="0" fontId="71" fillId="14" borderId="186" xfId="5" applyFont="1" applyFill="1" applyBorder="1" applyAlignment="1">
      <alignment horizontal="center" vertical="center"/>
    </xf>
    <xf numFmtId="0" fontId="71" fillId="14" borderId="192" xfId="5" applyFont="1" applyFill="1" applyBorder="1" applyAlignment="1">
      <alignment horizontal="center" vertical="center"/>
    </xf>
    <xf numFmtId="182" fontId="71" fillId="14" borderId="206" xfId="5" applyNumberFormat="1" applyFont="1" applyFill="1" applyBorder="1" applyAlignment="1">
      <alignment horizontal="center" vertical="center"/>
    </xf>
    <xf numFmtId="182" fontId="71" fillId="14" borderId="207" xfId="5" applyNumberFormat="1" applyFont="1" applyFill="1" applyBorder="1" applyAlignment="1">
      <alignment horizontal="center" vertical="center"/>
    </xf>
    <xf numFmtId="182" fontId="71" fillId="14" borderId="208" xfId="5" applyNumberFormat="1" applyFont="1" applyFill="1" applyBorder="1" applyAlignment="1">
      <alignment horizontal="center" vertical="center"/>
    </xf>
    <xf numFmtId="182" fontId="71" fillId="14" borderId="66" xfId="5" applyNumberFormat="1" applyFont="1" applyFill="1" applyBorder="1" applyAlignment="1">
      <alignment horizontal="center" vertical="center"/>
    </xf>
    <xf numFmtId="182" fontId="71" fillId="14" borderId="67" xfId="5" applyNumberFormat="1" applyFont="1" applyFill="1" applyBorder="1" applyAlignment="1">
      <alignment horizontal="center" vertical="center"/>
    </xf>
    <xf numFmtId="182" fontId="71" fillId="14" borderId="209" xfId="5" applyNumberFormat="1" applyFont="1" applyFill="1" applyBorder="1" applyAlignment="1">
      <alignment horizontal="center" vertical="center"/>
    </xf>
    <xf numFmtId="182" fontId="71" fillId="14" borderId="7" xfId="5" applyNumberFormat="1" applyFont="1" applyFill="1" applyBorder="1" applyAlignment="1">
      <alignment horizontal="center" vertical="center"/>
    </xf>
    <xf numFmtId="182" fontId="71" fillId="14" borderId="0" xfId="5" applyNumberFormat="1" applyFont="1" applyFill="1" applyAlignment="1">
      <alignment horizontal="center" vertical="center"/>
    </xf>
    <xf numFmtId="182" fontId="71" fillId="14" borderId="112" xfId="5" applyNumberFormat="1" applyFont="1" applyFill="1" applyBorder="1" applyAlignment="1">
      <alignment horizontal="center" vertical="center"/>
    </xf>
    <xf numFmtId="0" fontId="71" fillId="14" borderId="49" xfId="5" applyFont="1" applyFill="1" applyBorder="1" applyAlignment="1">
      <alignment horizontal="center" vertical="center"/>
    </xf>
    <xf numFmtId="0" fontId="71" fillId="14" borderId="51" xfId="5" applyFont="1" applyFill="1" applyBorder="1" applyAlignment="1">
      <alignment horizontal="center" vertical="center"/>
    </xf>
    <xf numFmtId="0" fontId="71" fillId="14" borderId="179" xfId="5" applyFont="1" applyFill="1" applyBorder="1" applyAlignment="1">
      <alignment horizontal="center" vertical="center"/>
    </xf>
  </cellXfs>
  <cellStyles count="10">
    <cellStyle name="桁区切り 2" xfId="9" xr:uid="{A4D024E4-7DBF-42D2-AED1-92C2CE30ACF9}"/>
    <cellStyle name="標準" xfId="0" builtinId="0"/>
    <cellStyle name="標準 2" xfId="1" xr:uid="{C7952F0E-D017-4D7D-9987-A4A22AEE5CBD}"/>
    <cellStyle name="標準 2 2" xfId="6" xr:uid="{75001A1C-731E-4980-8C2A-F14F665E477A}"/>
    <cellStyle name="標準 2 3" xfId="8" xr:uid="{047C19F1-00B9-45EC-98C7-6A6D48D9F8A7}"/>
    <cellStyle name="標準 3" xfId="3" xr:uid="{DC092A26-2186-4032-BCA2-70AC49F6418A}"/>
    <cellStyle name="標準 4" xfId="2" xr:uid="{C5EB9E01-0454-43DA-A586-C090BF682F41}"/>
    <cellStyle name="標準_180610加算の様式" xfId="4" xr:uid="{4D7C2E39-AA83-49AB-A74F-8684A50CF455}"/>
    <cellStyle name="標準_③-２加算様式（就労）" xfId="5" xr:uid="{E2AE578E-2718-4427-972F-30ED10086CFA}"/>
    <cellStyle name="標準_生活訓練" xfId="7" xr:uid="{0C008F6B-0FA1-4FFA-B68E-773E573B6586}"/>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20318</xdr:colOff>
      <xdr:row>53</xdr:row>
      <xdr:rowOff>27937</xdr:rowOff>
    </xdr:from>
    <xdr:to>
      <xdr:col>13</xdr:col>
      <xdr:colOff>19097</xdr:colOff>
      <xdr:row>61</xdr:row>
      <xdr:rowOff>12572</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6976830" y="9271545"/>
          <a:ext cx="1325755" cy="60837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7620</xdr:colOff>
          <xdr:row>31</xdr:row>
          <xdr:rowOff>0</xdr:rowOff>
        </xdr:from>
        <xdr:to>
          <xdr:col>29</xdr:col>
          <xdr:colOff>0</xdr:colOff>
          <xdr:row>32</xdr:row>
          <xdr:rowOff>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4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49</xdr:row>
          <xdr:rowOff>0</xdr:rowOff>
        </xdr:from>
        <xdr:to>
          <xdr:col>15</xdr:col>
          <xdr:colOff>0</xdr:colOff>
          <xdr:row>50</xdr:row>
          <xdr:rowOff>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4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59</xdr:row>
          <xdr:rowOff>7620</xdr:rowOff>
        </xdr:from>
        <xdr:to>
          <xdr:col>29</xdr:col>
          <xdr:colOff>0</xdr:colOff>
          <xdr:row>60</xdr:row>
          <xdr:rowOff>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4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60</xdr:row>
          <xdr:rowOff>0</xdr:rowOff>
        </xdr:from>
        <xdr:to>
          <xdr:col>29</xdr:col>
          <xdr:colOff>0</xdr:colOff>
          <xdr:row>61</xdr:row>
          <xdr:rowOff>0</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4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50</xdr:row>
          <xdr:rowOff>7620</xdr:rowOff>
        </xdr:from>
        <xdr:to>
          <xdr:col>43</xdr:col>
          <xdr:colOff>0</xdr:colOff>
          <xdr:row>51</xdr:row>
          <xdr:rowOff>0</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4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59</xdr:row>
          <xdr:rowOff>7620</xdr:rowOff>
        </xdr:from>
        <xdr:to>
          <xdr:col>43</xdr:col>
          <xdr:colOff>0</xdr:colOff>
          <xdr:row>60</xdr:row>
          <xdr:rowOff>0</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4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61</xdr:row>
          <xdr:rowOff>7620</xdr:rowOff>
        </xdr:from>
        <xdr:to>
          <xdr:col>43</xdr:col>
          <xdr:colOff>0</xdr:colOff>
          <xdr:row>62</xdr:row>
          <xdr:rowOff>0</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4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69</xdr:row>
          <xdr:rowOff>0</xdr:rowOff>
        </xdr:from>
        <xdr:to>
          <xdr:col>15</xdr:col>
          <xdr:colOff>7620</xdr:colOff>
          <xdr:row>70</xdr:row>
          <xdr:rowOff>0</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4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69</xdr:row>
          <xdr:rowOff>7620</xdr:rowOff>
        </xdr:from>
        <xdr:to>
          <xdr:col>29</xdr:col>
          <xdr:colOff>0</xdr:colOff>
          <xdr:row>70</xdr:row>
          <xdr:rowOff>0</xdr:rowOff>
        </xdr:to>
        <xdr:sp macro="" textlink="">
          <xdr:nvSpPr>
            <xdr:cNvPr id="36875" name="Check Box 11" hidden="1">
              <a:extLst>
                <a:ext uri="{63B3BB69-23CF-44E3-9099-C40C66FF867C}">
                  <a14:compatExt spid="_x0000_s36875"/>
                </a:ext>
                <a:ext uri="{FF2B5EF4-FFF2-40B4-BE49-F238E27FC236}">
                  <a16:creationId xmlns:a16="http://schemas.microsoft.com/office/drawing/2014/main" id="{00000000-0008-0000-04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41</xdr:row>
          <xdr:rowOff>7620</xdr:rowOff>
        </xdr:from>
        <xdr:to>
          <xdr:col>15</xdr:col>
          <xdr:colOff>0</xdr:colOff>
          <xdr:row>42</xdr:row>
          <xdr:rowOff>0</xdr:rowOff>
        </xdr:to>
        <xdr:sp macro="" textlink="">
          <xdr:nvSpPr>
            <xdr:cNvPr id="36876" name="Check Box 12" hidden="1">
              <a:extLst>
                <a:ext uri="{63B3BB69-23CF-44E3-9099-C40C66FF867C}">
                  <a14:compatExt spid="_x0000_s36876"/>
                </a:ext>
                <a:ext uri="{FF2B5EF4-FFF2-40B4-BE49-F238E27FC236}">
                  <a16:creationId xmlns:a16="http://schemas.microsoft.com/office/drawing/2014/main" id="{00000000-0008-0000-0400-00000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78</xdr:row>
          <xdr:rowOff>7620</xdr:rowOff>
        </xdr:from>
        <xdr:to>
          <xdr:col>18</xdr:col>
          <xdr:colOff>0</xdr:colOff>
          <xdr:row>79</xdr:row>
          <xdr:rowOff>0</xdr:rowOff>
        </xdr:to>
        <xdr:sp macro="" textlink="">
          <xdr:nvSpPr>
            <xdr:cNvPr id="36877" name="Check Box 13" hidden="1">
              <a:extLst>
                <a:ext uri="{63B3BB69-23CF-44E3-9099-C40C66FF867C}">
                  <a14:compatExt spid="_x0000_s36877"/>
                </a:ext>
                <a:ext uri="{FF2B5EF4-FFF2-40B4-BE49-F238E27FC236}">
                  <a16:creationId xmlns:a16="http://schemas.microsoft.com/office/drawing/2014/main" id="{00000000-0008-0000-0400-00000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31</xdr:row>
          <xdr:rowOff>0</xdr:rowOff>
        </xdr:from>
        <xdr:to>
          <xdr:col>15</xdr:col>
          <xdr:colOff>0</xdr:colOff>
          <xdr:row>32</xdr:row>
          <xdr:rowOff>0</xdr:rowOff>
        </xdr:to>
        <xdr:sp macro="" textlink="">
          <xdr:nvSpPr>
            <xdr:cNvPr id="36878" name="Check Box 14" hidden="1">
              <a:extLst>
                <a:ext uri="{63B3BB69-23CF-44E3-9099-C40C66FF867C}">
                  <a14:compatExt spid="_x0000_s36878"/>
                </a:ext>
                <a:ext uri="{FF2B5EF4-FFF2-40B4-BE49-F238E27FC236}">
                  <a16:creationId xmlns:a16="http://schemas.microsoft.com/office/drawing/2014/main" id="{00000000-0008-0000-0400-00000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31</xdr:row>
          <xdr:rowOff>7620</xdr:rowOff>
        </xdr:from>
        <xdr:to>
          <xdr:col>43</xdr:col>
          <xdr:colOff>0</xdr:colOff>
          <xdr:row>32</xdr:row>
          <xdr:rowOff>0</xdr:rowOff>
        </xdr:to>
        <xdr:sp macro="" textlink="">
          <xdr:nvSpPr>
            <xdr:cNvPr id="36879" name="Check Box 15" hidden="1">
              <a:extLst>
                <a:ext uri="{63B3BB69-23CF-44E3-9099-C40C66FF867C}">
                  <a14:compatExt spid="_x0000_s36879"/>
                </a:ext>
                <a:ext uri="{FF2B5EF4-FFF2-40B4-BE49-F238E27FC236}">
                  <a16:creationId xmlns:a16="http://schemas.microsoft.com/office/drawing/2014/main" id="{00000000-0008-0000-0400-00000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7620</xdr:rowOff>
        </xdr:from>
        <xdr:to>
          <xdr:col>15</xdr:col>
          <xdr:colOff>0</xdr:colOff>
          <xdr:row>37</xdr:row>
          <xdr:rowOff>0</xdr:rowOff>
        </xdr:to>
        <xdr:sp macro="" textlink="">
          <xdr:nvSpPr>
            <xdr:cNvPr id="36880" name="Check Box 16" hidden="1">
              <a:extLst>
                <a:ext uri="{63B3BB69-23CF-44E3-9099-C40C66FF867C}">
                  <a14:compatExt spid="_x0000_s36880"/>
                </a:ext>
                <a:ext uri="{FF2B5EF4-FFF2-40B4-BE49-F238E27FC236}">
                  <a16:creationId xmlns:a16="http://schemas.microsoft.com/office/drawing/2014/main" id="{00000000-0008-0000-04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36</xdr:row>
          <xdr:rowOff>7620</xdr:rowOff>
        </xdr:from>
        <xdr:to>
          <xdr:col>29</xdr:col>
          <xdr:colOff>0</xdr:colOff>
          <xdr:row>37</xdr:row>
          <xdr:rowOff>0</xdr:rowOff>
        </xdr:to>
        <xdr:sp macro="" textlink="">
          <xdr:nvSpPr>
            <xdr:cNvPr id="36881" name="Check Box 17" hidden="1">
              <a:extLst>
                <a:ext uri="{63B3BB69-23CF-44E3-9099-C40C66FF867C}">
                  <a14:compatExt spid="_x0000_s36881"/>
                </a:ext>
                <a:ext uri="{FF2B5EF4-FFF2-40B4-BE49-F238E27FC236}">
                  <a16:creationId xmlns:a16="http://schemas.microsoft.com/office/drawing/2014/main" id="{00000000-0008-0000-0400-00001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36</xdr:row>
          <xdr:rowOff>7620</xdr:rowOff>
        </xdr:from>
        <xdr:to>
          <xdr:col>43</xdr:col>
          <xdr:colOff>0</xdr:colOff>
          <xdr:row>37</xdr:row>
          <xdr:rowOff>0</xdr:rowOff>
        </xdr:to>
        <xdr:sp macro="" textlink="">
          <xdr:nvSpPr>
            <xdr:cNvPr id="36882" name="Check Box 18" hidden="1">
              <a:extLst>
                <a:ext uri="{63B3BB69-23CF-44E3-9099-C40C66FF867C}">
                  <a14:compatExt spid="_x0000_s36882"/>
                </a:ext>
                <a:ext uri="{FF2B5EF4-FFF2-40B4-BE49-F238E27FC236}">
                  <a16:creationId xmlns:a16="http://schemas.microsoft.com/office/drawing/2014/main" id="{00000000-0008-0000-0400-00001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41</xdr:row>
          <xdr:rowOff>7620</xdr:rowOff>
        </xdr:from>
        <xdr:to>
          <xdr:col>29</xdr:col>
          <xdr:colOff>0</xdr:colOff>
          <xdr:row>42</xdr:row>
          <xdr:rowOff>0</xdr:rowOff>
        </xdr:to>
        <xdr:sp macro="" textlink="">
          <xdr:nvSpPr>
            <xdr:cNvPr id="36883" name="Check Box 19" hidden="1">
              <a:extLst>
                <a:ext uri="{63B3BB69-23CF-44E3-9099-C40C66FF867C}">
                  <a14:compatExt spid="_x0000_s36883"/>
                </a:ext>
                <a:ext uri="{FF2B5EF4-FFF2-40B4-BE49-F238E27FC236}">
                  <a16:creationId xmlns:a16="http://schemas.microsoft.com/office/drawing/2014/main" id="{00000000-0008-0000-04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50</xdr:row>
          <xdr:rowOff>7620</xdr:rowOff>
        </xdr:from>
        <xdr:to>
          <xdr:col>29</xdr:col>
          <xdr:colOff>0</xdr:colOff>
          <xdr:row>51</xdr:row>
          <xdr:rowOff>0</xdr:rowOff>
        </xdr:to>
        <xdr:sp macro="" textlink="">
          <xdr:nvSpPr>
            <xdr:cNvPr id="36884" name="Check Box 20" hidden="1">
              <a:extLst>
                <a:ext uri="{63B3BB69-23CF-44E3-9099-C40C66FF867C}">
                  <a14:compatExt spid="_x0000_s36884"/>
                </a:ext>
                <a:ext uri="{FF2B5EF4-FFF2-40B4-BE49-F238E27FC236}">
                  <a16:creationId xmlns:a16="http://schemas.microsoft.com/office/drawing/2014/main" id="{00000000-0008-0000-0400-00001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51</xdr:row>
          <xdr:rowOff>7620</xdr:rowOff>
        </xdr:from>
        <xdr:to>
          <xdr:col>15</xdr:col>
          <xdr:colOff>0</xdr:colOff>
          <xdr:row>52</xdr:row>
          <xdr:rowOff>0</xdr:rowOff>
        </xdr:to>
        <xdr:sp macro="" textlink="">
          <xdr:nvSpPr>
            <xdr:cNvPr id="36885" name="Check Box 21" hidden="1">
              <a:extLst>
                <a:ext uri="{63B3BB69-23CF-44E3-9099-C40C66FF867C}">
                  <a14:compatExt spid="_x0000_s36885"/>
                </a:ext>
                <a:ext uri="{FF2B5EF4-FFF2-40B4-BE49-F238E27FC236}">
                  <a16:creationId xmlns:a16="http://schemas.microsoft.com/office/drawing/2014/main" id="{00000000-0008-0000-0400-00001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60</xdr:row>
          <xdr:rowOff>7620</xdr:rowOff>
        </xdr:from>
        <xdr:to>
          <xdr:col>15</xdr:col>
          <xdr:colOff>0</xdr:colOff>
          <xdr:row>61</xdr:row>
          <xdr:rowOff>0</xdr:rowOff>
        </xdr:to>
        <xdr:sp macro="" textlink="">
          <xdr:nvSpPr>
            <xdr:cNvPr id="36886" name="Check Box 22" hidden="1">
              <a:extLst>
                <a:ext uri="{63B3BB69-23CF-44E3-9099-C40C66FF867C}">
                  <a14:compatExt spid="_x0000_s36886"/>
                </a:ext>
                <a:ext uri="{FF2B5EF4-FFF2-40B4-BE49-F238E27FC236}">
                  <a16:creationId xmlns:a16="http://schemas.microsoft.com/office/drawing/2014/main" id="{00000000-0008-0000-0400-00001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39</xdr:col>
      <xdr:colOff>0</xdr:colOff>
      <xdr:row>98</xdr:row>
      <xdr:rowOff>0</xdr:rowOff>
    </xdr:from>
    <xdr:to>
      <xdr:col>40</xdr:col>
      <xdr:colOff>0</xdr:colOff>
      <xdr:row>99</xdr:row>
      <xdr:rowOff>1446</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4071580" y="16466820"/>
          <a:ext cx="617220" cy="169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solidFill>
                <a:srgbClr val="FF0000"/>
              </a:solidFill>
            </a:rPr>
            <a:t>②</a:t>
          </a:r>
        </a:p>
      </xdr:txBody>
    </xdr:sp>
    <xdr:clientData/>
  </xdr:twoCellAnchor>
  <xdr:twoCellAnchor>
    <xdr:from>
      <xdr:col>38</xdr:col>
      <xdr:colOff>0</xdr:colOff>
      <xdr:row>72</xdr:row>
      <xdr:rowOff>0</xdr:rowOff>
    </xdr:from>
    <xdr:to>
      <xdr:col>39</xdr:col>
      <xdr:colOff>0</xdr:colOff>
      <xdr:row>73</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3454360" y="12108180"/>
          <a:ext cx="61722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solidFill>
                <a:srgbClr val="FF0000"/>
              </a:solidFill>
            </a:rPr>
            <a:t>③❷</a:t>
          </a:r>
        </a:p>
      </xdr:txBody>
    </xdr:sp>
    <xdr:clientData/>
  </xdr:twoCellAnchor>
  <xdr:twoCellAnchor>
    <xdr:from>
      <xdr:col>38</xdr:col>
      <xdr:colOff>0</xdr:colOff>
      <xdr:row>98</xdr:row>
      <xdr:rowOff>0</xdr:rowOff>
    </xdr:from>
    <xdr:to>
      <xdr:col>39</xdr:col>
      <xdr:colOff>0</xdr:colOff>
      <xdr:row>99</xdr:row>
      <xdr:rowOff>1</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454360" y="16466820"/>
          <a:ext cx="617220" cy="167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solidFill>
                <a:srgbClr val="FF0000"/>
              </a:solidFill>
            </a:rPr>
            <a:t>④</a:t>
          </a:r>
        </a:p>
      </xdr:txBody>
    </xdr:sp>
    <xdr:clientData/>
  </xdr:twoCellAnchor>
  <xdr:twoCellAnchor>
    <xdr:from>
      <xdr:col>40</xdr:col>
      <xdr:colOff>0</xdr:colOff>
      <xdr:row>72</xdr:row>
      <xdr:rowOff>0</xdr:rowOff>
    </xdr:from>
    <xdr:to>
      <xdr:col>41</xdr:col>
      <xdr:colOff>0</xdr:colOff>
      <xdr:row>73</xdr:row>
      <xdr:rowOff>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4688800" y="12108180"/>
          <a:ext cx="61722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solidFill>
                <a:srgbClr val="FF0000"/>
              </a:solidFill>
            </a:rPr>
            <a:t>❶</a:t>
          </a:r>
        </a:p>
      </xdr:txBody>
    </xdr:sp>
    <xdr:clientData/>
  </xdr:twoCellAnchor>
  <xdr:twoCellAnchor>
    <xdr:from>
      <xdr:col>30</xdr:col>
      <xdr:colOff>10699</xdr:colOff>
      <xdr:row>1</xdr:row>
      <xdr:rowOff>9899</xdr:rowOff>
    </xdr:from>
    <xdr:to>
      <xdr:col>41</xdr:col>
      <xdr:colOff>7882</xdr:colOff>
      <xdr:row>3</xdr:row>
      <xdr:rowOff>7411</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8527299" y="177539"/>
          <a:ext cx="6786603" cy="332792"/>
        </a:xfrm>
        <a:prstGeom prst="rect">
          <a:avLst/>
        </a:prstGeom>
        <a:solidFill>
          <a:srgbClr val="FFFF99"/>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400" b="1"/>
            <a:t>就労継続支援</a:t>
          </a:r>
          <a:r>
            <a:rPr kumimoji="1" lang="en-US" altLang="ja-JP" sz="1400" b="1"/>
            <a:t>A</a:t>
          </a:r>
          <a:r>
            <a:rPr kumimoji="1" lang="ja-JP" altLang="en-US" sz="1400" b="1"/>
            <a:t>型・</a:t>
          </a:r>
          <a:r>
            <a:rPr kumimoji="1" lang="en-US" altLang="ja-JP" sz="1400" b="1"/>
            <a:t>B</a:t>
          </a:r>
          <a:r>
            <a:rPr kumimoji="1" lang="ja-JP" altLang="en-US" sz="1400" b="1"/>
            <a:t>型　基本報酬算定　参考表</a:t>
          </a:r>
          <a:endParaRPr kumimoji="1" lang="en-US" altLang="ja-JP" sz="14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a:t>
          </a:r>
          <a:r>
            <a:rPr kumimoji="1" lang="ja-JP" altLang="ja-JP" sz="1100">
              <a:solidFill>
                <a:schemeClr val="dk1"/>
              </a:solidFill>
              <a:effectLst/>
              <a:latin typeface="+mn-lt"/>
              <a:ea typeface="+mn-ea"/>
              <a:cs typeface="+mn-cs"/>
            </a:rPr>
            <a:t>型（前年度雇用有の利用者に係る平均労働時間）、</a:t>
          </a:r>
          <a:r>
            <a:rPr kumimoji="1" lang="en-US" altLang="ja-JP" sz="1100">
              <a:solidFill>
                <a:schemeClr val="dk1"/>
              </a:solidFill>
              <a:effectLst/>
              <a:latin typeface="+mn-lt"/>
              <a:ea typeface="+mn-ea"/>
              <a:cs typeface="+mn-cs"/>
            </a:rPr>
            <a:t>B</a:t>
          </a:r>
          <a:r>
            <a:rPr kumimoji="1" lang="ja-JP" altLang="ja-JP" sz="1100">
              <a:solidFill>
                <a:schemeClr val="dk1"/>
              </a:solidFill>
              <a:effectLst/>
              <a:latin typeface="+mn-lt"/>
              <a:ea typeface="+mn-ea"/>
              <a:cs typeface="+mn-cs"/>
            </a:rPr>
            <a:t>型（前年度平均工賃額）</a:t>
          </a:r>
          <a:endParaRPr lang="ja-JP" altLang="ja-JP" sz="1400">
            <a:effectLst/>
          </a:endParaRPr>
        </a:p>
        <a:p>
          <a:r>
            <a:rPr kumimoji="1" lang="ja-JP" altLang="en-US" sz="1400" b="1"/>
            <a:t>兼　前年度工賃実績報告用様式</a:t>
          </a:r>
          <a:endParaRPr kumimoji="1" lang="en-US" altLang="ja-JP" sz="14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a:t>
          </a:r>
          <a:r>
            <a:rPr kumimoji="1" lang="ja-JP" altLang="ja-JP" sz="1100">
              <a:solidFill>
                <a:schemeClr val="dk1"/>
              </a:solidFill>
              <a:effectLst/>
              <a:latin typeface="+mn-lt"/>
              <a:ea typeface="+mn-ea"/>
              <a:cs typeface="+mn-cs"/>
            </a:rPr>
            <a:t>型（雇用有</a:t>
          </a:r>
          <a:r>
            <a:rPr kumimoji="1" lang="ja-JP" altLang="en-US" sz="1100">
              <a:solidFill>
                <a:schemeClr val="dk1"/>
              </a:solidFill>
              <a:effectLst/>
              <a:latin typeface="+mn-lt"/>
              <a:ea typeface="+mn-ea"/>
              <a:cs typeface="+mn-cs"/>
            </a:rPr>
            <a:t>）、Ａ型（雇用無）、</a:t>
          </a:r>
          <a:r>
            <a:rPr kumimoji="1" lang="en-US" altLang="ja-JP" sz="1100">
              <a:solidFill>
                <a:schemeClr val="dk1"/>
              </a:solidFill>
              <a:effectLst/>
              <a:latin typeface="+mn-lt"/>
              <a:ea typeface="+mn-ea"/>
              <a:cs typeface="+mn-cs"/>
            </a:rPr>
            <a:t>B</a:t>
          </a:r>
          <a:r>
            <a:rPr kumimoji="1" lang="ja-JP" altLang="ja-JP" sz="1100">
              <a:solidFill>
                <a:schemeClr val="dk1"/>
              </a:solidFill>
              <a:effectLst/>
              <a:latin typeface="+mn-lt"/>
              <a:ea typeface="+mn-ea"/>
              <a:cs typeface="+mn-cs"/>
            </a:rPr>
            <a:t>型</a:t>
          </a:r>
          <a:endParaRPr lang="ja-JP" altLang="ja-JP" sz="1400">
            <a:effectLst/>
          </a:endParaRPr>
        </a:p>
        <a:p>
          <a:endParaRPr kumimoji="1" lang="en-US" altLang="ja-JP" sz="1400" b="1"/>
        </a:p>
      </xdr:txBody>
    </xdr:sp>
    <xdr:clientData/>
  </xdr:twoCellAnchor>
  <xdr:twoCellAnchor>
    <xdr:from>
      <xdr:col>32</xdr:col>
      <xdr:colOff>0</xdr:colOff>
      <xdr:row>108</xdr:row>
      <xdr:rowOff>0</xdr:rowOff>
    </xdr:from>
    <xdr:to>
      <xdr:col>42</xdr:col>
      <xdr:colOff>133883</xdr:colOff>
      <xdr:row>110</xdr:row>
      <xdr:rowOff>0</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19751040" y="18143220"/>
          <a:ext cx="6306083" cy="335280"/>
        </a:xfrm>
        <a:prstGeom prst="rect">
          <a:avLst/>
        </a:prstGeom>
        <a:noFill/>
        <a:ln w="63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15452</xdr:colOff>
      <xdr:row>108</xdr:row>
      <xdr:rowOff>8976</xdr:rowOff>
    </xdr:from>
    <xdr:to>
      <xdr:col>32</xdr:col>
      <xdr:colOff>55</xdr:colOff>
      <xdr:row>108</xdr:row>
      <xdr:rowOff>8976</xdr:rowOff>
    </xdr:to>
    <xdr:cxnSp macro="">
      <xdr:nvCxnSpPr>
        <xdr:cNvPr id="8" name="直線矢印コネクタ 7">
          <a:extLst>
            <a:ext uri="{FF2B5EF4-FFF2-40B4-BE49-F238E27FC236}">
              <a16:creationId xmlns:a16="http://schemas.microsoft.com/office/drawing/2014/main" id="{00000000-0008-0000-0500-000008000000}"/>
            </a:ext>
          </a:extLst>
        </xdr:cNvPr>
        <xdr:cNvCxnSpPr/>
      </xdr:nvCxnSpPr>
      <xdr:spPr>
        <a:xfrm flipH="1">
          <a:off x="19149272" y="18152196"/>
          <a:ext cx="601823"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0</xdr:colOff>
      <xdr:row>72</xdr:row>
      <xdr:rowOff>0</xdr:rowOff>
    </xdr:from>
    <xdr:to>
      <xdr:col>40</xdr:col>
      <xdr:colOff>0</xdr:colOff>
      <xdr:row>73</xdr:row>
      <xdr:rowOff>0</xdr:rowOff>
    </xdr:to>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24071580" y="12108180"/>
          <a:ext cx="61722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solidFill>
                <a:srgbClr val="FF0000"/>
              </a:solidFill>
            </a:rPr>
            <a:t>①</a:t>
          </a:r>
        </a:p>
      </xdr:txBody>
    </xdr:sp>
    <xdr:clientData/>
  </xdr:twoCellAnchor>
  <xdr:twoCellAnchor>
    <xdr:from>
      <xdr:col>38</xdr:col>
      <xdr:colOff>0</xdr:colOff>
      <xdr:row>8</xdr:row>
      <xdr:rowOff>0</xdr:rowOff>
    </xdr:from>
    <xdr:to>
      <xdr:col>39</xdr:col>
      <xdr:colOff>0</xdr:colOff>
      <xdr:row>9</xdr:row>
      <xdr:rowOff>0</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23454360" y="1379220"/>
          <a:ext cx="61722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solidFill>
                <a:srgbClr val="FF0000"/>
              </a:solidFill>
            </a:rPr>
            <a:t>❸</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0</xdr:colOff>
      <xdr:row>98</xdr:row>
      <xdr:rowOff>0</xdr:rowOff>
    </xdr:from>
    <xdr:to>
      <xdr:col>40</xdr:col>
      <xdr:colOff>0</xdr:colOff>
      <xdr:row>99</xdr:row>
      <xdr:rowOff>1446</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4607540" y="10591800"/>
          <a:ext cx="556260" cy="268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solidFill>
                <a:srgbClr val="FF0000"/>
              </a:solidFill>
            </a:rPr>
            <a:t>②</a:t>
          </a:r>
        </a:p>
      </xdr:txBody>
    </xdr:sp>
    <xdr:clientData/>
  </xdr:twoCellAnchor>
  <xdr:twoCellAnchor>
    <xdr:from>
      <xdr:col>38</xdr:col>
      <xdr:colOff>0</xdr:colOff>
      <xdr:row>72</xdr:row>
      <xdr:rowOff>0</xdr:rowOff>
    </xdr:from>
    <xdr:to>
      <xdr:col>39</xdr:col>
      <xdr:colOff>0</xdr:colOff>
      <xdr:row>73</xdr:row>
      <xdr:rowOff>0</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4142720" y="7711440"/>
          <a:ext cx="46482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solidFill>
                <a:srgbClr val="FF0000"/>
              </a:solidFill>
            </a:rPr>
            <a:t>③❷</a:t>
          </a:r>
        </a:p>
      </xdr:txBody>
    </xdr:sp>
    <xdr:clientData/>
  </xdr:twoCellAnchor>
  <xdr:twoCellAnchor>
    <xdr:from>
      <xdr:col>38</xdr:col>
      <xdr:colOff>0</xdr:colOff>
      <xdr:row>98</xdr:row>
      <xdr:rowOff>0</xdr:rowOff>
    </xdr:from>
    <xdr:to>
      <xdr:col>39</xdr:col>
      <xdr:colOff>0</xdr:colOff>
      <xdr:row>99</xdr:row>
      <xdr:rowOff>1</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14142720" y="10591800"/>
          <a:ext cx="464820" cy="26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solidFill>
                <a:srgbClr val="FF0000"/>
              </a:solidFill>
            </a:rPr>
            <a:t>④</a:t>
          </a:r>
        </a:p>
      </xdr:txBody>
    </xdr:sp>
    <xdr:clientData/>
  </xdr:twoCellAnchor>
  <xdr:twoCellAnchor>
    <xdr:from>
      <xdr:col>40</xdr:col>
      <xdr:colOff>0</xdr:colOff>
      <xdr:row>72</xdr:row>
      <xdr:rowOff>0</xdr:rowOff>
    </xdr:from>
    <xdr:to>
      <xdr:col>41</xdr:col>
      <xdr:colOff>0</xdr:colOff>
      <xdr:row>73</xdr:row>
      <xdr:rowOff>0</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15163800" y="7711440"/>
          <a:ext cx="73914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solidFill>
                <a:srgbClr val="FF0000"/>
              </a:solidFill>
            </a:rPr>
            <a:t>❶</a:t>
          </a:r>
        </a:p>
      </xdr:txBody>
    </xdr:sp>
    <xdr:clientData/>
  </xdr:twoCellAnchor>
  <xdr:twoCellAnchor>
    <xdr:from>
      <xdr:col>30</xdr:col>
      <xdr:colOff>10699</xdr:colOff>
      <xdr:row>1</xdr:row>
      <xdr:rowOff>9899</xdr:rowOff>
    </xdr:from>
    <xdr:to>
      <xdr:col>41</xdr:col>
      <xdr:colOff>15513</xdr:colOff>
      <xdr:row>3</xdr:row>
      <xdr:rowOff>7411</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11120659" y="169919"/>
          <a:ext cx="4797794" cy="858572"/>
        </a:xfrm>
        <a:prstGeom prst="rect">
          <a:avLst/>
        </a:prstGeom>
        <a:solidFill>
          <a:srgbClr val="FFFF99"/>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400" b="1"/>
            <a:t>就労継続支援</a:t>
          </a:r>
          <a:r>
            <a:rPr kumimoji="1" lang="en-US" altLang="ja-JP" sz="1400" b="1"/>
            <a:t>A</a:t>
          </a:r>
          <a:r>
            <a:rPr kumimoji="1" lang="ja-JP" altLang="en-US" sz="1400" b="1"/>
            <a:t>型・</a:t>
          </a:r>
          <a:r>
            <a:rPr kumimoji="1" lang="en-US" altLang="ja-JP" sz="1400" b="1"/>
            <a:t>B</a:t>
          </a:r>
          <a:r>
            <a:rPr kumimoji="1" lang="ja-JP" altLang="en-US" sz="1400" b="1"/>
            <a:t>型　基本報酬算定　参考表</a:t>
          </a:r>
          <a:endParaRPr kumimoji="1" lang="en-US" altLang="ja-JP" sz="14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a:t>
          </a:r>
          <a:r>
            <a:rPr kumimoji="1" lang="ja-JP" altLang="ja-JP" sz="1100">
              <a:solidFill>
                <a:schemeClr val="dk1"/>
              </a:solidFill>
              <a:effectLst/>
              <a:latin typeface="+mn-lt"/>
              <a:ea typeface="+mn-ea"/>
              <a:cs typeface="+mn-cs"/>
            </a:rPr>
            <a:t>型（前年度雇用有の利用者に係る平均労働時間）、</a:t>
          </a:r>
          <a:r>
            <a:rPr kumimoji="1" lang="en-US" altLang="ja-JP" sz="1100">
              <a:solidFill>
                <a:schemeClr val="dk1"/>
              </a:solidFill>
              <a:effectLst/>
              <a:latin typeface="+mn-lt"/>
              <a:ea typeface="+mn-ea"/>
              <a:cs typeface="+mn-cs"/>
            </a:rPr>
            <a:t>B</a:t>
          </a:r>
          <a:r>
            <a:rPr kumimoji="1" lang="ja-JP" altLang="ja-JP" sz="1100">
              <a:solidFill>
                <a:schemeClr val="dk1"/>
              </a:solidFill>
              <a:effectLst/>
              <a:latin typeface="+mn-lt"/>
              <a:ea typeface="+mn-ea"/>
              <a:cs typeface="+mn-cs"/>
            </a:rPr>
            <a:t>型（前年度平均工賃額）</a:t>
          </a:r>
          <a:endParaRPr lang="ja-JP" altLang="ja-JP" sz="1400">
            <a:effectLst/>
          </a:endParaRPr>
        </a:p>
        <a:p>
          <a:r>
            <a:rPr kumimoji="1" lang="ja-JP" altLang="en-US" sz="1400" b="1"/>
            <a:t>兼　前年度工賃実績報告用様式</a:t>
          </a:r>
          <a:endParaRPr kumimoji="1" lang="en-US" altLang="ja-JP" sz="14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a:t>
          </a:r>
          <a:r>
            <a:rPr kumimoji="1" lang="ja-JP" altLang="ja-JP" sz="1100">
              <a:solidFill>
                <a:schemeClr val="dk1"/>
              </a:solidFill>
              <a:effectLst/>
              <a:latin typeface="+mn-lt"/>
              <a:ea typeface="+mn-ea"/>
              <a:cs typeface="+mn-cs"/>
            </a:rPr>
            <a:t>型（雇用有</a:t>
          </a:r>
          <a:r>
            <a:rPr kumimoji="1" lang="ja-JP" altLang="en-US" sz="1100">
              <a:solidFill>
                <a:schemeClr val="dk1"/>
              </a:solidFill>
              <a:effectLst/>
              <a:latin typeface="+mn-lt"/>
              <a:ea typeface="+mn-ea"/>
              <a:cs typeface="+mn-cs"/>
            </a:rPr>
            <a:t>）、Ａ型（雇用無）、</a:t>
          </a:r>
          <a:r>
            <a:rPr kumimoji="1" lang="en-US" altLang="ja-JP" sz="1100">
              <a:solidFill>
                <a:schemeClr val="dk1"/>
              </a:solidFill>
              <a:effectLst/>
              <a:latin typeface="+mn-lt"/>
              <a:ea typeface="+mn-ea"/>
              <a:cs typeface="+mn-cs"/>
            </a:rPr>
            <a:t>B</a:t>
          </a:r>
          <a:r>
            <a:rPr kumimoji="1" lang="ja-JP" altLang="ja-JP" sz="1100">
              <a:solidFill>
                <a:schemeClr val="dk1"/>
              </a:solidFill>
              <a:effectLst/>
              <a:latin typeface="+mn-lt"/>
              <a:ea typeface="+mn-ea"/>
              <a:cs typeface="+mn-cs"/>
            </a:rPr>
            <a:t>型</a:t>
          </a:r>
          <a:endParaRPr lang="ja-JP" altLang="ja-JP" sz="1400">
            <a:effectLst/>
          </a:endParaRPr>
        </a:p>
        <a:p>
          <a:endParaRPr kumimoji="1" lang="en-US" altLang="ja-JP" sz="1400" b="1"/>
        </a:p>
      </xdr:txBody>
    </xdr:sp>
    <xdr:clientData/>
  </xdr:twoCellAnchor>
  <xdr:twoCellAnchor>
    <xdr:from>
      <xdr:col>32</xdr:col>
      <xdr:colOff>7320</xdr:colOff>
      <xdr:row>108</xdr:row>
      <xdr:rowOff>0</xdr:rowOff>
    </xdr:from>
    <xdr:to>
      <xdr:col>42</xdr:col>
      <xdr:colOff>334</xdr:colOff>
      <xdr:row>110</xdr:row>
      <xdr:rowOff>0</xdr:rowOff>
    </xdr:to>
    <xdr:sp macro="" textlink="">
      <xdr:nvSpPr>
        <xdr:cNvPr id="7" name="正方形/長方形 6">
          <a:extLst>
            <a:ext uri="{FF2B5EF4-FFF2-40B4-BE49-F238E27FC236}">
              <a16:creationId xmlns:a16="http://schemas.microsoft.com/office/drawing/2014/main" id="{00000000-0008-0000-0800-000007000000}"/>
            </a:ext>
          </a:extLst>
        </xdr:cNvPr>
        <xdr:cNvSpPr/>
      </xdr:nvSpPr>
      <xdr:spPr>
        <a:xfrm>
          <a:off x="11940240" y="12694920"/>
          <a:ext cx="4435474" cy="464820"/>
        </a:xfrm>
        <a:prstGeom prst="rect">
          <a:avLst/>
        </a:prstGeom>
        <a:noFill/>
        <a:ln w="63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7832</xdr:colOff>
      <xdr:row>108</xdr:row>
      <xdr:rowOff>8976</xdr:rowOff>
    </xdr:from>
    <xdr:to>
      <xdr:col>32</xdr:col>
      <xdr:colOff>0</xdr:colOff>
      <xdr:row>108</xdr:row>
      <xdr:rowOff>8976</xdr:rowOff>
    </xdr:to>
    <xdr:cxnSp macro="">
      <xdr:nvCxnSpPr>
        <xdr:cNvPr id="8" name="直線矢印コネクタ 7">
          <a:extLst>
            <a:ext uri="{FF2B5EF4-FFF2-40B4-BE49-F238E27FC236}">
              <a16:creationId xmlns:a16="http://schemas.microsoft.com/office/drawing/2014/main" id="{00000000-0008-0000-0800-000008000000}"/>
            </a:ext>
          </a:extLst>
        </xdr:cNvPr>
        <xdr:cNvCxnSpPr/>
      </xdr:nvCxnSpPr>
      <xdr:spPr>
        <a:xfrm flipH="1">
          <a:off x="11445452" y="12703896"/>
          <a:ext cx="487468"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0</xdr:colOff>
      <xdr:row>72</xdr:row>
      <xdr:rowOff>0</xdr:rowOff>
    </xdr:from>
    <xdr:to>
      <xdr:col>40</xdr:col>
      <xdr:colOff>0</xdr:colOff>
      <xdr:row>73</xdr:row>
      <xdr:rowOff>0</xdr:rowOff>
    </xdr:to>
    <xdr:sp macro="" textlink="">
      <xdr:nvSpPr>
        <xdr:cNvPr id="9" name="テキスト ボックス 8">
          <a:extLst>
            <a:ext uri="{FF2B5EF4-FFF2-40B4-BE49-F238E27FC236}">
              <a16:creationId xmlns:a16="http://schemas.microsoft.com/office/drawing/2014/main" id="{00000000-0008-0000-0800-000009000000}"/>
            </a:ext>
          </a:extLst>
        </xdr:cNvPr>
        <xdr:cNvSpPr txBox="1"/>
      </xdr:nvSpPr>
      <xdr:spPr>
        <a:xfrm>
          <a:off x="14607540" y="7711440"/>
          <a:ext cx="55626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solidFill>
                <a:srgbClr val="FF0000"/>
              </a:solidFill>
            </a:rPr>
            <a:t>①</a:t>
          </a:r>
        </a:p>
      </xdr:txBody>
    </xdr:sp>
    <xdr:clientData/>
  </xdr:twoCellAnchor>
  <xdr:twoCellAnchor>
    <xdr:from>
      <xdr:col>38</xdr:col>
      <xdr:colOff>0</xdr:colOff>
      <xdr:row>8</xdr:row>
      <xdr:rowOff>0</xdr:rowOff>
    </xdr:from>
    <xdr:to>
      <xdr:col>39</xdr:col>
      <xdr:colOff>0</xdr:colOff>
      <xdr:row>9</xdr:row>
      <xdr:rowOff>0</xdr:rowOff>
    </xdr:to>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14142720" y="2438400"/>
          <a:ext cx="4648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solidFill>
                <a:srgbClr val="FF0000"/>
              </a:solidFill>
            </a:rPr>
            <a:t>❸</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118110</xdr:colOff>
      <xdr:row>8</xdr:row>
      <xdr:rowOff>916304</xdr:rowOff>
    </xdr:from>
    <xdr:to>
      <xdr:col>5</xdr:col>
      <xdr:colOff>607669</xdr:colOff>
      <xdr:row>8</xdr:row>
      <xdr:rowOff>1409790</xdr:rowOff>
    </xdr:to>
    <xdr:sp macro="" textlink="">
      <xdr:nvSpPr>
        <xdr:cNvPr id="2" name="大かっこ 1">
          <a:extLst>
            <a:ext uri="{FF2B5EF4-FFF2-40B4-BE49-F238E27FC236}">
              <a16:creationId xmlns:a16="http://schemas.microsoft.com/office/drawing/2014/main" id="{00000000-0008-0000-0C00-000002000000}"/>
            </a:ext>
          </a:extLst>
        </xdr:cNvPr>
        <xdr:cNvSpPr/>
      </xdr:nvSpPr>
      <xdr:spPr>
        <a:xfrm>
          <a:off x="1878330" y="5434964"/>
          <a:ext cx="3766159" cy="493486"/>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381000</xdr:colOff>
      <xdr:row>37</xdr:row>
      <xdr:rowOff>0</xdr:rowOff>
    </xdr:from>
    <xdr:to>
      <xdr:col>15</xdr:col>
      <xdr:colOff>381000</xdr:colOff>
      <xdr:row>37</xdr:row>
      <xdr:rowOff>0</xdr:rowOff>
    </xdr:to>
    <xdr:sp macro="" textlink="">
      <xdr:nvSpPr>
        <xdr:cNvPr id="2" name="Line 2">
          <a:extLst>
            <a:ext uri="{FF2B5EF4-FFF2-40B4-BE49-F238E27FC236}">
              <a16:creationId xmlns:a16="http://schemas.microsoft.com/office/drawing/2014/main" id="{00000000-0008-0000-1100-000002000000}"/>
            </a:ext>
          </a:extLst>
        </xdr:cNvPr>
        <xdr:cNvSpPr>
          <a:spLocks noChangeShapeType="1"/>
        </xdr:cNvSpPr>
      </xdr:nvSpPr>
      <xdr:spPr bwMode="auto">
        <a:xfrm>
          <a:off x="5631180" y="147523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381000</xdr:colOff>
      <xdr:row>37</xdr:row>
      <xdr:rowOff>0</xdr:rowOff>
    </xdr:from>
    <xdr:to>
      <xdr:col>15</xdr:col>
      <xdr:colOff>381000</xdr:colOff>
      <xdr:row>37</xdr:row>
      <xdr:rowOff>0</xdr:rowOff>
    </xdr:to>
    <xdr:sp macro="" textlink="">
      <xdr:nvSpPr>
        <xdr:cNvPr id="3" name="Line 3">
          <a:extLst>
            <a:ext uri="{FF2B5EF4-FFF2-40B4-BE49-F238E27FC236}">
              <a16:creationId xmlns:a16="http://schemas.microsoft.com/office/drawing/2014/main" id="{00000000-0008-0000-1100-000003000000}"/>
            </a:ext>
          </a:extLst>
        </xdr:cNvPr>
        <xdr:cNvSpPr>
          <a:spLocks noChangeShapeType="1"/>
        </xdr:cNvSpPr>
      </xdr:nvSpPr>
      <xdr:spPr bwMode="auto">
        <a:xfrm>
          <a:off x="5631180" y="147523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381000</xdr:colOff>
      <xdr:row>37</xdr:row>
      <xdr:rowOff>0</xdr:rowOff>
    </xdr:from>
    <xdr:to>
      <xdr:col>15</xdr:col>
      <xdr:colOff>381000</xdr:colOff>
      <xdr:row>37</xdr:row>
      <xdr:rowOff>0</xdr:rowOff>
    </xdr:to>
    <xdr:sp macro="" textlink="">
      <xdr:nvSpPr>
        <xdr:cNvPr id="4" name="Line 5">
          <a:extLst>
            <a:ext uri="{FF2B5EF4-FFF2-40B4-BE49-F238E27FC236}">
              <a16:creationId xmlns:a16="http://schemas.microsoft.com/office/drawing/2014/main" id="{00000000-0008-0000-1100-000004000000}"/>
            </a:ext>
          </a:extLst>
        </xdr:cNvPr>
        <xdr:cNvSpPr>
          <a:spLocks noChangeShapeType="1"/>
        </xdr:cNvSpPr>
      </xdr:nvSpPr>
      <xdr:spPr bwMode="auto">
        <a:xfrm>
          <a:off x="5631180" y="147523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381000</xdr:colOff>
      <xdr:row>37</xdr:row>
      <xdr:rowOff>0</xdr:rowOff>
    </xdr:from>
    <xdr:to>
      <xdr:col>15</xdr:col>
      <xdr:colOff>381000</xdr:colOff>
      <xdr:row>37</xdr:row>
      <xdr:rowOff>0</xdr:rowOff>
    </xdr:to>
    <xdr:sp macro="" textlink="">
      <xdr:nvSpPr>
        <xdr:cNvPr id="5" name="Line 6">
          <a:extLst>
            <a:ext uri="{FF2B5EF4-FFF2-40B4-BE49-F238E27FC236}">
              <a16:creationId xmlns:a16="http://schemas.microsoft.com/office/drawing/2014/main" id="{00000000-0008-0000-1100-000005000000}"/>
            </a:ext>
          </a:extLst>
        </xdr:cNvPr>
        <xdr:cNvSpPr>
          <a:spLocks noChangeShapeType="1"/>
        </xdr:cNvSpPr>
      </xdr:nvSpPr>
      <xdr:spPr bwMode="auto">
        <a:xfrm>
          <a:off x="5631180" y="147523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381000</xdr:colOff>
      <xdr:row>37</xdr:row>
      <xdr:rowOff>0</xdr:rowOff>
    </xdr:from>
    <xdr:to>
      <xdr:col>15</xdr:col>
      <xdr:colOff>381000</xdr:colOff>
      <xdr:row>37</xdr:row>
      <xdr:rowOff>0</xdr:rowOff>
    </xdr:to>
    <xdr:sp macro="" textlink="">
      <xdr:nvSpPr>
        <xdr:cNvPr id="6" name="Line 7">
          <a:extLst>
            <a:ext uri="{FF2B5EF4-FFF2-40B4-BE49-F238E27FC236}">
              <a16:creationId xmlns:a16="http://schemas.microsoft.com/office/drawing/2014/main" id="{00000000-0008-0000-1100-000006000000}"/>
            </a:ext>
          </a:extLst>
        </xdr:cNvPr>
        <xdr:cNvSpPr>
          <a:spLocks noChangeShapeType="1"/>
        </xdr:cNvSpPr>
      </xdr:nvSpPr>
      <xdr:spPr bwMode="auto">
        <a:xfrm>
          <a:off x="5631180" y="147523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381000</xdr:colOff>
      <xdr:row>37</xdr:row>
      <xdr:rowOff>0</xdr:rowOff>
    </xdr:from>
    <xdr:to>
      <xdr:col>15</xdr:col>
      <xdr:colOff>381000</xdr:colOff>
      <xdr:row>37</xdr:row>
      <xdr:rowOff>0</xdr:rowOff>
    </xdr:to>
    <xdr:sp macro="" textlink="">
      <xdr:nvSpPr>
        <xdr:cNvPr id="7" name="Line 8">
          <a:extLst>
            <a:ext uri="{FF2B5EF4-FFF2-40B4-BE49-F238E27FC236}">
              <a16:creationId xmlns:a16="http://schemas.microsoft.com/office/drawing/2014/main" id="{00000000-0008-0000-1100-000007000000}"/>
            </a:ext>
          </a:extLst>
        </xdr:cNvPr>
        <xdr:cNvSpPr>
          <a:spLocks noChangeShapeType="1"/>
        </xdr:cNvSpPr>
      </xdr:nvSpPr>
      <xdr:spPr bwMode="auto">
        <a:xfrm>
          <a:off x="5631180" y="147523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381000</xdr:colOff>
      <xdr:row>44</xdr:row>
      <xdr:rowOff>209550</xdr:rowOff>
    </xdr:from>
    <xdr:to>
      <xdr:col>15</xdr:col>
      <xdr:colOff>381000</xdr:colOff>
      <xdr:row>44</xdr:row>
      <xdr:rowOff>209550</xdr:rowOff>
    </xdr:to>
    <xdr:sp macro="" textlink="">
      <xdr:nvSpPr>
        <xdr:cNvPr id="8" name="Line 10">
          <a:extLst>
            <a:ext uri="{FF2B5EF4-FFF2-40B4-BE49-F238E27FC236}">
              <a16:creationId xmlns:a16="http://schemas.microsoft.com/office/drawing/2014/main" id="{00000000-0008-0000-1100-000008000000}"/>
            </a:ext>
          </a:extLst>
        </xdr:cNvPr>
        <xdr:cNvSpPr>
          <a:spLocks noChangeShapeType="1"/>
        </xdr:cNvSpPr>
      </xdr:nvSpPr>
      <xdr:spPr bwMode="auto">
        <a:xfrm>
          <a:off x="5631180" y="1612773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35</xdr:col>
      <xdr:colOff>67234</xdr:colOff>
      <xdr:row>0</xdr:row>
      <xdr:rowOff>33618</xdr:rowOff>
    </xdr:from>
    <xdr:to>
      <xdr:col>46</xdr:col>
      <xdr:colOff>145676</xdr:colOff>
      <xdr:row>1</xdr:row>
      <xdr:rowOff>201706</xdr:rowOff>
    </xdr:to>
    <xdr:sp macro="" textlink="">
      <xdr:nvSpPr>
        <xdr:cNvPr id="2" name="四角形: 角を丸くする 1">
          <a:extLst>
            <a:ext uri="{FF2B5EF4-FFF2-40B4-BE49-F238E27FC236}">
              <a16:creationId xmlns:a16="http://schemas.microsoft.com/office/drawing/2014/main" id="{00000000-0008-0000-1300-000002000000}"/>
            </a:ext>
          </a:extLst>
        </xdr:cNvPr>
        <xdr:cNvSpPr/>
      </xdr:nvSpPr>
      <xdr:spPr>
        <a:xfrm>
          <a:off x="8319694" y="33618"/>
          <a:ext cx="2166322" cy="434788"/>
        </a:xfrm>
        <a:prstGeom prst="roundRect">
          <a:avLst/>
        </a:prstGeom>
        <a:noFill/>
        <a:ln w="2540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179294</xdr:colOff>
      <xdr:row>24</xdr:row>
      <xdr:rowOff>186019</xdr:rowOff>
    </xdr:from>
    <xdr:to>
      <xdr:col>12</xdr:col>
      <xdr:colOff>11207</xdr:colOff>
      <xdr:row>29</xdr:row>
      <xdr:rowOff>112058</xdr:rowOff>
    </xdr:to>
    <xdr:sp macro="" textlink="">
      <xdr:nvSpPr>
        <xdr:cNvPr id="3" name="吹き出し: 線 2">
          <a:extLst>
            <a:ext uri="{FF2B5EF4-FFF2-40B4-BE49-F238E27FC236}">
              <a16:creationId xmlns:a16="http://schemas.microsoft.com/office/drawing/2014/main" id="{00000000-0008-0000-1300-000003000000}"/>
            </a:ext>
          </a:extLst>
        </xdr:cNvPr>
        <xdr:cNvSpPr/>
      </xdr:nvSpPr>
      <xdr:spPr>
        <a:xfrm>
          <a:off x="179294" y="5611459"/>
          <a:ext cx="3527613" cy="1107139"/>
        </a:xfrm>
        <a:prstGeom prst="borderCallout1">
          <a:avLst>
            <a:gd name="adj1" fmla="val -1688"/>
            <a:gd name="adj2" fmla="val 46683"/>
            <a:gd name="adj3" fmla="val -42055"/>
            <a:gd name="adj4" fmla="val 23098"/>
          </a:avLst>
        </a:prstGeom>
        <a:solidFill>
          <a:schemeClr val="bg1"/>
        </a:solidFill>
        <a:ln w="25400" cap="rnd">
          <a:solidFill>
            <a:srgbClr val="0070C0"/>
          </a:solidFill>
          <a:prstDash val="solid"/>
          <a:round/>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基準上または加算で必要な人員ではないが、基準上の人員が他の業務に就く時間がある場合に記載</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記載例では、氏名「</a:t>
          </a:r>
          <a:r>
            <a:rPr kumimoji="1" lang="en-US" altLang="ja-JP" sz="1100">
              <a:solidFill>
                <a:schemeClr val="tx1"/>
              </a:solidFill>
            </a:rPr>
            <a:t>××</a:t>
          </a:r>
          <a:r>
            <a:rPr kumimoji="1" lang="ja-JP" altLang="en-US" sz="1100">
              <a:solidFill>
                <a:schemeClr val="tx1"/>
              </a:solidFill>
            </a:rPr>
            <a:t>　</a:t>
          </a:r>
          <a:r>
            <a:rPr kumimoji="1" lang="en-US" altLang="ja-JP" sz="1100">
              <a:solidFill>
                <a:schemeClr val="tx1"/>
              </a:solidFill>
            </a:rPr>
            <a:t>××</a:t>
          </a:r>
          <a:r>
            <a:rPr kumimoji="1" lang="ja-JP" altLang="en-US" sz="1100">
              <a:solidFill>
                <a:schemeClr val="tx1"/>
              </a:solidFill>
            </a:rPr>
            <a:t>」が、当該事業所で職業指導員６時間＋調理員２時間の勤務をしている場合</a:t>
          </a:r>
          <a:endParaRPr kumimoji="1" lang="en-US" altLang="ja-JP" sz="1100">
            <a:solidFill>
              <a:schemeClr val="tx1"/>
            </a:solidFill>
          </a:endParaRPr>
        </a:p>
      </xdr:txBody>
    </xdr:sp>
    <xdr:clientData/>
  </xdr:twoCellAnchor>
  <xdr:twoCellAnchor>
    <xdr:from>
      <xdr:col>26</xdr:col>
      <xdr:colOff>168089</xdr:colOff>
      <xdr:row>24</xdr:row>
      <xdr:rowOff>51549</xdr:rowOff>
    </xdr:from>
    <xdr:to>
      <xdr:col>46</xdr:col>
      <xdr:colOff>190501</xdr:colOff>
      <xdr:row>25</xdr:row>
      <xdr:rowOff>156883</xdr:rowOff>
    </xdr:to>
    <xdr:sp macro="" textlink="">
      <xdr:nvSpPr>
        <xdr:cNvPr id="4" name="吹き出し: 線 3">
          <a:extLst>
            <a:ext uri="{FF2B5EF4-FFF2-40B4-BE49-F238E27FC236}">
              <a16:creationId xmlns:a16="http://schemas.microsoft.com/office/drawing/2014/main" id="{00000000-0008-0000-1300-000004000000}"/>
            </a:ext>
          </a:extLst>
        </xdr:cNvPr>
        <xdr:cNvSpPr/>
      </xdr:nvSpPr>
      <xdr:spPr>
        <a:xfrm>
          <a:off x="6637469" y="5476989"/>
          <a:ext cx="3885752" cy="341554"/>
        </a:xfrm>
        <a:prstGeom prst="borderCallout1">
          <a:avLst>
            <a:gd name="adj1" fmla="val -312"/>
            <a:gd name="adj2" fmla="val 96485"/>
            <a:gd name="adj3" fmla="val -597793"/>
            <a:gd name="adj4" fmla="val 111981"/>
          </a:avLst>
        </a:prstGeom>
        <a:solidFill>
          <a:schemeClr val="bg1"/>
        </a:solidFill>
        <a:ln w="25400" cap="rnd">
          <a:solidFill>
            <a:srgbClr val="0070C0"/>
          </a:solidFill>
          <a:prstDash val="solid"/>
          <a:round/>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基準上または加算で求められる人員ごとで合計した数値を記載</a:t>
          </a:r>
        </a:p>
      </xdr:txBody>
    </xdr:sp>
    <xdr:clientData/>
  </xdr:twoCellAnchor>
  <xdr:twoCellAnchor>
    <xdr:from>
      <xdr:col>46</xdr:col>
      <xdr:colOff>78442</xdr:colOff>
      <xdr:row>20</xdr:row>
      <xdr:rowOff>112061</xdr:rowOff>
    </xdr:from>
    <xdr:to>
      <xdr:col>48</xdr:col>
      <xdr:colOff>190500</xdr:colOff>
      <xdr:row>24</xdr:row>
      <xdr:rowOff>56029</xdr:rowOff>
    </xdr:to>
    <xdr:cxnSp macro="">
      <xdr:nvCxnSpPr>
        <xdr:cNvPr id="5" name="直線矢印コネクタ 4">
          <a:extLst>
            <a:ext uri="{FF2B5EF4-FFF2-40B4-BE49-F238E27FC236}">
              <a16:creationId xmlns:a16="http://schemas.microsoft.com/office/drawing/2014/main" id="{00000000-0008-0000-1300-000005000000}"/>
            </a:ext>
          </a:extLst>
        </xdr:cNvPr>
        <xdr:cNvCxnSpPr/>
      </xdr:nvCxnSpPr>
      <xdr:spPr>
        <a:xfrm flipV="1">
          <a:off x="10418782" y="4592621"/>
          <a:ext cx="470198" cy="888848"/>
        </a:xfrm>
        <a:prstGeom prst="straightConnector1">
          <a:avLst/>
        </a:prstGeom>
        <a:ln w="25400" cap="rnd">
          <a:solidFill>
            <a:srgbClr val="0070C0"/>
          </a:solidFill>
          <a:roun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750794</xdr:colOff>
      <xdr:row>11</xdr:row>
      <xdr:rowOff>163608</xdr:rowOff>
    </xdr:from>
    <xdr:to>
      <xdr:col>18</xdr:col>
      <xdr:colOff>78441</xdr:colOff>
      <xdr:row>13</xdr:row>
      <xdr:rowOff>11206</xdr:rowOff>
    </xdr:to>
    <xdr:sp macro="" textlink="">
      <xdr:nvSpPr>
        <xdr:cNvPr id="6" name="吹き出し: 線 5">
          <a:extLst>
            <a:ext uri="{FF2B5EF4-FFF2-40B4-BE49-F238E27FC236}">
              <a16:creationId xmlns:a16="http://schemas.microsoft.com/office/drawing/2014/main" id="{00000000-0008-0000-1300-000006000000}"/>
            </a:ext>
          </a:extLst>
        </xdr:cNvPr>
        <xdr:cNvSpPr/>
      </xdr:nvSpPr>
      <xdr:spPr>
        <a:xfrm>
          <a:off x="2556734" y="2518188"/>
          <a:ext cx="2406127" cy="320038"/>
        </a:xfrm>
        <a:prstGeom prst="borderCallout1">
          <a:avLst>
            <a:gd name="adj1" fmla="val 56716"/>
            <a:gd name="adj2" fmla="val -1112"/>
            <a:gd name="adj3" fmla="val 126170"/>
            <a:gd name="adj4" fmla="val -45582"/>
          </a:avLst>
        </a:prstGeom>
        <a:solidFill>
          <a:schemeClr val="bg1"/>
        </a:solidFill>
        <a:ln w="25400" cap="rnd">
          <a:solidFill>
            <a:srgbClr val="0070C0"/>
          </a:solidFill>
          <a:prstDash val="solid"/>
          <a:round/>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関連する加算のアルファベットを記載</a:t>
          </a:r>
        </a:p>
      </xdr:txBody>
    </xdr:sp>
    <xdr:clientData/>
  </xdr:twoCellAnchor>
  <xdr:twoCellAnchor>
    <xdr:from>
      <xdr:col>3</xdr:col>
      <xdr:colOff>179296</xdr:colOff>
      <xdr:row>4</xdr:row>
      <xdr:rowOff>212912</xdr:rowOff>
    </xdr:from>
    <xdr:to>
      <xdr:col>7</xdr:col>
      <xdr:colOff>750794</xdr:colOff>
      <xdr:row>12</xdr:row>
      <xdr:rowOff>87407</xdr:rowOff>
    </xdr:to>
    <xdr:cxnSp macro="">
      <xdr:nvCxnSpPr>
        <xdr:cNvPr id="7" name="直線矢印コネクタ 6">
          <a:extLst>
            <a:ext uri="{FF2B5EF4-FFF2-40B4-BE49-F238E27FC236}">
              <a16:creationId xmlns:a16="http://schemas.microsoft.com/office/drawing/2014/main" id="{00000000-0008-0000-1300-000007000000}"/>
            </a:ext>
          </a:extLst>
        </xdr:cNvPr>
        <xdr:cNvCxnSpPr>
          <a:stCxn id="6" idx="2"/>
        </xdr:cNvCxnSpPr>
      </xdr:nvCxnSpPr>
      <xdr:spPr>
        <a:xfrm flipH="1" flipV="1">
          <a:off x="1276576" y="1188272"/>
          <a:ext cx="1280158" cy="1489935"/>
        </a:xfrm>
        <a:prstGeom prst="straightConnector1">
          <a:avLst/>
        </a:prstGeom>
        <a:ln w="25400" cap="rnd">
          <a:solidFill>
            <a:srgbClr val="0070C0"/>
          </a:solidFill>
          <a:roun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96372</xdr:colOff>
      <xdr:row>23</xdr:row>
      <xdr:rowOff>13449</xdr:rowOff>
    </xdr:from>
    <xdr:to>
      <xdr:col>24</xdr:col>
      <xdr:colOff>156882</xdr:colOff>
      <xdr:row>24</xdr:row>
      <xdr:rowOff>96371</xdr:rowOff>
    </xdr:to>
    <xdr:sp macro="" textlink="">
      <xdr:nvSpPr>
        <xdr:cNvPr id="8" name="吹き出し: 線 7">
          <a:extLst>
            <a:ext uri="{FF2B5EF4-FFF2-40B4-BE49-F238E27FC236}">
              <a16:creationId xmlns:a16="http://schemas.microsoft.com/office/drawing/2014/main" id="{00000000-0008-0000-1300-000008000000}"/>
            </a:ext>
          </a:extLst>
        </xdr:cNvPr>
        <xdr:cNvSpPr/>
      </xdr:nvSpPr>
      <xdr:spPr>
        <a:xfrm>
          <a:off x="3433932" y="5202669"/>
          <a:ext cx="2796090" cy="319142"/>
        </a:xfrm>
        <a:prstGeom prst="borderCallout1">
          <a:avLst>
            <a:gd name="adj1" fmla="val 56716"/>
            <a:gd name="adj2" fmla="val -1112"/>
            <a:gd name="adj3" fmla="val -377354"/>
            <a:gd name="adj4" fmla="val -19521"/>
          </a:avLst>
        </a:prstGeom>
        <a:solidFill>
          <a:schemeClr val="bg1"/>
        </a:solidFill>
        <a:ln w="25400" cap="rnd">
          <a:solidFill>
            <a:srgbClr val="0070C0"/>
          </a:solidFill>
          <a:prstDash val="solid"/>
          <a:round/>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基準上または加算で必要な資格等を記載</a:t>
          </a:r>
        </a:p>
      </xdr:txBody>
    </xdr:sp>
    <xdr:clientData/>
  </xdr:twoCellAnchor>
  <xdr:twoCellAnchor>
    <xdr:from>
      <xdr:col>41</xdr:col>
      <xdr:colOff>134471</xdr:colOff>
      <xdr:row>3</xdr:row>
      <xdr:rowOff>201707</xdr:rowOff>
    </xdr:from>
    <xdr:to>
      <xdr:col>52</xdr:col>
      <xdr:colOff>190501</xdr:colOff>
      <xdr:row>5</xdr:row>
      <xdr:rowOff>56029</xdr:rowOff>
    </xdr:to>
    <xdr:sp macro="" textlink="">
      <xdr:nvSpPr>
        <xdr:cNvPr id="9" name="吹き出し: 線 8">
          <a:extLst>
            <a:ext uri="{FF2B5EF4-FFF2-40B4-BE49-F238E27FC236}">
              <a16:creationId xmlns:a16="http://schemas.microsoft.com/office/drawing/2014/main" id="{00000000-0008-0000-1300-000009000000}"/>
            </a:ext>
          </a:extLst>
        </xdr:cNvPr>
        <xdr:cNvSpPr/>
      </xdr:nvSpPr>
      <xdr:spPr>
        <a:xfrm>
          <a:off x="9560411" y="940847"/>
          <a:ext cx="2060090" cy="326762"/>
        </a:xfrm>
        <a:prstGeom prst="borderCallout1">
          <a:avLst>
            <a:gd name="adj1" fmla="val -1906"/>
            <a:gd name="adj2" fmla="val 66376"/>
            <a:gd name="adj3" fmla="val -173759"/>
            <a:gd name="adj4" fmla="val 36585"/>
          </a:avLst>
        </a:prstGeom>
        <a:solidFill>
          <a:schemeClr val="bg1"/>
        </a:solidFill>
        <a:ln w="25400" cap="rnd">
          <a:solidFill>
            <a:srgbClr val="0070C0"/>
          </a:solidFill>
          <a:prstDash val="solid"/>
          <a:round/>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該当する欄に「〇」を記載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4C724-1F2F-4767-A3CE-6155C8E74DF7}">
  <sheetPr>
    <tabColor rgb="FFFF0000"/>
  </sheetPr>
  <dimension ref="A1:AM60"/>
  <sheetViews>
    <sheetView showGridLines="0" tabSelected="1" view="pageBreakPreview" zoomScaleNormal="100" zoomScaleSheetLayoutView="100" workbookViewId="0">
      <selection activeCell="S58" activeCellId="1" sqref="T27:U27 S58"/>
    </sheetView>
  </sheetViews>
  <sheetFormatPr defaultColWidth="2" defaultRowHeight="18"/>
  <cols>
    <col min="1" max="1" width="2.09765625" style="1" customWidth="1"/>
    <col min="2" max="2" width="2.09765625" style="2" customWidth="1"/>
    <col min="3" max="38" width="2.09765625" style="1" customWidth="1"/>
    <col min="39" max="256" width="2" style="1"/>
    <col min="257" max="294" width="2.09765625" style="1" customWidth="1"/>
    <col min="295" max="512" width="2" style="1"/>
    <col min="513" max="550" width="2.09765625" style="1" customWidth="1"/>
    <col min="551" max="768" width="2" style="1"/>
    <col min="769" max="806" width="2.09765625" style="1" customWidth="1"/>
    <col min="807" max="1024" width="2" style="1"/>
    <col min="1025" max="1062" width="2.09765625" style="1" customWidth="1"/>
    <col min="1063" max="1280" width="2" style="1"/>
    <col min="1281" max="1318" width="2.09765625" style="1" customWidth="1"/>
    <col min="1319" max="1536" width="2" style="1"/>
    <col min="1537" max="1574" width="2.09765625" style="1" customWidth="1"/>
    <col min="1575" max="1792" width="2" style="1"/>
    <col min="1793" max="1830" width="2.09765625" style="1" customWidth="1"/>
    <col min="1831" max="2048" width="2" style="1"/>
    <col min="2049" max="2086" width="2.09765625" style="1" customWidth="1"/>
    <col min="2087" max="2304" width="2" style="1"/>
    <col min="2305" max="2342" width="2.09765625" style="1" customWidth="1"/>
    <col min="2343" max="2560" width="2" style="1"/>
    <col min="2561" max="2598" width="2.09765625" style="1" customWidth="1"/>
    <col min="2599" max="2816" width="2" style="1"/>
    <col min="2817" max="2854" width="2.09765625" style="1" customWidth="1"/>
    <col min="2855" max="3072" width="2" style="1"/>
    <col min="3073" max="3110" width="2.09765625" style="1" customWidth="1"/>
    <col min="3111" max="3328" width="2" style="1"/>
    <col min="3329" max="3366" width="2.09765625" style="1" customWidth="1"/>
    <col min="3367" max="3584" width="2" style="1"/>
    <col min="3585" max="3622" width="2.09765625" style="1" customWidth="1"/>
    <col min="3623" max="3840" width="2" style="1"/>
    <col min="3841" max="3878" width="2.09765625" style="1" customWidth="1"/>
    <col min="3879" max="4096" width="2" style="1"/>
    <col min="4097" max="4134" width="2.09765625" style="1" customWidth="1"/>
    <col min="4135" max="4352" width="2" style="1"/>
    <col min="4353" max="4390" width="2.09765625" style="1" customWidth="1"/>
    <col min="4391" max="4608" width="2" style="1"/>
    <col min="4609" max="4646" width="2.09765625" style="1" customWidth="1"/>
    <col min="4647" max="4864" width="2" style="1"/>
    <col min="4865" max="4902" width="2.09765625" style="1" customWidth="1"/>
    <col min="4903" max="5120" width="2" style="1"/>
    <col min="5121" max="5158" width="2.09765625" style="1" customWidth="1"/>
    <col min="5159" max="5376" width="2" style="1"/>
    <col min="5377" max="5414" width="2.09765625" style="1" customWidth="1"/>
    <col min="5415" max="5632" width="2" style="1"/>
    <col min="5633" max="5670" width="2.09765625" style="1" customWidth="1"/>
    <col min="5671" max="5888" width="2" style="1"/>
    <col min="5889" max="5926" width="2.09765625" style="1" customWidth="1"/>
    <col min="5927" max="6144" width="2" style="1"/>
    <col min="6145" max="6182" width="2.09765625" style="1" customWidth="1"/>
    <col min="6183" max="6400" width="2" style="1"/>
    <col min="6401" max="6438" width="2.09765625" style="1" customWidth="1"/>
    <col min="6439" max="6656" width="2" style="1"/>
    <col min="6657" max="6694" width="2.09765625" style="1" customWidth="1"/>
    <col min="6695" max="6912" width="2" style="1"/>
    <col min="6913" max="6950" width="2.09765625" style="1" customWidth="1"/>
    <col min="6951" max="7168" width="2" style="1"/>
    <col min="7169" max="7206" width="2.09765625" style="1" customWidth="1"/>
    <col min="7207" max="7424" width="2" style="1"/>
    <col min="7425" max="7462" width="2.09765625" style="1" customWidth="1"/>
    <col min="7463" max="7680" width="2" style="1"/>
    <col min="7681" max="7718" width="2.09765625" style="1" customWidth="1"/>
    <col min="7719" max="7936" width="2" style="1"/>
    <col min="7937" max="7974" width="2.09765625" style="1" customWidth="1"/>
    <col min="7975" max="8192" width="2" style="1"/>
    <col min="8193" max="8230" width="2.09765625" style="1" customWidth="1"/>
    <col min="8231" max="8448" width="2" style="1"/>
    <col min="8449" max="8486" width="2.09765625" style="1" customWidth="1"/>
    <col min="8487" max="8704" width="2" style="1"/>
    <col min="8705" max="8742" width="2.09765625" style="1" customWidth="1"/>
    <col min="8743" max="8960" width="2" style="1"/>
    <col min="8961" max="8998" width="2.09765625" style="1" customWidth="1"/>
    <col min="8999" max="9216" width="2" style="1"/>
    <col min="9217" max="9254" width="2.09765625" style="1" customWidth="1"/>
    <col min="9255" max="9472" width="2" style="1"/>
    <col min="9473" max="9510" width="2.09765625" style="1" customWidth="1"/>
    <col min="9511" max="9728" width="2" style="1"/>
    <col min="9729" max="9766" width="2.09765625" style="1" customWidth="1"/>
    <col min="9767" max="9984" width="2" style="1"/>
    <col min="9985" max="10022" width="2.09765625" style="1" customWidth="1"/>
    <col min="10023" max="10240" width="2" style="1"/>
    <col min="10241" max="10278" width="2.09765625" style="1" customWidth="1"/>
    <col min="10279" max="10496" width="2" style="1"/>
    <col min="10497" max="10534" width="2.09765625" style="1" customWidth="1"/>
    <col min="10535" max="10752" width="2" style="1"/>
    <col min="10753" max="10790" width="2.09765625" style="1" customWidth="1"/>
    <col min="10791" max="11008" width="2" style="1"/>
    <col min="11009" max="11046" width="2.09765625" style="1" customWidth="1"/>
    <col min="11047" max="11264" width="2" style="1"/>
    <col min="11265" max="11302" width="2.09765625" style="1" customWidth="1"/>
    <col min="11303" max="11520" width="2" style="1"/>
    <col min="11521" max="11558" width="2.09765625" style="1" customWidth="1"/>
    <col min="11559" max="11776" width="2" style="1"/>
    <col min="11777" max="11814" width="2.09765625" style="1" customWidth="1"/>
    <col min="11815" max="12032" width="2" style="1"/>
    <col min="12033" max="12070" width="2.09765625" style="1" customWidth="1"/>
    <col min="12071" max="12288" width="2" style="1"/>
    <col min="12289" max="12326" width="2.09765625" style="1" customWidth="1"/>
    <col min="12327" max="12544" width="2" style="1"/>
    <col min="12545" max="12582" width="2.09765625" style="1" customWidth="1"/>
    <col min="12583" max="12800" width="2" style="1"/>
    <col min="12801" max="12838" width="2.09765625" style="1" customWidth="1"/>
    <col min="12839" max="13056" width="2" style="1"/>
    <col min="13057" max="13094" width="2.09765625" style="1" customWidth="1"/>
    <col min="13095" max="13312" width="2" style="1"/>
    <col min="13313" max="13350" width="2.09765625" style="1" customWidth="1"/>
    <col min="13351" max="13568" width="2" style="1"/>
    <col min="13569" max="13606" width="2.09765625" style="1" customWidth="1"/>
    <col min="13607" max="13824" width="2" style="1"/>
    <col min="13825" max="13862" width="2.09765625" style="1" customWidth="1"/>
    <col min="13863" max="14080" width="2" style="1"/>
    <col min="14081" max="14118" width="2.09765625" style="1" customWidth="1"/>
    <col min="14119" max="14336" width="2" style="1"/>
    <col min="14337" max="14374" width="2.09765625" style="1" customWidth="1"/>
    <col min="14375" max="14592" width="2" style="1"/>
    <col min="14593" max="14630" width="2.09765625" style="1" customWidth="1"/>
    <col min="14631" max="14848" width="2" style="1"/>
    <col min="14849" max="14886" width="2.09765625" style="1" customWidth="1"/>
    <col min="14887" max="15104" width="2" style="1"/>
    <col min="15105" max="15142" width="2.09765625" style="1" customWidth="1"/>
    <col min="15143" max="15360" width="2" style="1"/>
    <col min="15361" max="15398" width="2.09765625" style="1" customWidth="1"/>
    <col min="15399" max="15616" width="2" style="1"/>
    <col min="15617" max="15654" width="2.09765625" style="1" customWidth="1"/>
    <col min="15655" max="15872" width="2" style="1"/>
    <col min="15873" max="15910" width="2.09765625" style="1" customWidth="1"/>
    <col min="15911" max="16128" width="2" style="1"/>
    <col min="16129" max="16166" width="2.09765625" style="1" customWidth="1"/>
    <col min="16167" max="16384" width="2" style="1"/>
  </cols>
  <sheetData>
    <row r="1" spans="1:39" ht="21" customHeight="1">
      <c r="B1" s="484" t="s">
        <v>503</v>
      </c>
      <c r="C1" s="484"/>
      <c r="D1" s="484"/>
      <c r="E1" s="484"/>
      <c r="Y1" s="3" t="s">
        <v>0</v>
      </c>
      <c r="Z1" s="3"/>
      <c r="AA1" s="3"/>
      <c r="AB1" s="3"/>
      <c r="AC1" s="3"/>
      <c r="AD1" s="3"/>
      <c r="AE1" s="3"/>
      <c r="AF1" s="3"/>
      <c r="AG1" s="3"/>
      <c r="AH1" s="3"/>
      <c r="AI1" s="3"/>
      <c r="AJ1" s="3"/>
      <c r="AK1" s="489" t="s">
        <v>1</v>
      </c>
      <c r="AL1" s="489"/>
    </row>
    <row r="2" spans="1:39" ht="20.25" customHeight="1"/>
    <row r="3" spans="1:39" ht="20.25" customHeight="1">
      <c r="A3" s="490" t="s">
        <v>2</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
    </row>
    <row r="4" spans="1:39" ht="20.25" customHeight="1">
      <c r="A4" s="490"/>
      <c r="B4" s="490"/>
      <c r="C4" s="490"/>
      <c r="D4" s="490"/>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
    </row>
    <row r="5" spans="1:39" ht="20.25" customHeight="1">
      <c r="A5" s="491" t="s">
        <v>3</v>
      </c>
      <c r="B5" s="491"/>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c r="AE5" s="491"/>
      <c r="AF5" s="491"/>
      <c r="AG5" s="491"/>
      <c r="AH5" s="491"/>
      <c r="AI5" s="491"/>
      <c r="AJ5" s="491"/>
      <c r="AK5" s="491"/>
      <c r="AL5" s="491"/>
      <c r="AM5" s="4"/>
    </row>
    <row r="6" spans="1:39" ht="20.25" customHeight="1"/>
    <row r="7" spans="1:39" ht="25.5" customHeight="1">
      <c r="B7" s="492" t="s">
        <v>4</v>
      </c>
      <c r="C7" s="493"/>
      <c r="D7" s="493"/>
      <c r="E7" s="493"/>
      <c r="F7" s="493"/>
      <c r="G7" s="493"/>
      <c r="H7" s="493"/>
      <c r="I7" s="493"/>
      <c r="J7" s="493"/>
      <c r="K7" s="494"/>
      <c r="L7" s="492"/>
      <c r="M7" s="493"/>
      <c r="N7" s="493"/>
      <c r="O7" s="493"/>
      <c r="P7" s="493"/>
      <c r="Q7" s="493"/>
      <c r="R7" s="493"/>
      <c r="S7" s="493"/>
      <c r="T7" s="493"/>
      <c r="U7" s="493"/>
      <c r="V7" s="493"/>
      <c r="W7" s="493"/>
      <c r="X7" s="493"/>
      <c r="Y7" s="493"/>
      <c r="Z7" s="493"/>
      <c r="AA7" s="493"/>
      <c r="AB7" s="493"/>
      <c r="AC7" s="493"/>
      <c r="AD7" s="493"/>
      <c r="AE7" s="493"/>
      <c r="AF7" s="493"/>
      <c r="AG7" s="493"/>
      <c r="AH7" s="493"/>
      <c r="AI7" s="493"/>
      <c r="AJ7" s="493"/>
      <c r="AK7" s="493"/>
      <c r="AL7" s="494"/>
    </row>
    <row r="8" spans="1:39" ht="10.5" customHeight="1">
      <c r="B8" s="495" t="s">
        <v>5</v>
      </c>
      <c r="C8" s="496"/>
      <c r="D8" s="5"/>
      <c r="E8" s="5"/>
      <c r="F8" s="5"/>
      <c r="G8" s="5"/>
      <c r="H8" s="5"/>
      <c r="I8" s="5"/>
      <c r="J8" s="5"/>
      <c r="K8" s="5"/>
      <c r="L8" s="5"/>
      <c r="M8" s="5"/>
      <c r="N8" s="5"/>
      <c r="O8" s="5"/>
      <c r="P8" s="5"/>
      <c r="Q8" s="5"/>
      <c r="R8" s="495" t="s">
        <v>6</v>
      </c>
      <c r="S8" s="496"/>
      <c r="T8" s="6"/>
      <c r="U8" s="5"/>
      <c r="V8" s="5"/>
      <c r="W8" s="5"/>
      <c r="X8" s="5"/>
      <c r="Y8" s="5"/>
      <c r="Z8" s="5"/>
      <c r="AA8" s="5"/>
      <c r="AB8" s="5"/>
      <c r="AC8" s="5"/>
      <c r="AD8" s="5"/>
      <c r="AE8" s="5"/>
      <c r="AF8" s="5"/>
      <c r="AG8" s="5"/>
      <c r="AH8" s="5"/>
      <c r="AI8" s="5"/>
      <c r="AJ8" s="5"/>
      <c r="AK8" s="5"/>
      <c r="AL8" s="7"/>
    </row>
    <row r="9" spans="1:39" ht="10.5" customHeight="1">
      <c r="B9" s="497"/>
      <c r="C9" s="498"/>
      <c r="R9" s="497"/>
      <c r="S9" s="498"/>
      <c r="T9" s="8"/>
      <c r="U9" s="484">
        <v>1</v>
      </c>
      <c r="W9" s="485" t="s">
        <v>7</v>
      </c>
      <c r="X9" s="485"/>
      <c r="Y9" s="485"/>
      <c r="Z9" s="485"/>
      <c r="AA9" s="485"/>
      <c r="AB9" s="485"/>
      <c r="AC9" s="485"/>
      <c r="AD9" s="485"/>
      <c r="AE9" s="485"/>
      <c r="AF9" s="485"/>
      <c r="AG9" s="485"/>
      <c r="AH9" s="485"/>
      <c r="AI9" s="485"/>
      <c r="AJ9" s="485"/>
      <c r="AK9" s="485"/>
      <c r="AL9" s="10"/>
    </row>
    <row r="10" spans="1:39" ht="10.5" customHeight="1">
      <c r="B10" s="497"/>
      <c r="C10" s="498"/>
      <c r="R10" s="497"/>
      <c r="S10" s="498"/>
      <c r="T10" s="8"/>
      <c r="U10" s="484"/>
      <c r="W10" s="485"/>
      <c r="X10" s="485"/>
      <c r="Y10" s="485"/>
      <c r="Z10" s="485"/>
      <c r="AA10" s="485"/>
      <c r="AB10" s="485"/>
      <c r="AC10" s="485"/>
      <c r="AD10" s="485"/>
      <c r="AE10" s="485"/>
      <c r="AF10" s="485"/>
      <c r="AG10" s="485"/>
      <c r="AH10" s="485"/>
      <c r="AI10" s="485"/>
      <c r="AJ10" s="485"/>
      <c r="AK10" s="485"/>
      <c r="AL10" s="10"/>
    </row>
    <row r="11" spans="1:39" ht="10.5" customHeight="1">
      <c r="B11" s="497"/>
      <c r="C11" s="498"/>
      <c r="F11" s="484">
        <v>1</v>
      </c>
      <c r="G11" s="11"/>
      <c r="H11" s="485" t="s">
        <v>8</v>
      </c>
      <c r="I11" s="485"/>
      <c r="J11" s="485"/>
      <c r="K11" s="485"/>
      <c r="L11" s="485"/>
      <c r="M11" s="485"/>
      <c r="N11" s="485"/>
      <c r="O11" s="485"/>
      <c r="R11" s="497"/>
      <c r="S11" s="498"/>
      <c r="T11" s="8"/>
      <c r="U11" s="484">
        <v>2</v>
      </c>
      <c r="W11" s="485" t="s">
        <v>9</v>
      </c>
      <c r="X11" s="485"/>
      <c r="Y11" s="485"/>
      <c r="Z11" s="485"/>
      <c r="AA11" s="485"/>
      <c r="AB11" s="485"/>
      <c r="AC11" s="485"/>
      <c r="AD11" s="485"/>
      <c r="AE11" s="485"/>
      <c r="AF11" s="485"/>
      <c r="AG11" s="485"/>
      <c r="AH11" s="485"/>
      <c r="AI11" s="485"/>
      <c r="AJ11" s="485"/>
      <c r="AK11" s="485"/>
      <c r="AL11" s="12"/>
    </row>
    <row r="12" spans="1:39" ht="10.5" customHeight="1">
      <c r="B12" s="497"/>
      <c r="C12" s="498"/>
      <c r="F12" s="484"/>
      <c r="G12" s="11"/>
      <c r="H12" s="485"/>
      <c r="I12" s="485"/>
      <c r="J12" s="485"/>
      <c r="K12" s="485"/>
      <c r="L12" s="485"/>
      <c r="M12" s="485"/>
      <c r="N12" s="485"/>
      <c r="O12" s="485"/>
      <c r="R12" s="497"/>
      <c r="S12" s="498"/>
      <c r="T12" s="8"/>
      <c r="U12" s="484"/>
      <c r="W12" s="485"/>
      <c r="X12" s="485"/>
      <c r="Y12" s="485"/>
      <c r="Z12" s="485"/>
      <c r="AA12" s="485"/>
      <c r="AB12" s="485"/>
      <c r="AC12" s="485"/>
      <c r="AD12" s="485"/>
      <c r="AE12" s="485"/>
      <c r="AF12" s="485"/>
      <c r="AG12" s="485"/>
      <c r="AH12" s="485"/>
      <c r="AI12" s="485"/>
      <c r="AJ12" s="485"/>
      <c r="AK12" s="485"/>
      <c r="AL12" s="12"/>
    </row>
    <row r="13" spans="1:39" ht="10.5" customHeight="1">
      <c r="B13" s="497"/>
      <c r="C13" s="498"/>
      <c r="F13" s="484">
        <v>2</v>
      </c>
      <c r="G13" s="11"/>
      <c r="H13" s="485" t="s">
        <v>10</v>
      </c>
      <c r="I13" s="485"/>
      <c r="J13" s="485"/>
      <c r="K13" s="485"/>
      <c r="L13" s="485"/>
      <c r="M13" s="485"/>
      <c r="N13" s="485"/>
      <c r="O13" s="485"/>
      <c r="R13" s="497"/>
      <c r="S13" s="498"/>
      <c r="T13" s="8"/>
      <c r="U13" s="484">
        <v>3</v>
      </c>
      <c r="W13" s="485" t="s">
        <v>11</v>
      </c>
      <c r="X13" s="485"/>
      <c r="Y13" s="485"/>
      <c r="Z13" s="485"/>
      <c r="AA13" s="485"/>
      <c r="AB13" s="485"/>
      <c r="AC13" s="485"/>
      <c r="AD13" s="485"/>
      <c r="AE13" s="485"/>
      <c r="AF13" s="485"/>
      <c r="AG13" s="485"/>
      <c r="AH13" s="485"/>
      <c r="AI13" s="485"/>
      <c r="AJ13" s="485"/>
      <c r="AK13" s="485"/>
      <c r="AL13" s="10"/>
    </row>
    <row r="14" spans="1:39" ht="10.5" customHeight="1">
      <c r="B14" s="497"/>
      <c r="C14" s="498"/>
      <c r="F14" s="484"/>
      <c r="G14" s="11"/>
      <c r="H14" s="485"/>
      <c r="I14" s="485"/>
      <c r="J14" s="485"/>
      <c r="K14" s="485"/>
      <c r="L14" s="485"/>
      <c r="M14" s="485"/>
      <c r="N14" s="485"/>
      <c r="O14" s="485"/>
      <c r="R14" s="497"/>
      <c r="S14" s="498"/>
      <c r="T14" s="8"/>
      <c r="U14" s="484"/>
      <c r="W14" s="485"/>
      <c r="X14" s="485"/>
      <c r="Y14" s="485"/>
      <c r="Z14" s="485"/>
      <c r="AA14" s="485"/>
      <c r="AB14" s="485"/>
      <c r="AC14" s="485"/>
      <c r="AD14" s="485"/>
      <c r="AE14" s="485"/>
      <c r="AF14" s="485"/>
      <c r="AG14" s="485"/>
      <c r="AH14" s="485"/>
      <c r="AI14" s="485"/>
      <c r="AJ14" s="485"/>
      <c r="AK14" s="485"/>
      <c r="AL14" s="10"/>
    </row>
    <row r="15" spans="1:39" ht="10.5" customHeight="1">
      <c r="B15" s="497"/>
      <c r="C15" s="498"/>
      <c r="F15" s="484">
        <v>3</v>
      </c>
      <c r="G15" s="11"/>
      <c r="H15" s="485" t="s">
        <v>12</v>
      </c>
      <c r="I15" s="485"/>
      <c r="J15" s="485"/>
      <c r="K15" s="485"/>
      <c r="L15" s="485"/>
      <c r="M15" s="485"/>
      <c r="N15" s="485"/>
      <c r="O15" s="485"/>
      <c r="R15" s="497"/>
      <c r="S15" s="498"/>
      <c r="T15" s="8"/>
      <c r="U15" s="484">
        <v>4</v>
      </c>
      <c r="W15" s="485" t="s">
        <v>13</v>
      </c>
      <c r="X15" s="485"/>
      <c r="Y15" s="485"/>
      <c r="Z15" s="485"/>
      <c r="AA15" s="485"/>
      <c r="AB15" s="485"/>
      <c r="AC15" s="485"/>
      <c r="AD15" s="485"/>
      <c r="AE15" s="485"/>
      <c r="AF15" s="485"/>
      <c r="AG15" s="485"/>
      <c r="AH15" s="485"/>
      <c r="AI15" s="485"/>
      <c r="AJ15" s="485"/>
      <c r="AK15" s="485"/>
      <c r="AL15" s="10"/>
    </row>
    <row r="16" spans="1:39" ht="10.5" customHeight="1">
      <c r="B16" s="497"/>
      <c r="C16" s="498"/>
      <c r="F16" s="484"/>
      <c r="G16" s="11"/>
      <c r="H16" s="485"/>
      <c r="I16" s="485"/>
      <c r="J16" s="485"/>
      <c r="K16" s="485"/>
      <c r="L16" s="485"/>
      <c r="M16" s="485"/>
      <c r="N16" s="485"/>
      <c r="O16" s="485"/>
      <c r="R16" s="497"/>
      <c r="S16" s="498"/>
      <c r="T16" s="8"/>
      <c r="U16" s="484"/>
      <c r="W16" s="485"/>
      <c r="X16" s="485"/>
      <c r="Y16" s="485"/>
      <c r="Z16" s="485"/>
      <c r="AA16" s="485"/>
      <c r="AB16" s="485"/>
      <c r="AC16" s="485"/>
      <c r="AD16" s="485"/>
      <c r="AE16" s="485"/>
      <c r="AF16" s="485"/>
      <c r="AG16" s="485"/>
      <c r="AH16" s="485"/>
      <c r="AI16" s="485"/>
      <c r="AJ16" s="485"/>
      <c r="AK16" s="485"/>
      <c r="AL16" s="10"/>
    </row>
    <row r="17" spans="2:38" ht="10.5" customHeight="1">
      <c r="B17" s="497"/>
      <c r="C17" s="498"/>
      <c r="F17" s="484">
        <v>4</v>
      </c>
      <c r="G17" s="11"/>
      <c r="H17" s="485" t="s">
        <v>14</v>
      </c>
      <c r="I17" s="485"/>
      <c r="J17" s="485"/>
      <c r="K17" s="485"/>
      <c r="L17" s="485"/>
      <c r="M17" s="485"/>
      <c r="N17" s="485"/>
      <c r="O17" s="485"/>
      <c r="R17" s="497"/>
      <c r="S17" s="498"/>
      <c r="T17" s="8"/>
      <c r="U17" s="484">
        <v>5</v>
      </c>
      <c r="W17" s="485" t="s">
        <v>15</v>
      </c>
      <c r="X17" s="485"/>
      <c r="Y17" s="485"/>
      <c r="Z17" s="485"/>
      <c r="AA17" s="485"/>
      <c r="AB17" s="485"/>
      <c r="AC17" s="485"/>
      <c r="AD17" s="485"/>
      <c r="AE17" s="485"/>
      <c r="AF17" s="485"/>
      <c r="AG17" s="485"/>
      <c r="AH17" s="485"/>
      <c r="AI17" s="485"/>
      <c r="AJ17" s="485"/>
      <c r="AK17" s="485"/>
      <c r="AL17" s="10"/>
    </row>
    <row r="18" spans="2:38" ht="10.5" customHeight="1">
      <c r="B18" s="497"/>
      <c r="C18" s="498"/>
      <c r="F18" s="484"/>
      <c r="G18" s="11"/>
      <c r="H18" s="485"/>
      <c r="I18" s="485"/>
      <c r="J18" s="485"/>
      <c r="K18" s="485"/>
      <c r="L18" s="485"/>
      <c r="M18" s="485"/>
      <c r="N18" s="485"/>
      <c r="O18" s="485"/>
      <c r="R18" s="497"/>
      <c r="S18" s="498"/>
      <c r="T18" s="8"/>
      <c r="U18" s="484"/>
      <c r="W18" s="485"/>
      <c r="X18" s="485"/>
      <c r="Y18" s="485"/>
      <c r="Z18" s="485"/>
      <c r="AA18" s="485"/>
      <c r="AB18" s="485"/>
      <c r="AC18" s="485"/>
      <c r="AD18" s="485"/>
      <c r="AE18" s="485"/>
      <c r="AF18" s="485"/>
      <c r="AG18" s="485"/>
      <c r="AH18" s="485"/>
      <c r="AI18" s="485"/>
      <c r="AJ18" s="485"/>
      <c r="AK18" s="485"/>
      <c r="AL18" s="10"/>
    </row>
    <row r="19" spans="2:38" ht="10.5" customHeight="1">
      <c r="B19" s="497"/>
      <c r="C19" s="498"/>
      <c r="F19" s="484">
        <v>5</v>
      </c>
      <c r="G19" s="11"/>
      <c r="H19" s="485" t="s">
        <v>16</v>
      </c>
      <c r="I19" s="485"/>
      <c r="J19" s="485"/>
      <c r="K19" s="485"/>
      <c r="L19" s="485"/>
      <c r="M19" s="485"/>
      <c r="N19" s="485"/>
      <c r="O19" s="485"/>
      <c r="R19" s="497"/>
      <c r="S19" s="498"/>
      <c r="T19" s="8"/>
      <c r="U19" s="484">
        <v>6</v>
      </c>
      <c r="W19" s="485" t="s">
        <v>17</v>
      </c>
      <c r="X19" s="485"/>
      <c r="Y19" s="485"/>
      <c r="Z19" s="485"/>
      <c r="AA19" s="485"/>
      <c r="AB19" s="485"/>
      <c r="AC19" s="485"/>
      <c r="AD19" s="485"/>
      <c r="AE19" s="485"/>
      <c r="AF19" s="485"/>
      <c r="AG19" s="485"/>
      <c r="AH19" s="485"/>
      <c r="AI19" s="485"/>
      <c r="AJ19" s="485"/>
      <c r="AK19" s="485"/>
      <c r="AL19" s="10"/>
    </row>
    <row r="20" spans="2:38" ht="10.5" customHeight="1">
      <c r="B20" s="497"/>
      <c r="C20" s="498"/>
      <c r="F20" s="484"/>
      <c r="G20" s="11"/>
      <c r="H20" s="485"/>
      <c r="I20" s="485"/>
      <c r="J20" s="485"/>
      <c r="K20" s="485"/>
      <c r="L20" s="485"/>
      <c r="M20" s="485"/>
      <c r="N20" s="485"/>
      <c r="O20" s="485"/>
      <c r="R20" s="497"/>
      <c r="S20" s="498"/>
      <c r="T20" s="8"/>
      <c r="U20" s="484"/>
      <c r="W20" s="485"/>
      <c r="X20" s="485"/>
      <c r="Y20" s="485"/>
      <c r="Z20" s="485"/>
      <c r="AA20" s="485"/>
      <c r="AB20" s="485"/>
      <c r="AC20" s="485"/>
      <c r="AD20" s="485"/>
      <c r="AE20" s="485"/>
      <c r="AF20" s="485"/>
      <c r="AG20" s="485"/>
      <c r="AH20" s="485"/>
      <c r="AI20" s="485"/>
      <c r="AJ20" s="485"/>
      <c r="AK20" s="485"/>
      <c r="AL20" s="10"/>
    </row>
    <row r="21" spans="2:38" ht="10.5" customHeight="1">
      <c r="B21" s="497"/>
      <c r="C21" s="498"/>
      <c r="R21" s="497"/>
      <c r="S21" s="498"/>
      <c r="T21" s="8"/>
      <c r="U21" s="484">
        <v>7</v>
      </c>
      <c r="W21" s="485" t="s">
        <v>18</v>
      </c>
      <c r="X21" s="485"/>
      <c r="Y21" s="485"/>
      <c r="Z21" s="485"/>
      <c r="AA21" s="485"/>
      <c r="AB21" s="485"/>
      <c r="AC21" s="485"/>
      <c r="AD21" s="485"/>
      <c r="AE21" s="485"/>
      <c r="AF21" s="485"/>
      <c r="AG21" s="485"/>
      <c r="AH21" s="485"/>
      <c r="AI21" s="485"/>
      <c r="AJ21" s="485"/>
      <c r="AK21" s="485"/>
      <c r="AL21" s="10"/>
    </row>
    <row r="22" spans="2:38" ht="10.5" customHeight="1">
      <c r="B22" s="497"/>
      <c r="C22" s="498"/>
      <c r="R22" s="497"/>
      <c r="S22" s="498"/>
      <c r="T22" s="8"/>
      <c r="U22" s="484"/>
      <c r="W22" s="485"/>
      <c r="X22" s="485"/>
      <c r="Y22" s="485"/>
      <c r="Z22" s="485"/>
      <c r="AA22" s="485"/>
      <c r="AB22" s="485"/>
      <c r="AC22" s="485"/>
      <c r="AD22" s="485"/>
      <c r="AE22" s="485"/>
      <c r="AF22" s="485"/>
      <c r="AG22" s="485"/>
      <c r="AH22" s="485"/>
      <c r="AI22" s="485"/>
      <c r="AJ22" s="485"/>
      <c r="AK22" s="485"/>
      <c r="AL22" s="10"/>
    </row>
    <row r="23" spans="2:38" ht="10.5" customHeight="1">
      <c r="B23" s="497"/>
      <c r="C23" s="498"/>
      <c r="R23" s="497"/>
      <c r="S23" s="498"/>
      <c r="T23" s="8"/>
      <c r="U23" s="484">
        <v>8</v>
      </c>
      <c r="W23" s="485" t="s">
        <v>19</v>
      </c>
      <c r="X23" s="485"/>
      <c r="Y23" s="485"/>
      <c r="Z23" s="485"/>
      <c r="AA23" s="485"/>
      <c r="AB23" s="485"/>
      <c r="AC23" s="485"/>
      <c r="AD23" s="485"/>
      <c r="AE23" s="485"/>
      <c r="AF23" s="485"/>
      <c r="AG23" s="485"/>
      <c r="AH23" s="485"/>
      <c r="AI23" s="485"/>
      <c r="AJ23" s="485"/>
      <c r="AK23" s="485"/>
      <c r="AL23" s="10"/>
    </row>
    <row r="24" spans="2:38" ht="10.5" customHeight="1">
      <c r="B24" s="497"/>
      <c r="C24" s="498"/>
      <c r="R24" s="497"/>
      <c r="S24" s="498"/>
      <c r="T24" s="8"/>
      <c r="U24" s="484"/>
      <c r="W24" s="485"/>
      <c r="X24" s="485"/>
      <c r="Y24" s="485"/>
      <c r="Z24" s="485"/>
      <c r="AA24" s="485"/>
      <c r="AB24" s="485"/>
      <c r="AC24" s="485"/>
      <c r="AD24" s="485"/>
      <c r="AE24" s="485"/>
      <c r="AF24" s="485"/>
      <c r="AG24" s="485"/>
      <c r="AH24" s="485"/>
      <c r="AI24" s="485"/>
      <c r="AJ24" s="485"/>
      <c r="AK24" s="485"/>
      <c r="AL24" s="10"/>
    </row>
    <row r="25" spans="2:38" ht="10.5" customHeight="1">
      <c r="B25" s="499"/>
      <c r="C25" s="500"/>
      <c r="D25" s="13"/>
      <c r="E25" s="13"/>
      <c r="F25" s="13"/>
      <c r="G25" s="13"/>
      <c r="H25" s="13"/>
      <c r="I25" s="13"/>
      <c r="J25" s="13"/>
      <c r="K25" s="13"/>
      <c r="L25" s="13"/>
      <c r="M25" s="13"/>
      <c r="N25" s="13"/>
      <c r="O25" s="13"/>
      <c r="P25" s="13"/>
      <c r="Q25" s="13"/>
      <c r="R25" s="499"/>
      <c r="S25" s="500"/>
      <c r="T25" s="14"/>
      <c r="U25" s="13"/>
      <c r="V25" s="13"/>
      <c r="W25" s="13"/>
      <c r="X25" s="13"/>
      <c r="Y25" s="13"/>
      <c r="Z25" s="13"/>
      <c r="AA25" s="13"/>
      <c r="AB25" s="13"/>
      <c r="AC25" s="13"/>
      <c r="AD25" s="13"/>
      <c r="AE25" s="13"/>
      <c r="AF25" s="13"/>
      <c r="AG25" s="13"/>
      <c r="AH25" s="13"/>
      <c r="AI25" s="13"/>
      <c r="AJ25" s="13"/>
      <c r="AK25" s="13"/>
      <c r="AL25" s="15"/>
    </row>
    <row r="26" spans="2:38" ht="13.5" customHeight="1">
      <c r="B26" s="471" t="s">
        <v>20</v>
      </c>
      <c r="C26" s="472"/>
      <c r="D26" s="5"/>
      <c r="E26" s="5"/>
      <c r="F26" s="5"/>
      <c r="G26" s="5"/>
      <c r="H26" s="5"/>
      <c r="I26" s="5"/>
      <c r="J26" s="5"/>
      <c r="K26" s="5"/>
      <c r="L26" s="5"/>
      <c r="M26" s="5"/>
      <c r="N26" s="5"/>
      <c r="O26" s="5"/>
      <c r="P26" s="5"/>
      <c r="Q26" s="5"/>
      <c r="R26" s="16"/>
      <c r="S26" s="16"/>
      <c r="T26" s="5"/>
      <c r="U26" s="5"/>
      <c r="V26" s="5"/>
      <c r="W26" s="17"/>
      <c r="X26" s="17"/>
      <c r="Y26" s="17"/>
      <c r="Z26" s="17"/>
      <c r="AA26" s="17"/>
      <c r="AB26" s="17"/>
      <c r="AC26" s="17"/>
      <c r="AD26" s="17"/>
      <c r="AE26" s="17"/>
      <c r="AF26" s="17"/>
      <c r="AG26" s="17"/>
      <c r="AH26" s="17"/>
      <c r="AI26" s="17"/>
      <c r="AJ26" s="17"/>
      <c r="AK26" s="17"/>
      <c r="AL26" s="7"/>
    </row>
    <row r="27" spans="2:38">
      <c r="B27" s="473"/>
      <c r="C27" s="474"/>
      <c r="E27" s="486" t="s">
        <v>21</v>
      </c>
      <c r="F27" s="487"/>
      <c r="G27" s="487"/>
      <c r="H27" s="487"/>
      <c r="I27" s="487"/>
      <c r="J27" s="487"/>
      <c r="K27" s="487"/>
      <c r="L27" s="487"/>
      <c r="M27" s="487"/>
      <c r="N27" s="488"/>
      <c r="O27" s="19"/>
      <c r="AL27" s="12"/>
    </row>
    <row r="28" spans="2:38">
      <c r="B28" s="473"/>
      <c r="C28" s="474"/>
      <c r="E28" s="463"/>
      <c r="F28" s="465"/>
      <c r="G28" s="477" t="s">
        <v>22</v>
      </c>
      <c r="H28" s="478"/>
      <c r="I28" s="478"/>
      <c r="J28" s="479"/>
      <c r="K28" s="477" t="s">
        <v>23</v>
      </c>
      <c r="L28" s="478"/>
      <c r="M28" s="478"/>
      <c r="N28" s="479"/>
      <c r="O28" s="19"/>
      <c r="AL28" s="12"/>
    </row>
    <row r="29" spans="2:38">
      <c r="B29" s="473"/>
      <c r="C29" s="474"/>
      <c r="E29" s="466"/>
      <c r="F29" s="468"/>
      <c r="G29" s="481" t="s">
        <v>24</v>
      </c>
      <c r="H29" s="482"/>
      <c r="I29" s="482"/>
      <c r="J29" s="483"/>
      <c r="K29" s="481" t="s">
        <v>24</v>
      </c>
      <c r="L29" s="482"/>
      <c r="M29" s="482"/>
      <c r="N29" s="483"/>
      <c r="O29" s="19"/>
      <c r="AL29" s="12"/>
    </row>
    <row r="30" spans="2:38" ht="11.25" customHeight="1">
      <c r="B30" s="473"/>
      <c r="C30" s="474"/>
      <c r="E30" s="461" t="s">
        <v>25</v>
      </c>
      <c r="F30" s="461"/>
      <c r="G30" s="463"/>
      <c r="H30" s="464"/>
      <c r="I30" s="465"/>
      <c r="J30" s="469" t="s">
        <v>26</v>
      </c>
      <c r="K30" s="463"/>
      <c r="L30" s="464"/>
      <c r="M30" s="465"/>
      <c r="N30" s="469" t="s">
        <v>26</v>
      </c>
      <c r="O30" s="8"/>
      <c r="AL30" s="12"/>
    </row>
    <row r="31" spans="2:38" ht="11.25" customHeight="1">
      <c r="B31" s="473"/>
      <c r="C31" s="474"/>
      <c r="E31" s="461"/>
      <c r="F31" s="461"/>
      <c r="G31" s="466"/>
      <c r="H31" s="467"/>
      <c r="I31" s="468"/>
      <c r="J31" s="470"/>
      <c r="K31" s="466"/>
      <c r="L31" s="467"/>
      <c r="M31" s="468"/>
      <c r="N31" s="470"/>
      <c r="O31" s="8"/>
      <c r="AL31" s="12"/>
    </row>
    <row r="32" spans="2:38" ht="11.25" customHeight="1">
      <c r="B32" s="473"/>
      <c r="C32" s="474"/>
      <c r="E32" s="461" t="s">
        <v>27</v>
      </c>
      <c r="F32" s="461"/>
      <c r="G32" s="463"/>
      <c r="H32" s="464"/>
      <c r="I32" s="465"/>
      <c r="J32" s="469" t="s">
        <v>26</v>
      </c>
      <c r="K32" s="463"/>
      <c r="L32" s="464"/>
      <c r="M32" s="465"/>
      <c r="N32" s="469" t="s">
        <v>26</v>
      </c>
      <c r="O32" s="8"/>
      <c r="AL32" s="12"/>
    </row>
    <row r="33" spans="2:38" ht="11.25" customHeight="1">
      <c r="B33" s="473"/>
      <c r="C33" s="474"/>
      <c r="E33" s="461"/>
      <c r="F33" s="461"/>
      <c r="G33" s="466"/>
      <c r="H33" s="467"/>
      <c r="I33" s="468"/>
      <c r="J33" s="470"/>
      <c r="K33" s="466"/>
      <c r="L33" s="467"/>
      <c r="M33" s="468"/>
      <c r="N33" s="470"/>
      <c r="O33" s="8"/>
      <c r="AL33" s="12"/>
    </row>
    <row r="34" spans="2:38" ht="11.25" customHeight="1">
      <c r="B34" s="473"/>
      <c r="C34" s="474"/>
      <c r="E34" s="461" t="s">
        <v>28</v>
      </c>
      <c r="F34" s="461"/>
      <c r="G34" s="463"/>
      <c r="H34" s="464"/>
      <c r="I34" s="465"/>
      <c r="J34" s="469" t="s">
        <v>26</v>
      </c>
      <c r="K34" s="463"/>
      <c r="L34" s="464"/>
      <c r="M34" s="465"/>
      <c r="N34" s="469" t="s">
        <v>26</v>
      </c>
      <c r="O34" s="8"/>
      <c r="AL34" s="12"/>
    </row>
    <row r="35" spans="2:38" ht="11.25" customHeight="1">
      <c r="B35" s="473"/>
      <c r="C35" s="474"/>
      <c r="E35" s="461"/>
      <c r="F35" s="461"/>
      <c r="G35" s="466"/>
      <c r="H35" s="467"/>
      <c r="I35" s="468"/>
      <c r="J35" s="470"/>
      <c r="K35" s="466"/>
      <c r="L35" s="467"/>
      <c r="M35" s="468"/>
      <c r="N35" s="470"/>
      <c r="O35" s="8"/>
      <c r="AL35" s="12"/>
    </row>
    <row r="36" spans="2:38" ht="11.25" customHeight="1">
      <c r="B36" s="473"/>
      <c r="C36" s="474"/>
      <c r="E36" s="461" t="s">
        <v>29</v>
      </c>
      <c r="F36" s="461"/>
      <c r="G36" s="463"/>
      <c r="H36" s="464"/>
      <c r="I36" s="465"/>
      <c r="J36" s="469" t="s">
        <v>26</v>
      </c>
      <c r="K36" s="463"/>
      <c r="L36" s="464"/>
      <c r="M36" s="465"/>
      <c r="N36" s="469" t="s">
        <v>26</v>
      </c>
      <c r="O36" s="8"/>
      <c r="AL36" s="12"/>
    </row>
    <row r="37" spans="2:38" ht="11.25" customHeight="1">
      <c r="B37" s="473"/>
      <c r="C37" s="474"/>
      <c r="E37" s="461"/>
      <c r="F37" s="461"/>
      <c r="G37" s="466"/>
      <c r="H37" s="467"/>
      <c r="I37" s="468"/>
      <c r="J37" s="470"/>
      <c r="K37" s="466"/>
      <c r="L37" s="467"/>
      <c r="M37" s="468"/>
      <c r="N37" s="470"/>
      <c r="O37" s="8"/>
      <c r="AL37" s="12"/>
    </row>
    <row r="38" spans="2:38" ht="11.25" customHeight="1">
      <c r="B38" s="473"/>
      <c r="C38" s="474"/>
      <c r="E38" s="461" t="s">
        <v>30</v>
      </c>
      <c r="F38" s="461"/>
      <c r="G38" s="463"/>
      <c r="H38" s="464"/>
      <c r="I38" s="465"/>
      <c r="J38" s="469" t="s">
        <v>26</v>
      </c>
      <c r="K38" s="463"/>
      <c r="L38" s="464"/>
      <c r="M38" s="465"/>
      <c r="N38" s="469" t="s">
        <v>26</v>
      </c>
      <c r="O38" s="8"/>
      <c r="AL38" s="12"/>
    </row>
    <row r="39" spans="2:38" ht="11.25" customHeight="1">
      <c r="B39" s="473"/>
      <c r="C39" s="474"/>
      <c r="E39" s="461"/>
      <c r="F39" s="461"/>
      <c r="G39" s="466"/>
      <c r="H39" s="467"/>
      <c r="I39" s="468"/>
      <c r="J39" s="470"/>
      <c r="K39" s="466"/>
      <c r="L39" s="467"/>
      <c r="M39" s="468"/>
      <c r="N39" s="470"/>
      <c r="O39" s="8"/>
      <c r="AL39" s="12"/>
    </row>
    <row r="40" spans="2:38" ht="11.25" customHeight="1">
      <c r="B40" s="473"/>
      <c r="C40" s="474"/>
      <c r="E40" s="461" t="s">
        <v>31</v>
      </c>
      <c r="F40" s="461"/>
      <c r="G40" s="463"/>
      <c r="H40" s="464"/>
      <c r="I40" s="465"/>
      <c r="J40" s="469" t="s">
        <v>26</v>
      </c>
      <c r="K40" s="463"/>
      <c r="L40" s="464"/>
      <c r="M40" s="465"/>
      <c r="N40" s="469" t="s">
        <v>26</v>
      </c>
      <c r="O40" s="8"/>
      <c r="AL40" s="12"/>
    </row>
    <row r="41" spans="2:38" ht="11.25" customHeight="1">
      <c r="B41" s="473"/>
      <c r="C41" s="474"/>
      <c r="E41" s="461"/>
      <c r="F41" s="461"/>
      <c r="G41" s="466"/>
      <c r="H41" s="467"/>
      <c r="I41" s="468"/>
      <c r="J41" s="470"/>
      <c r="K41" s="466"/>
      <c r="L41" s="467"/>
      <c r="M41" s="468"/>
      <c r="N41" s="470"/>
      <c r="O41" s="8"/>
      <c r="AL41" s="12"/>
    </row>
    <row r="42" spans="2:38" ht="11.25" customHeight="1">
      <c r="B42" s="473"/>
      <c r="C42" s="474"/>
      <c r="E42" s="461" t="s">
        <v>32</v>
      </c>
      <c r="F42" s="461"/>
      <c r="G42" s="463"/>
      <c r="H42" s="464"/>
      <c r="I42" s="465"/>
      <c r="J42" s="469" t="s">
        <v>26</v>
      </c>
      <c r="K42" s="463"/>
      <c r="L42" s="464"/>
      <c r="M42" s="465"/>
      <c r="N42" s="469" t="s">
        <v>26</v>
      </c>
      <c r="O42" s="8"/>
      <c r="AL42" s="12"/>
    </row>
    <row r="43" spans="2:38" ht="11.25" customHeight="1">
      <c r="B43" s="473"/>
      <c r="C43" s="474"/>
      <c r="E43" s="461"/>
      <c r="F43" s="461"/>
      <c r="G43" s="466"/>
      <c r="H43" s="467"/>
      <c r="I43" s="468"/>
      <c r="J43" s="470"/>
      <c r="K43" s="466"/>
      <c r="L43" s="467"/>
      <c r="M43" s="468"/>
      <c r="N43" s="470"/>
      <c r="O43" s="8"/>
      <c r="AL43" s="12"/>
    </row>
    <row r="44" spans="2:38" ht="11.25" customHeight="1">
      <c r="B44" s="473"/>
      <c r="C44" s="474"/>
      <c r="E44" s="461" t="s">
        <v>33</v>
      </c>
      <c r="F44" s="461"/>
      <c r="G44" s="463"/>
      <c r="H44" s="464"/>
      <c r="I44" s="465"/>
      <c r="J44" s="469" t="s">
        <v>26</v>
      </c>
      <c r="K44" s="463"/>
      <c r="L44" s="464"/>
      <c r="M44" s="465"/>
      <c r="N44" s="469" t="s">
        <v>26</v>
      </c>
      <c r="O44" s="8"/>
      <c r="AL44" s="12"/>
    </row>
    <row r="45" spans="2:38" ht="11.25" customHeight="1">
      <c r="B45" s="473"/>
      <c r="C45" s="474"/>
      <c r="E45" s="461"/>
      <c r="F45" s="461"/>
      <c r="G45" s="466"/>
      <c r="H45" s="467"/>
      <c r="I45" s="468"/>
      <c r="J45" s="470"/>
      <c r="K45" s="466"/>
      <c r="L45" s="467"/>
      <c r="M45" s="468"/>
      <c r="N45" s="470"/>
      <c r="O45" s="8"/>
      <c r="AL45" s="12"/>
    </row>
    <row r="46" spans="2:38" ht="11.25" customHeight="1">
      <c r="B46" s="473"/>
      <c r="C46" s="474"/>
      <c r="E46" s="461" t="s">
        <v>34</v>
      </c>
      <c r="F46" s="461"/>
      <c r="G46" s="463"/>
      <c r="H46" s="464"/>
      <c r="I46" s="465"/>
      <c r="J46" s="469" t="s">
        <v>26</v>
      </c>
      <c r="K46" s="463"/>
      <c r="L46" s="464"/>
      <c r="M46" s="465"/>
      <c r="N46" s="469" t="s">
        <v>26</v>
      </c>
      <c r="O46" s="8"/>
      <c r="AL46" s="12"/>
    </row>
    <row r="47" spans="2:38" ht="11.25" customHeight="1">
      <c r="B47" s="473"/>
      <c r="C47" s="474"/>
      <c r="E47" s="461"/>
      <c r="F47" s="461"/>
      <c r="G47" s="466"/>
      <c r="H47" s="467"/>
      <c r="I47" s="468"/>
      <c r="J47" s="470"/>
      <c r="K47" s="466"/>
      <c r="L47" s="467"/>
      <c r="M47" s="468"/>
      <c r="N47" s="470"/>
      <c r="O47" s="8"/>
      <c r="AL47" s="12"/>
    </row>
    <row r="48" spans="2:38" ht="11.25" customHeight="1">
      <c r="B48" s="473"/>
      <c r="C48" s="474"/>
      <c r="E48" s="461" t="s">
        <v>35</v>
      </c>
      <c r="F48" s="461"/>
      <c r="G48" s="463"/>
      <c r="H48" s="464"/>
      <c r="I48" s="465"/>
      <c r="J48" s="469" t="s">
        <v>26</v>
      </c>
      <c r="K48" s="463"/>
      <c r="L48" s="464"/>
      <c r="M48" s="465"/>
      <c r="N48" s="469" t="s">
        <v>26</v>
      </c>
      <c r="O48" s="8"/>
      <c r="S48" s="480"/>
      <c r="T48" s="480"/>
      <c r="U48" s="463" t="s">
        <v>36</v>
      </c>
      <c r="V48" s="464"/>
      <c r="W48" s="464"/>
      <c r="X48" s="464"/>
      <c r="Y48" s="464"/>
      <c r="Z48" s="465"/>
      <c r="AL48" s="12"/>
    </row>
    <row r="49" spans="2:38" ht="11.25" customHeight="1">
      <c r="B49" s="473"/>
      <c r="C49" s="474"/>
      <c r="E49" s="461"/>
      <c r="F49" s="461"/>
      <c r="G49" s="466"/>
      <c r="H49" s="467"/>
      <c r="I49" s="468"/>
      <c r="J49" s="470"/>
      <c r="K49" s="466"/>
      <c r="L49" s="467"/>
      <c r="M49" s="468"/>
      <c r="N49" s="470"/>
      <c r="O49" s="8"/>
      <c r="S49" s="480"/>
      <c r="T49" s="480"/>
      <c r="U49" s="466"/>
      <c r="V49" s="467"/>
      <c r="W49" s="467"/>
      <c r="X49" s="467"/>
      <c r="Y49" s="467"/>
      <c r="Z49" s="468"/>
      <c r="AL49" s="12"/>
    </row>
    <row r="50" spans="2:38" ht="11.25" customHeight="1">
      <c r="B50" s="473"/>
      <c r="C50" s="474"/>
      <c r="E50" s="461" t="s">
        <v>37</v>
      </c>
      <c r="F50" s="461"/>
      <c r="G50" s="463"/>
      <c r="H50" s="464"/>
      <c r="I50" s="465"/>
      <c r="J50" s="469" t="s">
        <v>26</v>
      </c>
      <c r="K50" s="463"/>
      <c r="L50" s="464"/>
      <c r="M50" s="465"/>
      <c r="N50" s="469" t="s">
        <v>26</v>
      </c>
      <c r="O50" s="8"/>
      <c r="S50" s="477" t="s">
        <v>22</v>
      </c>
      <c r="T50" s="478"/>
      <c r="U50" s="478"/>
      <c r="V50" s="479"/>
      <c r="W50" s="477" t="s">
        <v>23</v>
      </c>
      <c r="X50" s="478"/>
      <c r="Y50" s="478"/>
      <c r="Z50" s="479"/>
      <c r="AL50" s="12"/>
    </row>
    <row r="51" spans="2:38" ht="11.25" customHeight="1" thickBot="1">
      <c r="B51" s="473"/>
      <c r="C51" s="474"/>
      <c r="E51" s="461"/>
      <c r="F51" s="461"/>
      <c r="G51" s="466"/>
      <c r="H51" s="467"/>
      <c r="I51" s="468"/>
      <c r="J51" s="470"/>
      <c r="K51" s="466"/>
      <c r="L51" s="467"/>
      <c r="M51" s="468"/>
      <c r="N51" s="470"/>
      <c r="O51" s="8"/>
      <c r="S51" s="481" t="s">
        <v>24</v>
      </c>
      <c r="T51" s="482"/>
      <c r="U51" s="482"/>
      <c r="V51" s="483"/>
      <c r="W51" s="481" t="s">
        <v>24</v>
      </c>
      <c r="X51" s="482"/>
      <c r="Y51" s="482"/>
      <c r="Z51" s="483"/>
      <c r="AL51" s="12"/>
    </row>
    <row r="52" spans="2:38" ht="11.25" customHeight="1">
      <c r="B52" s="473"/>
      <c r="C52" s="474"/>
      <c r="E52" s="461" t="s">
        <v>38</v>
      </c>
      <c r="F52" s="461"/>
      <c r="G52" s="463"/>
      <c r="H52" s="464"/>
      <c r="I52" s="465"/>
      <c r="J52" s="469" t="s">
        <v>26</v>
      </c>
      <c r="K52" s="463"/>
      <c r="L52" s="464"/>
      <c r="M52" s="465"/>
      <c r="N52" s="469" t="s">
        <v>26</v>
      </c>
      <c r="O52" s="8"/>
      <c r="S52" s="463"/>
      <c r="T52" s="464"/>
      <c r="U52" s="465"/>
      <c r="V52" s="469" t="s">
        <v>26</v>
      </c>
      <c r="W52" s="463"/>
      <c r="X52" s="464"/>
      <c r="Y52" s="465"/>
      <c r="Z52" s="469" t="s">
        <v>26</v>
      </c>
      <c r="AE52" s="440" t="s">
        <v>39</v>
      </c>
      <c r="AF52" s="441"/>
      <c r="AG52" s="441"/>
      <c r="AH52" s="441"/>
      <c r="AI52" s="441"/>
      <c r="AJ52" s="441"/>
      <c r="AK52" s="442"/>
      <c r="AL52" s="12"/>
    </row>
    <row r="53" spans="2:38" ht="11.25" customHeight="1" thickBot="1">
      <c r="B53" s="473"/>
      <c r="C53" s="474"/>
      <c r="E53" s="462"/>
      <c r="F53" s="462"/>
      <c r="G53" s="466"/>
      <c r="H53" s="467"/>
      <c r="I53" s="468"/>
      <c r="J53" s="470"/>
      <c r="K53" s="466"/>
      <c r="L53" s="467"/>
      <c r="M53" s="468"/>
      <c r="N53" s="470"/>
      <c r="O53" s="8"/>
      <c r="S53" s="466"/>
      <c r="T53" s="467"/>
      <c r="U53" s="468"/>
      <c r="V53" s="470"/>
      <c r="W53" s="466"/>
      <c r="X53" s="467"/>
      <c r="Y53" s="468"/>
      <c r="Z53" s="470"/>
      <c r="AE53" s="443"/>
      <c r="AF53" s="435"/>
      <c r="AG53" s="435"/>
      <c r="AH53" s="435"/>
      <c r="AI53" s="435"/>
      <c r="AJ53" s="435"/>
      <c r="AK53" s="436"/>
      <c r="AL53" s="12"/>
    </row>
    <row r="54" spans="2:38" ht="11.25" customHeight="1">
      <c r="B54" s="473"/>
      <c r="C54" s="474"/>
      <c r="E54" s="444" t="s">
        <v>40</v>
      </c>
      <c r="F54" s="445"/>
      <c r="G54" s="441"/>
      <c r="H54" s="441"/>
      <c r="I54" s="441"/>
      <c r="J54" s="441"/>
      <c r="K54" s="441"/>
      <c r="L54" s="441"/>
      <c r="M54" s="441"/>
      <c r="N54" s="448" t="s">
        <v>26</v>
      </c>
      <c r="O54" s="20"/>
      <c r="P54" s="450" t="s">
        <v>41</v>
      </c>
      <c r="Q54" s="450"/>
      <c r="R54" s="20"/>
      <c r="S54" s="444" t="s">
        <v>40</v>
      </c>
      <c r="T54" s="445"/>
      <c r="U54" s="451"/>
      <c r="V54" s="452"/>
      <c r="W54" s="452"/>
      <c r="X54" s="452"/>
      <c r="Y54" s="453"/>
      <c r="Z54" s="448" t="s">
        <v>26</v>
      </c>
      <c r="AB54" s="450" t="s">
        <v>42</v>
      </c>
      <c r="AC54" s="450"/>
      <c r="AE54" s="457"/>
      <c r="AF54" s="458"/>
      <c r="AG54" s="458"/>
      <c r="AH54" s="458"/>
      <c r="AI54" s="458"/>
      <c r="AJ54" s="435" t="s">
        <v>43</v>
      </c>
      <c r="AK54" s="436"/>
      <c r="AL54" s="12"/>
    </row>
    <row r="55" spans="2:38" ht="11.25" customHeight="1" thickBot="1">
      <c r="B55" s="473"/>
      <c r="C55" s="474"/>
      <c r="E55" s="446"/>
      <c r="F55" s="447"/>
      <c r="G55" s="437"/>
      <c r="H55" s="437"/>
      <c r="I55" s="437"/>
      <c r="J55" s="437"/>
      <c r="K55" s="437"/>
      <c r="L55" s="437"/>
      <c r="M55" s="437"/>
      <c r="N55" s="449"/>
      <c r="O55" s="20"/>
      <c r="P55" s="450"/>
      <c r="Q55" s="450"/>
      <c r="R55" s="20"/>
      <c r="S55" s="446"/>
      <c r="T55" s="447"/>
      <c r="U55" s="454"/>
      <c r="V55" s="455"/>
      <c r="W55" s="455"/>
      <c r="X55" s="455"/>
      <c r="Y55" s="456"/>
      <c r="Z55" s="449"/>
      <c r="AB55" s="450"/>
      <c r="AC55" s="450"/>
      <c r="AE55" s="459"/>
      <c r="AF55" s="460"/>
      <c r="AG55" s="460"/>
      <c r="AH55" s="460"/>
      <c r="AI55" s="460"/>
      <c r="AJ55" s="437"/>
      <c r="AK55" s="438"/>
      <c r="AL55" s="12"/>
    </row>
    <row r="56" spans="2:38">
      <c r="B56" s="475"/>
      <c r="C56" s="476"/>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21"/>
    </row>
    <row r="57" spans="2:38" ht="179.25" customHeight="1">
      <c r="B57" s="439" t="s">
        <v>44</v>
      </c>
      <c r="C57" s="439"/>
      <c r="D57" s="439"/>
      <c r="E57" s="439"/>
      <c r="F57" s="439"/>
      <c r="G57" s="439"/>
      <c r="H57" s="439"/>
      <c r="I57" s="439"/>
      <c r="J57" s="439"/>
      <c r="K57" s="439"/>
      <c r="L57" s="439"/>
      <c r="M57" s="439"/>
      <c r="N57" s="439"/>
      <c r="O57" s="439"/>
      <c r="P57" s="439"/>
      <c r="Q57" s="439"/>
      <c r="R57" s="439"/>
      <c r="S57" s="439"/>
      <c r="T57" s="439"/>
      <c r="U57" s="439"/>
      <c r="V57" s="439"/>
      <c r="W57" s="439"/>
      <c r="X57" s="439"/>
      <c r="Y57" s="439"/>
      <c r="Z57" s="439"/>
      <c r="AA57" s="439"/>
      <c r="AB57" s="439"/>
      <c r="AC57" s="439"/>
      <c r="AD57" s="439"/>
      <c r="AE57" s="439"/>
      <c r="AF57" s="439"/>
      <c r="AG57" s="439"/>
      <c r="AH57" s="439"/>
      <c r="AI57" s="439"/>
      <c r="AJ57" s="439"/>
      <c r="AK57" s="439"/>
      <c r="AL57" s="439"/>
    </row>
    <row r="58" spans="2:38">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row>
    <row r="59" spans="2:38">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row>
    <row r="60" spans="2:38">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row>
  </sheetData>
  <mergeCells count="123">
    <mergeCell ref="AK1:AL1"/>
    <mergeCell ref="A3:AL4"/>
    <mergeCell ref="A5:AL5"/>
    <mergeCell ref="B7:K7"/>
    <mergeCell ref="L7:AL7"/>
    <mergeCell ref="B8:C25"/>
    <mergeCell ref="R8:S25"/>
    <mergeCell ref="U9:U10"/>
    <mergeCell ref="W9:AK10"/>
    <mergeCell ref="F11:F12"/>
    <mergeCell ref="B1:E1"/>
    <mergeCell ref="F19:F20"/>
    <mergeCell ref="H19:O20"/>
    <mergeCell ref="U19:U20"/>
    <mergeCell ref="W19:AK20"/>
    <mergeCell ref="U21:U22"/>
    <mergeCell ref="W21:AK22"/>
    <mergeCell ref="U15:U16"/>
    <mergeCell ref="W15:AK16"/>
    <mergeCell ref="F17:F18"/>
    <mergeCell ref="H17:O18"/>
    <mergeCell ref="U17:U18"/>
    <mergeCell ref="W17:AK18"/>
    <mergeCell ref="W23:AK24"/>
    <mergeCell ref="U23:U24"/>
    <mergeCell ref="H11:O12"/>
    <mergeCell ref="U11:U12"/>
    <mergeCell ref="W11:AK12"/>
    <mergeCell ref="F13:F14"/>
    <mergeCell ref="H13:O14"/>
    <mergeCell ref="U13:U14"/>
    <mergeCell ref="W13:AK14"/>
    <mergeCell ref="E34:F35"/>
    <mergeCell ref="G34:I35"/>
    <mergeCell ref="J34:J35"/>
    <mergeCell ref="K34:M35"/>
    <mergeCell ref="N34:N35"/>
    <mergeCell ref="E36:F37"/>
    <mergeCell ref="G36:I37"/>
    <mergeCell ref="J36:J37"/>
    <mergeCell ref="F15:F16"/>
    <mergeCell ref="H15:O16"/>
    <mergeCell ref="K28:N28"/>
    <mergeCell ref="G29:J29"/>
    <mergeCell ref="K29:N29"/>
    <mergeCell ref="E30:F31"/>
    <mergeCell ref="G30:I31"/>
    <mergeCell ref="J30:J31"/>
    <mergeCell ref="K30:M31"/>
    <mergeCell ref="N30:N31"/>
    <mergeCell ref="E32:F33"/>
    <mergeCell ref="G32:I33"/>
    <mergeCell ref="J32:J33"/>
    <mergeCell ref="K32:M33"/>
    <mergeCell ref="N32:N33"/>
    <mergeCell ref="K36:M37"/>
    <mergeCell ref="N36:N37"/>
    <mergeCell ref="E28:F29"/>
    <mergeCell ref="E27:N27"/>
    <mergeCell ref="E38:F39"/>
    <mergeCell ref="G38:I39"/>
    <mergeCell ref="J38:J39"/>
    <mergeCell ref="K38:M39"/>
    <mergeCell ref="N38:N39"/>
    <mergeCell ref="E40:F41"/>
    <mergeCell ref="G40:I41"/>
    <mergeCell ref="J40:J41"/>
    <mergeCell ref="K40:M41"/>
    <mergeCell ref="N40:N41"/>
    <mergeCell ref="E42:F43"/>
    <mergeCell ref="G42:I43"/>
    <mergeCell ref="J42:J43"/>
    <mergeCell ref="K42:M43"/>
    <mergeCell ref="N42:N43"/>
    <mergeCell ref="E44:F45"/>
    <mergeCell ref="G44:I45"/>
    <mergeCell ref="J44:J45"/>
    <mergeCell ref="K44:M45"/>
    <mergeCell ref="N44:N45"/>
    <mergeCell ref="E46:F47"/>
    <mergeCell ref="G46:I47"/>
    <mergeCell ref="J46:J47"/>
    <mergeCell ref="K46:M47"/>
    <mergeCell ref="N46:N47"/>
    <mergeCell ref="E48:F49"/>
    <mergeCell ref="G48:I49"/>
    <mergeCell ref="J48:J49"/>
    <mergeCell ref="K48:M49"/>
    <mergeCell ref="N48:N49"/>
    <mergeCell ref="U48:Z49"/>
    <mergeCell ref="E50:F51"/>
    <mergeCell ref="G50:I51"/>
    <mergeCell ref="J50:J51"/>
    <mergeCell ref="K50:M51"/>
    <mergeCell ref="N50:N51"/>
    <mergeCell ref="S50:V50"/>
    <mergeCell ref="W50:Z50"/>
    <mergeCell ref="S51:V51"/>
    <mergeCell ref="W51:Z51"/>
    <mergeCell ref="AJ54:AK55"/>
    <mergeCell ref="B57:AL57"/>
    <mergeCell ref="AE52:AK53"/>
    <mergeCell ref="E54:F55"/>
    <mergeCell ref="G54:M55"/>
    <mergeCell ref="N54:N55"/>
    <mergeCell ref="P54:Q55"/>
    <mergeCell ref="S54:T55"/>
    <mergeCell ref="U54:Y55"/>
    <mergeCell ref="Z54:Z55"/>
    <mergeCell ref="AB54:AC55"/>
    <mergeCell ref="AE54:AI55"/>
    <mergeCell ref="E52:F53"/>
    <mergeCell ref="G52:I53"/>
    <mergeCell ref="J52:J53"/>
    <mergeCell ref="K52:M53"/>
    <mergeCell ref="N52:N53"/>
    <mergeCell ref="S52:U53"/>
    <mergeCell ref="V52:V53"/>
    <mergeCell ref="W52:Y53"/>
    <mergeCell ref="Z52:Z53"/>
    <mergeCell ref="B26:C56"/>
    <mergeCell ref="G28:J28"/>
    <mergeCell ref="S48:T49"/>
  </mergeCells>
  <phoneticPr fontId="3"/>
  <pageMargins left="0.70866141732283472" right="0.70866141732283472" top="0.74803149606299213" bottom="0.74803149606299213"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A50C7-AF24-4E70-A384-D010693DEEE6}">
  <sheetPr>
    <tabColor rgb="FFFF0000"/>
  </sheetPr>
  <dimension ref="A1:AM54"/>
  <sheetViews>
    <sheetView showGridLines="0" view="pageBreakPreview" zoomScale="110" zoomScaleNormal="100" zoomScaleSheetLayoutView="110" workbookViewId="0">
      <selection activeCell="S58" activeCellId="1" sqref="T27:U27 S58"/>
    </sheetView>
  </sheetViews>
  <sheetFormatPr defaultColWidth="2" defaultRowHeight="18"/>
  <cols>
    <col min="1" max="1" width="2" style="1" customWidth="1"/>
    <col min="2" max="2" width="2" style="2" customWidth="1"/>
    <col min="3" max="5" width="2" style="1"/>
    <col min="6" max="6" width="2.19921875" style="1" bestFit="1" customWidth="1"/>
    <col min="7" max="20" width="2" style="1"/>
    <col min="21" max="21" width="2.3984375" style="1" bestFit="1" customWidth="1"/>
    <col min="22" max="261" width="2" style="1"/>
    <col min="262" max="262" width="2.19921875" style="1" bestFit="1" customWidth="1"/>
    <col min="263" max="276" width="2" style="1"/>
    <col min="277" max="277" width="2.3984375" style="1" bestFit="1" customWidth="1"/>
    <col min="278" max="517" width="2" style="1"/>
    <col min="518" max="518" width="2.19921875" style="1" bestFit="1" customWidth="1"/>
    <col min="519" max="532" width="2" style="1"/>
    <col min="533" max="533" width="2.3984375" style="1" bestFit="1" customWidth="1"/>
    <col min="534" max="773" width="2" style="1"/>
    <col min="774" max="774" width="2.19921875" style="1" bestFit="1" customWidth="1"/>
    <col min="775" max="788" width="2" style="1"/>
    <col min="789" max="789" width="2.3984375" style="1" bestFit="1" customWidth="1"/>
    <col min="790" max="1029" width="2" style="1"/>
    <col min="1030" max="1030" width="2.19921875" style="1" bestFit="1" customWidth="1"/>
    <col min="1031" max="1044" width="2" style="1"/>
    <col min="1045" max="1045" width="2.3984375" style="1" bestFit="1" customWidth="1"/>
    <col min="1046" max="1285" width="2" style="1"/>
    <col min="1286" max="1286" width="2.19921875" style="1" bestFit="1" customWidth="1"/>
    <col min="1287" max="1300" width="2" style="1"/>
    <col min="1301" max="1301" width="2.3984375" style="1" bestFit="1" customWidth="1"/>
    <col min="1302" max="1541" width="2" style="1"/>
    <col min="1542" max="1542" width="2.19921875" style="1" bestFit="1" customWidth="1"/>
    <col min="1543" max="1556" width="2" style="1"/>
    <col min="1557" max="1557" width="2.3984375" style="1" bestFit="1" customWidth="1"/>
    <col min="1558" max="1797" width="2" style="1"/>
    <col min="1798" max="1798" width="2.19921875" style="1" bestFit="1" customWidth="1"/>
    <col min="1799" max="1812" width="2" style="1"/>
    <col min="1813" max="1813" width="2.3984375" style="1" bestFit="1" customWidth="1"/>
    <col min="1814" max="2053" width="2" style="1"/>
    <col min="2054" max="2054" width="2.19921875" style="1" bestFit="1" customWidth="1"/>
    <col min="2055" max="2068" width="2" style="1"/>
    <col min="2069" max="2069" width="2.3984375" style="1" bestFit="1" customWidth="1"/>
    <col min="2070" max="2309" width="2" style="1"/>
    <col min="2310" max="2310" width="2.19921875" style="1" bestFit="1" customWidth="1"/>
    <col min="2311" max="2324" width="2" style="1"/>
    <col min="2325" max="2325" width="2.3984375" style="1" bestFit="1" customWidth="1"/>
    <col min="2326" max="2565" width="2" style="1"/>
    <col min="2566" max="2566" width="2.19921875" style="1" bestFit="1" customWidth="1"/>
    <col min="2567" max="2580" width="2" style="1"/>
    <col min="2581" max="2581" width="2.3984375" style="1" bestFit="1" customWidth="1"/>
    <col min="2582" max="2821" width="2" style="1"/>
    <col min="2822" max="2822" width="2.19921875" style="1" bestFit="1" customWidth="1"/>
    <col min="2823" max="2836" width="2" style="1"/>
    <col min="2837" max="2837" width="2.3984375" style="1" bestFit="1" customWidth="1"/>
    <col min="2838" max="3077" width="2" style="1"/>
    <col min="3078" max="3078" width="2.19921875" style="1" bestFit="1" customWidth="1"/>
    <col min="3079" max="3092" width="2" style="1"/>
    <col min="3093" max="3093" width="2.3984375" style="1" bestFit="1" customWidth="1"/>
    <col min="3094" max="3333" width="2" style="1"/>
    <col min="3334" max="3334" width="2.19921875" style="1" bestFit="1" customWidth="1"/>
    <col min="3335" max="3348" width="2" style="1"/>
    <col min="3349" max="3349" width="2.3984375" style="1" bestFit="1" customWidth="1"/>
    <col min="3350" max="3589" width="2" style="1"/>
    <col min="3590" max="3590" width="2.19921875" style="1" bestFit="1" customWidth="1"/>
    <col min="3591" max="3604" width="2" style="1"/>
    <col min="3605" max="3605" width="2.3984375" style="1" bestFit="1" customWidth="1"/>
    <col min="3606" max="3845" width="2" style="1"/>
    <col min="3846" max="3846" width="2.19921875" style="1" bestFit="1" customWidth="1"/>
    <col min="3847" max="3860" width="2" style="1"/>
    <col min="3861" max="3861" width="2.3984375" style="1" bestFit="1" customWidth="1"/>
    <col min="3862" max="4101" width="2" style="1"/>
    <col min="4102" max="4102" width="2.19921875" style="1" bestFit="1" customWidth="1"/>
    <col min="4103" max="4116" width="2" style="1"/>
    <col min="4117" max="4117" width="2.3984375" style="1" bestFit="1" customWidth="1"/>
    <col min="4118" max="4357" width="2" style="1"/>
    <col min="4358" max="4358" width="2.19921875" style="1" bestFit="1" customWidth="1"/>
    <col min="4359" max="4372" width="2" style="1"/>
    <col min="4373" max="4373" width="2.3984375" style="1" bestFit="1" customWidth="1"/>
    <col min="4374" max="4613" width="2" style="1"/>
    <col min="4614" max="4614" width="2.19921875" style="1" bestFit="1" customWidth="1"/>
    <col min="4615" max="4628" width="2" style="1"/>
    <col min="4629" max="4629" width="2.3984375" style="1" bestFit="1" customWidth="1"/>
    <col min="4630" max="4869" width="2" style="1"/>
    <col min="4870" max="4870" width="2.19921875" style="1" bestFit="1" customWidth="1"/>
    <col min="4871" max="4884" width="2" style="1"/>
    <col min="4885" max="4885" width="2.3984375" style="1" bestFit="1" customWidth="1"/>
    <col min="4886" max="5125" width="2" style="1"/>
    <col min="5126" max="5126" width="2.19921875" style="1" bestFit="1" customWidth="1"/>
    <col min="5127" max="5140" width="2" style="1"/>
    <col min="5141" max="5141" width="2.3984375" style="1" bestFit="1" customWidth="1"/>
    <col min="5142" max="5381" width="2" style="1"/>
    <col min="5382" max="5382" width="2.19921875" style="1" bestFit="1" customWidth="1"/>
    <col min="5383" max="5396" width="2" style="1"/>
    <col min="5397" max="5397" width="2.3984375" style="1" bestFit="1" customWidth="1"/>
    <col min="5398" max="5637" width="2" style="1"/>
    <col min="5638" max="5638" width="2.19921875" style="1" bestFit="1" customWidth="1"/>
    <col min="5639" max="5652" width="2" style="1"/>
    <col min="5653" max="5653" width="2.3984375" style="1" bestFit="1" customWidth="1"/>
    <col min="5654" max="5893" width="2" style="1"/>
    <col min="5894" max="5894" width="2.19921875" style="1" bestFit="1" customWidth="1"/>
    <col min="5895" max="5908" width="2" style="1"/>
    <col min="5909" max="5909" width="2.3984375" style="1" bestFit="1" customWidth="1"/>
    <col min="5910" max="6149" width="2" style="1"/>
    <col min="6150" max="6150" width="2.19921875" style="1" bestFit="1" customWidth="1"/>
    <col min="6151" max="6164" width="2" style="1"/>
    <col min="6165" max="6165" width="2.3984375" style="1" bestFit="1" customWidth="1"/>
    <col min="6166" max="6405" width="2" style="1"/>
    <col min="6406" max="6406" width="2.19921875" style="1" bestFit="1" customWidth="1"/>
    <col min="6407" max="6420" width="2" style="1"/>
    <col min="6421" max="6421" width="2.3984375" style="1" bestFit="1" customWidth="1"/>
    <col min="6422" max="6661" width="2" style="1"/>
    <col min="6662" max="6662" width="2.19921875" style="1" bestFit="1" customWidth="1"/>
    <col min="6663" max="6676" width="2" style="1"/>
    <col min="6677" max="6677" width="2.3984375" style="1" bestFit="1" customWidth="1"/>
    <col min="6678" max="6917" width="2" style="1"/>
    <col min="6918" max="6918" width="2.19921875" style="1" bestFit="1" customWidth="1"/>
    <col min="6919" max="6932" width="2" style="1"/>
    <col min="6933" max="6933" width="2.3984375" style="1" bestFit="1" customWidth="1"/>
    <col min="6934" max="7173" width="2" style="1"/>
    <col min="7174" max="7174" width="2.19921875" style="1" bestFit="1" customWidth="1"/>
    <col min="7175" max="7188" width="2" style="1"/>
    <col min="7189" max="7189" width="2.3984375" style="1" bestFit="1" customWidth="1"/>
    <col min="7190" max="7429" width="2" style="1"/>
    <col min="7430" max="7430" width="2.19921875" style="1" bestFit="1" customWidth="1"/>
    <col min="7431" max="7444" width="2" style="1"/>
    <col min="7445" max="7445" width="2.3984375" style="1" bestFit="1" customWidth="1"/>
    <col min="7446" max="7685" width="2" style="1"/>
    <col min="7686" max="7686" width="2.19921875" style="1" bestFit="1" customWidth="1"/>
    <col min="7687" max="7700" width="2" style="1"/>
    <col min="7701" max="7701" width="2.3984375" style="1" bestFit="1" customWidth="1"/>
    <col min="7702" max="7941" width="2" style="1"/>
    <col min="7942" max="7942" width="2.19921875" style="1" bestFit="1" customWidth="1"/>
    <col min="7943" max="7956" width="2" style="1"/>
    <col min="7957" max="7957" width="2.3984375" style="1" bestFit="1" customWidth="1"/>
    <col min="7958" max="8197" width="2" style="1"/>
    <col min="8198" max="8198" width="2.19921875" style="1" bestFit="1" customWidth="1"/>
    <col min="8199" max="8212" width="2" style="1"/>
    <col min="8213" max="8213" width="2.3984375" style="1" bestFit="1" customWidth="1"/>
    <col min="8214" max="8453" width="2" style="1"/>
    <col min="8454" max="8454" width="2.19921875" style="1" bestFit="1" customWidth="1"/>
    <col min="8455" max="8468" width="2" style="1"/>
    <col min="8469" max="8469" width="2.3984375" style="1" bestFit="1" customWidth="1"/>
    <col min="8470" max="8709" width="2" style="1"/>
    <col min="8710" max="8710" width="2.19921875" style="1" bestFit="1" customWidth="1"/>
    <col min="8711" max="8724" width="2" style="1"/>
    <col min="8725" max="8725" width="2.3984375" style="1" bestFit="1" customWidth="1"/>
    <col min="8726" max="8965" width="2" style="1"/>
    <col min="8966" max="8966" width="2.19921875" style="1" bestFit="1" customWidth="1"/>
    <col min="8967" max="8980" width="2" style="1"/>
    <col min="8981" max="8981" width="2.3984375" style="1" bestFit="1" customWidth="1"/>
    <col min="8982" max="9221" width="2" style="1"/>
    <col min="9222" max="9222" width="2.19921875" style="1" bestFit="1" customWidth="1"/>
    <col min="9223" max="9236" width="2" style="1"/>
    <col min="9237" max="9237" width="2.3984375" style="1" bestFit="1" customWidth="1"/>
    <col min="9238" max="9477" width="2" style="1"/>
    <col min="9478" max="9478" width="2.19921875" style="1" bestFit="1" customWidth="1"/>
    <col min="9479" max="9492" width="2" style="1"/>
    <col min="9493" max="9493" width="2.3984375" style="1" bestFit="1" customWidth="1"/>
    <col min="9494" max="9733" width="2" style="1"/>
    <col min="9734" max="9734" width="2.19921875" style="1" bestFit="1" customWidth="1"/>
    <col min="9735" max="9748" width="2" style="1"/>
    <col min="9749" max="9749" width="2.3984375" style="1" bestFit="1" customWidth="1"/>
    <col min="9750" max="9989" width="2" style="1"/>
    <col min="9990" max="9990" width="2.19921875" style="1" bestFit="1" customWidth="1"/>
    <col min="9991" max="10004" width="2" style="1"/>
    <col min="10005" max="10005" width="2.3984375" style="1" bestFit="1" customWidth="1"/>
    <col min="10006" max="10245" width="2" style="1"/>
    <col min="10246" max="10246" width="2.19921875" style="1" bestFit="1" customWidth="1"/>
    <col min="10247" max="10260" width="2" style="1"/>
    <col min="10261" max="10261" width="2.3984375" style="1" bestFit="1" customWidth="1"/>
    <col min="10262" max="10501" width="2" style="1"/>
    <col min="10502" max="10502" width="2.19921875" style="1" bestFit="1" customWidth="1"/>
    <col min="10503" max="10516" width="2" style="1"/>
    <col min="10517" max="10517" width="2.3984375" style="1" bestFit="1" customWidth="1"/>
    <col min="10518" max="10757" width="2" style="1"/>
    <col min="10758" max="10758" width="2.19921875" style="1" bestFit="1" customWidth="1"/>
    <col min="10759" max="10772" width="2" style="1"/>
    <col min="10773" max="10773" width="2.3984375" style="1" bestFit="1" customWidth="1"/>
    <col min="10774" max="11013" width="2" style="1"/>
    <col min="11014" max="11014" width="2.19921875" style="1" bestFit="1" customWidth="1"/>
    <col min="11015" max="11028" width="2" style="1"/>
    <col min="11029" max="11029" width="2.3984375" style="1" bestFit="1" customWidth="1"/>
    <col min="11030" max="11269" width="2" style="1"/>
    <col min="11270" max="11270" width="2.19921875" style="1" bestFit="1" customWidth="1"/>
    <col min="11271" max="11284" width="2" style="1"/>
    <col min="11285" max="11285" width="2.3984375" style="1" bestFit="1" customWidth="1"/>
    <col min="11286" max="11525" width="2" style="1"/>
    <col min="11526" max="11526" width="2.19921875" style="1" bestFit="1" customWidth="1"/>
    <col min="11527" max="11540" width="2" style="1"/>
    <col min="11541" max="11541" width="2.3984375" style="1" bestFit="1" customWidth="1"/>
    <col min="11542" max="11781" width="2" style="1"/>
    <col min="11782" max="11782" width="2.19921875" style="1" bestFit="1" customWidth="1"/>
    <col min="11783" max="11796" width="2" style="1"/>
    <col min="11797" max="11797" width="2.3984375" style="1" bestFit="1" customWidth="1"/>
    <col min="11798" max="12037" width="2" style="1"/>
    <col min="12038" max="12038" width="2.19921875" style="1" bestFit="1" customWidth="1"/>
    <col min="12039" max="12052" width="2" style="1"/>
    <col min="12053" max="12053" width="2.3984375" style="1" bestFit="1" customWidth="1"/>
    <col min="12054" max="12293" width="2" style="1"/>
    <col min="12294" max="12294" width="2.19921875" style="1" bestFit="1" customWidth="1"/>
    <col min="12295" max="12308" width="2" style="1"/>
    <col min="12309" max="12309" width="2.3984375" style="1" bestFit="1" customWidth="1"/>
    <col min="12310" max="12549" width="2" style="1"/>
    <col min="12550" max="12550" width="2.19921875" style="1" bestFit="1" customWidth="1"/>
    <col min="12551" max="12564" width="2" style="1"/>
    <col min="12565" max="12565" width="2.3984375" style="1" bestFit="1" customWidth="1"/>
    <col min="12566" max="12805" width="2" style="1"/>
    <col min="12806" max="12806" width="2.19921875" style="1" bestFit="1" customWidth="1"/>
    <col min="12807" max="12820" width="2" style="1"/>
    <col min="12821" max="12821" width="2.3984375" style="1" bestFit="1" customWidth="1"/>
    <col min="12822" max="13061" width="2" style="1"/>
    <col min="13062" max="13062" width="2.19921875" style="1" bestFit="1" customWidth="1"/>
    <col min="13063" max="13076" width="2" style="1"/>
    <col min="13077" max="13077" width="2.3984375" style="1" bestFit="1" customWidth="1"/>
    <col min="13078" max="13317" width="2" style="1"/>
    <col min="13318" max="13318" width="2.19921875" style="1" bestFit="1" customWidth="1"/>
    <col min="13319" max="13332" width="2" style="1"/>
    <col min="13333" max="13333" width="2.3984375" style="1" bestFit="1" customWidth="1"/>
    <col min="13334" max="13573" width="2" style="1"/>
    <col min="13574" max="13574" width="2.19921875" style="1" bestFit="1" customWidth="1"/>
    <col min="13575" max="13588" width="2" style="1"/>
    <col min="13589" max="13589" width="2.3984375" style="1" bestFit="1" customWidth="1"/>
    <col min="13590" max="13829" width="2" style="1"/>
    <col min="13830" max="13830" width="2.19921875" style="1" bestFit="1" customWidth="1"/>
    <col min="13831" max="13844" width="2" style="1"/>
    <col min="13845" max="13845" width="2.3984375" style="1" bestFit="1" customWidth="1"/>
    <col min="13846" max="14085" width="2" style="1"/>
    <col min="14086" max="14086" width="2.19921875" style="1" bestFit="1" customWidth="1"/>
    <col min="14087" max="14100" width="2" style="1"/>
    <col min="14101" max="14101" width="2.3984375" style="1" bestFit="1" customWidth="1"/>
    <col min="14102" max="14341" width="2" style="1"/>
    <col min="14342" max="14342" width="2.19921875" style="1" bestFit="1" customWidth="1"/>
    <col min="14343" max="14356" width="2" style="1"/>
    <col min="14357" max="14357" width="2.3984375" style="1" bestFit="1" customWidth="1"/>
    <col min="14358" max="14597" width="2" style="1"/>
    <col min="14598" max="14598" width="2.19921875" style="1" bestFit="1" customWidth="1"/>
    <col min="14599" max="14612" width="2" style="1"/>
    <col min="14613" max="14613" width="2.3984375" style="1" bestFit="1" customWidth="1"/>
    <col min="14614" max="14853" width="2" style="1"/>
    <col min="14854" max="14854" width="2.19921875" style="1" bestFit="1" customWidth="1"/>
    <col min="14855" max="14868" width="2" style="1"/>
    <col min="14869" max="14869" width="2.3984375" style="1" bestFit="1" customWidth="1"/>
    <col min="14870" max="15109" width="2" style="1"/>
    <col min="15110" max="15110" width="2.19921875" style="1" bestFit="1" customWidth="1"/>
    <col min="15111" max="15124" width="2" style="1"/>
    <col min="15125" max="15125" width="2.3984375" style="1" bestFit="1" customWidth="1"/>
    <col min="15126" max="15365" width="2" style="1"/>
    <col min="15366" max="15366" width="2.19921875" style="1" bestFit="1" customWidth="1"/>
    <col min="15367" max="15380" width="2" style="1"/>
    <col min="15381" max="15381" width="2.3984375" style="1" bestFit="1" customWidth="1"/>
    <col min="15382" max="15621" width="2" style="1"/>
    <col min="15622" max="15622" width="2.19921875" style="1" bestFit="1" customWidth="1"/>
    <col min="15623" max="15636" width="2" style="1"/>
    <col min="15637" max="15637" width="2.3984375" style="1" bestFit="1" customWidth="1"/>
    <col min="15638" max="15877" width="2" style="1"/>
    <col min="15878" max="15878" width="2.19921875" style="1" bestFit="1" customWidth="1"/>
    <col min="15879" max="15892" width="2" style="1"/>
    <col min="15893" max="15893" width="2.3984375" style="1" bestFit="1" customWidth="1"/>
    <col min="15894" max="16133" width="2" style="1"/>
    <col min="16134" max="16134" width="2.19921875" style="1" bestFit="1" customWidth="1"/>
    <col min="16135" max="16148" width="2" style="1"/>
    <col min="16149" max="16149" width="2.3984375" style="1" bestFit="1" customWidth="1"/>
    <col min="16150" max="16384" width="2" style="1"/>
  </cols>
  <sheetData>
    <row r="1" spans="1:39">
      <c r="B1" s="1" t="s">
        <v>504</v>
      </c>
      <c r="AE1" s="1" t="s">
        <v>56</v>
      </c>
    </row>
    <row r="2" spans="1:39" ht="24" customHeight="1"/>
    <row r="3" spans="1:39">
      <c r="A3" s="542" t="s">
        <v>353</v>
      </c>
      <c r="B3" s="542"/>
      <c r="C3" s="542"/>
      <c r="D3" s="542"/>
      <c r="E3" s="542"/>
      <c r="F3" s="542"/>
      <c r="G3" s="542"/>
      <c r="H3" s="542"/>
      <c r="I3" s="542"/>
      <c r="J3" s="542"/>
      <c r="K3" s="542"/>
      <c r="L3" s="542"/>
      <c r="M3" s="542"/>
      <c r="N3" s="542"/>
      <c r="O3" s="542"/>
      <c r="P3" s="542"/>
      <c r="Q3" s="542"/>
      <c r="R3" s="542"/>
      <c r="S3" s="542"/>
      <c r="T3" s="542"/>
      <c r="U3" s="542"/>
      <c r="V3" s="542"/>
      <c r="W3" s="542"/>
      <c r="X3" s="542"/>
      <c r="Y3" s="542"/>
      <c r="Z3" s="542"/>
      <c r="AA3" s="542"/>
      <c r="AB3" s="542"/>
      <c r="AC3" s="542"/>
      <c r="AD3" s="542"/>
      <c r="AE3" s="542"/>
      <c r="AF3" s="542"/>
      <c r="AG3" s="542"/>
      <c r="AH3" s="542"/>
      <c r="AI3" s="542"/>
      <c r="AJ3" s="542"/>
      <c r="AK3" s="542"/>
      <c r="AL3" s="542"/>
      <c r="AM3" s="542"/>
    </row>
    <row r="4" spans="1:39">
      <c r="A4" s="542"/>
      <c r="B4" s="542"/>
      <c r="C4" s="542"/>
      <c r="D4" s="542"/>
      <c r="E4" s="542"/>
      <c r="F4" s="542"/>
      <c r="G4" s="542"/>
      <c r="H4" s="542"/>
      <c r="I4" s="542"/>
      <c r="J4" s="542"/>
      <c r="K4" s="542"/>
      <c r="L4" s="542"/>
      <c r="M4" s="542"/>
      <c r="N4" s="542"/>
      <c r="O4" s="542"/>
      <c r="P4" s="542"/>
      <c r="Q4" s="542"/>
      <c r="R4" s="542"/>
      <c r="S4" s="542"/>
      <c r="T4" s="542"/>
      <c r="U4" s="542"/>
      <c r="V4" s="542"/>
      <c r="W4" s="542"/>
      <c r="X4" s="542"/>
      <c r="Y4" s="542"/>
      <c r="Z4" s="542"/>
      <c r="AA4" s="542"/>
      <c r="AB4" s="542"/>
      <c r="AC4" s="542"/>
      <c r="AD4" s="542"/>
      <c r="AE4" s="542"/>
      <c r="AF4" s="542"/>
      <c r="AG4" s="542"/>
      <c r="AH4" s="542"/>
      <c r="AI4" s="542"/>
      <c r="AJ4" s="542"/>
      <c r="AK4" s="542"/>
      <c r="AL4" s="542"/>
      <c r="AM4" s="542"/>
    </row>
    <row r="5" spans="1:39" s="3" customFormat="1" ht="16.5" customHeight="1">
      <c r="A5" s="491" t="s">
        <v>58</v>
      </c>
      <c r="B5" s="491"/>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c r="AE5" s="491"/>
      <c r="AF5" s="491"/>
      <c r="AG5" s="491"/>
      <c r="AH5" s="491"/>
      <c r="AI5" s="491"/>
      <c r="AJ5" s="491"/>
      <c r="AK5" s="491"/>
      <c r="AL5" s="491"/>
    </row>
    <row r="6" spans="1:39" ht="24" customHeight="1"/>
    <row r="7" spans="1:39">
      <c r="B7" s="543" t="s">
        <v>59</v>
      </c>
      <c r="C7" s="543"/>
      <c r="D7" s="543"/>
      <c r="E7" s="543"/>
      <c r="F7" s="543"/>
      <c r="G7" s="543"/>
      <c r="H7" s="543"/>
      <c r="I7" s="543"/>
      <c r="J7" s="543"/>
      <c r="K7" s="543"/>
      <c r="L7" s="543"/>
      <c r="M7" s="543"/>
      <c r="N7" s="543"/>
      <c r="O7" s="543"/>
      <c r="P7" s="543"/>
      <c r="Q7" s="543"/>
      <c r="R7" s="543"/>
      <c r="S7" s="543"/>
      <c r="T7" s="543"/>
      <c r="U7" s="543"/>
      <c r="V7" s="543"/>
      <c r="W7" s="543"/>
      <c r="X7" s="543"/>
      <c r="Y7" s="543"/>
      <c r="Z7" s="543"/>
      <c r="AA7" s="543"/>
      <c r="AB7" s="543"/>
      <c r="AC7" s="543"/>
      <c r="AD7" s="543"/>
      <c r="AE7" s="543"/>
      <c r="AF7" s="543"/>
      <c r="AG7" s="543"/>
      <c r="AH7" s="543"/>
      <c r="AI7" s="543"/>
      <c r="AJ7" s="543"/>
      <c r="AK7" s="543"/>
      <c r="AL7" s="543"/>
    </row>
    <row r="8" spans="1:39">
      <c r="B8" s="543"/>
      <c r="C8" s="543"/>
      <c r="D8" s="543"/>
      <c r="E8" s="543"/>
      <c r="F8" s="543"/>
      <c r="G8" s="543"/>
      <c r="H8" s="543"/>
      <c r="I8" s="543"/>
      <c r="J8" s="543"/>
      <c r="K8" s="543"/>
      <c r="L8" s="543"/>
      <c r="M8" s="543"/>
      <c r="N8" s="543"/>
      <c r="O8" s="543"/>
      <c r="P8" s="543"/>
      <c r="Q8" s="543"/>
      <c r="R8" s="543"/>
      <c r="S8" s="543"/>
      <c r="T8" s="469"/>
      <c r="U8" s="469"/>
      <c r="V8" s="469"/>
      <c r="W8" s="469"/>
      <c r="X8" s="469"/>
      <c r="Y8" s="469"/>
      <c r="Z8" s="469"/>
      <c r="AA8" s="469"/>
      <c r="AB8" s="469"/>
      <c r="AC8" s="469"/>
      <c r="AD8" s="469"/>
      <c r="AE8" s="469"/>
      <c r="AF8" s="469"/>
      <c r="AG8" s="469"/>
      <c r="AH8" s="469"/>
      <c r="AI8" s="469"/>
      <c r="AJ8" s="469"/>
      <c r="AK8" s="469"/>
      <c r="AL8" s="469"/>
    </row>
    <row r="9" spans="1:39" ht="13.5" customHeight="1">
      <c r="B9" s="495" t="s">
        <v>354</v>
      </c>
      <c r="C9" s="496"/>
      <c r="D9" s="6"/>
      <c r="E9" s="5"/>
      <c r="F9" s="5"/>
      <c r="G9" s="5"/>
      <c r="H9" s="5"/>
      <c r="I9" s="5"/>
      <c r="J9" s="5"/>
      <c r="K9" s="5"/>
      <c r="L9" s="5"/>
      <c r="M9" s="5"/>
      <c r="N9" s="5"/>
      <c r="O9" s="5"/>
      <c r="P9" s="5"/>
      <c r="Q9" s="5"/>
      <c r="R9" s="5"/>
      <c r="S9" s="5"/>
      <c r="T9" s="40"/>
      <c r="U9" s="40"/>
      <c r="V9" s="40"/>
      <c r="W9" s="40"/>
      <c r="X9" s="40"/>
      <c r="Y9" s="40"/>
      <c r="Z9" s="40"/>
      <c r="AA9" s="40"/>
      <c r="AB9" s="40"/>
      <c r="AC9" s="40"/>
      <c r="AD9" s="40"/>
      <c r="AE9" s="40"/>
      <c r="AF9" s="40"/>
      <c r="AG9" s="40"/>
      <c r="AH9" s="40"/>
      <c r="AI9" s="40"/>
      <c r="AJ9" s="40"/>
      <c r="AK9" s="40"/>
      <c r="AL9" s="7"/>
    </row>
    <row r="10" spans="1:39">
      <c r="B10" s="497"/>
      <c r="C10" s="498"/>
      <c r="D10" s="8"/>
      <c r="E10" s="1">
        <v>1</v>
      </c>
      <c r="G10" s="1" t="s">
        <v>355</v>
      </c>
      <c r="T10" s="41"/>
      <c r="U10" s="41"/>
      <c r="V10" s="41"/>
      <c r="W10" s="41"/>
      <c r="X10" s="41"/>
      <c r="Y10" s="41"/>
      <c r="Z10" s="41"/>
      <c r="AA10" s="41"/>
      <c r="AB10" s="41"/>
      <c r="AC10" s="41"/>
      <c r="AD10" s="41"/>
      <c r="AE10" s="41"/>
      <c r="AF10" s="41"/>
      <c r="AG10" s="41"/>
      <c r="AH10" s="41"/>
      <c r="AI10" s="41"/>
      <c r="AJ10" s="41"/>
      <c r="AK10" s="41"/>
      <c r="AL10" s="10"/>
      <c r="AM10" s="260" t="s">
        <v>356</v>
      </c>
    </row>
    <row r="11" spans="1:39">
      <c r="B11" s="497"/>
      <c r="C11" s="498"/>
      <c r="D11" s="8"/>
      <c r="E11" s="1">
        <v>2</v>
      </c>
      <c r="G11" s="1" t="s">
        <v>357</v>
      </c>
      <c r="T11" s="41"/>
      <c r="U11" s="41"/>
      <c r="V11" s="41"/>
      <c r="W11" s="41"/>
      <c r="X11" s="41"/>
      <c r="Y11" s="41"/>
      <c r="Z11" s="41"/>
      <c r="AA11" s="41"/>
      <c r="AB11" s="41"/>
      <c r="AC11" s="41"/>
      <c r="AD11" s="41"/>
      <c r="AE11" s="41"/>
      <c r="AF11" s="41"/>
      <c r="AG11" s="41"/>
      <c r="AH11" s="41"/>
      <c r="AI11" s="41"/>
      <c r="AJ11" s="41"/>
      <c r="AK11" s="41"/>
      <c r="AL11" s="12"/>
    </row>
    <row r="12" spans="1:39">
      <c r="B12" s="497"/>
      <c r="C12" s="498"/>
      <c r="D12" s="8"/>
      <c r="E12" s="1">
        <v>3</v>
      </c>
      <c r="G12" s="1" t="s">
        <v>358</v>
      </c>
      <c r="T12" s="41"/>
      <c r="U12" s="41"/>
      <c r="V12" s="41"/>
      <c r="W12" s="41"/>
      <c r="X12" s="41"/>
      <c r="Y12" s="41"/>
      <c r="Z12" s="41"/>
      <c r="AA12" s="41"/>
      <c r="AB12" s="41"/>
      <c r="AC12" s="41"/>
      <c r="AD12" s="41"/>
      <c r="AE12" s="41"/>
      <c r="AF12" s="41"/>
      <c r="AG12" s="41"/>
      <c r="AH12" s="41"/>
      <c r="AI12" s="41"/>
      <c r="AJ12" s="41"/>
      <c r="AK12" s="41"/>
      <c r="AL12" s="10"/>
    </row>
    <row r="13" spans="1:39">
      <c r="B13" s="497"/>
      <c r="C13" s="498"/>
      <c r="D13" s="8"/>
      <c r="E13" s="1">
        <v>4</v>
      </c>
      <c r="G13" s="1" t="s">
        <v>359</v>
      </c>
      <c r="T13" s="41"/>
      <c r="U13" s="41"/>
      <c r="V13" s="41"/>
      <c r="W13" s="41"/>
      <c r="X13" s="41"/>
      <c r="Y13" s="41"/>
      <c r="Z13" s="41"/>
      <c r="AA13" s="41"/>
      <c r="AB13" s="41"/>
      <c r="AC13" s="41"/>
      <c r="AD13" s="41"/>
      <c r="AE13" s="41"/>
      <c r="AF13" s="41"/>
      <c r="AG13" s="41"/>
      <c r="AH13" s="41"/>
      <c r="AI13" s="41"/>
      <c r="AJ13" s="41"/>
      <c r="AK13" s="41"/>
      <c r="AL13" s="10"/>
    </row>
    <row r="14" spans="1:39">
      <c r="B14" s="497"/>
      <c r="C14" s="498"/>
      <c r="D14" s="8"/>
      <c r="E14" s="1">
        <v>5</v>
      </c>
      <c r="G14" s="1" t="s">
        <v>360</v>
      </c>
      <c r="T14" s="41"/>
      <c r="U14" s="41"/>
      <c r="V14" s="41"/>
      <c r="W14" s="41"/>
      <c r="X14" s="41"/>
      <c r="Y14" s="41"/>
      <c r="Z14" s="41"/>
      <c r="AA14" s="41"/>
      <c r="AB14" s="41"/>
      <c r="AC14" s="41"/>
      <c r="AD14" s="41"/>
      <c r="AE14" s="41"/>
      <c r="AF14" s="41"/>
      <c r="AG14" s="41"/>
      <c r="AH14" s="41"/>
      <c r="AI14" s="41"/>
      <c r="AJ14" s="41"/>
      <c r="AK14" s="41"/>
      <c r="AL14" s="10"/>
    </row>
    <row r="15" spans="1:39">
      <c r="B15" s="497"/>
      <c r="C15" s="498"/>
      <c r="D15" s="8"/>
      <c r="E15" s="1">
        <v>6</v>
      </c>
      <c r="G15" s="1" t="s">
        <v>361</v>
      </c>
      <c r="T15" s="41"/>
      <c r="U15" s="41"/>
      <c r="V15" s="41"/>
      <c r="W15" s="41"/>
      <c r="X15" s="41"/>
      <c r="Y15" s="41"/>
      <c r="Z15" s="41"/>
      <c r="AA15" s="41"/>
      <c r="AB15" s="41"/>
      <c r="AC15" s="41"/>
      <c r="AD15" s="41"/>
      <c r="AE15" s="41"/>
      <c r="AF15" s="41"/>
      <c r="AG15" s="41"/>
      <c r="AH15" s="41"/>
      <c r="AI15" s="41"/>
      <c r="AJ15" s="41"/>
      <c r="AK15" s="41"/>
      <c r="AL15" s="10"/>
    </row>
    <row r="16" spans="1:39">
      <c r="B16" s="497"/>
      <c r="C16" s="498"/>
      <c r="D16" s="8"/>
      <c r="E16" s="1">
        <v>7</v>
      </c>
      <c r="G16" s="1" t="s">
        <v>362</v>
      </c>
      <c r="M16" s="9"/>
      <c r="N16" s="9"/>
      <c r="O16" s="9"/>
      <c r="T16" s="41"/>
      <c r="U16" s="41"/>
      <c r="V16" s="41"/>
      <c r="W16" s="41"/>
      <c r="X16" s="41"/>
      <c r="Y16" s="41"/>
      <c r="Z16" s="41"/>
      <c r="AA16" s="41"/>
      <c r="AB16" s="41"/>
      <c r="AC16" s="41"/>
      <c r="AD16" s="41"/>
      <c r="AE16" s="41"/>
      <c r="AF16" s="41"/>
      <c r="AG16" s="41"/>
      <c r="AH16" s="41"/>
      <c r="AI16" s="41"/>
      <c r="AJ16" s="41"/>
      <c r="AK16" s="41"/>
      <c r="AL16" s="10"/>
    </row>
    <row r="17" spans="2:38">
      <c r="B17" s="499"/>
      <c r="C17" s="500"/>
      <c r="D17" s="14"/>
      <c r="E17" s="13"/>
      <c r="F17" s="13"/>
      <c r="G17" s="13"/>
      <c r="H17" s="13"/>
      <c r="I17" s="13"/>
      <c r="J17" s="13"/>
      <c r="K17" s="13"/>
      <c r="L17" s="13"/>
      <c r="M17" s="13"/>
      <c r="N17" s="13"/>
      <c r="O17" s="13"/>
      <c r="P17" s="13"/>
      <c r="Q17" s="13"/>
      <c r="R17" s="13"/>
      <c r="S17" s="13"/>
      <c r="T17" s="42"/>
      <c r="U17" s="42"/>
      <c r="V17" s="42"/>
      <c r="W17" s="42"/>
      <c r="X17" s="42"/>
      <c r="Y17" s="42"/>
      <c r="Z17" s="42"/>
      <c r="AA17" s="42"/>
      <c r="AB17" s="42"/>
      <c r="AC17" s="42"/>
      <c r="AD17" s="42"/>
      <c r="AE17" s="42"/>
      <c r="AF17" s="42"/>
      <c r="AG17" s="42"/>
      <c r="AH17" s="42"/>
      <c r="AI17" s="42"/>
      <c r="AJ17" s="42"/>
      <c r="AK17" s="42"/>
      <c r="AL17" s="15"/>
    </row>
    <row r="18" spans="2:38" ht="13.5" customHeight="1">
      <c r="B18" s="495" t="s">
        <v>363</v>
      </c>
      <c r="C18" s="496"/>
      <c r="D18" s="6"/>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7"/>
    </row>
    <row r="19" spans="2:38">
      <c r="B19" s="497"/>
      <c r="C19" s="498"/>
      <c r="D19" s="8"/>
      <c r="AL19" s="12"/>
    </row>
    <row r="20" spans="2:38">
      <c r="B20" s="497"/>
      <c r="C20" s="498"/>
      <c r="D20" s="8"/>
      <c r="E20" s="461" t="s">
        <v>364</v>
      </c>
      <c r="F20" s="461"/>
      <c r="G20" s="461"/>
      <c r="H20" s="461"/>
      <c r="I20" s="461"/>
      <c r="J20" s="461"/>
      <c r="K20" s="461"/>
      <c r="L20" s="461"/>
      <c r="M20" s="461"/>
      <c r="N20" s="461"/>
      <c r="O20" s="461"/>
      <c r="P20" s="461"/>
      <c r="Q20" s="461"/>
      <c r="R20" s="461"/>
      <c r="S20" s="461"/>
      <c r="T20" s="461"/>
      <c r="U20" s="461"/>
      <c r="V20" s="461"/>
      <c r="W20" s="461" t="s">
        <v>365</v>
      </c>
      <c r="X20" s="461"/>
      <c r="Y20" s="461"/>
      <c r="Z20" s="461"/>
      <c r="AA20" s="461"/>
      <c r="AB20" s="461"/>
      <c r="AC20" s="461"/>
      <c r="AD20" s="461"/>
      <c r="AE20" s="461"/>
      <c r="AF20" s="461"/>
      <c r="AG20" s="461"/>
      <c r="AH20" s="461"/>
      <c r="AI20" s="461"/>
      <c r="AJ20" s="461"/>
      <c r="AK20" s="461"/>
      <c r="AL20" s="12"/>
    </row>
    <row r="21" spans="2:38">
      <c r="B21" s="497"/>
      <c r="C21" s="498"/>
      <c r="D21" s="8"/>
      <c r="E21" s="461"/>
      <c r="F21" s="461"/>
      <c r="G21" s="461"/>
      <c r="H21" s="461"/>
      <c r="I21" s="461"/>
      <c r="J21" s="461"/>
      <c r="K21" s="461"/>
      <c r="L21" s="461"/>
      <c r="M21" s="461"/>
      <c r="N21" s="461"/>
      <c r="O21" s="461"/>
      <c r="P21" s="461"/>
      <c r="Q21" s="461"/>
      <c r="R21" s="461"/>
      <c r="S21" s="461"/>
      <c r="T21" s="461"/>
      <c r="U21" s="461"/>
      <c r="V21" s="461"/>
      <c r="W21" s="461"/>
      <c r="X21" s="461"/>
      <c r="Y21" s="461"/>
      <c r="Z21" s="461"/>
      <c r="AA21" s="461"/>
      <c r="AB21" s="461"/>
      <c r="AC21" s="461"/>
      <c r="AD21" s="461"/>
      <c r="AE21" s="461"/>
      <c r="AF21" s="461"/>
      <c r="AG21" s="461"/>
      <c r="AH21" s="461"/>
      <c r="AI21" s="461"/>
      <c r="AJ21" s="461"/>
      <c r="AK21" s="461"/>
      <c r="AL21" s="12"/>
    </row>
    <row r="22" spans="2:38">
      <c r="B22" s="497"/>
      <c r="C22" s="498"/>
      <c r="D22" s="8"/>
      <c r="E22" s="543"/>
      <c r="F22" s="543"/>
      <c r="G22" s="543"/>
      <c r="H22" s="543"/>
      <c r="I22" s="543"/>
      <c r="J22" s="543"/>
      <c r="K22" s="543"/>
      <c r="L22" s="543"/>
      <c r="M22" s="543"/>
      <c r="N22" s="543"/>
      <c r="O22" s="543"/>
      <c r="P22" s="543"/>
      <c r="Q22" s="543"/>
      <c r="R22" s="543"/>
      <c r="S22" s="543"/>
      <c r="T22" s="543"/>
      <c r="U22" s="543" t="s">
        <v>26</v>
      </c>
      <c r="V22" s="543"/>
      <c r="W22" s="543"/>
      <c r="X22" s="543"/>
      <c r="Y22" s="543"/>
      <c r="Z22" s="543"/>
      <c r="AA22" s="543"/>
      <c r="AB22" s="543"/>
      <c r="AC22" s="543"/>
      <c r="AD22" s="543"/>
      <c r="AE22" s="543"/>
      <c r="AF22" s="543"/>
      <c r="AG22" s="543"/>
      <c r="AH22" s="543"/>
      <c r="AI22" s="543"/>
      <c r="AJ22" s="543" t="s">
        <v>26</v>
      </c>
      <c r="AK22" s="543"/>
      <c r="AL22" s="12"/>
    </row>
    <row r="23" spans="2:38">
      <c r="B23" s="497"/>
      <c r="C23" s="498"/>
      <c r="D23" s="8"/>
      <c r="E23" s="543"/>
      <c r="F23" s="543"/>
      <c r="G23" s="543"/>
      <c r="H23" s="543"/>
      <c r="I23" s="543"/>
      <c r="J23" s="543"/>
      <c r="K23" s="543"/>
      <c r="L23" s="543"/>
      <c r="M23" s="543"/>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3"/>
      <c r="AL23" s="12"/>
    </row>
    <row r="24" spans="2:38" ht="18.600000000000001" thickBot="1">
      <c r="B24" s="497"/>
      <c r="C24" s="498"/>
      <c r="D24" s="8"/>
      <c r="AL24" s="12"/>
    </row>
    <row r="25" spans="2:38">
      <c r="B25" s="497"/>
      <c r="C25" s="498"/>
      <c r="D25" s="8"/>
      <c r="W25" s="837" t="s">
        <v>366</v>
      </c>
      <c r="X25" s="830"/>
      <c r="Y25" s="830"/>
      <c r="Z25" s="830"/>
      <c r="AA25" s="830"/>
      <c r="AB25" s="830"/>
      <c r="AC25" s="830"/>
      <c r="AD25" s="830"/>
      <c r="AE25" s="830"/>
      <c r="AF25" s="830"/>
      <c r="AG25" s="830"/>
      <c r="AH25" s="830"/>
      <c r="AI25" s="830"/>
      <c r="AJ25" s="830"/>
      <c r="AK25" s="833"/>
      <c r="AL25" s="12"/>
    </row>
    <row r="26" spans="2:38">
      <c r="B26" s="497"/>
      <c r="C26" s="498"/>
      <c r="D26" s="8"/>
      <c r="W26" s="835"/>
      <c r="X26" s="543"/>
      <c r="Y26" s="543"/>
      <c r="Z26" s="543"/>
      <c r="AA26" s="543"/>
      <c r="AB26" s="543"/>
      <c r="AC26" s="543"/>
      <c r="AD26" s="543"/>
      <c r="AE26" s="543"/>
      <c r="AF26" s="543"/>
      <c r="AG26" s="543"/>
      <c r="AH26" s="543"/>
      <c r="AI26" s="543"/>
      <c r="AJ26" s="543"/>
      <c r="AK26" s="836"/>
      <c r="AL26" s="12"/>
    </row>
    <row r="27" spans="2:38">
      <c r="B27" s="497"/>
      <c r="C27" s="498"/>
      <c r="D27" s="8"/>
      <c r="W27" s="835"/>
      <c r="X27" s="543"/>
      <c r="Y27" s="543"/>
      <c r="Z27" s="543"/>
      <c r="AA27" s="543"/>
      <c r="AB27" s="543"/>
      <c r="AC27" s="543"/>
      <c r="AD27" s="543"/>
      <c r="AE27" s="543"/>
      <c r="AF27" s="543"/>
      <c r="AG27" s="543"/>
      <c r="AH27" s="543"/>
      <c r="AI27" s="543"/>
      <c r="AJ27" s="543" t="s">
        <v>43</v>
      </c>
      <c r="AK27" s="836"/>
      <c r="AL27" s="12"/>
    </row>
    <row r="28" spans="2:38" ht="18.600000000000001" thickBot="1">
      <c r="B28" s="497"/>
      <c r="C28" s="498"/>
      <c r="D28" s="8"/>
      <c r="W28" s="831"/>
      <c r="X28" s="832"/>
      <c r="Y28" s="832"/>
      <c r="Z28" s="832"/>
      <c r="AA28" s="832"/>
      <c r="AB28" s="832"/>
      <c r="AC28" s="832"/>
      <c r="AD28" s="832"/>
      <c r="AE28" s="832"/>
      <c r="AF28" s="832"/>
      <c r="AG28" s="832"/>
      <c r="AH28" s="832"/>
      <c r="AI28" s="832"/>
      <c r="AJ28" s="832"/>
      <c r="AK28" s="834"/>
      <c r="AL28" s="12"/>
    </row>
    <row r="29" spans="2:38">
      <c r="B29" s="497"/>
      <c r="C29" s="498"/>
      <c r="D29" s="8"/>
      <c r="AL29" s="12"/>
    </row>
    <row r="30" spans="2:38">
      <c r="B30" s="497"/>
      <c r="C30" s="498"/>
      <c r="D30" s="8"/>
      <c r="AL30" s="12"/>
    </row>
    <row r="31" spans="2:38">
      <c r="B31" s="497"/>
      <c r="C31" s="498"/>
      <c r="D31" s="5"/>
      <c r="E31" s="5"/>
      <c r="F31" s="5"/>
      <c r="G31" s="5"/>
      <c r="H31" s="5"/>
      <c r="I31" s="5"/>
      <c r="J31" s="5"/>
      <c r="K31" s="5"/>
      <c r="L31" s="5"/>
      <c r="M31" s="5"/>
      <c r="N31" s="5"/>
      <c r="O31" s="5"/>
      <c r="P31" s="5"/>
      <c r="Q31" s="5"/>
      <c r="R31" s="16"/>
      <c r="S31" s="16"/>
      <c r="T31" s="5"/>
      <c r="U31" s="5"/>
      <c r="V31" s="5"/>
      <c r="W31" s="17"/>
      <c r="X31" s="17"/>
      <c r="Y31" s="17"/>
      <c r="Z31" s="17"/>
      <c r="AA31" s="17"/>
      <c r="AB31" s="17"/>
      <c r="AC31" s="17"/>
      <c r="AD31" s="17"/>
      <c r="AE31" s="17"/>
      <c r="AF31" s="17"/>
      <c r="AG31" s="17"/>
      <c r="AH31" s="17"/>
      <c r="AI31" s="17"/>
      <c r="AJ31" s="17"/>
      <c r="AK31" s="17"/>
      <c r="AL31" s="7"/>
    </row>
    <row r="32" spans="2:38">
      <c r="B32" s="497"/>
      <c r="C32" s="498"/>
      <c r="F32" s="1" t="s">
        <v>367</v>
      </c>
      <c r="AL32" s="12"/>
    </row>
    <row r="33" spans="2:38">
      <c r="B33" s="497"/>
      <c r="C33" s="498"/>
      <c r="AL33" s="12"/>
    </row>
    <row r="34" spans="2:38" ht="15" customHeight="1">
      <c r="B34" s="497"/>
      <c r="C34" s="498"/>
      <c r="F34" s="463" t="s">
        <v>368</v>
      </c>
      <c r="G34" s="464"/>
      <c r="H34" s="464"/>
      <c r="I34" s="464"/>
      <c r="J34" s="464"/>
      <c r="K34" s="464"/>
      <c r="L34" s="464"/>
      <c r="M34" s="465"/>
      <c r="N34" s="463"/>
      <c r="O34" s="464"/>
      <c r="P34" s="464"/>
      <c r="Q34" s="464"/>
      <c r="R34" s="464"/>
      <c r="S34" s="465"/>
      <c r="T34" s="463" t="s">
        <v>26</v>
      </c>
      <c r="U34" s="465"/>
      <c r="Y34" s="527" t="s">
        <v>369</v>
      </c>
      <c r="Z34" s="464"/>
      <c r="AA34" s="464"/>
      <c r="AB34" s="464"/>
      <c r="AC34" s="464"/>
      <c r="AD34" s="464"/>
      <c r="AE34" s="464"/>
      <c r="AF34" s="464"/>
      <c r="AG34" s="464"/>
      <c r="AH34" s="464"/>
      <c r="AI34" s="465"/>
      <c r="AL34" s="12"/>
    </row>
    <row r="35" spans="2:38" ht="15" customHeight="1">
      <c r="B35" s="497"/>
      <c r="C35" s="498"/>
      <c r="F35" s="466"/>
      <c r="G35" s="467"/>
      <c r="H35" s="467"/>
      <c r="I35" s="467"/>
      <c r="J35" s="467"/>
      <c r="K35" s="467"/>
      <c r="L35" s="467"/>
      <c r="M35" s="468"/>
      <c r="N35" s="466"/>
      <c r="O35" s="467"/>
      <c r="P35" s="467"/>
      <c r="Q35" s="467"/>
      <c r="R35" s="467"/>
      <c r="S35" s="468"/>
      <c r="T35" s="466"/>
      <c r="U35" s="468"/>
      <c r="Y35" s="466"/>
      <c r="Z35" s="467"/>
      <c r="AA35" s="467"/>
      <c r="AB35" s="467"/>
      <c r="AC35" s="467"/>
      <c r="AD35" s="467"/>
      <c r="AE35" s="467"/>
      <c r="AF35" s="467"/>
      <c r="AG35" s="467"/>
      <c r="AH35" s="467"/>
      <c r="AI35" s="468"/>
      <c r="AL35" s="12"/>
    </row>
    <row r="36" spans="2:38" ht="15" customHeight="1">
      <c r="B36" s="497"/>
      <c r="C36" s="498"/>
      <c r="F36" s="463" t="s">
        <v>370</v>
      </c>
      <c r="G36" s="464"/>
      <c r="H36" s="464"/>
      <c r="I36" s="464"/>
      <c r="J36" s="464"/>
      <c r="K36" s="464"/>
      <c r="L36" s="464"/>
      <c r="M36" s="465"/>
      <c r="N36" s="463"/>
      <c r="O36" s="464"/>
      <c r="P36" s="464"/>
      <c r="Q36" s="464"/>
      <c r="R36" s="464"/>
      <c r="S36" s="465"/>
      <c r="T36" s="463" t="s">
        <v>26</v>
      </c>
      <c r="U36" s="465"/>
      <c r="Y36" s="463"/>
      <c r="Z36" s="464"/>
      <c r="AA36" s="464"/>
      <c r="AB36" s="464"/>
      <c r="AC36" s="464"/>
      <c r="AD36" s="464"/>
      <c r="AE36" s="464"/>
      <c r="AF36" s="464"/>
      <c r="AG36" s="465"/>
      <c r="AH36" s="463" t="s">
        <v>26</v>
      </c>
      <c r="AI36" s="465"/>
      <c r="AL36" s="12"/>
    </row>
    <row r="37" spans="2:38" ht="15" customHeight="1" thickBot="1">
      <c r="B37" s="497"/>
      <c r="C37" s="498"/>
      <c r="F37" s="466"/>
      <c r="G37" s="467"/>
      <c r="H37" s="467"/>
      <c r="I37" s="467"/>
      <c r="J37" s="467"/>
      <c r="K37" s="467"/>
      <c r="L37" s="467"/>
      <c r="M37" s="468"/>
      <c r="N37" s="466"/>
      <c r="O37" s="467"/>
      <c r="P37" s="467"/>
      <c r="Q37" s="467"/>
      <c r="R37" s="467"/>
      <c r="S37" s="468"/>
      <c r="T37" s="466"/>
      <c r="U37" s="468"/>
      <c r="Y37" s="547"/>
      <c r="Z37" s="484"/>
      <c r="AA37" s="484"/>
      <c r="AB37" s="484"/>
      <c r="AC37" s="484"/>
      <c r="AD37" s="484"/>
      <c r="AE37" s="484"/>
      <c r="AF37" s="484"/>
      <c r="AG37" s="548"/>
      <c r="AH37" s="547"/>
      <c r="AI37" s="548"/>
      <c r="AL37" s="12"/>
    </row>
    <row r="38" spans="2:38" ht="15" customHeight="1">
      <c r="B38" s="497"/>
      <c r="C38" s="498"/>
      <c r="F38" s="463" t="s">
        <v>371</v>
      </c>
      <c r="G38" s="464"/>
      <c r="H38" s="464"/>
      <c r="I38" s="464"/>
      <c r="J38" s="464"/>
      <c r="K38" s="464"/>
      <c r="L38" s="464"/>
      <c r="M38" s="465"/>
      <c r="N38" s="463"/>
      <c r="O38" s="464"/>
      <c r="P38" s="464"/>
      <c r="Q38" s="464"/>
      <c r="R38" s="464"/>
      <c r="S38" s="465"/>
      <c r="T38" s="463" t="s">
        <v>26</v>
      </c>
      <c r="U38" s="465"/>
      <c r="Y38" s="778" t="s">
        <v>372</v>
      </c>
      <c r="Z38" s="788"/>
      <c r="AA38" s="788"/>
      <c r="AB38" s="788"/>
      <c r="AC38" s="788"/>
      <c r="AD38" s="788"/>
      <c r="AE38" s="788"/>
      <c r="AF38" s="788"/>
      <c r="AG38" s="788"/>
      <c r="AH38" s="788"/>
      <c r="AI38" s="768"/>
      <c r="AL38" s="12"/>
    </row>
    <row r="39" spans="2:38" ht="15" customHeight="1" thickBot="1">
      <c r="B39" s="497"/>
      <c r="C39" s="498"/>
      <c r="F39" s="547"/>
      <c r="G39" s="484"/>
      <c r="H39" s="484"/>
      <c r="I39" s="484"/>
      <c r="J39" s="484"/>
      <c r="K39" s="484"/>
      <c r="L39" s="484"/>
      <c r="M39" s="548"/>
      <c r="N39" s="547"/>
      <c r="O39" s="484"/>
      <c r="P39" s="484"/>
      <c r="Q39" s="484"/>
      <c r="R39" s="484"/>
      <c r="S39" s="548"/>
      <c r="T39" s="547"/>
      <c r="U39" s="548"/>
      <c r="Y39" s="827"/>
      <c r="Z39" s="467"/>
      <c r="AA39" s="467"/>
      <c r="AB39" s="467"/>
      <c r="AC39" s="467"/>
      <c r="AD39" s="467"/>
      <c r="AE39" s="467"/>
      <c r="AF39" s="467"/>
      <c r="AG39" s="467"/>
      <c r="AH39" s="467"/>
      <c r="AI39" s="828"/>
      <c r="AL39" s="12"/>
    </row>
    <row r="40" spans="2:38" ht="15" customHeight="1">
      <c r="B40" s="497"/>
      <c r="C40" s="498"/>
      <c r="F40" s="829" t="s">
        <v>373</v>
      </c>
      <c r="G40" s="830"/>
      <c r="H40" s="830"/>
      <c r="I40" s="830"/>
      <c r="J40" s="830"/>
      <c r="K40" s="830"/>
      <c r="L40" s="830"/>
      <c r="M40" s="830"/>
      <c r="N40" s="830"/>
      <c r="O40" s="830"/>
      <c r="P40" s="830"/>
      <c r="Q40" s="830"/>
      <c r="R40" s="830"/>
      <c r="S40" s="830"/>
      <c r="T40" s="830" t="s">
        <v>26</v>
      </c>
      <c r="U40" s="833"/>
      <c r="Y40" s="835"/>
      <c r="Z40" s="543"/>
      <c r="AA40" s="543"/>
      <c r="AB40" s="543"/>
      <c r="AC40" s="543"/>
      <c r="AD40" s="543"/>
      <c r="AE40" s="543"/>
      <c r="AF40" s="543"/>
      <c r="AG40" s="543"/>
      <c r="AH40" s="543" t="s">
        <v>43</v>
      </c>
      <c r="AI40" s="836"/>
      <c r="AL40" s="12"/>
    </row>
    <row r="41" spans="2:38" ht="15" customHeight="1" thickBot="1">
      <c r="B41" s="497"/>
      <c r="C41" s="498"/>
      <c r="F41" s="831"/>
      <c r="G41" s="832"/>
      <c r="H41" s="832"/>
      <c r="I41" s="832"/>
      <c r="J41" s="832"/>
      <c r="K41" s="832"/>
      <c r="L41" s="832"/>
      <c r="M41" s="832"/>
      <c r="N41" s="832"/>
      <c r="O41" s="832"/>
      <c r="P41" s="832"/>
      <c r="Q41" s="832"/>
      <c r="R41" s="832"/>
      <c r="S41" s="832"/>
      <c r="T41" s="832"/>
      <c r="U41" s="834"/>
      <c r="Y41" s="831"/>
      <c r="Z41" s="832"/>
      <c r="AA41" s="832"/>
      <c r="AB41" s="832"/>
      <c r="AC41" s="832"/>
      <c r="AD41" s="832"/>
      <c r="AE41" s="832"/>
      <c r="AF41" s="832"/>
      <c r="AG41" s="832"/>
      <c r="AH41" s="832"/>
      <c r="AI41" s="834"/>
      <c r="AL41" s="12"/>
    </row>
    <row r="42" spans="2:38">
      <c r="B42" s="497"/>
      <c r="C42" s="498"/>
      <c r="AL42" s="12"/>
    </row>
    <row r="43" spans="2:38">
      <c r="B43" s="499"/>
      <c r="C43" s="500"/>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21"/>
    </row>
    <row r="44" spans="2:38" ht="61.5" customHeight="1">
      <c r="B44" s="506" t="s">
        <v>374</v>
      </c>
      <c r="C44" s="506"/>
      <c r="D44" s="506"/>
      <c r="E44" s="506"/>
      <c r="F44" s="506"/>
      <c r="G44" s="506"/>
      <c r="H44" s="506"/>
      <c r="I44" s="506"/>
      <c r="J44" s="506"/>
      <c r="K44" s="506"/>
      <c r="L44" s="506"/>
      <c r="M44" s="506"/>
      <c r="N44" s="506"/>
      <c r="O44" s="506"/>
      <c r="P44" s="506"/>
      <c r="Q44" s="506"/>
      <c r="R44" s="506"/>
      <c r="S44" s="506"/>
      <c r="T44" s="506"/>
      <c r="U44" s="506"/>
      <c r="V44" s="506"/>
      <c r="W44" s="506"/>
      <c r="X44" s="506"/>
      <c r="Y44" s="506"/>
      <c r="Z44" s="506"/>
      <c r="AA44" s="506"/>
      <c r="AB44" s="506"/>
      <c r="AC44" s="506"/>
      <c r="AD44" s="506"/>
      <c r="AE44" s="506"/>
      <c r="AF44" s="506"/>
      <c r="AG44" s="506"/>
      <c r="AH44" s="506"/>
      <c r="AI44" s="506"/>
      <c r="AJ44" s="506"/>
      <c r="AK44" s="506"/>
      <c r="AL44" s="506"/>
    </row>
    <row r="45" spans="2:38">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row>
    <row r="46" spans="2:38">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row>
    <row r="47" spans="2:38">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row>
    <row r="48" spans="2:38">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row>
    <row r="49" spans="2:38">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row>
    <row r="50" spans="2:38">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row>
    <row r="51" spans="2:38">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row>
    <row r="52" spans="2:38">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row>
    <row r="53" spans="2:38">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row>
    <row r="54" spans="2:38">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row>
  </sheetData>
  <mergeCells count="34">
    <mergeCell ref="E22:T23"/>
    <mergeCell ref="U22:V23"/>
    <mergeCell ref="W22:AI23"/>
    <mergeCell ref="AJ22:AK23"/>
    <mergeCell ref="Y40:AG41"/>
    <mergeCell ref="AH40:AI41"/>
    <mergeCell ref="F34:M35"/>
    <mergeCell ref="N34:S35"/>
    <mergeCell ref="T34:U35"/>
    <mergeCell ref="Y34:AI35"/>
    <mergeCell ref="W25:AK26"/>
    <mergeCell ref="W27:AI28"/>
    <mergeCell ref="AJ27:AK28"/>
    <mergeCell ref="A3:AM4"/>
    <mergeCell ref="A5:AL5"/>
    <mergeCell ref="B7:K8"/>
    <mergeCell ref="L7:AL8"/>
    <mergeCell ref="B9:C17"/>
    <mergeCell ref="B44:AL44"/>
    <mergeCell ref="F36:M37"/>
    <mergeCell ref="N36:S37"/>
    <mergeCell ref="T36:U37"/>
    <mergeCell ref="Y36:AG37"/>
    <mergeCell ref="AH36:AI37"/>
    <mergeCell ref="F38:M39"/>
    <mergeCell ref="N38:S39"/>
    <mergeCell ref="T38:U39"/>
    <mergeCell ref="Y38:AI39"/>
    <mergeCell ref="F40:M41"/>
    <mergeCell ref="N40:S41"/>
    <mergeCell ref="T40:U41"/>
    <mergeCell ref="B18:C43"/>
    <mergeCell ref="E20:V21"/>
    <mergeCell ref="W20:AK21"/>
  </mergeCells>
  <phoneticPr fontId="3"/>
  <pageMargins left="0.70866141732283472" right="0.70866141732283472" top="0.74803149606299213" bottom="0.74803149606299213" header="0.31496062992125984" footer="0.31496062992125984"/>
  <pageSetup paperSize="9" scale="8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08FB8-9855-489B-8BBF-160956557714}">
  <sheetPr>
    <tabColor rgb="FFFF0000"/>
  </sheetPr>
  <dimension ref="A1:K43"/>
  <sheetViews>
    <sheetView showGridLines="0" view="pageBreakPreview" topLeftCell="A2" zoomScaleNormal="100" zoomScaleSheetLayoutView="100" workbookViewId="0">
      <selection activeCell="S58" activeCellId="1" sqref="T27:U27 S58"/>
    </sheetView>
  </sheetViews>
  <sheetFormatPr defaultColWidth="8.09765625" defaultRowHeight="18"/>
  <cols>
    <col min="1" max="1" width="4.69921875" style="1" customWidth="1"/>
    <col min="2" max="3" width="8.09765625" style="1" customWidth="1"/>
    <col min="4" max="5" width="7.59765625" style="1" customWidth="1"/>
    <col min="6" max="6" width="7.5" style="1" customWidth="1"/>
    <col min="7" max="7" width="6.59765625" style="1" customWidth="1"/>
    <col min="8" max="9" width="7.59765625" style="1" customWidth="1"/>
    <col min="10" max="10" width="15.3984375" style="1" customWidth="1"/>
    <col min="11" max="256" width="8.09765625" style="1"/>
    <col min="257" max="257" width="4.69921875" style="1" customWidth="1"/>
    <col min="258" max="259" width="8.09765625" style="1"/>
    <col min="260" max="261" width="7.59765625" style="1" customWidth="1"/>
    <col min="262" max="262" width="7.5" style="1" customWidth="1"/>
    <col min="263" max="263" width="6.59765625" style="1" customWidth="1"/>
    <col min="264" max="265" width="7.59765625" style="1" customWidth="1"/>
    <col min="266" max="266" width="15.3984375" style="1" customWidth="1"/>
    <col min="267" max="512" width="8.09765625" style="1"/>
    <col min="513" max="513" width="4.69921875" style="1" customWidth="1"/>
    <col min="514" max="515" width="8.09765625" style="1"/>
    <col min="516" max="517" width="7.59765625" style="1" customWidth="1"/>
    <col min="518" max="518" width="7.5" style="1" customWidth="1"/>
    <col min="519" max="519" width="6.59765625" style="1" customWidth="1"/>
    <col min="520" max="521" width="7.59765625" style="1" customWidth="1"/>
    <col min="522" max="522" width="15.3984375" style="1" customWidth="1"/>
    <col min="523" max="768" width="8.09765625" style="1"/>
    <col min="769" max="769" width="4.69921875" style="1" customWidth="1"/>
    <col min="770" max="771" width="8.09765625" style="1"/>
    <col min="772" max="773" width="7.59765625" style="1" customWidth="1"/>
    <col min="774" max="774" width="7.5" style="1" customWidth="1"/>
    <col min="775" max="775" width="6.59765625" style="1" customWidth="1"/>
    <col min="776" max="777" width="7.59765625" style="1" customWidth="1"/>
    <col min="778" max="778" width="15.3984375" style="1" customWidth="1"/>
    <col min="779" max="1024" width="8.09765625" style="1"/>
    <col min="1025" max="1025" width="4.69921875" style="1" customWidth="1"/>
    <col min="1026" max="1027" width="8.09765625" style="1"/>
    <col min="1028" max="1029" width="7.59765625" style="1" customWidth="1"/>
    <col min="1030" max="1030" width="7.5" style="1" customWidth="1"/>
    <col min="1031" max="1031" width="6.59765625" style="1" customWidth="1"/>
    <col min="1032" max="1033" width="7.59765625" style="1" customWidth="1"/>
    <col min="1034" max="1034" width="15.3984375" style="1" customWidth="1"/>
    <col min="1035" max="1280" width="8.09765625" style="1"/>
    <col min="1281" max="1281" width="4.69921875" style="1" customWidth="1"/>
    <col min="1282" max="1283" width="8.09765625" style="1"/>
    <col min="1284" max="1285" width="7.59765625" style="1" customWidth="1"/>
    <col min="1286" max="1286" width="7.5" style="1" customWidth="1"/>
    <col min="1287" max="1287" width="6.59765625" style="1" customWidth="1"/>
    <col min="1288" max="1289" width="7.59765625" style="1" customWidth="1"/>
    <col min="1290" max="1290" width="15.3984375" style="1" customWidth="1"/>
    <col min="1291" max="1536" width="8.09765625" style="1"/>
    <col min="1537" max="1537" width="4.69921875" style="1" customWidth="1"/>
    <col min="1538" max="1539" width="8.09765625" style="1"/>
    <col min="1540" max="1541" width="7.59765625" style="1" customWidth="1"/>
    <col min="1542" max="1542" width="7.5" style="1" customWidth="1"/>
    <col min="1543" max="1543" width="6.59765625" style="1" customWidth="1"/>
    <col min="1544" max="1545" width="7.59765625" style="1" customWidth="1"/>
    <col min="1546" max="1546" width="15.3984375" style="1" customWidth="1"/>
    <col min="1547" max="1792" width="8.09765625" style="1"/>
    <col min="1793" max="1793" width="4.69921875" style="1" customWidth="1"/>
    <col min="1794" max="1795" width="8.09765625" style="1"/>
    <col min="1796" max="1797" width="7.59765625" style="1" customWidth="1"/>
    <col min="1798" max="1798" width="7.5" style="1" customWidth="1"/>
    <col min="1799" max="1799" width="6.59765625" style="1" customWidth="1"/>
    <col min="1800" max="1801" width="7.59765625" style="1" customWidth="1"/>
    <col min="1802" max="1802" width="15.3984375" style="1" customWidth="1"/>
    <col min="1803" max="2048" width="8.09765625" style="1"/>
    <col min="2049" max="2049" width="4.69921875" style="1" customWidth="1"/>
    <col min="2050" max="2051" width="8.09765625" style="1"/>
    <col min="2052" max="2053" width="7.59765625" style="1" customWidth="1"/>
    <col min="2054" max="2054" width="7.5" style="1" customWidth="1"/>
    <col min="2055" max="2055" width="6.59765625" style="1" customWidth="1"/>
    <col min="2056" max="2057" width="7.59765625" style="1" customWidth="1"/>
    <col min="2058" max="2058" width="15.3984375" style="1" customWidth="1"/>
    <col min="2059" max="2304" width="8.09765625" style="1"/>
    <col min="2305" max="2305" width="4.69921875" style="1" customWidth="1"/>
    <col min="2306" max="2307" width="8.09765625" style="1"/>
    <col min="2308" max="2309" width="7.59765625" style="1" customWidth="1"/>
    <col min="2310" max="2310" width="7.5" style="1" customWidth="1"/>
    <col min="2311" max="2311" width="6.59765625" style="1" customWidth="1"/>
    <col min="2312" max="2313" width="7.59765625" style="1" customWidth="1"/>
    <col min="2314" max="2314" width="15.3984375" style="1" customWidth="1"/>
    <col min="2315" max="2560" width="8.09765625" style="1"/>
    <col min="2561" max="2561" width="4.69921875" style="1" customWidth="1"/>
    <col min="2562" max="2563" width="8.09765625" style="1"/>
    <col min="2564" max="2565" width="7.59765625" style="1" customWidth="1"/>
    <col min="2566" max="2566" width="7.5" style="1" customWidth="1"/>
    <col min="2567" max="2567" width="6.59765625" style="1" customWidth="1"/>
    <col min="2568" max="2569" width="7.59765625" style="1" customWidth="1"/>
    <col min="2570" max="2570" width="15.3984375" style="1" customWidth="1"/>
    <col min="2571" max="2816" width="8.09765625" style="1"/>
    <col min="2817" max="2817" width="4.69921875" style="1" customWidth="1"/>
    <col min="2818" max="2819" width="8.09765625" style="1"/>
    <col min="2820" max="2821" width="7.59765625" style="1" customWidth="1"/>
    <col min="2822" max="2822" width="7.5" style="1" customWidth="1"/>
    <col min="2823" max="2823" width="6.59765625" style="1" customWidth="1"/>
    <col min="2824" max="2825" width="7.59765625" style="1" customWidth="1"/>
    <col min="2826" max="2826" width="15.3984375" style="1" customWidth="1"/>
    <col min="2827" max="3072" width="8.09765625" style="1"/>
    <col min="3073" max="3073" width="4.69921875" style="1" customWidth="1"/>
    <col min="3074" max="3075" width="8.09765625" style="1"/>
    <col min="3076" max="3077" width="7.59765625" style="1" customWidth="1"/>
    <col min="3078" max="3078" width="7.5" style="1" customWidth="1"/>
    <col min="3079" max="3079" width="6.59765625" style="1" customWidth="1"/>
    <col min="3080" max="3081" width="7.59765625" style="1" customWidth="1"/>
    <col min="3082" max="3082" width="15.3984375" style="1" customWidth="1"/>
    <col min="3083" max="3328" width="8.09765625" style="1"/>
    <col min="3329" max="3329" width="4.69921875" style="1" customWidth="1"/>
    <col min="3330" max="3331" width="8.09765625" style="1"/>
    <col min="3332" max="3333" width="7.59765625" style="1" customWidth="1"/>
    <col min="3334" max="3334" width="7.5" style="1" customWidth="1"/>
    <col min="3335" max="3335" width="6.59765625" style="1" customWidth="1"/>
    <col min="3336" max="3337" width="7.59765625" style="1" customWidth="1"/>
    <col min="3338" max="3338" width="15.3984375" style="1" customWidth="1"/>
    <col min="3339" max="3584" width="8.09765625" style="1"/>
    <col min="3585" max="3585" width="4.69921875" style="1" customWidth="1"/>
    <col min="3586" max="3587" width="8.09765625" style="1"/>
    <col min="3588" max="3589" width="7.59765625" style="1" customWidth="1"/>
    <col min="3590" max="3590" width="7.5" style="1" customWidth="1"/>
    <col min="3591" max="3591" width="6.59765625" style="1" customWidth="1"/>
    <col min="3592" max="3593" width="7.59765625" style="1" customWidth="1"/>
    <col min="3594" max="3594" width="15.3984375" style="1" customWidth="1"/>
    <col min="3595" max="3840" width="8.09765625" style="1"/>
    <col min="3841" max="3841" width="4.69921875" style="1" customWidth="1"/>
    <col min="3842" max="3843" width="8.09765625" style="1"/>
    <col min="3844" max="3845" width="7.59765625" style="1" customWidth="1"/>
    <col min="3846" max="3846" width="7.5" style="1" customWidth="1"/>
    <col min="3847" max="3847" width="6.59765625" style="1" customWidth="1"/>
    <col min="3848" max="3849" width="7.59765625" style="1" customWidth="1"/>
    <col min="3850" max="3850" width="15.3984375" style="1" customWidth="1"/>
    <col min="3851" max="4096" width="8.09765625" style="1"/>
    <col min="4097" max="4097" width="4.69921875" style="1" customWidth="1"/>
    <col min="4098" max="4099" width="8.09765625" style="1"/>
    <col min="4100" max="4101" width="7.59765625" style="1" customWidth="1"/>
    <col min="4102" max="4102" width="7.5" style="1" customWidth="1"/>
    <col min="4103" max="4103" width="6.59765625" style="1" customWidth="1"/>
    <col min="4104" max="4105" width="7.59765625" style="1" customWidth="1"/>
    <col min="4106" max="4106" width="15.3984375" style="1" customWidth="1"/>
    <col min="4107" max="4352" width="8.09765625" style="1"/>
    <col min="4353" max="4353" width="4.69921875" style="1" customWidth="1"/>
    <col min="4354" max="4355" width="8.09765625" style="1"/>
    <col min="4356" max="4357" width="7.59765625" style="1" customWidth="1"/>
    <col min="4358" max="4358" width="7.5" style="1" customWidth="1"/>
    <col min="4359" max="4359" width="6.59765625" style="1" customWidth="1"/>
    <col min="4360" max="4361" width="7.59765625" style="1" customWidth="1"/>
    <col min="4362" max="4362" width="15.3984375" style="1" customWidth="1"/>
    <col min="4363" max="4608" width="8.09765625" style="1"/>
    <col min="4609" max="4609" width="4.69921875" style="1" customWidth="1"/>
    <col min="4610" max="4611" width="8.09765625" style="1"/>
    <col min="4612" max="4613" width="7.59765625" style="1" customWidth="1"/>
    <col min="4614" max="4614" width="7.5" style="1" customWidth="1"/>
    <col min="4615" max="4615" width="6.59765625" style="1" customWidth="1"/>
    <col min="4616" max="4617" width="7.59765625" style="1" customWidth="1"/>
    <col min="4618" max="4618" width="15.3984375" style="1" customWidth="1"/>
    <col min="4619" max="4864" width="8.09765625" style="1"/>
    <col min="4865" max="4865" width="4.69921875" style="1" customWidth="1"/>
    <col min="4866" max="4867" width="8.09765625" style="1"/>
    <col min="4868" max="4869" width="7.59765625" style="1" customWidth="1"/>
    <col min="4870" max="4870" width="7.5" style="1" customWidth="1"/>
    <col min="4871" max="4871" width="6.59765625" style="1" customWidth="1"/>
    <col min="4872" max="4873" width="7.59765625" style="1" customWidth="1"/>
    <col min="4874" max="4874" width="15.3984375" style="1" customWidth="1"/>
    <col min="4875" max="5120" width="8.09765625" style="1"/>
    <col min="5121" max="5121" width="4.69921875" style="1" customWidth="1"/>
    <col min="5122" max="5123" width="8.09765625" style="1"/>
    <col min="5124" max="5125" width="7.59765625" style="1" customWidth="1"/>
    <col min="5126" max="5126" width="7.5" style="1" customWidth="1"/>
    <col min="5127" max="5127" width="6.59765625" style="1" customWidth="1"/>
    <col min="5128" max="5129" width="7.59765625" style="1" customWidth="1"/>
    <col min="5130" max="5130" width="15.3984375" style="1" customWidth="1"/>
    <col min="5131" max="5376" width="8.09765625" style="1"/>
    <col min="5377" max="5377" width="4.69921875" style="1" customWidth="1"/>
    <col min="5378" max="5379" width="8.09765625" style="1"/>
    <col min="5380" max="5381" width="7.59765625" style="1" customWidth="1"/>
    <col min="5382" max="5382" width="7.5" style="1" customWidth="1"/>
    <col min="5383" max="5383" width="6.59765625" style="1" customWidth="1"/>
    <col min="5384" max="5385" width="7.59765625" style="1" customWidth="1"/>
    <col min="5386" max="5386" width="15.3984375" style="1" customWidth="1"/>
    <col min="5387" max="5632" width="8.09765625" style="1"/>
    <col min="5633" max="5633" width="4.69921875" style="1" customWidth="1"/>
    <col min="5634" max="5635" width="8.09765625" style="1"/>
    <col min="5636" max="5637" width="7.59765625" style="1" customWidth="1"/>
    <col min="5638" max="5638" width="7.5" style="1" customWidth="1"/>
    <col min="5639" max="5639" width="6.59765625" style="1" customWidth="1"/>
    <col min="5640" max="5641" width="7.59765625" style="1" customWidth="1"/>
    <col min="5642" max="5642" width="15.3984375" style="1" customWidth="1"/>
    <col min="5643" max="5888" width="8.09765625" style="1"/>
    <col min="5889" max="5889" width="4.69921875" style="1" customWidth="1"/>
    <col min="5890" max="5891" width="8.09765625" style="1"/>
    <col min="5892" max="5893" width="7.59765625" style="1" customWidth="1"/>
    <col min="5894" max="5894" width="7.5" style="1" customWidth="1"/>
    <col min="5895" max="5895" width="6.59765625" style="1" customWidth="1"/>
    <col min="5896" max="5897" width="7.59765625" style="1" customWidth="1"/>
    <col min="5898" max="5898" width="15.3984375" style="1" customWidth="1"/>
    <col min="5899" max="6144" width="8.09765625" style="1"/>
    <col min="6145" max="6145" width="4.69921875" style="1" customWidth="1"/>
    <col min="6146" max="6147" width="8.09765625" style="1"/>
    <col min="6148" max="6149" width="7.59765625" style="1" customWidth="1"/>
    <col min="6150" max="6150" width="7.5" style="1" customWidth="1"/>
    <col min="6151" max="6151" width="6.59765625" style="1" customWidth="1"/>
    <col min="6152" max="6153" width="7.59765625" style="1" customWidth="1"/>
    <col min="6154" max="6154" width="15.3984375" style="1" customWidth="1"/>
    <col min="6155" max="6400" width="8.09765625" style="1"/>
    <col min="6401" max="6401" width="4.69921875" style="1" customWidth="1"/>
    <col min="6402" max="6403" width="8.09765625" style="1"/>
    <col min="6404" max="6405" width="7.59765625" style="1" customWidth="1"/>
    <col min="6406" max="6406" width="7.5" style="1" customWidth="1"/>
    <col min="6407" max="6407" width="6.59765625" style="1" customWidth="1"/>
    <col min="6408" max="6409" width="7.59765625" style="1" customWidth="1"/>
    <col min="6410" max="6410" width="15.3984375" style="1" customWidth="1"/>
    <col min="6411" max="6656" width="8.09765625" style="1"/>
    <col min="6657" max="6657" width="4.69921875" style="1" customWidth="1"/>
    <col min="6658" max="6659" width="8.09765625" style="1"/>
    <col min="6660" max="6661" width="7.59765625" style="1" customWidth="1"/>
    <col min="6662" max="6662" width="7.5" style="1" customWidth="1"/>
    <col min="6663" max="6663" width="6.59765625" style="1" customWidth="1"/>
    <col min="6664" max="6665" width="7.59765625" style="1" customWidth="1"/>
    <col min="6666" max="6666" width="15.3984375" style="1" customWidth="1"/>
    <col min="6667" max="6912" width="8.09765625" style="1"/>
    <col min="6913" max="6913" width="4.69921875" style="1" customWidth="1"/>
    <col min="6914" max="6915" width="8.09765625" style="1"/>
    <col min="6916" max="6917" width="7.59765625" style="1" customWidth="1"/>
    <col min="6918" max="6918" width="7.5" style="1" customWidth="1"/>
    <col min="6919" max="6919" width="6.59765625" style="1" customWidth="1"/>
    <col min="6920" max="6921" width="7.59765625" style="1" customWidth="1"/>
    <col min="6922" max="6922" width="15.3984375" style="1" customWidth="1"/>
    <col min="6923" max="7168" width="8.09765625" style="1"/>
    <col min="7169" max="7169" width="4.69921875" style="1" customWidth="1"/>
    <col min="7170" max="7171" width="8.09765625" style="1"/>
    <col min="7172" max="7173" width="7.59765625" style="1" customWidth="1"/>
    <col min="7174" max="7174" width="7.5" style="1" customWidth="1"/>
    <col min="7175" max="7175" width="6.59765625" style="1" customWidth="1"/>
    <col min="7176" max="7177" width="7.59765625" style="1" customWidth="1"/>
    <col min="7178" max="7178" width="15.3984375" style="1" customWidth="1"/>
    <col min="7179" max="7424" width="8.09765625" style="1"/>
    <col min="7425" max="7425" width="4.69921875" style="1" customWidth="1"/>
    <col min="7426" max="7427" width="8.09765625" style="1"/>
    <col min="7428" max="7429" width="7.59765625" style="1" customWidth="1"/>
    <col min="7430" max="7430" width="7.5" style="1" customWidth="1"/>
    <col min="7431" max="7431" width="6.59765625" style="1" customWidth="1"/>
    <col min="7432" max="7433" width="7.59765625" style="1" customWidth="1"/>
    <col min="7434" max="7434" width="15.3984375" style="1" customWidth="1"/>
    <col min="7435" max="7680" width="8.09765625" style="1"/>
    <col min="7681" max="7681" width="4.69921875" style="1" customWidth="1"/>
    <col min="7682" max="7683" width="8.09765625" style="1"/>
    <col min="7684" max="7685" width="7.59765625" style="1" customWidth="1"/>
    <col min="7686" max="7686" width="7.5" style="1" customWidth="1"/>
    <col min="7687" max="7687" width="6.59765625" style="1" customWidth="1"/>
    <col min="7688" max="7689" width="7.59765625" style="1" customWidth="1"/>
    <col min="7690" max="7690" width="15.3984375" style="1" customWidth="1"/>
    <col min="7691" max="7936" width="8.09765625" style="1"/>
    <col min="7937" max="7937" width="4.69921875" style="1" customWidth="1"/>
    <col min="7938" max="7939" width="8.09765625" style="1"/>
    <col min="7940" max="7941" width="7.59765625" style="1" customWidth="1"/>
    <col min="7942" max="7942" width="7.5" style="1" customWidth="1"/>
    <col min="7943" max="7943" width="6.59765625" style="1" customWidth="1"/>
    <col min="7944" max="7945" width="7.59765625" style="1" customWidth="1"/>
    <col min="7946" max="7946" width="15.3984375" style="1" customWidth="1"/>
    <col min="7947" max="8192" width="8.09765625" style="1"/>
    <col min="8193" max="8193" width="4.69921875" style="1" customWidth="1"/>
    <col min="8194" max="8195" width="8.09765625" style="1"/>
    <col min="8196" max="8197" width="7.59765625" style="1" customWidth="1"/>
    <col min="8198" max="8198" width="7.5" style="1" customWidth="1"/>
    <col min="8199" max="8199" width="6.59765625" style="1" customWidth="1"/>
    <col min="8200" max="8201" width="7.59765625" style="1" customWidth="1"/>
    <col min="8202" max="8202" width="15.3984375" style="1" customWidth="1"/>
    <col min="8203" max="8448" width="8.09765625" style="1"/>
    <col min="8449" max="8449" width="4.69921875" style="1" customWidth="1"/>
    <col min="8450" max="8451" width="8.09765625" style="1"/>
    <col min="8452" max="8453" width="7.59765625" style="1" customWidth="1"/>
    <col min="8454" max="8454" width="7.5" style="1" customWidth="1"/>
    <col min="8455" max="8455" width="6.59765625" style="1" customWidth="1"/>
    <col min="8456" max="8457" width="7.59765625" style="1" customWidth="1"/>
    <col min="8458" max="8458" width="15.3984375" style="1" customWidth="1"/>
    <col min="8459" max="8704" width="8.09765625" style="1"/>
    <col min="8705" max="8705" width="4.69921875" style="1" customWidth="1"/>
    <col min="8706" max="8707" width="8.09765625" style="1"/>
    <col min="8708" max="8709" width="7.59765625" style="1" customWidth="1"/>
    <col min="8710" max="8710" width="7.5" style="1" customWidth="1"/>
    <col min="8711" max="8711" width="6.59765625" style="1" customWidth="1"/>
    <col min="8712" max="8713" width="7.59765625" style="1" customWidth="1"/>
    <col min="8714" max="8714" width="15.3984375" style="1" customWidth="1"/>
    <col min="8715" max="8960" width="8.09765625" style="1"/>
    <col min="8961" max="8961" width="4.69921875" style="1" customWidth="1"/>
    <col min="8962" max="8963" width="8.09765625" style="1"/>
    <col min="8964" max="8965" width="7.59765625" style="1" customWidth="1"/>
    <col min="8966" max="8966" width="7.5" style="1" customWidth="1"/>
    <col min="8967" max="8967" width="6.59765625" style="1" customWidth="1"/>
    <col min="8968" max="8969" width="7.59765625" style="1" customWidth="1"/>
    <col min="8970" max="8970" width="15.3984375" style="1" customWidth="1"/>
    <col min="8971" max="9216" width="8.09765625" style="1"/>
    <col min="9217" max="9217" width="4.69921875" style="1" customWidth="1"/>
    <col min="9218" max="9219" width="8.09765625" style="1"/>
    <col min="9220" max="9221" width="7.59765625" style="1" customWidth="1"/>
    <col min="9222" max="9222" width="7.5" style="1" customWidth="1"/>
    <col min="9223" max="9223" width="6.59765625" style="1" customWidth="1"/>
    <col min="9224" max="9225" width="7.59765625" style="1" customWidth="1"/>
    <col min="9226" max="9226" width="15.3984375" style="1" customWidth="1"/>
    <col min="9227" max="9472" width="8.09765625" style="1"/>
    <col min="9473" max="9473" width="4.69921875" style="1" customWidth="1"/>
    <col min="9474" max="9475" width="8.09765625" style="1"/>
    <col min="9476" max="9477" width="7.59765625" style="1" customWidth="1"/>
    <col min="9478" max="9478" width="7.5" style="1" customWidth="1"/>
    <col min="9479" max="9479" width="6.59765625" style="1" customWidth="1"/>
    <col min="9480" max="9481" width="7.59765625" style="1" customWidth="1"/>
    <col min="9482" max="9482" width="15.3984375" style="1" customWidth="1"/>
    <col min="9483" max="9728" width="8.09765625" style="1"/>
    <col min="9729" max="9729" width="4.69921875" style="1" customWidth="1"/>
    <col min="9730" max="9731" width="8.09765625" style="1"/>
    <col min="9732" max="9733" width="7.59765625" style="1" customWidth="1"/>
    <col min="9734" max="9734" width="7.5" style="1" customWidth="1"/>
    <col min="9735" max="9735" width="6.59765625" style="1" customWidth="1"/>
    <col min="9736" max="9737" width="7.59765625" style="1" customWidth="1"/>
    <col min="9738" max="9738" width="15.3984375" style="1" customWidth="1"/>
    <col min="9739" max="9984" width="8.09765625" style="1"/>
    <col min="9985" max="9985" width="4.69921875" style="1" customWidth="1"/>
    <col min="9986" max="9987" width="8.09765625" style="1"/>
    <col min="9988" max="9989" width="7.59765625" style="1" customWidth="1"/>
    <col min="9990" max="9990" width="7.5" style="1" customWidth="1"/>
    <col min="9991" max="9991" width="6.59765625" style="1" customWidth="1"/>
    <col min="9992" max="9993" width="7.59765625" style="1" customWidth="1"/>
    <col min="9994" max="9994" width="15.3984375" style="1" customWidth="1"/>
    <col min="9995" max="10240" width="8.09765625" style="1"/>
    <col min="10241" max="10241" width="4.69921875" style="1" customWidth="1"/>
    <col min="10242" max="10243" width="8.09765625" style="1"/>
    <col min="10244" max="10245" width="7.59765625" style="1" customWidth="1"/>
    <col min="10246" max="10246" width="7.5" style="1" customWidth="1"/>
    <col min="10247" max="10247" width="6.59765625" style="1" customWidth="1"/>
    <col min="10248" max="10249" width="7.59765625" style="1" customWidth="1"/>
    <col min="10250" max="10250" width="15.3984375" style="1" customWidth="1"/>
    <col min="10251" max="10496" width="8.09765625" style="1"/>
    <col min="10497" max="10497" width="4.69921875" style="1" customWidth="1"/>
    <col min="10498" max="10499" width="8.09765625" style="1"/>
    <col min="10500" max="10501" width="7.59765625" style="1" customWidth="1"/>
    <col min="10502" max="10502" width="7.5" style="1" customWidth="1"/>
    <col min="10503" max="10503" width="6.59765625" style="1" customWidth="1"/>
    <col min="10504" max="10505" width="7.59765625" style="1" customWidth="1"/>
    <col min="10506" max="10506" width="15.3984375" style="1" customWidth="1"/>
    <col min="10507" max="10752" width="8.09765625" style="1"/>
    <col min="10753" max="10753" width="4.69921875" style="1" customWidth="1"/>
    <col min="10754" max="10755" width="8.09765625" style="1"/>
    <col min="10756" max="10757" width="7.59765625" style="1" customWidth="1"/>
    <col min="10758" max="10758" width="7.5" style="1" customWidth="1"/>
    <col min="10759" max="10759" width="6.59765625" style="1" customWidth="1"/>
    <col min="10760" max="10761" width="7.59765625" style="1" customWidth="1"/>
    <col min="10762" max="10762" width="15.3984375" style="1" customWidth="1"/>
    <col min="10763" max="11008" width="8.09765625" style="1"/>
    <col min="11009" max="11009" width="4.69921875" style="1" customWidth="1"/>
    <col min="11010" max="11011" width="8.09765625" style="1"/>
    <col min="11012" max="11013" width="7.59765625" style="1" customWidth="1"/>
    <col min="11014" max="11014" width="7.5" style="1" customWidth="1"/>
    <col min="11015" max="11015" width="6.59765625" style="1" customWidth="1"/>
    <col min="11016" max="11017" width="7.59765625" style="1" customWidth="1"/>
    <col min="11018" max="11018" width="15.3984375" style="1" customWidth="1"/>
    <col min="11019" max="11264" width="8.09765625" style="1"/>
    <col min="11265" max="11265" width="4.69921875" style="1" customWidth="1"/>
    <col min="11266" max="11267" width="8.09765625" style="1"/>
    <col min="11268" max="11269" width="7.59765625" style="1" customWidth="1"/>
    <col min="11270" max="11270" width="7.5" style="1" customWidth="1"/>
    <col min="11271" max="11271" width="6.59765625" style="1" customWidth="1"/>
    <col min="11272" max="11273" width="7.59765625" style="1" customWidth="1"/>
    <col min="11274" max="11274" width="15.3984375" style="1" customWidth="1"/>
    <col min="11275" max="11520" width="8.09765625" style="1"/>
    <col min="11521" max="11521" width="4.69921875" style="1" customWidth="1"/>
    <col min="11522" max="11523" width="8.09765625" style="1"/>
    <col min="11524" max="11525" width="7.59765625" style="1" customWidth="1"/>
    <col min="11526" max="11526" width="7.5" style="1" customWidth="1"/>
    <col min="11527" max="11527" width="6.59765625" style="1" customWidth="1"/>
    <col min="11528" max="11529" width="7.59765625" style="1" customWidth="1"/>
    <col min="11530" max="11530" width="15.3984375" style="1" customWidth="1"/>
    <col min="11531" max="11776" width="8.09765625" style="1"/>
    <col min="11777" max="11777" width="4.69921875" style="1" customWidth="1"/>
    <col min="11778" max="11779" width="8.09765625" style="1"/>
    <col min="11780" max="11781" width="7.59765625" style="1" customWidth="1"/>
    <col min="11782" max="11782" width="7.5" style="1" customWidth="1"/>
    <col min="11783" max="11783" width="6.59765625" style="1" customWidth="1"/>
    <col min="11784" max="11785" width="7.59765625" style="1" customWidth="1"/>
    <col min="11786" max="11786" width="15.3984375" style="1" customWidth="1"/>
    <col min="11787" max="12032" width="8.09765625" style="1"/>
    <col min="12033" max="12033" width="4.69921875" style="1" customWidth="1"/>
    <col min="12034" max="12035" width="8.09765625" style="1"/>
    <col min="12036" max="12037" width="7.59765625" style="1" customWidth="1"/>
    <col min="12038" max="12038" width="7.5" style="1" customWidth="1"/>
    <col min="12039" max="12039" width="6.59765625" style="1" customWidth="1"/>
    <col min="12040" max="12041" width="7.59765625" style="1" customWidth="1"/>
    <col min="12042" max="12042" width="15.3984375" style="1" customWidth="1"/>
    <col min="12043" max="12288" width="8.09765625" style="1"/>
    <col min="12289" max="12289" width="4.69921875" style="1" customWidth="1"/>
    <col min="12290" max="12291" width="8.09765625" style="1"/>
    <col min="12292" max="12293" width="7.59765625" style="1" customWidth="1"/>
    <col min="12294" max="12294" width="7.5" style="1" customWidth="1"/>
    <col min="12295" max="12295" width="6.59765625" style="1" customWidth="1"/>
    <col min="12296" max="12297" width="7.59765625" style="1" customWidth="1"/>
    <col min="12298" max="12298" width="15.3984375" style="1" customWidth="1"/>
    <col min="12299" max="12544" width="8.09765625" style="1"/>
    <col min="12545" max="12545" width="4.69921875" style="1" customWidth="1"/>
    <col min="12546" max="12547" width="8.09765625" style="1"/>
    <col min="12548" max="12549" width="7.59765625" style="1" customWidth="1"/>
    <col min="12550" max="12550" width="7.5" style="1" customWidth="1"/>
    <col min="12551" max="12551" width="6.59765625" style="1" customWidth="1"/>
    <col min="12552" max="12553" width="7.59765625" style="1" customWidth="1"/>
    <col min="12554" max="12554" width="15.3984375" style="1" customWidth="1"/>
    <col min="12555" max="12800" width="8.09765625" style="1"/>
    <col min="12801" max="12801" width="4.69921875" style="1" customWidth="1"/>
    <col min="12802" max="12803" width="8.09765625" style="1"/>
    <col min="12804" max="12805" width="7.59765625" style="1" customWidth="1"/>
    <col min="12806" max="12806" width="7.5" style="1" customWidth="1"/>
    <col min="12807" max="12807" width="6.59765625" style="1" customWidth="1"/>
    <col min="12808" max="12809" width="7.59765625" style="1" customWidth="1"/>
    <col min="12810" max="12810" width="15.3984375" style="1" customWidth="1"/>
    <col min="12811" max="13056" width="8.09765625" style="1"/>
    <col min="13057" max="13057" width="4.69921875" style="1" customWidth="1"/>
    <col min="13058" max="13059" width="8.09765625" style="1"/>
    <col min="13060" max="13061" width="7.59765625" style="1" customWidth="1"/>
    <col min="13062" max="13062" width="7.5" style="1" customWidth="1"/>
    <col min="13063" max="13063" width="6.59765625" style="1" customWidth="1"/>
    <col min="13064" max="13065" width="7.59765625" style="1" customWidth="1"/>
    <col min="13066" max="13066" width="15.3984375" style="1" customWidth="1"/>
    <col min="13067" max="13312" width="8.09765625" style="1"/>
    <col min="13313" max="13313" width="4.69921875" style="1" customWidth="1"/>
    <col min="13314" max="13315" width="8.09765625" style="1"/>
    <col min="13316" max="13317" width="7.59765625" style="1" customWidth="1"/>
    <col min="13318" max="13318" width="7.5" style="1" customWidth="1"/>
    <col min="13319" max="13319" width="6.59765625" style="1" customWidth="1"/>
    <col min="13320" max="13321" width="7.59765625" style="1" customWidth="1"/>
    <col min="13322" max="13322" width="15.3984375" style="1" customWidth="1"/>
    <col min="13323" max="13568" width="8.09765625" style="1"/>
    <col min="13569" max="13569" width="4.69921875" style="1" customWidth="1"/>
    <col min="13570" max="13571" width="8.09765625" style="1"/>
    <col min="13572" max="13573" width="7.59765625" style="1" customWidth="1"/>
    <col min="13574" max="13574" width="7.5" style="1" customWidth="1"/>
    <col min="13575" max="13575" width="6.59765625" style="1" customWidth="1"/>
    <col min="13576" max="13577" width="7.59765625" style="1" customWidth="1"/>
    <col min="13578" max="13578" width="15.3984375" style="1" customWidth="1"/>
    <col min="13579" max="13824" width="8.09765625" style="1"/>
    <col min="13825" max="13825" width="4.69921875" style="1" customWidth="1"/>
    <col min="13826" max="13827" width="8.09765625" style="1"/>
    <col min="13828" max="13829" width="7.59765625" style="1" customWidth="1"/>
    <col min="13830" max="13830" width="7.5" style="1" customWidth="1"/>
    <col min="13831" max="13831" width="6.59765625" style="1" customWidth="1"/>
    <col min="13832" max="13833" width="7.59765625" style="1" customWidth="1"/>
    <col min="13834" max="13834" width="15.3984375" style="1" customWidth="1"/>
    <col min="13835" max="14080" width="8.09765625" style="1"/>
    <col min="14081" max="14081" width="4.69921875" style="1" customWidth="1"/>
    <col min="14082" max="14083" width="8.09765625" style="1"/>
    <col min="14084" max="14085" width="7.59765625" style="1" customWidth="1"/>
    <col min="14086" max="14086" width="7.5" style="1" customWidth="1"/>
    <col min="14087" max="14087" width="6.59765625" style="1" customWidth="1"/>
    <col min="14088" max="14089" width="7.59765625" style="1" customWidth="1"/>
    <col min="14090" max="14090" width="15.3984375" style="1" customWidth="1"/>
    <col min="14091" max="14336" width="8.09765625" style="1"/>
    <col min="14337" max="14337" width="4.69921875" style="1" customWidth="1"/>
    <col min="14338" max="14339" width="8.09765625" style="1"/>
    <col min="14340" max="14341" width="7.59765625" style="1" customWidth="1"/>
    <col min="14342" max="14342" width="7.5" style="1" customWidth="1"/>
    <col min="14343" max="14343" width="6.59765625" style="1" customWidth="1"/>
    <col min="14344" max="14345" width="7.59765625" style="1" customWidth="1"/>
    <col min="14346" max="14346" width="15.3984375" style="1" customWidth="1"/>
    <col min="14347" max="14592" width="8.09765625" style="1"/>
    <col min="14593" max="14593" width="4.69921875" style="1" customWidth="1"/>
    <col min="14594" max="14595" width="8.09765625" style="1"/>
    <col min="14596" max="14597" width="7.59765625" style="1" customWidth="1"/>
    <col min="14598" max="14598" width="7.5" style="1" customWidth="1"/>
    <col min="14599" max="14599" width="6.59765625" style="1" customWidth="1"/>
    <col min="14600" max="14601" width="7.59765625" style="1" customWidth="1"/>
    <col min="14602" max="14602" width="15.3984375" style="1" customWidth="1"/>
    <col min="14603" max="14848" width="8.09765625" style="1"/>
    <col min="14849" max="14849" width="4.69921875" style="1" customWidth="1"/>
    <col min="14850" max="14851" width="8.09765625" style="1"/>
    <col min="14852" max="14853" width="7.59765625" style="1" customWidth="1"/>
    <col min="14854" max="14854" width="7.5" style="1" customWidth="1"/>
    <col min="14855" max="14855" width="6.59765625" style="1" customWidth="1"/>
    <col min="14856" max="14857" width="7.59765625" style="1" customWidth="1"/>
    <col min="14858" max="14858" width="15.3984375" style="1" customWidth="1"/>
    <col min="14859" max="15104" width="8.09765625" style="1"/>
    <col min="15105" max="15105" width="4.69921875" style="1" customWidth="1"/>
    <col min="15106" max="15107" width="8.09765625" style="1"/>
    <col min="15108" max="15109" width="7.59765625" style="1" customWidth="1"/>
    <col min="15110" max="15110" width="7.5" style="1" customWidth="1"/>
    <col min="15111" max="15111" width="6.59765625" style="1" customWidth="1"/>
    <col min="15112" max="15113" width="7.59765625" style="1" customWidth="1"/>
    <col min="15114" max="15114" width="15.3984375" style="1" customWidth="1"/>
    <col min="15115" max="15360" width="8.09765625" style="1"/>
    <col min="15361" max="15361" width="4.69921875" style="1" customWidth="1"/>
    <col min="15362" max="15363" width="8.09765625" style="1"/>
    <col min="15364" max="15365" width="7.59765625" style="1" customWidth="1"/>
    <col min="15366" max="15366" width="7.5" style="1" customWidth="1"/>
    <col min="15367" max="15367" width="6.59765625" style="1" customWidth="1"/>
    <col min="15368" max="15369" width="7.59765625" style="1" customWidth="1"/>
    <col min="15370" max="15370" width="15.3984375" style="1" customWidth="1"/>
    <col min="15371" max="15616" width="8.09765625" style="1"/>
    <col min="15617" max="15617" width="4.69921875" style="1" customWidth="1"/>
    <col min="15618" max="15619" width="8.09765625" style="1"/>
    <col min="15620" max="15621" width="7.59765625" style="1" customWidth="1"/>
    <col min="15622" max="15622" width="7.5" style="1" customWidth="1"/>
    <col min="15623" max="15623" width="6.59765625" style="1" customWidth="1"/>
    <col min="15624" max="15625" width="7.59765625" style="1" customWidth="1"/>
    <col min="15626" max="15626" width="15.3984375" style="1" customWidth="1"/>
    <col min="15627" max="15872" width="8.09765625" style="1"/>
    <col min="15873" max="15873" width="4.69921875" style="1" customWidth="1"/>
    <col min="15874" max="15875" width="8.09765625" style="1"/>
    <col min="15876" max="15877" width="7.59765625" style="1" customWidth="1"/>
    <col min="15878" max="15878" width="7.5" style="1" customWidth="1"/>
    <col min="15879" max="15879" width="6.59765625" style="1" customWidth="1"/>
    <col min="15880" max="15881" width="7.59765625" style="1" customWidth="1"/>
    <col min="15882" max="15882" width="15.3984375" style="1" customWidth="1"/>
    <col min="15883" max="16128" width="8.09765625" style="1"/>
    <col min="16129" max="16129" width="4.69921875" style="1" customWidth="1"/>
    <col min="16130" max="16131" width="8.09765625" style="1"/>
    <col min="16132" max="16133" width="7.59765625" style="1" customWidth="1"/>
    <col min="16134" max="16134" width="7.5" style="1" customWidth="1"/>
    <col min="16135" max="16135" width="6.59765625" style="1" customWidth="1"/>
    <col min="16136" max="16137" width="7.59765625" style="1" customWidth="1"/>
    <col min="16138" max="16138" width="15.3984375" style="1" customWidth="1"/>
    <col min="16139" max="16384" width="8.09765625" style="1"/>
  </cols>
  <sheetData>
    <row r="1" spans="1:10" ht="27.75" customHeight="1" thickBot="1">
      <c r="A1" s="513" t="s">
        <v>375</v>
      </c>
      <c r="B1" s="514"/>
      <c r="G1" s="515" t="s">
        <v>0</v>
      </c>
      <c r="H1" s="515"/>
      <c r="I1" s="515"/>
      <c r="J1" s="515"/>
    </row>
    <row r="2" spans="1:10" ht="84.75" customHeight="1">
      <c r="A2" s="490" t="s">
        <v>376</v>
      </c>
      <c r="B2" s="542"/>
      <c r="C2" s="542"/>
      <c r="D2" s="542"/>
      <c r="E2" s="542"/>
      <c r="F2" s="542"/>
      <c r="G2" s="542"/>
      <c r="H2" s="542"/>
      <c r="I2" s="542"/>
      <c r="J2" s="542"/>
    </row>
    <row r="3" spans="1:10" ht="15.75" customHeight="1">
      <c r="A3" s="484"/>
      <c r="B3" s="484"/>
      <c r="C3" s="484"/>
      <c r="D3" s="484"/>
      <c r="E3" s="484"/>
    </row>
    <row r="4" spans="1:10" ht="15.75" customHeight="1" thickBot="1">
      <c r="A4" s="517"/>
      <c r="B4" s="517"/>
      <c r="C4" s="517"/>
      <c r="D4" s="518"/>
      <c r="E4" s="484"/>
      <c r="F4" s="2"/>
    </row>
    <row r="5" spans="1:10" ht="17.25" customHeight="1">
      <c r="A5" s="517"/>
      <c r="B5" s="517"/>
      <c r="C5" s="517"/>
      <c r="D5" s="518"/>
      <c r="E5" s="518"/>
      <c r="F5" s="2"/>
      <c r="G5" s="845" t="s">
        <v>377</v>
      </c>
      <c r="H5" s="846"/>
      <c r="I5" s="851"/>
      <c r="J5" s="852"/>
    </row>
    <row r="6" spans="1:10" ht="17.25" customHeight="1">
      <c r="A6" s="517"/>
      <c r="B6" s="517"/>
      <c r="C6" s="517"/>
      <c r="D6" s="518"/>
      <c r="E6" s="518"/>
      <c r="F6" s="27"/>
      <c r="G6" s="847"/>
      <c r="H6" s="848"/>
      <c r="I6" s="853"/>
      <c r="J6" s="854"/>
    </row>
    <row r="7" spans="1:10" ht="17.25" customHeight="1" thickBot="1">
      <c r="A7" s="517"/>
      <c r="B7" s="517"/>
      <c r="C7" s="517"/>
      <c r="D7" s="518"/>
      <c r="E7" s="518"/>
      <c r="F7" s="27"/>
      <c r="G7" s="849"/>
      <c r="H7" s="850"/>
      <c r="I7" s="855"/>
      <c r="J7" s="856"/>
    </row>
    <row r="8" spans="1:10" ht="15.75" customHeight="1"/>
    <row r="9" spans="1:10" ht="15.75" customHeight="1">
      <c r="A9" s="30" t="s">
        <v>378</v>
      </c>
      <c r="B9" s="30"/>
      <c r="C9" s="30"/>
      <c r="D9" s="30"/>
      <c r="E9" s="30"/>
      <c r="F9" s="30"/>
      <c r="G9" s="30"/>
      <c r="H9" s="30"/>
      <c r="I9" s="30"/>
      <c r="J9" s="30"/>
    </row>
    <row r="10" spans="1:10" s="30" customFormat="1" ht="30" customHeight="1">
      <c r="A10" s="18"/>
      <c r="B10" s="461" t="s">
        <v>49</v>
      </c>
      <c r="C10" s="461"/>
      <c r="D10" s="843" t="s">
        <v>379</v>
      </c>
      <c r="E10" s="843"/>
      <c r="F10" s="461" t="s">
        <v>51</v>
      </c>
      <c r="G10" s="486"/>
      <c r="H10" s="844" t="s">
        <v>380</v>
      </c>
      <c r="I10" s="843"/>
      <c r="J10" s="261" t="s">
        <v>381</v>
      </c>
    </row>
    <row r="11" spans="1:10" s="30" customFormat="1" ht="17.25" customHeight="1">
      <c r="A11" s="18">
        <v>1</v>
      </c>
      <c r="B11" s="461"/>
      <c r="C11" s="461"/>
      <c r="D11" s="842"/>
      <c r="E11" s="479"/>
      <c r="F11" s="461"/>
      <c r="G11" s="486"/>
      <c r="H11" s="838"/>
      <c r="I11" s="838"/>
      <c r="J11" s="32"/>
    </row>
    <row r="12" spans="1:10" s="30" customFormat="1" ht="17.25" customHeight="1">
      <c r="A12" s="18">
        <v>2</v>
      </c>
      <c r="B12" s="461"/>
      <c r="C12" s="461"/>
      <c r="D12" s="842"/>
      <c r="E12" s="479"/>
      <c r="F12" s="461"/>
      <c r="G12" s="486"/>
      <c r="H12" s="838"/>
      <c r="I12" s="838"/>
      <c r="J12" s="32"/>
    </row>
    <row r="13" spans="1:10" s="30" customFormat="1" ht="17.25" customHeight="1">
      <c r="A13" s="18">
        <v>3</v>
      </c>
      <c r="B13" s="486"/>
      <c r="C13" s="488"/>
      <c r="D13" s="508"/>
      <c r="E13" s="509"/>
      <c r="F13" s="486"/>
      <c r="G13" s="487"/>
      <c r="H13" s="838"/>
      <c r="I13" s="838"/>
      <c r="J13" s="32"/>
    </row>
    <row r="14" spans="1:10" s="30" customFormat="1" ht="17.25" customHeight="1">
      <c r="A14" s="18">
        <v>4</v>
      </c>
      <c r="B14" s="486"/>
      <c r="C14" s="488"/>
      <c r="D14" s="508"/>
      <c r="E14" s="509"/>
      <c r="F14" s="486"/>
      <c r="G14" s="487"/>
      <c r="H14" s="838"/>
      <c r="I14" s="838"/>
      <c r="J14" s="32"/>
    </row>
    <row r="15" spans="1:10" s="30" customFormat="1" ht="17.25" customHeight="1">
      <c r="A15" s="18">
        <v>5</v>
      </c>
      <c r="B15" s="486"/>
      <c r="C15" s="488"/>
      <c r="D15" s="508"/>
      <c r="E15" s="509"/>
      <c r="F15" s="486"/>
      <c r="G15" s="487"/>
      <c r="H15" s="838"/>
      <c r="I15" s="838"/>
      <c r="J15" s="32"/>
    </row>
    <row r="16" spans="1:10" s="30" customFormat="1" ht="17.25" customHeight="1">
      <c r="A16" s="18">
        <v>6</v>
      </c>
      <c r="B16" s="486"/>
      <c r="C16" s="488"/>
      <c r="D16" s="508"/>
      <c r="E16" s="509"/>
      <c r="F16" s="486"/>
      <c r="G16" s="487"/>
      <c r="H16" s="838"/>
      <c r="I16" s="838"/>
      <c r="J16" s="37"/>
    </row>
    <row r="17" spans="1:10" s="30" customFormat="1" ht="17.25" customHeight="1">
      <c r="A17" s="18">
        <v>7</v>
      </c>
      <c r="B17" s="461"/>
      <c r="C17" s="461"/>
      <c r="D17" s="461"/>
      <c r="E17" s="461"/>
      <c r="F17" s="461"/>
      <c r="G17" s="486"/>
      <c r="H17" s="461"/>
      <c r="I17" s="461"/>
      <c r="J17" s="37"/>
    </row>
    <row r="18" spans="1:10" s="30" customFormat="1" ht="17.25" customHeight="1">
      <c r="A18" s="18">
        <v>8</v>
      </c>
      <c r="B18" s="461"/>
      <c r="C18" s="461"/>
      <c r="D18" s="461"/>
      <c r="E18" s="461"/>
      <c r="F18" s="461"/>
      <c r="G18" s="486"/>
      <c r="H18" s="461"/>
      <c r="I18" s="461"/>
      <c r="J18" s="37"/>
    </row>
    <row r="19" spans="1:10" s="30" customFormat="1" ht="17.25" customHeight="1">
      <c r="A19" s="18">
        <v>9</v>
      </c>
      <c r="B19" s="461"/>
      <c r="C19" s="461"/>
      <c r="D19" s="461"/>
      <c r="E19" s="461"/>
      <c r="F19" s="461"/>
      <c r="G19" s="486"/>
      <c r="H19" s="461"/>
      <c r="I19" s="461"/>
      <c r="J19" s="37"/>
    </row>
    <row r="20" spans="1:10" s="30" customFormat="1" ht="17.25" customHeight="1">
      <c r="A20" s="18">
        <v>10</v>
      </c>
      <c r="B20" s="461"/>
      <c r="C20" s="461"/>
      <c r="D20" s="461"/>
      <c r="E20" s="461"/>
      <c r="F20" s="461"/>
      <c r="G20" s="486"/>
      <c r="H20" s="461"/>
      <c r="I20" s="461"/>
      <c r="J20" s="37"/>
    </row>
    <row r="21" spans="1:10" s="30" customFormat="1" ht="17.25" customHeight="1">
      <c r="A21" s="18">
        <v>11</v>
      </c>
      <c r="B21" s="486"/>
      <c r="C21" s="488"/>
      <c r="D21" s="508"/>
      <c r="E21" s="509"/>
      <c r="F21" s="461"/>
      <c r="G21" s="486"/>
      <c r="H21" s="838"/>
      <c r="I21" s="838"/>
      <c r="J21" s="32"/>
    </row>
    <row r="22" spans="1:10" s="30" customFormat="1" ht="17.25" customHeight="1">
      <c r="A22" s="18">
        <v>12</v>
      </c>
      <c r="B22" s="461"/>
      <c r="C22" s="461"/>
      <c r="D22" s="842"/>
      <c r="E22" s="479"/>
      <c r="F22" s="461"/>
      <c r="G22" s="486"/>
      <c r="H22" s="838"/>
      <c r="I22" s="838"/>
      <c r="J22" s="32"/>
    </row>
    <row r="23" spans="1:10" s="30" customFormat="1" ht="17.25" customHeight="1">
      <c r="A23" s="18">
        <v>13</v>
      </c>
      <c r="B23" s="486"/>
      <c r="C23" s="488"/>
      <c r="D23" s="508"/>
      <c r="E23" s="509"/>
      <c r="F23" s="486"/>
      <c r="G23" s="487"/>
      <c r="H23" s="838"/>
      <c r="I23" s="838"/>
      <c r="J23" s="32"/>
    </row>
    <row r="24" spans="1:10" s="30" customFormat="1" ht="17.25" customHeight="1">
      <c r="A24" s="18">
        <v>14</v>
      </c>
      <c r="B24" s="461"/>
      <c r="C24" s="461"/>
      <c r="D24" s="842"/>
      <c r="E24" s="479"/>
      <c r="F24" s="461"/>
      <c r="G24" s="486"/>
      <c r="H24" s="838"/>
      <c r="I24" s="838"/>
      <c r="J24" s="32"/>
    </row>
    <row r="25" spans="1:10" s="30" customFormat="1" ht="17.25" customHeight="1">
      <c r="A25" s="18">
        <v>15</v>
      </c>
      <c r="B25" s="461"/>
      <c r="C25" s="461"/>
      <c r="D25" s="508"/>
      <c r="E25" s="488"/>
      <c r="F25" s="461"/>
      <c r="G25" s="486"/>
      <c r="H25" s="838"/>
      <c r="I25" s="838"/>
      <c r="J25" s="37"/>
    </row>
    <row r="26" spans="1:10" s="30" customFormat="1" ht="17.25" customHeight="1">
      <c r="A26" s="18">
        <v>16</v>
      </c>
      <c r="B26" s="461"/>
      <c r="C26" s="461"/>
      <c r="D26" s="838"/>
      <c r="E26" s="461"/>
      <c r="F26" s="461"/>
      <c r="G26" s="486"/>
      <c r="H26" s="838"/>
      <c r="I26" s="838"/>
      <c r="J26" s="37"/>
    </row>
    <row r="27" spans="1:10" s="30" customFormat="1" ht="17.25" customHeight="1">
      <c r="A27" s="18">
        <v>17</v>
      </c>
      <c r="B27" s="461"/>
      <c r="C27" s="461"/>
      <c r="D27" s="461"/>
      <c r="E27" s="461"/>
      <c r="F27" s="461"/>
      <c r="G27" s="486"/>
      <c r="H27" s="838"/>
      <c r="I27" s="838"/>
      <c r="J27" s="37"/>
    </row>
    <row r="28" spans="1:10" s="30" customFormat="1" ht="17.25" customHeight="1">
      <c r="A28" s="18">
        <v>18</v>
      </c>
      <c r="B28" s="461"/>
      <c r="C28" s="461"/>
      <c r="D28" s="461"/>
      <c r="E28" s="461"/>
      <c r="F28" s="461"/>
      <c r="G28" s="486"/>
      <c r="H28" s="838"/>
      <c r="I28" s="838"/>
      <c r="J28" s="37"/>
    </row>
    <row r="29" spans="1:10" s="30" customFormat="1" ht="17.25" customHeight="1">
      <c r="A29" s="18">
        <v>19</v>
      </c>
      <c r="B29" s="461"/>
      <c r="C29" s="461"/>
      <c r="D29" s="461"/>
      <c r="E29" s="461"/>
      <c r="F29" s="461"/>
      <c r="G29" s="486"/>
      <c r="H29" s="838"/>
      <c r="I29" s="838"/>
      <c r="J29" s="37"/>
    </row>
    <row r="30" spans="1:10" s="30" customFormat="1" ht="17.25" customHeight="1">
      <c r="A30" s="18">
        <v>20</v>
      </c>
      <c r="B30" s="461"/>
      <c r="C30" s="461"/>
      <c r="D30" s="461"/>
      <c r="E30" s="461"/>
      <c r="F30" s="461"/>
      <c r="G30" s="486"/>
      <c r="H30" s="838"/>
      <c r="I30" s="838"/>
      <c r="J30" s="37"/>
    </row>
    <row r="31" spans="1:10" s="30" customFormat="1" ht="17.25" customHeight="1">
      <c r="A31" s="18">
        <v>21</v>
      </c>
      <c r="B31" s="461"/>
      <c r="C31" s="461"/>
      <c r="D31" s="840"/>
      <c r="E31" s="841"/>
      <c r="F31" s="461"/>
      <c r="G31" s="486"/>
      <c r="H31" s="838"/>
      <c r="I31" s="838"/>
      <c r="J31" s="32"/>
    </row>
    <row r="32" spans="1:10" s="30" customFormat="1" ht="17.25" customHeight="1">
      <c r="A32" s="18">
        <v>22</v>
      </c>
      <c r="B32" s="461"/>
      <c r="C32" s="461"/>
      <c r="D32" s="840"/>
      <c r="E32" s="841"/>
      <c r="F32" s="461"/>
      <c r="G32" s="486"/>
      <c r="H32" s="838"/>
      <c r="I32" s="838"/>
      <c r="J32" s="32"/>
    </row>
    <row r="33" spans="1:11" s="30" customFormat="1" ht="17.25" customHeight="1">
      <c r="A33" s="18">
        <v>23</v>
      </c>
      <c r="B33" s="461"/>
      <c r="C33" s="461"/>
      <c r="D33" s="840"/>
      <c r="E33" s="841"/>
      <c r="F33" s="461"/>
      <c r="G33" s="486"/>
      <c r="H33" s="838"/>
      <c r="I33" s="838"/>
      <c r="J33" s="32"/>
    </row>
    <row r="34" spans="1:11" s="30" customFormat="1" ht="17.25" customHeight="1">
      <c r="A34" s="18">
        <v>24</v>
      </c>
      <c r="B34" s="461"/>
      <c r="C34" s="461"/>
      <c r="D34" s="840"/>
      <c r="E34" s="841"/>
      <c r="F34" s="461"/>
      <c r="G34" s="486"/>
      <c r="H34" s="838"/>
      <c r="I34" s="838"/>
      <c r="J34" s="37"/>
    </row>
    <row r="35" spans="1:11" s="30" customFormat="1" ht="17.25" customHeight="1">
      <c r="A35" s="18">
        <v>25</v>
      </c>
      <c r="B35" s="461"/>
      <c r="C35" s="461"/>
      <c r="D35" s="840"/>
      <c r="E35" s="841"/>
      <c r="F35" s="461"/>
      <c r="G35" s="486"/>
      <c r="H35" s="838"/>
      <c r="I35" s="838"/>
      <c r="J35" s="37"/>
    </row>
    <row r="36" spans="1:11" s="30" customFormat="1" ht="17.25" customHeight="1">
      <c r="A36" s="18">
        <v>26</v>
      </c>
      <c r="B36" s="461"/>
      <c r="C36" s="461"/>
      <c r="D36" s="461"/>
      <c r="E36" s="461"/>
      <c r="F36" s="461"/>
      <c r="G36" s="486"/>
      <c r="H36" s="838"/>
      <c r="I36" s="838"/>
      <c r="J36" s="37"/>
    </row>
    <row r="37" spans="1:11" s="30" customFormat="1" ht="17.25" customHeight="1">
      <c r="A37" s="18">
        <v>27</v>
      </c>
      <c r="B37" s="461"/>
      <c r="C37" s="461"/>
      <c r="D37" s="461"/>
      <c r="E37" s="461"/>
      <c r="F37" s="461"/>
      <c r="G37" s="486"/>
      <c r="H37" s="838"/>
      <c r="I37" s="838"/>
      <c r="J37" s="37"/>
    </row>
    <row r="38" spans="1:11" s="30" customFormat="1" ht="17.25" customHeight="1">
      <c r="A38" s="18">
        <v>28</v>
      </c>
      <c r="B38" s="461"/>
      <c r="C38" s="461"/>
      <c r="D38" s="461"/>
      <c r="E38" s="461"/>
      <c r="F38" s="461"/>
      <c r="G38" s="486"/>
      <c r="H38" s="838"/>
      <c r="I38" s="838"/>
      <c r="J38" s="37"/>
    </row>
    <row r="39" spans="1:11" s="30" customFormat="1" ht="17.25" customHeight="1">
      <c r="A39" s="18">
        <v>29</v>
      </c>
      <c r="B39" s="461"/>
      <c r="C39" s="461"/>
      <c r="D39" s="461"/>
      <c r="E39" s="461"/>
      <c r="F39" s="461"/>
      <c r="G39" s="486"/>
      <c r="H39" s="838"/>
      <c r="I39" s="838"/>
      <c r="J39" s="37"/>
    </row>
    <row r="40" spans="1:11" s="30" customFormat="1" ht="17.25" customHeight="1">
      <c r="A40" s="18">
        <v>30</v>
      </c>
      <c r="B40" s="461"/>
      <c r="C40" s="461"/>
      <c r="D40" s="461"/>
      <c r="E40" s="461"/>
      <c r="F40" s="461"/>
      <c r="G40" s="486"/>
      <c r="H40" s="838"/>
      <c r="I40" s="838"/>
      <c r="J40" s="37"/>
    </row>
    <row r="41" spans="1:11" ht="20.25" customHeight="1">
      <c r="A41" s="507" t="s">
        <v>382</v>
      </c>
      <c r="B41" s="839"/>
      <c r="C41" s="839"/>
      <c r="D41" s="839"/>
      <c r="E41" s="839"/>
      <c r="F41" s="839"/>
      <c r="G41" s="839"/>
      <c r="H41" s="839"/>
      <c r="I41" s="839"/>
      <c r="J41" s="839"/>
    </row>
    <row r="42" spans="1:11" ht="20.25" customHeight="1">
      <c r="A42" s="507"/>
      <c r="B42" s="839"/>
      <c r="C42" s="839"/>
      <c r="D42" s="839"/>
      <c r="E42" s="839"/>
      <c r="F42" s="839"/>
      <c r="G42" s="839"/>
      <c r="H42" s="839"/>
      <c r="I42" s="839"/>
      <c r="J42" s="839"/>
    </row>
    <row r="43" spans="1:11" ht="20.25" customHeight="1">
      <c r="A43" s="839"/>
      <c r="B43" s="839"/>
      <c r="C43" s="839"/>
      <c r="D43" s="839"/>
      <c r="E43" s="839"/>
      <c r="F43" s="839"/>
      <c r="G43" s="839"/>
      <c r="H43" s="839"/>
      <c r="I43" s="839"/>
      <c r="J43" s="839"/>
      <c r="K43" s="38" t="s">
        <v>55</v>
      </c>
    </row>
  </sheetData>
  <mergeCells count="140">
    <mergeCell ref="A5:C5"/>
    <mergeCell ref="D5:E5"/>
    <mergeCell ref="G5:H7"/>
    <mergeCell ref="I5:J7"/>
    <mergeCell ref="A6:C6"/>
    <mergeCell ref="D6:E6"/>
    <mergeCell ref="A7:C7"/>
    <mergeCell ref="D7:E7"/>
    <mergeCell ref="A1:B1"/>
    <mergeCell ref="G1:J1"/>
    <mergeCell ref="A2:J2"/>
    <mergeCell ref="A3:C3"/>
    <mergeCell ref="D3:E3"/>
    <mergeCell ref="A4:C4"/>
    <mergeCell ref="D4:E4"/>
    <mergeCell ref="B12:C12"/>
    <mergeCell ref="D12:E12"/>
    <mergeCell ref="F12:G12"/>
    <mergeCell ref="H12:I12"/>
    <mergeCell ref="B13:C13"/>
    <mergeCell ref="D13:E13"/>
    <mergeCell ref="F13:G13"/>
    <mergeCell ref="H13:I13"/>
    <mergeCell ref="B10:C10"/>
    <mergeCell ref="D10:E10"/>
    <mergeCell ref="F10:G10"/>
    <mergeCell ref="H10:I10"/>
    <mergeCell ref="B11:C11"/>
    <mergeCell ref="D11:E11"/>
    <mergeCell ref="F11:G11"/>
    <mergeCell ref="H11:I11"/>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40:C40"/>
    <mergeCell ref="D40:E40"/>
    <mergeCell ref="F40:G40"/>
    <mergeCell ref="H40:I40"/>
    <mergeCell ref="A41:J43"/>
    <mergeCell ref="B38:C38"/>
    <mergeCell ref="D38:E38"/>
    <mergeCell ref="F38:G38"/>
    <mergeCell ref="H38:I38"/>
    <mergeCell ref="B39:C39"/>
    <mergeCell ref="D39:E39"/>
    <mergeCell ref="F39:G39"/>
    <mergeCell ref="H39:I39"/>
  </mergeCells>
  <phoneticPr fontId="3"/>
  <pageMargins left="0.70866141732283472" right="0.70866141732283472" top="0.74803149606299213" bottom="0.74803149606299213" header="0.31496062992125984" footer="0.31496062992125984"/>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1A389-8297-4E26-995A-40409136ED1B}">
  <sheetPr>
    <tabColor rgb="FFFF0000"/>
  </sheetPr>
  <dimension ref="A1:K43"/>
  <sheetViews>
    <sheetView showGridLines="0" view="pageBreakPreview" zoomScaleNormal="100" zoomScaleSheetLayoutView="100" workbookViewId="0">
      <selection activeCell="S58" activeCellId="1" sqref="T27:U27 S58"/>
    </sheetView>
  </sheetViews>
  <sheetFormatPr defaultColWidth="8.09765625" defaultRowHeight="18"/>
  <cols>
    <col min="1" max="1" width="4.69921875" style="1" customWidth="1"/>
    <col min="2" max="9" width="9.3984375" style="1" customWidth="1"/>
    <col min="10" max="256" width="8.09765625" style="1"/>
    <col min="257" max="257" width="4.69921875" style="1" customWidth="1"/>
    <col min="258" max="265" width="9.3984375" style="1" customWidth="1"/>
    <col min="266" max="512" width="8.09765625" style="1"/>
    <col min="513" max="513" width="4.69921875" style="1" customWidth="1"/>
    <col min="514" max="521" width="9.3984375" style="1" customWidth="1"/>
    <col min="522" max="768" width="8.09765625" style="1"/>
    <col min="769" max="769" width="4.69921875" style="1" customWidth="1"/>
    <col min="770" max="777" width="9.3984375" style="1" customWidth="1"/>
    <col min="778" max="1024" width="8.09765625" style="1"/>
    <col min="1025" max="1025" width="4.69921875" style="1" customWidth="1"/>
    <col min="1026" max="1033" width="9.3984375" style="1" customWidth="1"/>
    <col min="1034" max="1280" width="8.09765625" style="1"/>
    <col min="1281" max="1281" width="4.69921875" style="1" customWidth="1"/>
    <col min="1282" max="1289" width="9.3984375" style="1" customWidth="1"/>
    <col min="1290" max="1536" width="8.09765625" style="1"/>
    <col min="1537" max="1537" width="4.69921875" style="1" customWidth="1"/>
    <col min="1538" max="1545" width="9.3984375" style="1" customWidth="1"/>
    <col min="1546" max="1792" width="8.09765625" style="1"/>
    <col min="1793" max="1793" width="4.69921875" style="1" customWidth="1"/>
    <col min="1794" max="1801" width="9.3984375" style="1" customWidth="1"/>
    <col min="1802" max="2048" width="8.09765625" style="1"/>
    <col min="2049" max="2049" width="4.69921875" style="1" customWidth="1"/>
    <col min="2050" max="2057" width="9.3984375" style="1" customWidth="1"/>
    <col min="2058" max="2304" width="8.09765625" style="1"/>
    <col min="2305" max="2305" width="4.69921875" style="1" customWidth="1"/>
    <col min="2306" max="2313" width="9.3984375" style="1" customWidth="1"/>
    <col min="2314" max="2560" width="8.09765625" style="1"/>
    <col min="2561" max="2561" width="4.69921875" style="1" customWidth="1"/>
    <col min="2562" max="2569" width="9.3984375" style="1" customWidth="1"/>
    <col min="2570" max="2816" width="8.09765625" style="1"/>
    <col min="2817" max="2817" width="4.69921875" style="1" customWidth="1"/>
    <col min="2818" max="2825" width="9.3984375" style="1" customWidth="1"/>
    <col min="2826" max="3072" width="8.09765625" style="1"/>
    <col min="3073" max="3073" width="4.69921875" style="1" customWidth="1"/>
    <col min="3074" max="3081" width="9.3984375" style="1" customWidth="1"/>
    <col min="3082" max="3328" width="8.09765625" style="1"/>
    <col min="3329" max="3329" width="4.69921875" style="1" customWidth="1"/>
    <col min="3330" max="3337" width="9.3984375" style="1" customWidth="1"/>
    <col min="3338" max="3584" width="8.09765625" style="1"/>
    <col min="3585" max="3585" width="4.69921875" style="1" customWidth="1"/>
    <col min="3586" max="3593" width="9.3984375" style="1" customWidth="1"/>
    <col min="3594" max="3840" width="8.09765625" style="1"/>
    <col min="3841" max="3841" width="4.69921875" style="1" customWidth="1"/>
    <col min="3842" max="3849" width="9.3984375" style="1" customWidth="1"/>
    <col min="3850" max="4096" width="8.09765625" style="1"/>
    <col min="4097" max="4097" width="4.69921875" style="1" customWidth="1"/>
    <col min="4098" max="4105" width="9.3984375" style="1" customWidth="1"/>
    <col min="4106" max="4352" width="8.09765625" style="1"/>
    <col min="4353" max="4353" width="4.69921875" style="1" customWidth="1"/>
    <col min="4354" max="4361" width="9.3984375" style="1" customWidth="1"/>
    <col min="4362" max="4608" width="8.09765625" style="1"/>
    <col min="4609" max="4609" width="4.69921875" style="1" customWidth="1"/>
    <col min="4610" max="4617" width="9.3984375" style="1" customWidth="1"/>
    <col min="4618" max="4864" width="8.09765625" style="1"/>
    <col min="4865" max="4865" width="4.69921875" style="1" customWidth="1"/>
    <col min="4866" max="4873" width="9.3984375" style="1" customWidth="1"/>
    <col min="4874" max="5120" width="8.09765625" style="1"/>
    <col min="5121" max="5121" width="4.69921875" style="1" customWidth="1"/>
    <col min="5122" max="5129" width="9.3984375" style="1" customWidth="1"/>
    <col min="5130" max="5376" width="8.09765625" style="1"/>
    <col min="5377" max="5377" width="4.69921875" style="1" customWidth="1"/>
    <col min="5378" max="5385" width="9.3984375" style="1" customWidth="1"/>
    <col min="5386" max="5632" width="8.09765625" style="1"/>
    <col min="5633" max="5633" width="4.69921875" style="1" customWidth="1"/>
    <col min="5634" max="5641" width="9.3984375" style="1" customWidth="1"/>
    <col min="5642" max="5888" width="8.09765625" style="1"/>
    <col min="5889" max="5889" width="4.69921875" style="1" customWidth="1"/>
    <col min="5890" max="5897" width="9.3984375" style="1" customWidth="1"/>
    <col min="5898" max="6144" width="8.09765625" style="1"/>
    <col min="6145" max="6145" width="4.69921875" style="1" customWidth="1"/>
    <col min="6146" max="6153" width="9.3984375" style="1" customWidth="1"/>
    <col min="6154" max="6400" width="8.09765625" style="1"/>
    <col min="6401" max="6401" width="4.69921875" style="1" customWidth="1"/>
    <col min="6402" max="6409" width="9.3984375" style="1" customWidth="1"/>
    <col min="6410" max="6656" width="8.09765625" style="1"/>
    <col min="6657" max="6657" width="4.69921875" style="1" customWidth="1"/>
    <col min="6658" max="6665" width="9.3984375" style="1" customWidth="1"/>
    <col min="6666" max="6912" width="8.09765625" style="1"/>
    <col min="6913" max="6913" width="4.69921875" style="1" customWidth="1"/>
    <col min="6914" max="6921" width="9.3984375" style="1" customWidth="1"/>
    <col min="6922" max="7168" width="8.09765625" style="1"/>
    <col min="7169" max="7169" width="4.69921875" style="1" customWidth="1"/>
    <col min="7170" max="7177" width="9.3984375" style="1" customWidth="1"/>
    <col min="7178" max="7424" width="8.09765625" style="1"/>
    <col min="7425" max="7425" width="4.69921875" style="1" customWidth="1"/>
    <col min="7426" max="7433" width="9.3984375" style="1" customWidth="1"/>
    <col min="7434" max="7680" width="8.09765625" style="1"/>
    <col min="7681" max="7681" width="4.69921875" style="1" customWidth="1"/>
    <col min="7682" max="7689" width="9.3984375" style="1" customWidth="1"/>
    <col min="7690" max="7936" width="8.09765625" style="1"/>
    <col min="7937" max="7937" width="4.69921875" style="1" customWidth="1"/>
    <col min="7938" max="7945" width="9.3984375" style="1" customWidth="1"/>
    <col min="7946" max="8192" width="8.09765625" style="1"/>
    <col min="8193" max="8193" width="4.69921875" style="1" customWidth="1"/>
    <col min="8194" max="8201" width="9.3984375" style="1" customWidth="1"/>
    <col min="8202" max="8448" width="8.09765625" style="1"/>
    <col min="8449" max="8449" width="4.69921875" style="1" customWidth="1"/>
    <col min="8450" max="8457" width="9.3984375" style="1" customWidth="1"/>
    <col min="8458" max="8704" width="8.09765625" style="1"/>
    <col min="8705" max="8705" width="4.69921875" style="1" customWidth="1"/>
    <col min="8706" max="8713" width="9.3984375" style="1" customWidth="1"/>
    <col min="8714" max="8960" width="8.09765625" style="1"/>
    <col min="8961" max="8961" width="4.69921875" style="1" customWidth="1"/>
    <col min="8962" max="8969" width="9.3984375" style="1" customWidth="1"/>
    <col min="8970" max="9216" width="8.09765625" style="1"/>
    <col min="9217" max="9217" width="4.69921875" style="1" customWidth="1"/>
    <col min="9218" max="9225" width="9.3984375" style="1" customWidth="1"/>
    <col min="9226" max="9472" width="8.09765625" style="1"/>
    <col min="9473" max="9473" width="4.69921875" style="1" customWidth="1"/>
    <col min="9474" max="9481" width="9.3984375" style="1" customWidth="1"/>
    <col min="9482" max="9728" width="8.09765625" style="1"/>
    <col min="9729" max="9729" width="4.69921875" style="1" customWidth="1"/>
    <col min="9730" max="9737" width="9.3984375" style="1" customWidth="1"/>
    <col min="9738" max="9984" width="8.09765625" style="1"/>
    <col min="9985" max="9985" width="4.69921875" style="1" customWidth="1"/>
    <col min="9986" max="9993" width="9.3984375" style="1" customWidth="1"/>
    <col min="9994" max="10240" width="8.09765625" style="1"/>
    <col min="10241" max="10241" width="4.69921875" style="1" customWidth="1"/>
    <col min="10242" max="10249" width="9.3984375" style="1" customWidth="1"/>
    <col min="10250" max="10496" width="8.09765625" style="1"/>
    <col min="10497" max="10497" width="4.69921875" style="1" customWidth="1"/>
    <col min="10498" max="10505" width="9.3984375" style="1" customWidth="1"/>
    <col min="10506" max="10752" width="8.09765625" style="1"/>
    <col min="10753" max="10753" width="4.69921875" style="1" customWidth="1"/>
    <col min="10754" max="10761" width="9.3984375" style="1" customWidth="1"/>
    <col min="10762" max="11008" width="8.09765625" style="1"/>
    <col min="11009" max="11009" width="4.69921875" style="1" customWidth="1"/>
    <col min="11010" max="11017" width="9.3984375" style="1" customWidth="1"/>
    <col min="11018" max="11264" width="8.09765625" style="1"/>
    <col min="11265" max="11265" width="4.69921875" style="1" customWidth="1"/>
    <col min="11266" max="11273" width="9.3984375" style="1" customWidth="1"/>
    <col min="11274" max="11520" width="8.09765625" style="1"/>
    <col min="11521" max="11521" width="4.69921875" style="1" customWidth="1"/>
    <col min="11522" max="11529" width="9.3984375" style="1" customWidth="1"/>
    <col min="11530" max="11776" width="8.09765625" style="1"/>
    <col min="11777" max="11777" width="4.69921875" style="1" customWidth="1"/>
    <col min="11778" max="11785" width="9.3984375" style="1" customWidth="1"/>
    <col min="11786" max="12032" width="8.09765625" style="1"/>
    <col min="12033" max="12033" width="4.69921875" style="1" customWidth="1"/>
    <col min="12034" max="12041" width="9.3984375" style="1" customWidth="1"/>
    <col min="12042" max="12288" width="8.09765625" style="1"/>
    <col min="12289" max="12289" width="4.69921875" style="1" customWidth="1"/>
    <col min="12290" max="12297" width="9.3984375" style="1" customWidth="1"/>
    <col min="12298" max="12544" width="8.09765625" style="1"/>
    <col min="12545" max="12545" width="4.69921875" style="1" customWidth="1"/>
    <col min="12546" max="12553" width="9.3984375" style="1" customWidth="1"/>
    <col min="12554" max="12800" width="8.09765625" style="1"/>
    <col min="12801" max="12801" width="4.69921875" style="1" customWidth="1"/>
    <col min="12802" max="12809" width="9.3984375" style="1" customWidth="1"/>
    <col min="12810" max="13056" width="8.09765625" style="1"/>
    <col min="13057" max="13057" width="4.69921875" style="1" customWidth="1"/>
    <col min="13058" max="13065" width="9.3984375" style="1" customWidth="1"/>
    <col min="13066" max="13312" width="8.09765625" style="1"/>
    <col min="13313" max="13313" width="4.69921875" style="1" customWidth="1"/>
    <col min="13314" max="13321" width="9.3984375" style="1" customWidth="1"/>
    <col min="13322" max="13568" width="8.09765625" style="1"/>
    <col min="13569" max="13569" width="4.69921875" style="1" customWidth="1"/>
    <col min="13570" max="13577" width="9.3984375" style="1" customWidth="1"/>
    <col min="13578" max="13824" width="8.09765625" style="1"/>
    <col min="13825" max="13825" width="4.69921875" style="1" customWidth="1"/>
    <col min="13826" max="13833" width="9.3984375" style="1" customWidth="1"/>
    <col min="13834" max="14080" width="8.09765625" style="1"/>
    <col min="14081" max="14081" width="4.69921875" style="1" customWidth="1"/>
    <col min="14082" max="14089" width="9.3984375" style="1" customWidth="1"/>
    <col min="14090" max="14336" width="8.09765625" style="1"/>
    <col min="14337" max="14337" width="4.69921875" style="1" customWidth="1"/>
    <col min="14338" max="14345" width="9.3984375" style="1" customWidth="1"/>
    <col min="14346" max="14592" width="8.09765625" style="1"/>
    <col min="14593" max="14593" width="4.69921875" style="1" customWidth="1"/>
    <col min="14594" max="14601" width="9.3984375" style="1" customWidth="1"/>
    <col min="14602" max="14848" width="8.09765625" style="1"/>
    <col min="14849" max="14849" width="4.69921875" style="1" customWidth="1"/>
    <col min="14850" max="14857" width="9.3984375" style="1" customWidth="1"/>
    <col min="14858" max="15104" width="8.09765625" style="1"/>
    <col min="15105" max="15105" width="4.69921875" style="1" customWidth="1"/>
    <col min="15106" max="15113" width="9.3984375" style="1" customWidth="1"/>
    <col min="15114" max="15360" width="8.09765625" style="1"/>
    <col min="15361" max="15361" width="4.69921875" style="1" customWidth="1"/>
    <col min="15362" max="15369" width="9.3984375" style="1" customWidth="1"/>
    <col min="15370" max="15616" width="8.09765625" style="1"/>
    <col min="15617" max="15617" width="4.69921875" style="1" customWidth="1"/>
    <col min="15618" max="15625" width="9.3984375" style="1" customWidth="1"/>
    <col min="15626" max="15872" width="8.09765625" style="1"/>
    <col min="15873" max="15873" width="4.69921875" style="1" customWidth="1"/>
    <col min="15874" max="15881" width="9.3984375" style="1" customWidth="1"/>
    <col min="15882" max="16128" width="8.09765625" style="1"/>
    <col min="16129" max="16129" width="4.69921875" style="1" customWidth="1"/>
    <col min="16130" max="16137" width="9.3984375" style="1" customWidth="1"/>
    <col min="16138" max="16384" width="8.09765625" style="1"/>
  </cols>
  <sheetData>
    <row r="1" spans="1:9" ht="27.75" customHeight="1" thickBot="1">
      <c r="A1" s="513" t="s">
        <v>383</v>
      </c>
      <c r="B1" s="514"/>
      <c r="G1" s="484" t="s">
        <v>0</v>
      </c>
      <c r="H1" s="484"/>
      <c r="I1" s="484"/>
    </row>
    <row r="2" spans="1:9" ht="84.75" customHeight="1">
      <c r="A2" s="857" t="s">
        <v>384</v>
      </c>
      <c r="B2" s="858"/>
      <c r="C2" s="858"/>
      <c r="D2" s="858"/>
      <c r="E2" s="858"/>
      <c r="F2" s="858"/>
      <c r="G2" s="858"/>
      <c r="H2" s="858"/>
      <c r="I2" s="858"/>
    </row>
    <row r="3" spans="1:9" ht="15.75" customHeight="1">
      <c r="A3" s="484"/>
      <c r="B3" s="484"/>
      <c r="C3" s="484"/>
      <c r="D3" s="484"/>
      <c r="E3" s="484"/>
    </row>
    <row r="4" spans="1:9" ht="15.75" customHeight="1" thickBot="1">
      <c r="A4" s="517"/>
      <c r="B4" s="517"/>
      <c r="C4" s="517"/>
      <c r="D4" s="518"/>
      <c r="E4" s="484"/>
      <c r="F4" s="2"/>
    </row>
    <row r="5" spans="1:9" ht="17.25" customHeight="1">
      <c r="A5" s="517"/>
      <c r="B5" s="517"/>
      <c r="C5" s="517"/>
      <c r="D5" s="262"/>
      <c r="E5" s="859" t="s">
        <v>385</v>
      </c>
      <c r="F5" s="860"/>
      <c r="G5" s="787"/>
      <c r="H5" s="768"/>
      <c r="I5" s="263"/>
    </row>
    <row r="6" spans="1:9" ht="17.25" customHeight="1">
      <c r="A6" s="517"/>
      <c r="B6" s="517"/>
      <c r="C6" s="517"/>
      <c r="D6" s="262"/>
      <c r="E6" s="861"/>
      <c r="F6" s="862"/>
      <c r="G6" s="865"/>
      <c r="H6" s="866"/>
      <c r="I6" s="263"/>
    </row>
    <row r="7" spans="1:9" ht="17.25" customHeight="1" thickBot="1">
      <c r="A7" s="517"/>
      <c r="B7" s="517"/>
      <c r="C7" s="517"/>
      <c r="D7" s="262"/>
      <c r="E7" s="863"/>
      <c r="F7" s="864"/>
      <c r="G7" s="790"/>
      <c r="H7" s="770"/>
      <c r="I7" s="263"/>
    </row>
    <row r="8" spans="1:9" ht="15.75" customHeight="1"/>
    <row r="9" spans="1:9" ht="15.75" customHeight="1">
      <c r="A9" s="30" t="s">
        <v>386</v>
      </c>
      <c r="B9" s="30"/>
      <c r="C9" s="30"/>
      <c r="D9" s="30"/>
      <c r="E9" s="30"/>
      <c r="F9" s="30"/>
      <c r="G9" s="30"/>
      <c r="H9" s="30"/>
      <c r="I9" s="30"/>
    </row>
    <row r="10" spans="1:9" s="30" customFormat="1" ht="30" customHeight="1">
      <c r="A10" s="18"/>
      <c r="B10" s="461" t="s">
        <v>49</v>
      </c>
      <c r="C10" s="461"/>
      <c r="D10" s="843" t="s">
        <v>387</v>
      </c>
      <c r="E10" s="843"/>
      <c r="F10" s="461" t="s">
        <v>51</v>
      </c>
      <c r="G10" s="486"/>
      <c r="H10" s="848" t="s">
        <v>388</v>
      </c>
      <c r="I10" s="461"/>
    </row>
    <row r="11" spans="1:9" s="30" customFormat="1" ht="17.25" customHeight="1">
      <c r="A11" s="18">
        <v>1</v>
      </c>
      <c r="B11" s="461"/>
      <c r="C11" s="461"/>
      <c r="D11" s="842"/>
      <c r="E11" s="479"/>
      <c r="F11" s="461"/>
      <c r="G11" s="486"/>
      <c r="H11" s="838"/>
      <c r="I11" s="838"/>
    </row>
    <row r="12" spans="1:9" s="30" customFormat="1" ht="17.25" customHeight="1">
      <c r="A12" s="18">
        <v>2</v>
      </c>
      <c r="B12" s="461"/>
      <c r="C12" s="461"/>
      <c r="D12" s="842"/>
      <c r="E12" s="479"/>
      <c r="F12" s="461"/>
      <c r="G12" s="486"/>
      <c r="H12" s="838"/>
      <c r="I12" s="838"/>
    </row>
    <row r="13" spans="1:9" s="30" customFormat="1" ht="17.25" customHeight="1">
      <c r="A13" s="18">
        <v>3</v>
      </c>
      <c r="B13" s="486"/>
      <c r="C13" s="488"/>
      <c r="D13" s="508"/>
      <c r="E13" s="509"/>
      <c r="F13" s="486"/>
      <c r="G13" s="487"/>
      <c r="H13" s="838"/>
      <c r="I13" s="838"/>
    </row>
    <row r="14" spans="1:9" s="30" customFormat="1" ht="17.25" customHeight="1">
      <c r="A14" s="18">
        <v>4</v>
      </c>
      <c r="B14" s="486"/>
      <c r="C14" s="488"/>
      <c r="D14" s="508"/>
      <c r="E14" s="509"/>
      <c r="F14" s="486"/>
      <c r="G14" s="487"/>
      <c r="H14" s="838"/>
      <c r="I14" s="838"/>
    </row>
    <row r="15" spans="1:9" s="30" customFormat="1" ht="17.25" customHeight="1">
      <c r="A15" s="18">
        <v>5</v>
      </c>
      <c r="B15" s="486"/>
      <c r="C15" s="488"/>
      <c r="D15" s="508"/>
      <c r="E15" s="509"/>
      <c r="F15" s="486"/>
      <c r="G15" s="487"/>
      <c r="H15" s="838"/>
      <c r="I15" s="838"/>
    </row>
    <row r="16" spans="1:9" s="30" customFormat="1" ht="17.25" customHeight="1">
      <c r="A16" s="18">
        <v>6</v>
      </c>
      <c r="B16" s="486"/>
      <c r="C16" s="488"/>
      <c r="D16" s="508"/>
      <c r="E16" s="509"/>
      <c r="F16" s="486"/>
      <c r="G16" s="487"/>
      <c r="H16" s="838"/>
      <c r="I16" s="838"/>
    </row>
    <row r="17" spans="1:9" s="30" customFormat="1" ht="17.25" customHeight="1">
      <c r="A17" s="18">
        <v>7</v>
      </c>
      <c r="B17" s="461"/>
      <c r="C17" s="461"/>
      <c r="D17" s="461"/>
      <c r="E17" s="461"/>
      <c r="F17" s="461"/>
      <c r="G17" s="486"/>
      <c r="H17" s="461"/>
      <c r="I17" s="461"/>
    </row>
    <row r="18" spans="1:9" s="30" customFormat="1" ht="17.25" customHeight="1">
      <c r="A18" s="18">
        <v>8</v>
      </c>
      <c r="B18" s="461"/>
      <c r="C18" s="461"/>
      <c r="D18" s="461"/>
      <c r="E18" s="461"/>
      <c r="F18" s="461"/>
      <c r="G18" s="486"/>
      <c r="H18" s="461"/>
      <c r="I18" s="461"/>
    </row>
    <row r="19" spans="1:9" s="30" customFormat="1" ht="17.25" customHeight="1">
      <c r="A19" s="18">
        <v>9</v>
      </c>
      <c r="B19" s="461"/>
      <c r="C19" s="461"/>
      <c r="D19" s="461"/>
      <c r="E19" s="461"/>
      <c r="F19" s="461"/>
      <c r="G19" s="486"/>
      <c r="H19" s="461"/>
      <c r="I19" s="461"/>
    </row>
    <row r="20" spans="1:9" s="30" customFormat="1" ht="17.25" customHeight="1">
      <c r="A20" s="18">
        <v>10</v>
      </c>
      <c r="B20" s="461"/>
      <c r="C20" s="461"/>
      <c r="D20" s="461"/>
      <c r="E20" s="461"/>
      <c r="F20" s="461"/>
      <c r="G20" s="486"/>
      <c r="H20" s="461"/>
      <c r="I20" s="461"/>
    </row>
    <row r="21" spans="1:9" s="30" customFormat="1" ht="17.25" customHeight="1">
      <c r="A21" s="18">
        <v>11</v>
      </c>
      <c r="B21" s="486"/>
      <c r="C21" s="488"/>
      <c r="D21" s="508"/>
      <c r="E21" s="509"/>
      <c r="F21" s="461"/>
      <c r="G21" s="486"/>
      <c r="H21" s="838"/>
      <c r="I21" s="838"/>
    </row>
    <row r="22" spans="1:9" s="30" customFormat="1" ht="17.25" customHeight="1">
      <c r="A22" s="18">
        <v>12</v>
      </c>
      <c r="B22" s="461"/>
      <c r="C22" s="461"/>
      <c r="D22" s="842"/>
      <c r="E22" s="479"/>
      <c r="F22" s="461"/>
      <c r="G22" s="486"/>
      <c r="H22" s="838"/>
      <c r="I22" s="838"/>
    </row>
    <row r="23" spans="1:9" s="30" customFormat="1" ht="17.25" customHeight="1">
      <c r="A23" s="18">
        <v>13</v>
      </c>
      <c r="B23" s="486"/>
      <c r="C23" s="488"/>
      <c r="D23" s="508"/>
      <c r="E23" s="509"/>
      <c r="F23" s="486"/>
      <c r="G23" s="487"/>
      <c r="H23" s="838"/>
      <c r="I23" s="838"/>
    </row>
    <row r="24" spans="1:9" s="30" customFormat="1" ht="17.25" customHeight="1">
      <c r="A24" s="18">
        <v>14</v>
      </c>
      <c r="B24" s="461"/>
      <c r="C24" s="461"/>
      <c r="D24" s="842"/>
      <c r="E24" s="479"/>
      <c r="F24" s="461"/>
      <c r="G24" s="486"/>
      <c r="H24" s="838"/>
      <c r="I24" s="838"/>
    </row>
    <row r="25" spans="1:9" s="30" customFormat="1" ht="17.25" customHeight="1">
      <c r="A25" s="18">
        <v>15</v>
      </c>
      <c r="B25" s="461"/>
      <c r="C25" s="461"/>
      <c r="D25" s="508"/>
      <c r="E25" s="488"/>
      <c r="F25" s="461"/>
      <c r="G25" s="486"/>
      <c r="H25" s="838"/>
      <c r="I25" s="838"/>
    </row>
    <row r="26" spans="1:9" s="30" customFormat="1" ht="17.25" customHeight="1">
      <c r="A26" s="18">
        <v>16</v>
      </c>
      <c r="B26" s="461"/>
      <c r="C26" s="461"/>
      <c r="D26" s="838"/>
      <c r="E26" s="461"/>
      <c r="F26" s="461"/>
      <c r="G26" s="486"/>
      <c r="H26" s="838"/>
      <c r="I26" s="838"/>
    </row>
    <row r="27" spans="1:9" s="30" customFormat="1" ht="17.25" customHeight="1">
      <c r="A27" s="18">
        <v>17</v>
      </c>
      <c r="B27" s="461"/>
      <c r="C27" s="461"/>
      <c r="D27" s="461"/>
      <c r="E27" s="461"/>
      <c r="F27" s="461"/>
      <c r="G27" s="486"/>
      <c r="H27" s="838"/>
      <c r="I27" s="838"/>
    </row>
    <row r="28" spans="1:9" s="30" customFormat="1" ht="17.25" customHeight="1">
      <c r="A28" s="18">
        <v>18</v>
      </c>
      <c r="B28" s="461"/>
      <c r="C28" s="461"/>
      <c r="D28" s="461"/>
      <c r="E28" s="461"/>
      <c r="F28" s="461"/>
      <c r="G28" s="486"/>
      <c r="H28" s="838"/>
      <c r="I28" s="838"/>
    </row>
    <row r="29" spans="1:9" s="30" customFormat="1" ht="17.25" customHeight="1">
      <c r="A29" s="18">
        <v>19</v>
      </c>
      <c r="B29" s="461"/>
      <c r="C29" s="461"/>
      <c r="D29" s="461"/>
      <c r="E29" s="461"/>
      <c r="F29" s="461"/>
      <c r="G29" s="486"/>
      <c r="H29" s="838"/>
      <c r="I29" s="838"/>
    </row>
    <row r="30" spans="1:9" s="30" customFormat="1" ht="17.25" customHeight="1">
      <c r="A30" s="18">
        <v>20</v>
      </c>
      <c r="B30" s="461"/>
      <c r="C30" s="461"/>
      <c r="D30" s="461"/>
      <c r="E30" s="461"/>
      <c r="F30" s="461"/>
      <c r="G30" s="486"/>
      <c r="H30" s="838"/>
      <c r="I30" s="838"/>
    </row>
    <row r="31" spans="1:9" s="30" customFormat="1" ht="17.25" customHeight="1">
      <c r="A31" s="18">
        <v>21</v>
      </c>
      <c r="B31" s="461"/>
      <c r="C31" s="461"/>
      <c r="D31" s="840"/>
      <c r="E31" s="841"/>
      <c r="F31" s="461"/>
      <c r="G31" s="486"/>
      <c r="H31" s="838"/>
      <c r="I31" s="838"/>
    </row>
    <row r="32" spans="1:9" s="30" customFormat="1" ht="17.25" customHeight="1">
      <c r="A32" s="18">
        <v>22</v>
      </c>
      <c r="B32" s="461"/>
      <c r="C32" s="461"/>
      <c r="D32" s="840"/>
      <c r="E32" s="841"/>
      <c r="F32" s="461"/>
      <c r="G32" s="486"/>
      <c r="H32" s="838"/>
      <c r="I32" s="838"/>
    </row>
    <row r="33" spans="1:11" s="30" customFormat="1" ht="17.25" customHeight="1">
      <c r="A33" s="18">
        <v>23</v>
      </c>
      <c r="B33" s="461"/>
      <c r="C33" s="461"/>
      <c r="D33" s="840"/>
      <c r="E33" s="841"/>
      <c r="F33" s="461"/>
      <c r="G33" s="486"/>
      <c r="H33" s="838"/>
      <c r="I33" s="838"/>
    </row>
    <row r="34" spans="1:11" s="30" customFormat="1" ht="17.25" customHeight="1">
      <c r="A34" s="18">
        <v>24</v>
      </c>
      <c r="B34" s="461"/>
      <c r="C34" s="461"/>
      <c r="D34" s="840"/>
      <c r="E34" s="841"/>
      <c r="F34" s="461"/>
      <c r="G34" s="486"/>
      <c r="H34" s="838"/>
      <c r="I34" s="838"/>
    </row>
    <row r="35" spans="1:11" s="30" customFormat="1" ht="17.25" customHeight="1">
      <c r="A35" s="18">
        <v>25</v>
      </c>
      <c r="B35" s="461"/>
      <c r="C35" s="461"/>
      <c r="D35" s="840"/>
      <c r="E35" s="841"/>
      <c r="F35" s="461"/>
      <c r="G35" s="486"/>
      <c r="H35" s="838"/>
      <c r="I35" s="838"/>
    </row>
    <row r="36" spans="1:11" s="30" customFormat="1" ht="17.25" customHeight="1">
      <c r="A36" s="18">
        <v>26</v>
      </c>
      <c r="B36" s="461"/>
      <c r="C36" s="461"/>
      <c r="D36" s="461"/>
      <c r="E36" s="461"/>
      <c r="F36" s="461"/>
      <c r="G36" s="486"/>
      <c r="H36" s="838"/>
      <c r="I36" s="838"/>
    </row>
    <row r="37" spans="1:11" s="30" customFormat="1" ht="17.25" customHeight="1">
      <c r="A37" s="18">
        <v>27</v>
      </c>
      <c r="B37" s="461"/>
      <c r="C37" s="461"/>
      <c r="D37" s="461"/>
      <c r="E37" s="461"/>
      <c r="F37" s="461"/>
      <c r="G37" s="486"/>
      <c r="H37" s="838"/>
      <c r="I37" s="838"/>
    </row>
    <row r="38" spans="1:11" s="30" customFormat="1" ht="17.25" customHeight="1">
      <c r="A38" s="18">
        <v>28</v>
      </c>
      <c r="B38" s="461"/>
      <c r="C38" s="461"/>
      <c r="D38" s="461"/>
      <c r="E38" s="461"/>
      <c r="F38" s="461"/>
      <c r="G38" s="486"/>
      <c r="H38" s="838"/>
      <c r="I38" s="838"/>
    </row>
    <row r="39" spans="1:11" s="30" customFormat="1" ht="17.25" customHeight="1">
      <c r="A39" s="18">
        <v>29</v>
      </c>
      <c r="B39" s="461"/>
      <c r="C39" s="461"/>
      <c r="D39" s="461"/>
      <c r="E39" s="461"/>
      <c r="F39" s="461"/>
      <c r="G39" s="486"/>
      <c r="H39" s="838"/>
      <c r="I39" s="838"/>
    </row>
    <row r="40" spans="1:11" s="30" customFormat="1" ht="17.25" customHeight="1">
      <c r="A40" s="18">
        <v>30</v>
      </c>
      <c r="B40" s="461"/>
      <c r="C40" s="461"/>
      <c r="D40" s="461"/>
      <c r="E40" s="461"/>
      <c r="F40" s="461"/>
      <c r="G40" s="486"/>
      <c r="H40" s="838"/>
      <c r="I40" s="838"/>
    </row>
    <row r="41" spans="1:11" ht="22.5" customHeight="1">
      <c r="A41" s="507" t="s">
        <v>389</v>
      </c>
      <c r="B41" s="839"/>
      <c r="C41" s="839"/>
      <c r="D41" s="839"/>
      <c r="E41" s="839"/>
      <c r="F41" s="839"/>
      <c r="G41" s="839"/>
      <c r="H41" s="839"/>
      <c r="I41" s="839"/>
    </row>
    <row r="42" spans="1:11" ht="22.5" customHeight="1">
      <c r="A42" s="507"/>
      <c r="B42" s="839"/>
      <c r="C42" s="839"/>
      <c r="D42" s="839"/>
      <c r="E42" s="839"/>
      <c r="F42" s="839"/>
      <c r="G42" s="839"/>
      <c r="H42" s="839"/>
      <c r="I42" s="839"/>
    </row>
    <row r="43" spans="1:11" ht="22.5" customHeight="1">
      <c r="A43" s="839"/>
      <c r="B43" s="839"/>
      <c r="C43" s="839"/>
      <c r="D43" s="839"/>
      <c r="E43" s="839"/>
      <c r="F43" s="839"/>
      <c r="G43" s="839"/>
      <c r="H43" s="839"/>
      <c r="I43" s="839"/>
      <c r="J43" s="38" t="s">
        <v>55</v>
      </c>
      <c r="K43" s="3"/>
    </row>
  </sheetData>
  <mergeCells count="137">
    <mergeCell ref="A1:B1"/>
    <mergeCell ref="G1:I1"/>
    <mergeCell ref="A2:I2"/>
    <mergeCell ref="A3:C3"/>
    <mergeCell ref="D3:E3"/>
    <mergeCell ref="A4:C4"/>
    <mergeCell ref="D4:E4"/>
    <mergeCell ref="A5:C5"/>
    <mergeCell ref="E5:F7"/>
    <mergeCell ref="G5:H7"/>
    <mergeCell ref="A6:C6"/>
    <mergeCell ref="A7:C7"/>
    <mergeCell ref="B10:C10"/>
    <mergeCell ref="D10:E10"/>
    <mergeCell ref="F10:G10"/>
    <mergeCell ref="H10:I10"/>
    <mergeCell ref="B13:C13"/>
    <mergeCell ref="D13:E13"/>
    <mergeCell ref="F13:G13"/>
    <mergeCell ref="H13:I13"/>
    <mergeCell ref="B14:C14"/>
    <mergeCell ref="D14:E14"/>
    <mergeCell ref="F14:G14"/>
    <mergeCell ref="H14:I14"/>
    <mergeCell ref="B11:C11"/>
    <mergeCell ref="D11:E11"/>
    <mergeCell ref="F11:G11"/>
    <mergeCell ref="H11:I11"/>
    <mergeCell ref="B12:C12"/>
    <mergeCell ref="D12:E12"/>
    <mergeCell ref="F12:G12"/>
    <mergeCell ref="H12:I12"/>
    <mergeCell ref="B17:C17"/>
    <mergeCell ref="D17:E17"/>
    <mergeCell ref="F17:G17"/>
    <mergeCell ref="H17:I17"/>
    <mergeCell ref="B18:C18"/>
    <mergeCell ref="D18:E18"/>
    <mergeCell ref="F18:G18"/>
    <mergeCell ref="H18:I18"/>
    <mergeCell ref="B15:C15"/>
    <mergeCell ref="D15:E15"/>
    <mergeCell ref="F15:G15"/>
    <mergeCell ref="H15:I15"/>
    <mergeCell ref="B16:C16"/>
    <mergeCell ref="D16:E16"/>
    <mergeCell ref="F16:G16"/>
    <mergeCell ref="H16:I16"/>
    <mergeCell ref="B21:C21"/>
    <mergeCell ref="D21:E21"/>
    <mergeCell ref="F21:G21"/>
    <mergeCell ref="H21:I21"/>
    <mergeCell ref="B22:C22"/>
    <mergeCell ref="D22:E22"/>
    <mergeCell ref="F22:G22"/>
    <mergeCell ref="H22:I22"/>
    <mergeCell ref="B19:C19"/>
    <mergeCell ref="D19:E19"/>
    <mergeCell ref="F19:G19"/>
    <mergeCell ref="H19:I19"/>
    <mergeCell ref="B20:C20"/>
    <mergeCell ref="D20:E20"/>
    <mergeCell ref="F20:G20"/>
    <mergeCell ref="H20:I20"/>
    <mergeCell ref="B25:C25"/>
    <mergeCell ref="D25:E25"/>
    <mergeCell ref="F25:G25"/>
    <mergeCell ref="H25:I25"/>
    <mergeCell ref="B26:C26"/>
    <mergeCell ref="D26:E26"/>
    <mergeCell ref="F26:G26"/>
    <mergeCell ref="H26:I26"/>
    <mergeCell ref="B23:C23"/>
    <mergeCell ref="D23:E23"/>
    <mergeCell ref="F23:G23"/>
    <mergeCell ref="H23:I23"/>
    <mergeCell ref="B24:C24"/>
    <mergeCell ref="D24:E24"/>
    <mergeCell ref="F24:G24"/>
    <mergeCell ref="H24:I24"/>
    <mergeCell ref="B29:C29"/>
    <mergeCell ref="D29:E29"/>
    <mergeCell ref="F29:G29"/>
    <mergeCell ref="H29:I29"/>
    <mergeCell ref="B30:C30"/>
    <mergeCell ref="D30:E30"/>
    <mergeCell ref="F30:G30"/>
    <mergeCell ref="H30:I30"/>
    <mergeCell ref="B27:C27"/>
    <mergeCell ref="D27:E27"/>
    <mergeCell ref="F27:G27"/>
    <mergeCell ref="H27:I27"/>
    <mergeCell ref="B28:C28"/>
    <mergeCell ref="D28:E28"/>
    <mergeCell ref="F28:G28"/>
    <mergeCell ref="H28:I28"/>
    <mergeCell ref="B33:C33"/>
    <mergeCell ref="D33:E33"/>
    <mergeCell ref="F33:G33"/>
    <mergeCell ref="H33:I33"/>
    <mergeCell ref="B34:C34"/>
    <mergeCell ref="D34:E34"/>
    <mergeCell ref="F34:G34"/>
    <mergeCell ref="H34:I34"/>
    <mergeCell ref="B31:C31"/>
    <mergeCell ref="D31:E31"/>
    <mergeCell ref="F31:G31"/>
    <mergeCell ref="H31:I31"/>
    <mergeCell ref="B32:C32"/>
    <mergeCell ref="D32:E32"/>
    <mergeCell ref="F32:G32"/>
    <mergeCell ref="H32:I32"/>
    <mergeCell ref="B37:C37"/>
    <mergeCell ref="D37:E37"/>
    <mergeCell ref="F37:G37"/>
    <mergeCell ref="H37:I37"/>
    <mergeCell ref="B38:C38"/>
    <mergeCell ref="D38:E38"/>
    <mergeCell ref="F38:G38"/>
    <mergeCell ref="H38:I38"/>
    <mergeCell ref="B35:C35"/>
    <mergeCell ref="D35:E35"/>
    <mergeCell ref="F35:G35"/>
    <mergeCell ref="H35:I35"/>
    <mergeCell ref="B36:C36"/>
    <mergeCell ref="D36:E36"/>
    <mergeCell ref="F36:G36"/>
    <mergeCell ref="H36:I36"/>
    <mergeCell ref="A41:I43"/>
    <mergeCell ref="B39:C39"/>
    <mergeCell ref="D39:E39"/>
    <mergeCell ref="F39:G39"/>
    <mergeCell ref="H39:I39"/>
    <mergeCell ref="B40:C40"/>
    <mergeCell ref="D40:E40"/>
    <mergeCell ref="F40:G40"/>
    <mergeCell ref="H40:I40"/>
  </mergeCells>
  <phoneticPr fontId="3"/>
  <pageMargins left="0.78740157480314965" right="0.70866141732283472" top="0.74803149606299213" bottom="0.74803149606299213" header="0.31496062992125984" footer="0.31496062992125984"/>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68F0F-BC46-4919-8CD7-4F3B4E227EF8}">
  <sheetPr>
    <tabColor rgb="FFFF0000"/>
  </sheetPr>
  <dimension ref="A1:J15"/>
  <sheetViews>
    <sheetView showGridLines="0" view="pageBreakPreview" topLeftCell="A7" zoomScale="90" zoomScaleNormal="100" zoomScaleSheetLayoutView="90" workbookViewId="0">
      <selection activeCell="S58" activeCellId="1" sqref="T27:U27 S58"/>
    </sheetView>
  </sheetViews>
  <sheetFormatPr defaultColWidth="8.09765625" defaultRowHeight="13.2"/>
  <cols>
    <col min="1" max="1" width="1.296875" style="265" customWidth="1"/>
    <col min="2" max="2" width="21.796875" style="265" customWidth="1"/>
    <col min="3" max="3" width="3.59765625" style="265" customWidth="1"/>
    <col min="4" max="4" width="18.09765625" style="265" customWidth="1"/>
    <col min="5" max="5" width="21.296875" style="265" customWidth="1"/>
    <col min="6" max="7" width="9.296875" style="265" customWidth="1"/>
    <col min="8" max="8" width="2.796875" style="265" customWidth="1"/>
    <col min="9" max="9" width="3.3984375" style="265" customWidth="1"/>
    <col min="10" max="10" width="2.19921875" style="265" customWidth="1"/>
    <col min="11" max="256" width="8.09765625" style="265"/>
    <col min="257" max="257" width="1.296875" style="265" customWidth="1"/>
    <col min="258" max="258" width="21.796875" style="265" customWidth="1"/>
    <col min="259" max="259" width="3.59765625" style="265" customWidth="1"/>
    <col min="260" max="260" width="18.09765625" style="265" customWidth="1"/>
    <col min="261" max="261" width="21.296875" style="265" customWidth="1"/>
    <col min="262" max="263" width="9.296875" style="265" customWidth="1"/>
    <col min="264" max="264" width="2.796875" style="265" customWidth="1"/>
    <col min="265" max="265" width="3.3984375" style="265" customWidth="1"/>
    <col min="266" max="266" width="2.19921875" style="265" customWidth="1"/>
    <col min="267" max="512" width="8.09765625" style="265"/>
    <col min="513" max="513" width="1.296875" style="265" customWidth="1"/>
    <col min="514" max="514" width="21.796875" style="265" customWidth="1"/>
    <col min="515" max="515" width="3.59765625" style="265" customWidth="1"/>
    <col min="516" max="516" width="18.09765625" style="265" customWidth="1"/>
    <col min="517" max="517" width="21.296875" style="265" customWidth="1"/>
    <col min="518" max="519" width="9.296875" style="265" customWidth="1"/>
    <col min="520" max="520" width="2.796875" style="265" customWidth="1"/>
    <col min="521" max="521" width="3.3984375" style="265" customWidth="1"/>
    <col min="522" max="522" width="2.19921875" style="265" customWidth="1"/>
    <col min="523" max="768" width="8.09765625" style="265"/>
    <col min="769" max="769" width="1.296875" style="265" customWidth="1"/>
    <col min="770" max="770" width="21.796875" style="265" customWidth="1"/>
    <col min="771" max="771" width="3.59765625" style="265" customWidth="1"/>
    <col min="772" max="772" width="18.09765625" style="265" customWidth="1"/>
    <col min="773" max="773" width="21.296875" style="265" customWidth="1"/>
    <col min="774" max="775" width="9.296875" style="265" customWidth="1"/>
    <col min="776" max="776" width="2.796875" style="265" customWidth="1"/>
    <col min="777" max="777" width="3.3984375" style="265" customWidth="1"/>
    <col min="778" max="778" width="2.19921875" style="265" customWidth="1"/>
    <col min="779" max="1024" width="8.09765625" style="265"/>
    <col min="1025" max="1025" width="1.296875" style="265" customWidth="1"/>
    <col min="1026" max="1026" width="21.796875" style="265" customWidth="1"/>
    <col min="1027" max="1027" width="3.59765625" style="265" customWidth="1"/>
    <col min="1028" max="1028" width="18.09765625" style="265" customWidth="1"/>
    <col min="1029" max="1029" width="21.296875" style="265" customWidth="1"/>
    <col min="1030" max="1031" width="9.296875" style="265" customWidth="1"/>
    <col min="1032" max="1032" width="2.796875" style="265" customWidth="1"/>
    <col min="1033" max="1033" width="3.3984375" style="265" customWidth="1"/>
    <col min="1034" max="1034" width="2.19921875" style="265" customWidth="1"/>
    <col min="1035" max="1280" width="8.09765625" style="265"/>
    <col min="1281" max="1281" width="1.296875" style="265" customWidth="1"/>
    <col min="1282" max="1282" width="21.796875" style="265" customWidth="1"/>
    <col min="1283" max="1283" width="3.59765625" style="265" customWidth="1"/>
    <col min="1284" max="1284" width="18.09765625" style="265" customWidth="1"/>
    <col min="1285" max="1285" width="21.296875" style="265" customWidth="1"/>
    <col min="1286" max="1287" width="9.296875" style="265" customWidth="1"/>
    <col min="1288" max="1288" width="2.796875" style="265" customWidth="1"/>
    <col min="1289" max="1289" width="3.3984375" style="265" customWidth="1"/>
    <col min="1290" max="1290" width="2.19921875" style="265" customWidth="1"/>
    <col min="1291" max="1536" width="8.09765625" style="265"/>
    <col min="1537" max="1537" width="1.296875" style="265" customWidth="1"/>
    <col min="1538" max="1538" width="21.796875" style="265" customWidth="1"/>
    <col min="1539" max="1539" width="3.59765625" style="265" customWidth="1"/>
    <col min="1540" max="1540" width="18.09765625" style="265" customWidth="1"/>
    <col min="1541" max="1541" width="21.296875" style="265" customWidth="1"/>
    <col min="1542" max="1543" width="9.296875" style="265" customWidth="1"/>
    <col min="1544" max="1544" width="2.796875" style="265" customWidth="1"/>
    <col min="1545" max="1545" width="3.3984375" style="265" customWidth="1"/>
    <col min="1546" max="1546" width="2.19921875" style="265" customWidth="1"/>
    <col min="1547" max="1792" width="8.09765625" style="265"/>
    <col min="1793" max="1793" width="1.296875" style="265" customWidth="1"/>
    <col min="1794" max="1794" width="21.796875" style="265" customWidth="1"/>
    <col min="1795" max="1795" width="3.59765625" style="265" customWidth="1"/>
    <col min="1796" max="1796" width="18.09765625" style="265" customWidth="1"/>
    <col min="1797" max="1797" width="21.296875" style="265" customWidth="1"/>
    <col min="1798" max="1799" width="9.296875" style="265" customWidth="1"/>
    <col min="1800" max="1800" width="2.796875" style="265" customWidth="1"/>
    <col min="1801" max="1801" width="3.3984375" style="265" customWidth="1"/>
    <col min="1802" max="1802" width="2.19921875" style="265" customWidth="1"/>
    <col min="1803" max="2048" width="8.09765625" style="265"/>
    <col min="2049" max="2049" width="1.296875" style="265" customWidth="1"/>
    <col min="2050" max="2050" width="21.796875" style="265" customWidth="1"/>
    <col min="2051" max="2051" width="3.59765625" style="265" customWidth="1"/>
    <col min="2052" max="2052" width="18.09765625" style="265" customWidth="1"/>
    <col min="2053" max="2053" width="21.296875" style="265" customWidth="1"/>
    <col min="2054" max="2055" width="9.296875" style="265" customWidth="1"/>
    <col min="2056" max="2056" width="2.796875" style="265" customWidth="1"/>
    <col min="2057" max="2057" width="3.3984375" style="265" customWidth="1"/>
    <col min="2058" max="2058" width="2.19921875" style="265" customWidth="1"/>
    <col min="2059" max="2304" width="8.09765625" style="265"/>
    <col min="2305" max="2305" width="1.296875" style="265" customWidth="1"/>
    <col min="2306" max="2306" width="21.796875" style="265" customWidth="1"/>
    <col min="2307" max="2307" width="3.59765625" style="265" customWidth="1"/>
    <col min="2308" max="2308" width="18.09765625" style="265" customWidth="1"/>
    <col min="2309" max="2309" width="21.296875" style="265" customWidth="1"/>
    <col min="2310" max="2311" width="9.296875" style="265" customWidth="1"/>
    <col min="2312" max="2312" width="2.796875" style="265" customWidth="1"/>
    <col min="2313" max="2313" width="3.3984375" style="265" customWidth="1"/>
    <col min="2314" max="2314" width="2.19921875" style="265" customWidth="1"/>
    <col min="2315" max="2560" width="8.09765625" style="265"/>
    <col min="2561" max="2561" width="1.296875" style="265" customWidth="1"/>
    <col min="2562" max="2562" width="21.796875" style="265" customWidth="1"/>
    <col min="2563" max="2563" width="3.59765625" style="265" customWidth="1"/>
    <col min="2564" max="2564" width="18.09765625" style="265" customWidth="1"/>
    <col min="2565" max="2565" width="21.296875" style="265" customWidth="1"/>
    <col min="2566" max="2567" width="9.296875" style="265" customWidth="1"/>
    <col min="2568" max="2568" width="2.796875" style="265" customWidth="1"/>
    <col min="2569" max="2569" width="3.3984375" style="265" customWidth="1"/>
    <col min="2570" max="2570" width="2.19921875" style="265" customWidth="1"/>
    <col min="2571" max="2816" width="8.09765625" style="265"/>
    <col min="2817" max="2817" width="1.296875" style="265" customWidth="1"/>
    <col min="2818" max="2818" width="21.796875" style="265" customWidth="1"/>
    <col min="2819" max="2819" width="3.59765625" style="265" customWidth="1"/>
    <col min="2820" max="2820" width="18.09765625" style="265" customWidth="1"/>
    <col min="2821" max="2821" width="21.296875" style="265" customWidth="1"/>
    <col min="2822" max="2823" width="9.296875" style="265" customWidth="1"/>
    <col min="2824" max="2824" width="2.796875" style="265" customWidth="1"/>
    <col min="2825" max="2825" width="3.3984375" style="265" customWidth="1"/>
    <col min="2826" max="2826" width="2.19921875" style="265" customWidth="1"/>
    <col min="2827" max="3072" width="8.09765625" style="265"/>
    <col min="3073" max="3073" width="1.296875" style="265" customWidth="1"/>
    <col min="3074" max="3074" width="21.796875" style="265" customWidth="1"/>
    <col min="3075" max="3075" width="3.59765625" style="265" customWidth="1"/>
    <col min="3076" max="3076" width="18.09765625" style="265" customWidth="1"/>
    <col min="3077" max="3077" width="21.296875" style="265" customWidth="1"/>
    <col min="3078" max="3079" width="9.296875" style="265" customWidth="1"/>
    <col min="3080" max="3080" width="2.796875" style="265" customWidth="1"/>
    <col min="3081" max="3081" width="3.3984375" style="265" customWidth="1"/>
    <col min="3082" max="3082" width="2.19921875" style="265" customWidth="1"/>
    <col min="3083" max="3328" width="8.09765625" style="265"/>
    <col min="3329" max="3329" width="1.296875" style="265" customWidth="1"/>
    <col min="3330" max="3330" width="21.796875" style="265" customWidth="1"/>
    <col min="3331" max="3331" width="3.59765625" style="265" customWidth="1"/>
    <col min="3332" max="3332" width="18.09765625" style="265" customWidth="1"/>
    <col min="3333" max="3333" width="21.296875" style="265" customWidth="1"/>
    <col min="3334" max="3335" width="9.296875" style="265" customWidth="1"/>
    <col min="3336" max="3336" width="2.796875" style="265" customWidth="1"/>
    <col min="3337" max="3337" width="3.3984375" style="265" customWidth="1"/>
    <col min="3338" max="3338" width="2.19921875" style="265" customWidth="1"/>
    <col min="3339" max="3584" width="8.09765625" style="265"/>
    <col min="3585" max="3585" width="1.296875" style="265" customWidth="1"/>
    <col min="3586" max="3586" width="21.796875" style="265" customWidth="1"/>
    <col min="3587" max="3587" width="3.59765625" style="265" customWidth="1"/>
    <col min="3588" max="3588" width="18.09765625" style="265" customWidth="1"/>
    <col min="3589" max="3589" width="21.296875" style="265" customWidth="1"/>
    <col min="3590" max="3591" width="9.296875" style="265" customWidth="1"/>
    <col min="3592" max="3592" width="2.796875" style="265" customWidth="1"/>
    <col min="3593" max="3593" width="3.3984375" style="265" customWidth="1"/>
    <col min="3594" max="3594" width="2.19921875" style="265" customWidth="1"/>
    <col min="3595" max="3840" width="8.09765625" style="265"/>
    <col min="3841" max="3841" width="1.296875" style="265" customWidth="1"/>
    <col min="3842" max="3842" width="21.796875" style="265" customWidth="1"/>
    <col min="3843" max="3843" width="3.59765625" style="265" customWidth="1"/>
    <col min="3844" max="3844" width="18.09765625" style="265" customWidth="1"/>
    <col min="3845" max="3845" width="21.296875" style="265" customWidth="1"/>
    <col min="3846" max="3847" width="9.296875" style="265" customWidth="1"/>
    <col min="3848" max="3848" width="2.796875" style="265" customWidth="1"/>
    <col min="3849" max="3849" width="3.3984375" style="265" customWidth="1"/>
    <col min="3850" max="3850" width="2.19921875" style="265" customWidth="1"/>
    <col min="3851" max="4096" width="8.09765625" style="265"/>
    <col min="4097" max="4097" width="1.296875" style="265" customWidth="1"/>
    <col min="4098" max="4098" width="21.796875" style="265" customWidth="1"/>
    <col min="4099" max="4099" width="3.59765625" style="265" customWidth="1"/>
    <col min="4100" max="4100" width="18.09765625" style="265" customWidth="1"/>
    <col min="4101" max="4101" width="21.296875" style="265" customWidth="1"/>
    <col min="4102" max="4103" width="9.296875" style="265" customWidth="1"/>
    <col min="4104" max="4104" width="2.796875" style="265" customWidth="1"/>
    <col min="4105" max="4105" width="3.3984375" style="265" customWidth="1"/>
    <col min="4106" max="4106" width="2.19921875" style="265" customWidth="1"/>
    <col min="4107" max="4352" width="8.09765625" style="265"/>
    <col min="4353" max="4353" width="1.296875" style="265" customWidth="1"/>
    <col min="4354" max="4354" width="21.796875" style="265" customWidth="1"/>
    <col min="4355" max="4355" width="3.59765625" style="265" customWidth="1"/>
    <col min="4356" max="4356" width="18.09765625" style="265" customWidth="1"/>
    <col min="4357" max="4357" width="21.296875" style="265" customWidth="1"/>
    <col min="4358" max="4359" width="9.296875" style="265" customWidth="1"/>
    <col min="4360" max="4360" width="2.796875" style="265" customWidth="1"/>
    <col min="4361" max="4361" width="3.3984375" style="265" customWidth="1"/>
    <col min="4362" max="4362" width="2.19921875" style="265" customWidth="1"/>
    <col min="4363" max="4608" width="8.09765625" style="265"/>
    <col min="4609" max="4609" width="1.296875" style="265" customWidth="1"/>
    <col min="4610" max="4610" width="21.796875" style="265" customWidth="1"/>
    <col min="4611" max="4611" width="3.59765625" style="265" customWidth="1"/>
    <col min="4612" max="4612" width="18.09765625" style="265" customWidth="1"/>
    <col min="4613" max="4613" width="21.296875" style="265" customWidth="1"/>
    <col min="4614" max="4615" width="9.296875" style="265" customWidth="1"/>
    <col min="4616" max="4616" width="2.796875" style="265" customWidth="1"/>
    <col min="4617" max="4617" width="3.3984375" style="265" customWidth="1"/>
    <col min="4618" max="4618" width="2.19921875" style="265" customWidth="1"/>
    <col min="4619" max="4864" width="8.09765625" style="265"/>
    <col min="4865" max="4865" width="1.296875" style="265" customWidth="1"/>
    <col min="4866" max="4866" width="21.796875" style="265" customWidth="1"/>
    <col min="4867" max="4867" width="3.59765625" style="265" customWidth="1"/>
    <col min="4868" max="4868" width="18.09765625" style="265" customWidth="1"/>
    <col min="4869" max="4869" width="21.296875" style="265" customWidth="1"/>
    <col min="4870" max="4871" width="9.296875" style="265" customWidth="1"/>
    <col min="4872" max="4872" width="2.796875" style="265" customWidth="1"/>
    <col min="4873" max="4873" width="3.3984375" style="265" customWidth="1"/>
    <col min="4874" max="4874" width="2.19921875" style="265" customWidth="1"/>
    <col min="4875" max="5120" width="8.09765625" style="265"/>
    <col min="5121" max="5121" width="1.296875" style="265" customWidth="1"/>
    <col min="5122" max="5122" width="21.796875" style="265" customWidth="1"/>
    <col min="5123" max="5123" width="3.59765625" style="265" customWidth="1"/>
    <col min="5124" max="5124" width="18.09765625" style="265" customWidth="1"/>
    <col min="5125" max="5125" width="21.296875" style="265" customWidth="1"/>
    <col min="5126" max="5127" width="9.296875" style="265" customWidth="1"/>
    <col min="5128" max="5128" width="2.796875" style="265" customWidth="1"/>
    <col min="5129" max="5129" width="3.3984375" style="265" customWidth="1"/>
    <col min="5130" max="5130" width="2.19921875" style="265" customWidth="1"/>
    <col min="5131" max="5376" width="8.09765625" style="265"/>
    <col min="5377" max="5377" width="1.296875" style="265" customWidth="1"/>
    <col min="5378" max="5378" width="21.796875" style="265" customWidth="1"/>
    <col min="5379" max="5379" width="3.59765625" style="265" customWidth="1"/>
    <col min="5380" max="5380" width="18.09765625" style="265" customWidth="1"/>
    <col min="5381" max="5381" width="21.296875" style="265" customWidth="1"/>
    <col min="5382" max="5383" width="9.296875" style="265" customWidth="1"/>
    <col min="5384" max="5384" width="2.796875" style="265" customWidth="1"/>
    <col min="5385" max="5385" width="3.3984375" style="265" customWidth="1"/>
    <col min="5386" max="5386" width="2.19921875" style="265" customWidth="1"/>
    <col min="5387" max="5632" width="8.09765625" style="265"/>
    <col min="5633" max="5633" width="1.296875" style="265" customWidth="1"/>
    <col min="5634" max="5634" width="21.796875" style="265" customWidth="1"/>
    <col min="5635" max="5635" width="3.59765625" style="265" customWidth="1"/>
    <col min="5636" max="5636" width="18.09765625" style="265" customWidth="1"/>
    <col min="5637" max="5637" width="21.296875" style="265" customWidth="1"/>
    <col min="5638" max="5639" width="9.296875" style="265" customWidth="1"/>
    <col min="5640" max="5640" width="2.796875" style="265" customWidth="1"/>
    <col min="5641" max="5641" width="3.3984375" style="265" customWidth="1"/>
    <col min="5642" max="5642" width="2.19921875" style="265" customWidth="1"/>
    <col min="5643" max="5888" width="8.09765625" style="265"/>
    <col min="5889" max="5889" width="1.296875" style="265" customWidth="1"/>
    <col min="5890" max="5890" width="21.796875" style="265" customWidth="1"/>
    <col min="5891" max="5891" width="3.59765625" style="265" customWidth="1"/>
    <col min="5892" max="5892" width="18.09765625" style="265" customWidth="1"/>
    <col min="5893" max="5893" width="21.296875" style="265" customWidth="1"/>
    <col min="5894" max="5895" width="9.296875" style="265" customWidth="1"/>
    <col min="5896" max="5896" width="2.796875" style="265" customWidth="1"/>
    <col min="5897" max="5897" width="3.3984375" style="265" customWidth="1"/>
    <col min="5898" max="5898" width="2.19921875" style="265" customWidth="1"/>
    <col min="5899" max="6144" width="8.09765625" style="265"/>
    <col min="6145" max="6145" width="1.296875" style="265" customWidth="1"/>
    <col min="6146" max="6146" width="21.796875" style="265" customWidth="1"/>
    <col min="6147" max="6147" width="3.59765625" style="265" customWidth="1"/>
    <col min="6148" max="6148" width="18.09765625" style="265" customWidth="1"/>
    <col min="6149" max="6149" width="21.296875" style="265" customWidth="1"/>
    <col min="6150" max="6151" width="9.296875" style="265" customWidth="1"/>
    <col min="6152" max="6152" width="2.796875" style="265" customWidth="1"/>
    <col min="6153" max="6153" width="3.3984375" style="265" customWidth="1"/>
    <col min="6154" max="6154" width="2.19921875" style="265" customWidth="1"/>
    <col min="6155" max="6400" width="8.09765625" style="265"/>
    <col min="6401" max="6401" width="1.296875" style="265" customWidth="1"/>
    <col min="6402" max="6402" width="21.796875" style="265" customWidth="1"/>
    <col min="6403" max="6403" width="3.59765625" style="265" customWidth="1"/>
    <col min="6404" max="6404" width="18.09765625" style="265" customWidth="1"/>
    <col min="6405" max="6405" width="21.296875" style="265" customWidth="1"/>
    <col min="6406" max="6407" width="9.296875" style="265" customWidth="1"/>
    <col min="6408" max="6408" width="2.796875" style="265" customWidth="1"/>
    <col min="6409" max="6409" width="3.3984375" style="265" customWidth="1"/>
    <col min="6410" max="6410" width="2.19921875" style="265" customWidth="1"/>
    <col min="6411" max="6656" width="8.09765625" style="265"/>
    <col min="6657" max="6657" width="1.296875" style="265" customWidth="1"/>
    <col min="6658" max="6658" width="21.796875" style="265" customWidth="1"/>
    <col min="6659" max="6659" width="3.59765625" style="265" customWidth="1"/>
    <col min="6660" max="6660" width="18.09765625" style="265" customWidth="1"/>
    <col min="6661" max="6661" width="21.296875" style="265" customWidth="1"/>
    <col min="6662" max="6663" width="9.296875" style="265" customWidth="1"/>
    <col min="6664" max="6664" width="2.796875" style="265" customWidth="1"/>
    <col min="6665" max="6665" width="3.3984375" style="265" customWidth="1"/>
    <col min="6666" max="6666" width="2.19921875" style="265" customWidth="1"/>
    <col min="6667" max="6912" width="8.09765625" style="265"/>
    <col min="6913" max="6913" width="1.296875" style="265" customWidth="1"/>
    <col min="6914" max="6914" width="21.796875" style="265" customWidth="1"/>
    <col min="6915" max="6915" width="3.59765625" style="265" customWidth="1"/>
    <col min="6916" max="6916" width="18.09765625" style="265" customWidth="1"/>
    <col min="6917" max="6917" width="21.296875" style="265" customWidth="1"/>
    <col min="6918" max="6919" width="9.296875" style="265" customWidth="1"/>
    <col min="6920" max="6920" width="2.796875" style="265" customWidth="1"/>
    <col min="6921" max="6921" width="3.3984375" style="265" customWidth="1"/>
    <col min="6922" max="6922" width="2.19921875" style="265" customWidth="1"/>
    <col min="6923" max="7168" width="8.09765625" style="265"/>
    <col min="7169" max="7169" width="1.296875" style="265" customWidth="1"/>
    <col min="7170" max="7170" width="21.796875" style="265" customWidth="1"/>
    <col min="7171" max="7171" width="3.59765625" style="265" customWidth="1"/>
    <col min="7172" max="7172" width="18.09765625" style="265" customWidth="1"/>
    <col min="7173" max="7173" width="21.296875" style="265" customWidth="1"/>
    <col min="7174" max="7175" width="9.296875" style="265" customWidth="1"/>
    <col min="7176" max="7176" width="2.796875" style="265" customWidth="1"/>
    <col min="7177" max="7177" width="3.3984375" style="265" customWidth="1"/>
    <col min="7178" max="7178" width="2.19921875" style="265" customWidth="1"/>
    <col min="7179" max="7424" width="8.09765625" style="265"/>
    <col min="7425" max="7425" width="1.296875" style="265" customWidth="1"/>
    <col min="7426" max="7426" width="21.796875" style="265" customWidth="1"/>
    <col min="7427" max="7427" width="3.59765625" style="265" customWidth="1"/>
    <col min="7428" max="7428" width="18.09765625" style="265" customWidth="1"/>
    <col min="7429" max="7429" width="21.296875" style="265" customWidth="1"/>
    <col min="7430" max="7431" width="9.296875" style="265" customWidth="1"/>
    <col min="7432" max="7432" width="2.796875" style="265" customWidth="1"/>
    <col min="7433" max="7433" width="3.3984375" style="265" customWidth="1"/>
    <col min="7434" max="7434" width="2.19921875" style="265" customWidth="1"/>
    <col min="7435" max="7680" width="8.09765625" style="265"/>
    <col min="7681" max="7681" width="1.296875" style="265" customWidth="1"/>
    <col min="7682" max="7682" width="21.796875" style="265" customWidth="1"/>
    <col min="7683" max="7683" width="3.59765625" style="265" customWidth="1"/>
    <col min="7684" max="7684" width="18.09765625" style="265" customWidth="1"/>
    <col min="7685" max="7685" width="21.296875" style="265" customWidth="1"/>
    <col min="7686" max="7687" width="9.296875" style="265" customWidth="1"/>
    <col min="7688" max="7688" width="2.796875" style="265" customWidth="1"/>
    <col min="7689" max="7689" width="3.3984375" style="265" customWidth="1"/>
    <col min="7690" max="7690" width="2.19921875" style="265" customWidth="1"/>
    <col min="7691" max="7936" width="8.09765625" style="265"/>
    <col min="7937" max="7937" width="1.296875" style="265" customWidth="1"/>
    <col min="7938" max="7938" width="21.796875" style="265" customWidth="1"/>
    <col min="7939" max="7939" width="3.59765625" style="265" customWidth="1"/>
    <col min="7940" max="7940" width="18.09765625" style="265" customWidth="1"/>
    <col min="7941" max="7941" width="21.296875" style="265" customWidth="1"/>
    <col min="7942" max="7943" width="9.296875" style="265" customWidth="1"/>
    <col min="7944" max="7944" width="2.796875" style="265" customWidth="1"/>
    <col min="7945" max="7945" width="3.3984375" style="265" customWidth="1"/>
    <col min="7946" max="7946" width="2.19921875" style="265" customWidth="1"/>
    <col min="7947" max="8192" width="8.09765625" style="265"/>
    <col min="8193" max="8193" width="1.296875" style="265" customWidth="1"/>
    <col min="8194" max="8194" width="21.796875" style="265" customWidth="1"/>
    <col min="8195" max="8195" width="3.59765625" style="265" customWidth="1"/>
    <col min="8196" max="8196" width="18.09765625" style="265" customWidth="1"/>
    <col min="8197" max="8197" width="21.296875" style="265" customWidth="1"/>
    <col min="8198" max="8199" width="9.296875" style="265" customWidth="1"/>
    <col min="8200" max="8200" width="2.796875" style="265" customWidth="1"/>
    <col min="8201" max="8201" width="3.3984375" style="265" customWidth="1"/>
    <col min="8202" max="8202" width="2.19921875" style="265" customWidth="1"/>
    <col min="8203" max="8448" width="8.09765625" style="265"/>
    <col min="8449" max="8449" width="1.296875" style="265" customWidth="1"/>
    <col min="8450" max="8450" width="21.796875" style="265" customWidth="1"/>
    <col min="8451" max="8451" width="3.59765625" style="265" customWidth="1"/>
    <col min="8452" max="8452" width="18.09765625" style="265" customWidth="1"/>
    <col min="8453" max="8453" width="21.296875" style="265" customWidth="1"/>
    <col min="8454" max="8455" width="9.296875" style="265" customWidth="1"/>
    <col min="8456" max="8456" width="2.796875" style="265" customWidth="1"/>
    <col min="8457" max="8457" width="3.3984375" style="265" customWidth="1"/>
    <col min="8458" max="8458" width="2.19921875" style="265" customWidth="1"/>
    <col min="8459" max="8704" width="8.09765625" style="265"/>
    <col min="8705" max="8705" width="1.296875" style="265" customWidth="1"/>
    <col min="8706" max="8706" width="21.796875" style="265" customWidth="1"/>
    <col min="8707" max="8707" width="3.59765625" style="265" customWidth="1"/>
    <col min="8708" max="8708" width="18.09765625" style="265" customWidth="1"/>
    <col min="8709" max="8709" width="21.296875" style="265" customWidth="1"/>
    <col min="8710" max="8711" width="9.296875" style="265" customWidth="1"/>
    <col min="8712" max="8712" width="2.796875" style="265" customWidth="1"/>
    <col min="8713" max="8713" width="3.3984375" style="265" customWidth="1"/>
    <col min="8714" max="8714" width="2.19921875" style="265" customWidth="1"/>
    <col min="8715" max="8960" width="8.09765625" style="265"/>
    <col min="8961" max="8961" width="1.296875" style="265" customWidth="1"/>
    <col min="8962" max="8962" width="21.796875" style="265" customWidth="1"/>
    <col min="8963" max="8963" width="3.59765625" style="265" customWidth="1"/>
    <col min="8964" max="8964" width="18.09765625" style="265" customWidth="1"/>
    <col min="8965" max="8965" width="21.296875" style="265" customWidth="1"/>
    <col min="8966" max="8967" width="9.296875" style="265" customWidth="1"/>
    <col min="8968" max="8968" width="2.796875" style="265" customWidth="1"/>
    <col min="8969" max="8969" width="3.3984375" style="265" customWidth="1"/>
    <col min="8970" max="8970" width="2.19921875" style="265" customWidth="1"/>
    <col min="8971" max="9216" width="8.09765625" style="265"/>
    <col min="9217" max="9217" width="1.296875" style="265" customWidth="1"/>
    <col min="9218" max="9218" width="21.796875" style="265" customWidth="1"/>
    <col min="9219" max="9219" width="3.59765625" style="265" customWidth="1"/>
    <col min="9220" max="9220" width="18.09765625" style="265" customWidth="1"/>
    <col min="9221" max="9221" width="21.296875" style="265" customWidth="1"/>
    <col min="9222" max="9223" width="9.296875" style="265" customWidth="1"/>
    <col min="9224" max="9224" width="2.796875" style="265" customWidth="1"/>
    <col min="9225" max="9225" width="3.3984375" style="265" customWidth="1"/>
    <col min="9226" max="9226" width="2.19921875" style="265" customWidth="1"/>
    <col min="9227" max="9472" width="8.09765625" style="265"/>
    <col min="9473" max="9473" width="1.296875" style="265" customWidth="1"/>
    <col min="9474" max="9474" width="21.796875" style="265" customWidth="1"/>
    <col min="9475" max="9475" width="3.59765625" style="265" customWidth="1"/>
    <col min="9476" max="9476" width="18.09765625" style="265" customWidth="1"/>
    <col min="9477" max="9477" width="21.296875" style="265" customWidth="1"/>
    <col min="9478" max="9479" width="9.296875" style="265" customWidth="1"/>
    <col min="9480" max="9480" width="2.796875" style="265" customWidth="1"/>
    <col min="9481" max="9481" width="3.3984375" style="265" customWidth="1"/>
    <col min="9482" max="9482" width="2.19921875" style="265" customWidth="1"/>
    <col min="9483" max="9728" width="8.09765625" style="265"/>
    <col min="9729" max="9729" width="1.296875" style="265" customWidth="1"/>
    <col min="9730" max="9730" width="21.796875" style="265" customWidth="1"/>
    <col min="9731" max="9731" width="3.59765625" style="265" customWidth="1"/>
    <col min="9732" max="9732" width="18.09765625" style="265" customWidth="1"/>
    <col min="9733" max="9733" width="21.296875" style="265" customWidth="1"/>
    <col min="9734" max="9735" width="9.296875" style="265" customWidth="1"/>
    <col min="9736" max="9736" width="2.796875" style="265" customWidth="1"/>
    <col min="9737" max="9737" width="3.3984375" style="265" customWidth="1"/>
    <col min="9738" max="9738" width="2.19921875" style="265" customWidth="1"/>
    <col min="9739" max="9984" width="8.09765625" style="265"/>
    <col min="9985" max="9985" width="1.296875" style="265" customWidth="1"/>
    <col min="9986" max="9986" width="21.796875" style="265" customWidth="1"/>
    <col min="9987" max="9987" width="3.59765625" style="265" customWidth="1"/>
    <col min="9988" max="9988" width="18.09765625" style="265" customWidth="1"/>
    <col min="9989" max="9989" width="21.296875" style="265" customWidth="1"/>
    <col min="9990" max="9991" width="9.296875" style="265" customWidth="1"/>
    <col min="9992" max="9992" width="2.796875" style="265" customWidth="1"/>
    <col min="9993" max="9993" width="3.3984375" style="265" customWidth="1"/>
    <col min="9994" max="9994" width="2.19921875" style="265" customWidth="1"/>
    <col min="9995" max="10240" width="8.09765625" style="265"/>
    <col min="10241" max="10241" width="1.296875" style="265" customWidth="1"/>
    <col min="10242" max="10242" width="21.796875" style="265" customWidth="1"/>
    <col min="10243" max="10243" width="3.59765625" style="265" customWidth="1"/>
    <col min="10244" max="10244" width="18.09765625" style="265" customWidth="1"/>
    <col min="10245" max="10245" width="21.296875" style="265" customWidth="1"/>
    <col min="10246" max="10247" width="9.296875" style="265" customWidth="1"/>
    <col min="10248" max="10248" width="2.796875" style="265" customWidth="1"/>
    <col min="10249" max="10249" width="3.3984375" style="265" customWidth="1"/>
    <col min="10250" max="10250" width="2.19921875" style="265" customWidth="1"/>
    <col min="10251" max="10496" width="8.09765625" style="265"/>
    <col min="10497" max="10497" width="1.296875" style="265" customWidth="1"/>
    <col min="10498" max="10498" width="21.796875" style="265" customWidth="1"/>
    <col min="10499" max="10499" width="3.59765625" style="265" customWidth="1"/>
    <col min="10500" max="10500" width="18.09765625" style="265" customWidth="1"/>
    <col min="10501" max="10501" width="21.296875" style="265" customWidth="1"/>
    <col min="10502" max="10503" width="9.296875" style="265" customWidth="1"/>
    <col min="10504" max="10504" width="2.796875" style="265" customWidth="1"/>
    <col min="10505" max="10505" width="3.3984375" style="265" customWidth="1"/>
    <col min="10506" max="10506" width="2.19921875" style="265" customWidth="1"/>
    <col min="10507" max="10752" width="8.09765625" style="265"/>
    <col min="10753" max="10753" width="1.296875" style="265" customWidth="1"/>
    <col min="10754" max="10754" width="21.796875" style="265" customWidth="1"/>
    <col min="10755" max="10755" width="3.59765625" style="265" customWidth="1"/>
    <col min="10756" max="10756" width="18.09765625" style="265" customWidth="1"/>
    <col min="10757" max="10757" width="21.296875" style="265" customWidth="1"/>
    <col min="10758" max="10759" width="9.296875" style="265" customWidth="1"/>
    <col min="10760" max="10760" width="2.796875" style="265" customWidth="1"/>
    <col min="10761" max="10761" width="3.3984375" style="265" customWidth="1"/>
    <col min="10762" max="10762" width="2.19921875" style="265" customWidth="1"/>
    <col min="10763" max="11008" width="8.09765625" style="265"/>
    <col min="11009" max="11009" width="1.296875" style="265" customWidth="1"/>
    <col min="11010" max="11010" width="21.796875" style="265" customWidth="1"/>
    <col min="11011" max="11011" width="3.59765625" style="265" customWidth="1"/>
    <col min="11012" max="11012" width="18.09765625" style="265" customWidth="1"/>
    <col min="11013" max="11013" width="21.296875" style="265" customWidth="1"/>
    <col min="11014" max="11015" width="9.296875" style="265" customWidth="1"/>
    <col min="11016" max="11016" width="2.796875" style="265" customWidth="1"/>
    <col min="11017" max="11017" width="3.3984375" style="265" customWidth="1"/>
    <col min="11018" max="11018" width="2.19921875" style="265" customWidth="1"/>
    <col min="11019" max="11264" width="8.09765625" style="265"/>
    <col min="11265" max="11265" width="1.296875" style="265" customWidth="1"/>
    <col min="11266" max="11266" width="21.796875" style="265" customWidth="1"/>
    <col min="11267" max="11267" width="3.59765625" style="265" customWidth="1"/>
    <col min="11268" max="11268" width="18.09765625" style="265" customWidth="1"/>
    <col min="11269" max="11269" width="21.296875" style="265" customWidth="1"/>
    <col min="11270" max="11271" width="9.296875" style="265" customWidth="1"/>
    <col min="11272" max="11272" width="2.796875" style="265" customWidth="1"/>
    <col min="11273" max="11273" width="3.3984375" style="265" customWidth="1"/>
    <col min="11274" max="11274" width="2.19921875" style="265" customWidth="1"/>
    <col min="11275" max="11520" width="8.09765625" style="265"/>
    <col min="11521" max="11521" width="1.296875" style="265" customWidth="1"/>
    <col min="11522" max="11522" width="21.796875" style="265" customWidth="1"/>
    <col min="11523" max="11523" width="3.59765625" style="265" customWidth="1"/>
    <col min="11524" max="11524" width="18.09765625" style="265" customWidth="1"/>
    <col min="11525" max="11525" width="21.296875" style="265" customWidth="1"/>
    <col min="11526" max="11527" width="9.296875" style="265" customWidth="1"/>
    <col min="11528" max="11528" width="2.796875" style="265" customWidth="1"/>
    <col min="11529" max="11529" width="3.3984375" style="265" customWidth="1"/>
    <col min="11530" max="11530" width="2.19921875" style="265" customWidth="1"/>
    <col min="11531" max="11776" width="8.09765625" style="265"/>
    <col min="11777" max="11777" width="1.296875" style="265" customWidth="1"/>
    <col min="11778" max="11778" width="21.796875" style="265" customWidth="1"/>
    <col min="11779" max="11779" width="3.59765625" style="265" customWidth="1"/>
    <col min="11780" max="11780" width="18.09765625" style="265" customWidth="1"/>
    <col min="11781" max="11781" width="21.296875" style="265" customWidth="1"/>
    <col min="11782" max="11783" width="9.296875" style="265" customWidth="1"/>
    <col min="11784" max="11784" width="2.796875" style="265" customWidth="1"/>
    <col min="11785" max="11785" width="3.3984375" style="265" customWidth="1"/>
    <col min="11786" max="11786" width="2.19921875" style="265" customWidth="1"/>
    <col min="11787" max="12032" width="8.09765625" style="265"/>
    <col min="12033" max="12033" width="1.296875" style="265" customWidth="1"/>
    <col min="12034" max="12034" width="21.796875" style="265" customWidth="1"/>
    <col min="12035" max="12035" width="3.59765625" style="265" customWidth="1"/>
    <col min="12036" max="12036" width="18.09765625" style="265" customWidth="1"/>
    <col min="12037" max="12037" width="21.296875" style="265" customWidth="1"/>
    <col min="12038" max="12039" width="9.296875" style="265" customWidth="1"/>
    <col min="12040" max="12040" width="2.796875" style="265" customWidth="1"/>
    <col min="12041" max="12041" width="3.3984375" style="265" customWidth="1"/>
    <col min="12042" max="12042" width="2.19921875" style="265" customWidth="1"/>
    <col min="12043" max="12288" width="8.09765625" style="265"/>
    <col min="12289" max="12289" width="1.296875" style="265" customWidth="1"/>
    <col min="12290" max="12290" width="21.796875" style="265" customWidth="1"/>
    <col min="12291" max="12291" width="3.59765625" style="265" customWidth="1"/>
    <col min="12292" max="12292" width="18.09765625" style="265" customWidth="1"/>
    <col min="12293" max="12293" width="21.296875" style="265" customWidth="1"/>
    <col min="12294" max="12295" width="9.296875" style="265" customWidth="1"/>
    <col min="12296" max="12296" width="2.796875" style="265" customWidth="1"/>
    <col min="12297" max="12297" width="3.3984375" style="265" customWidth="1"/>
    <col min="12298" max="12298" width="2.19921875" style="265" customWidth="1"/>
    <col min="12299" max="12544" width="8.09765625" style="265"/>
    <col min="12545" max="12545" width="1.296875" style="265" customWidth="1"/>
    <col min="12546" max="12546" width="21.796875" style="265" customWidth="1"/>
    <col min="12547" max="12547" width="3.59765625" style="265" customWidth="1"/>
    <col min="12548" max="12548" width="18.09765625" style="265" customWidth="1"/>
    <col min="12549" max="12549" width="21.296875" style="265" customWidth="1"/>
    <col min="12550" max="12551" width="9.296875" style="265" customWidth="1"/>
    <col min="12552" max="12552" width="2.796875" style="265" customWidth="1"/>
    <col min="12553" max="12553" width="3.3984375" style="265" customWidth="1"/>
    <col min="12554" max="12554" width="2.19921875" style="265" customWidth="1"/>
    <col min="12555" max="12800" width="8.09765625" style="265"/>
    <col min="12801" max="12801" width="1.296875" style="265" customWidth="1"/>
    <col min="12802" max="12802" width="21.796875" style="265" customWidth="1"/>
    <col min="12803" max="12803" width="3.59765625" style="265" customWidth="1"/>
    <col min="12804" max="12804" width="18.09765625" style="265" customWidth="1"/>
    <col min="12805" max="12805" width="21.296875" style="265" customWidth="1"/>
    <col min="12806" max="12807" width="9.296875" style="265" customWidth="1"/>
    <col min="12808" max="12808" width="2.796875" style="265" customWidth="1"/>
    <col min="12809" max="12809" width="3.3984375" style="265" customWidth="1"/>
    <col min="12810" max="12810" width="2.19921875" style="265" customWidth="1"/>
    <col min="12811" max="13056" width="8.09765625" style="265"/>
    <col min="13057" max="13057" width="1.296875" style="265" customWidth="1"/>
    <col min="13058" max="13058" width="21.796875" style="265" customWidth="1"/>
    <col min="13059" max="13059" width="3.59765625" style="265" customWidth="1"/>
    <col min="13060" max="13060" width="18.09765625" style="265" customWidth="1"/>
    <col min="13061" max="13061" width="21.296875" style="265" customWidth="1"/>
    <col min="13062" max="13063" width="9.296875" style="265" customWidth="1"/>
    <col min="13064" max="13064" width="2.796875" style="265" customWidth="1"/>
    <col min="13065" max="13065" width="3.3984375" style="265" customWidth="1"/>
    <col min="13066" max="13066" width="2.19921875" style="265" customWidth="1"/>
    <col min="13067" max="13312" width="8.09765625" style="265"/>
    <col min="13313" max="13313" width="1.296875" style="265" customWidth="1"/>
    <col min="13314" max="13314" width="21.796875" style="265" customWidth="1"/>
    <col min="13315" max="13315" width="3.59765625" style="265" customWidth="1"/>
    <col min="13316" max="13316" width="18.09765625" style="265" customWidth="1"/>
    <col min="13317" max="13317" width="21.296875" style="265" customWidth="1"/>
    <col min="13318" max="13319" width="9.296875" style="265" customWidth="1"/>
    <col min="13320" max="13320" width="2.796875" style="265" customWidth="1"/>
    <col min="13321" max="13321" width="3.3984375" style="265" customWidth="1"/>
    <col min="13322" max="13322" width="2.19921875" style="265" customWidth="1"/>
    <col min="13323" max="13568" width="8.09765625" style="265"/>
    <col min="13569" max="13569" width="1.296875" style="265" customWidth="1"/>
    <col min="13570" max="13570" width="21.796875" style="265" customWidth="1"/>
    <col min="13571" max="13571" width="3.59765625" style="265" customWidth="1"/>
    <col min="13572" max="13572" width="18.09765625" style="265" customWidth="1"/>
    <col min="13573" max="13573" width="21.296875" style="265" customWidth="1"/>
    <col min="13574" max="13575" width="9.296875" style="265" customWidth="1"/>
    <col min="13576" max="13576" width="2.796875" style="265" customWidth="1"/>
    <col min="13577" max="13577" width="3.3984375" style="265" customWidth="1"/>
    <col min="13578" max="13578" width="2.19921875" style="265" customWidth="1"/>
    <col min="13579" max="13824" width="8.09765625" style="265"/>
    <col min="13825" max="13825" width="1.296875" style="265" customWidth="1"/>
    <col min="13826" max="13826" width="21.796875" style="265" customWidth="1"/>
    <col min="13827" max="13827" width="3.59765625" style="265" customWidth="1"/>
    <col min="13828" max="13828" width="18.09765625" style="265" customWidth="1"/>
    <col min="13829" max="13829" width="21.296875" style="265" customWidth="1"/>
    <col min="13830" max="13831" width="9.296875" style="265" customWidth="1"/>
    <col min="13832" max="13832" width="2.796875" style="265" customWidth="1"/>
    <col min="13833" max="13833" width="3.3984375" style="265" customWidth="1"/>
    <col min="13834" max="13834" width="2.19921875" style="265" customWidth="1"/>
    <col min="13835" max="14080" width="8.09765625" style="265"/>
    <col min="14081" max="14081" width="1.296875" style="265" customWidth="1"/>
    <col min="14082" max="14082" width="21.796875" style="265" customWidth="1"/>
    <col min="14083" max="14083" width="3.59765625" style="265" customWidth="1"/>
    <col min="14084" max="14084" width="18.09765625" style="265" customWidth="1"/>
    <col min="14085" max="14085" width="21.296875" style="265" customWidth="1"/>
    <col min="14086" max="14087" width="9.296875" style="265" customWidth="1"/>
    <col min="14088" max="14088" width="2.796875" style="265" customWidth="1"/>
    <col min="14089" max="14089" width="3.3984375" style="265" customWidth="1"/>
    <col min="14090" max="14090" width="2.19921875" style="265" customWidth="1"/>
    <col min="14091" max="14336" width="8.09765625" style="265"/>
    <col min="14337" max="14337" width="1.296875" style="265" customWidth="1"/>
    <col min="14338" max="14338" width="21.796875" style="265" customWidth="1"/>
    <col min="14339" max="14339" width="3.59765625" style="265" customWidth="1"/>
    <col min="14340" max="14340" width="18.09765625" style="265" customWidth="1"/>
    <col min="14341" max="14341" width="21.296875" style="265" customWidth="1"/>
    <col min="14342" max="14343" width="9.296875" style="265" customWidth="1"/>
    <col min="14344" max="14344" width="2.796875" style="265" customWidth="1"/>
    <col min="14345" max="14345" width="3.3984375" style="265" customWidth="1"/>
    <col min="14346" max="14346" width="2.19921875" style="265" customWidth="1"/>
    <col min="14347" max="14592" width="8.09765625" style="265"/>
    <col min="14593" max="14593" width="1.296875" style="265" customWidth="1"/>
    <col min="14594" max="14594" width="21.796875" style="265" customWidth="1"/>
    <col min="14595" max="14595" width="3.59765625" style="265" customWidth="1"/>
    <col min="14596" max="14596" width="18.09765625" style="265" customWidth="1"/>
    <col min="14597" max="14597" width="21.296875" style="265" customWidth="1"/>
    <col min="14598" max="14599" width="9.296875" style="265" customWidth="1"/>
    <col min="14600" max="14600" width="2.796875" style="265" customWidth="1"/>
    <col min="14601" max="14601" width="3.3984375" style="265" customWidth="1"/>
    <col min="14602" max="14602" width="2.19921875" style="265" customWidth="1"/>
    <col min="14603" max="14848" width="8.09765625" style="265"/>
    <col min="14849" max="14849" width="1.296875" style="265" customWidth="1"/>
    <col min="14850" max="14850" width="21.796875" style="265" customWidth="1"/>
    <col min="14851" max="14851" width="3.59765625" style="265" customWidth="1"/>
    <col min="14852" max="14852" width="18.09765625" style="265" customWidth="1"/>
    <col min="14853" max="14853" width="21.296875" style="265" customWidth="1"/>
    <col min="14854" max="14855" width="9.296875" style="265" customWidth="1"/>
    <col min="14856" max="14856" width="2.796875" style="265" customWidth="1"/>
    <col min="14857" max="14857" width="3.3984375" style="265" customWidth="1"/>
    <col min="14858" max="14858" width="2.19921875" style="265" customWidth="1"/>
    <col min="14859" max="15104" width="8.09765625" style="265"/>
    <col min="15105" max="15105" width="1.296875" style="265" customWidth="1"/>
    <col min="15106" max="15106" width="21.796875" style="265" customWidth="1"/>
    <col min="15107" max="15107" width="3.59765625" style="265" customWidth="1"/>
    <col min="15108" max="15108" width="18.09765625" style="265" customWidth="1"/>
    <col min="15109" max="15109" width="21.296875" style="265" customWidth="1"/>
    <col min="15110" max="15111" width="9.296875" style="265" customWidth="1"/>
    <col min="15112" max="15112" width="2.796875" style="265" customWidth="1"/>
    <col min="15113" max="15113" width="3.3984375" style="265" customWidth="1"/>
    <col min="15114" max="15114" width="2.19921875" style="265" customWidth="1"/>
    <col min="15115" max="15360" width="8.09765625" style="265"/>
    <col min="15361" max="15361" width="1.296875" style="265" customWidth="1"/>
    <col min="15362" max="15362" width="21.796875" style="265" customWidth="1"/>
    <col min="15363" max="15363" width="3.59765625" style="265" customWidth="1"/>
    <col min="15364" max="15364" width="18.09765625" style="265" customWidth="1"/>
    <col min="15365" max="15365" width="21.296875" style="265" customWidth="1"/>
    <col min="15366" max="15367" width="9.296875" style="265" customWidth="1"/>
    <col min="15368" max="15368" width="2.796875" style="265" customWidth="1"/>
    <col min="15369" max="15369" width="3.3984375" style="265" customWidth="1"/>
    <col min="15370" max="15370" width="2.19921875" style="265" customWidth="1"/>
    <col min="15371" max="15616" width="8.09765625" style="265"/>
    <col min="15617" max="15617" width="1.296875" style="265" customWidth="1"/>
    <col min="15618" max="15618" width="21.796875" style="265" customWidth="1"/>
    <col min="15619" max="15619" width="3.59765625" style="265" customWidth="1"/>
    <col min="15620" max="15620" width="18.09765625" style="265" customWidth="1"/>
    <col min="15621" max="15621" width="21.296875" style="265" customWidth="1"/>
    <col min="15622" max="15623" width="9.296875" style="265" customWidth="1"/>
    <col min="15624" max="15624" width="2.796875" style="265" customWidth="1"/>
    <col min="15625" max="15625" width="3.3984375" style="265" customWidth="1"/>
    <col min="15626" max="15626" width="2.19921875" style="265" customWidth="1"/>
    <col min="15627" max="15872" width="8.09765625" style="265"/>
    <col min="15873" max="15873" width="1.296875" style="265" customWidth="1"/>
    <col min="15874" max="15874" width="21.796875" style="265" customWidth="1"/>
    <col min="15875" max="15875" width="3.59765625" style="265" customWidth="1"/>
    <col min="15876" max="15876" width="18.09765625" style="265" customWidth="1"/>
    <col min="15877" max="15877" width="21.296875" style="265" customWidth="1"/>
    <col min="15878" max="15879" width="9.296875" style="265" customWidth="1"/>
    <col min="15880" max="15880" width="2.796875" style="265" customWidth="1"/>
    <col min="15881" max="15881" width="3.3984375" style="265" customWidth="1"/>
    <col min="15882" max="15882" width="2.19921875" style="265" customWidth="1"/>
    <col min="15883" max="16128" width="8.09765625" style="265"/>
    <col min="16129" max="16129" width="1.296875" style="265" customWidth="1"/>
    <col min="16130" max="16130" width="21.796875" style="265" customWidth="1"/>
    <col min="16131" max="16131" width="3.59765625" style="265" customWidth="1"/>
    <col min="16132" max="16132" width="18.09765625" style="265" customWidth="1"/>
    <col min="16133" max="16133" width="21.296875" style="265" customWidth="1"/>
    <col min="16134" max="16135" width="9.296875" style="265" customWidth="1"/>
    <col min="16136" max="16136" width="2.796875" style="265" customWidth="1"/>
    <col min="16137" max="16137" width="3.3984375" style="265" customWidth="1"/>
    <col min="16138" max="16138" width="2.19921875" style="265" customWidth="1"/>
    <col min="16139" max="16384" width="8.09765625" style="265"/>
  </cols>
  <sheetData>
    <row r="1" spans="1:10" ht="27.75" customHeight="1">
      <c r="A1" s="264"/>
      <c r="B1" s="267" t="s">
        <v>505</v>
      </c>
      <c r="F1" s="868" t="s">
        <v>56</v>
      </c>
      <c r="G1" s="869"/>
      <c r="H1" s="869"/>
    </row>
    <row r="2" spans="1:10" ht="18.75" customHeight="1">
      <c r="A2" s="264"/>
      <c r="F2" s="266"/>
    </row>
    <row r="3" spans="1:10" ht="42" customHeight="1">
      <c r="B3" s="870" t="s">
        <v>390</v>
      </c>
      <c r="C3" s="871"/>
      <c r="D3" s="871"/>
      <c r="E3" s="871"/>
      <c r="F3" s="871"/>
      <c r="G3" s="871"/>
      <c r="H3" s="871"/>
    </row>
    <row r="4" spans="1:10" ht="17.25" customHeight="1">
      <c r="A4" s="268"/>
      <c r="B4" s="268"/>
      <c r="C4" s="268"/>
      <c r="D4" s="268"/>
      <c r="E4" s="268"/>
      <c r="F4" s="268"/>
      <c r="G4" s="268"/>
      <c r="H4" s="268"/>
    </row>
    <row r="5" spans="1:10" ht="36" customHeight="1">
      <c r="A5" s="268"/>
      <c r="B5" s="269" t="s">
        <v>343</v>
      </c>
      <c r="C5" s="872"/>
      <c r="D5" s="873"/>
      <c r="E5" s="873"/>
      <c r="F5" s="873"/>
      <c r="G5" s="873"/>
      <c r="H5" s="874"/>
    </row>
    <row r="6" spans="1:10" ht="36.75" customHeight="1">
      <c r="B6" s="270" t="s">
        <v>391</v>
      </c>
      <c r="C6" s="875" t="s">
        <v>392</v>
      </c>
      <c r="D6" s="875"/>
      <c r="E6" s="875"/>
      <c r="F6" s="875"/>
      <c r="G6" s="875"/>
      <c r="H6" s="876"/>
    </row>
    <row r="7" spans="1:10" ht="81" customHeight="1">
      <c r="B7" s="270" t="s">
        <v>393</v>
      </c>
      <c r="C7" s="877" t="s">
        <v>394</v>
      </c>
      <c r="D7" s="878"/>
      <c r="E7" s="878"/>
      <c r="F7" s="879"/>
      <c r="G7" s="880" t="s">
        <v>395</v>
      </c>
      <c r="H7" s="881"/>
    </row>
    <row r="8" spans="1:10" ht="97.5" customHeight="1">
      <c r="B8" s="271" t="s">
        <v>396</v>
      </c>
      <c r="C8" s="877" t="s">
        <v>397</v>
      </c>
      <c r="D8" s="878"/>
      <c r="E8" s="878"/>
      <c r="F8" s="879"/>
      <c r="G8" s="880" t="s">
        <v>395</v>
      </c>
      <c r="H8" s="881"/>
    </row>
    <row r="9" spans="1:10" ht="120.75" customHeight="1">
      <c r="B9" s="271" t="s">
        <v>398</v>
      </c>
      <c r="C9" s="877" t="s">
        <v>399</v>
      </c>
      <c r="D9" s="878"/>
      <c r="E9" s="878"/>
      <c r="F9" s="879"/>
      <c r="G9" s="880" t="s">
        <v>395</v>
      </c>
      <c r="H9" s="881"/>
    </row>
    <row r="11" spans="1:10" ht="17.25" customHeight="1">
      <c r="B11" s="272" t="s">
        <v>400</v>
      </c>
      <c r="C11" s="273"/>
      <c r="D11" s="273"/>
      <c r="E11" s="273"/>
      <c r="F11" s="273"/>
      <c r="G11" s="273"/>
      <c r="H11" s="273"/>
      <c r="I11" s="273"/>
      <c r="J11" s="273"/>
    </row>
    <row r="12" spans="1:10" ht="45.75" customHeight="1">
      <c r="B12" s="867" t="s">
        <v>401</v>
      </c>
      <c r="C12" s="867"/>
      <c r="D12" s="867"/>
      <c r="E12" s="867"/>
      <c r="F12" s="867"/>
      <c r="G12" s="867"/>
      <c r="H12" s="867"/>
      <c r="I12" s="273"/>
      <c r="J12" s="273"/>
    </row>
    <row r="13" spans="1:10" ht="35.25" customHeight="1">
      <c r="B13" s="867" t="s">
        <v>402</v>
      </c>
      <c r="C13" s="867"/>
      <c r="D13" s="867"/>
      <c r="E13" s="867"/>
      <c r="F13" s="867"/>
      <c r="G13" s="867"/>
      <c r="H13" s="867"/>
      <c r="I13" s="273"/>
      <c r="J13" s="273"/>
    </row>
    <row r="14" spans="1:10" ht="17.25" customHeight="1">
      <c r="B14" s="274" t="s">
        <v>403</v>
      </c>
      <c r="C14" s="273"/>
      <c r="D14" s="273"/>
      <c r="E14" s="273"/>
      <c r="F14" s="273"/>
      <c r="G14" s="273"/>
      <c r="H14" s="273"/>
      <c r="I14" s="273"/>
      <c r="J14" s="273"/>
    </row>
    <row r="15" spans="1:10">
      <c r="B15" s="275" t="s">
        <v>404</v>
      </c>
      <c r="I15" s="265" t="s">
        <v>405</v>
      </c>
    </row>
  </sheetData>
  <mergeCells count="12">
    <mergeCell ref="B13:H13"/>
    <mergeCell ref="F1:H1"/>
    <mergeCell ref="B3:H3"/>
    <mergeCell ref="C5:H5"/>
    <mergeCell ref="C6:H6"/>
    <mergeCell ref="C7:F7"/>
    <mergeCell ref="G7:H7"/>
    <mergeCell ref="C8:F8"/>
    <mergeCell ref="G8:H8"/>
    <mergeCell ref="C9:F9"/>
    <mergeCell ref="G9:H9"/>
    <mergeCell ref="B12:H12"/>
  </mergeCells>
  <phoneticPr fontId="3"/>
  <pageMargins left="0.70866141732283472" right="0.70866141732283472" top="0.74803149606299213" bottom="0.74803149606299213" header="0.31496062992125984" footer="0.31496062992125984"/>
  <pageSetup paperSize="9" scale="9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740D7-EC76-44D8-AE9F-256FE16B7612}">
  <sheetPr>
    <tabColor rgb="FFFFFF00"/>
    <pageSetUpPr fitToPage="1"/>
  </sheetPr>
  <dimension ref="B1:AF54"/>
  <sheetViews>
    <sheetView showGridLines="0" view="pageBreakPreview" zoomScaleNormal="100" zoomScaleSheetLayoutView="100" workbookViewId="0">
      <selection activeCell="S58" activeCellId="1" sqref="T27:U27 S58"/>
    </sheetView>
  </sheetViews>
  <sheetFormatPr defaultColWidth="3.59765625" defaultRowHeight="18"/>
  <cols>
    <col min="1" max="1" width="1.59765625" style="310" customWidth="1"/>
    <col min="2" max="2" width="1.8984375" style="309" customWidth="1"/>
    <col min="3" max="3" width="2.09765625" style="309" customWidth="1"/>
    <col min="4" max="23" width="3.59765625" style="309" customWidth="1"/>
    <col min="24" max="27" width="2.09765625" style="309" customWidth="1"/>
    <col min="28" max="29" width="1.8984375" style="309" customWidth="1"/>
    <col min="30" max="30" width="3.59765625" style="309"/>
    <col min="31" max="258" width="3.59765625" style="310"/>
    <col min="259" max="259" width="1.59765625" style="310" customWidth="1"/>
    <col min="260" max="260" width="1.8984375" style="310" customWidth="1"/>
    <col min="261" max="261" width="2.09765625" style="310" customWidth="1"/>
    <col min="262" max="280" width="3.59765625" style="310" customWidth="1"/>
    <col min="281" max="284" width="2.09765625" style="310" customWidth="1"/>
    <col min="285" max="285" width="1.8984375" style="310" customWidth="1"/>
    <col min="286" max="514" width="3.59765625" style="310"/>
    <col min="515" max="515" width="1.59765625" style="310" customWidth="1"/>
    <col min="516" max="516" width="1.8984375" style="310" customWidth="1"/>
    <col min="517" max="517" width="2.09765625" style="310" customWidth="1"/>
    <col min="518" max="536" width="3.59765625" style="310" customWidth="1"/>
    <col min="537" max="540" width="2.09765625" style="310" customWidth="1"/>
    <col min="541" max="541" width="1.8984375" style="310" customWidth="1"/>
    <col min="542" max="770" width="3.59765625" style="310"/>
    <col min="771" max="771" width="1.59765625" style="310" customWidth="1"/>
    <col min="772" max="772" width="1.8984375" style="310" customWidth="1"/>
    <col min="773" max="773" width="2.09765625" style="310" customWidth="1"/>
    <col min="774" max="792" width="3.59765625" style="310" customWidth="1"/>
    <col min="793" max="796" width="2.09765625" style="310" customWidth="1"/>
    <col min="797" max="797" width="1.8984375" style="310" customWidth="1"/>
    <col min="798" max="1026" width="3.59765625" style="310"/>
    <col min="1027" max="1027" width="1.59765625" style="310" customWidth="1"/>
    <col min="1028" max="1028" width="1.8984375" style="310" customWidth="1"/>
    <col min="1029" max="1029" width="2.09765625" style="310" customWidth="1"/>
    <col min="1030" max="1048" width="3.59765625" style="310" customWidth="1"/>
    <col min="1049" max="1052" width="2.09765625" style="310" customWidth="1"/>
    <col min="1053" max="1053" width="1.8984375" style="310" customWidth="1"/>
    <col min="1054" max="1282" width="3.59765625" style="310"/>
    <col min="1283" max="1283" width="1.59765625" style="310" customWidth="1"/>
    <col min="1284" max="1284" width="1.8984375" style="310" customWidth="1"/>
    <col min="1285" max="1285" width="2.09765625" style="310" customWidth="1"/>
    <col min="1286" max="1304" width="3.59765625" style="310" customWidth="1"/>
    <col min="1305" max="1308" width="2.09765625" style="310" customWidth="1"/>
    <col min="1309" max="1309" width="1.8984375" style="310" customWidth="1"/>
    <col min="1310" max="1538" width="3.59765625" style="310"/>
    <col min="1539" max="1539" width="1.59765625" style="310" customWidth="1"/>
    <col min="1540" max="1540" width="1.8984375" style="310" customWidth="1"/>
    <col min="1541" max="1541" width="2.09765625" style="310" customWidth="1"/>
    <col min="1542" max="1560" width="3.59765625" style="310" customWidth="1"/>
    <col min="1561" max="1564" width="2.09765625" style="310" customWidth="1"/>
    <col min="1565" max="1565" width="1.8984375" style="310" customWidth="1"/>
    <col min="1566" max="1794" width="3.59765625" style="310"/>
    <col min="1795" max="1795" width="1.59765625" style="310" customWidth="1"/>
    <col min="1796" max="1796" width="1.8984375" style="310" customWidth="1"/>
    <col min="1797" max="1797" width="2.09765625" style="310" customWidth="1"/>
    <col min="1798" max="1816" width="3.59765625" style="310" customWidth="1"/>
    <col min="1817" max="1820" width="2.09765625" style="310" customWidth="1"/>
    <col min="1821" max="1821" width="1.8984375" style="310" customWidth="1"/>
    <col min="1822" max="2050" width="3.59765625" style="310"/>
    <col min="2051" max="2051" width="1.59765625" style="310" customWidth="1"/>
    <col min="2052" max="2052" width="1.8984375" style="310" customWidth="1"/>
    <col min="2053" max="2053" width="2.09765625" style="310" customWidth="1"/>
    <col min="2054" max="2072" width="3.59765625" style="310" customWidth="1"/>
    <col min="2073" max="2076" width="2.09765625" style="310" customWidth="1"/>
    <col min="2077" max="2077" width="1.8984375" style="310" customWidth="1"/>
    <col min="2078" max="2306" width="3.59765625" style="310"/>
    <col min="2307" max="2307" width="1.59765625" style="310" customWidth="1"/>
    <col min="2308" max="2308" width="1.8984375" style="310" customWidth="1"/>
    <col min="2309" max="2309" width="2.09765625" style="310" customWidth="1"/>
    <col min="2310" max="2328" width="3.59765625" style="310" customWidth="1"/>
    <col min="2329" max="2332" width="2.09765625" style="310" customWidth="1"/>
    <col min="2333" max="2333" width="1.8984375" style="310" customWidth="1"/>
    <col min="2334" max="2562" width="3.59765625" style="310"/>
    <col min="2563" max="2563" width="1.59765625" style="310" customWidth="1"/>
    <col min="2564" max="2564" width="1.8984375" style="310" customWidth="1"/>
    <col min="2565" max="2565" width="2.09765625" style="310" customWidth="1"/>
    <col min="2566" max="2584" width="3.59765625" style="310" customWidth="1"/>
    <col min="2585" max="2588" width="2.09765625" style="310" customWidth="1"/>
    <col min="2589" max="2589" width="1.8984375" style="310" customWidth="1"/>
    <col min="2590" max="2818" width="3.59765625" style="310"/>
    <col min="2819" max="2819" width="1.59765625" style="310" customWidth="1"/>
    <col min="2820" max="2820" width="1.8984375" style="310" customWidth="1"/>
    <col min="2821" max="2821" width="2.09765625" style="310" customWidth="1"/>
    <col min="2822" max="2840" width="3.59765625" style="310" customWidth="1"/>
    <col min="2841" max="2844" width="2.09765625" style="310" customWidth="1"/>
    <col min="2845" max="2845" width="1.8984375" style="310" customWidth="1"/>
    <col min="2846" max="3074" width="3.59765625" style="310"/>
    <col min="3075" max="3075" width="1.59765625" style="310" customWidth="1"/>
    <col min="3076" max="3076" width="1.8984375" style="310" customWidth="1"/>
    <col min="3077" max="3077" width="2.09765625" style="310" customWidth="1"/>
    <col min="3078" max="3096" width="3.59765625" style="310" customWidth="1"/>
    <col min="3097" max="3100" width="2.09765625" style="310" customWidth="1"/>
    <col min="3101" max="3101" width="1.8984375" style="310" customWidth="1"/>
    <col min="3102" max="3330" width="3.59765625" style="310"/>
    <col min="3331" max="3331" width="1.59765625" style="310" customWidth="1"/>
    <col min="3332" max="3332" width="1.8984375" style="310" customWidth="1"/>
    <col min="3333" max="3333" width="2.09765625" style="310" customWidth="1"/>
    <col min="3334" max="3352" width="3.59765625" style="310" customWidth="1"/>
    <col min="3353" max="3356" width="2.09765625" style="310" customWidth="1"/>
    <col min="3357" max="3357" width="1.8984375" style="310" customWidth="1"/>
    <col min="3358" max="3586" width="3.59765625" style="310"/>
    <col min="3587" max="3587" width="1.59765625" style="310" customWidth="1"/>
    <col min="3588" max="3588" width="1.8984375" style="310" customWidth="1"/>
    <col min="3589" max="3589" width="2.09765625" style="310" customWidth="1"/>
    <col min="3590" max="3608" width="3.59765625" style="310" customWidth="1"/>
    <col min="3609" max="3612" width="2.09765625" style="310" customWidth="1"/>
    <col min="3613" max="3613" width="1.8984375" style="310" customWidth="1"/>
    <col min="3614" max="3842" width="3.59765625" style="310"/>
    <col min="3843" max="3843" width="1.59765625" style="310" customWidth="1"/>
    <col min="3844" max="3844" width="1.8984375" style="310" customWidth="1"/>
    <col min="3845" max="3845" width="2.09765625" style="310" customWidth="1"/>
    <col min="3846" max="3864" width="3.59765625" style="310" customWidth="1"/>
    <col min="3865" max="3868" width="2.09765625" style="310" customWidth="1"/>
    <col min="3869" max="3869" width="1.8984375" style="310" customWidth="1"/>
    <col min="3870" max="4098" width="3.59765625" style="310"/>
    <col min="4099" max="4099" width="1.59765625" style="310" customWidth="1"/>
    <col min="4100" max="4100" width="1.8984375" style="310" customWidth="1"/>
    <col min="4101" max="4101" width="2.09765625" style="310" customWidth="1"/>
    <col min="4102" max="4120" width="3.59765625" style="310" customWidth="1"/>
    <col min="4121" max="4124" width="2.09765625" style="310" customWidth="1"/>
    <col min="4125" max="4125" width="1.8984375" style="310" customWidth="1"/>
    <col min="4126" max="4354" width="3.59765625" style="310"/>
    <col min="4355" max="4355" width="1.59765625" style="310" customWidth="1"/>
    <col min="4356" max="4356" width="1.8984375" style="310" customWidth="1"/>
    <col min="4357" max="4357" width="2.09765625" style="310" customWidth="1"/>
    <col min="4358" max="4376" width="3.59765625" style="310" customWidth="1"/>
    <col min="4377" max="4380" width="2.09765625" style="310" customWidth="1"/>
    <col min="4381" max="4381" width="1.8984375" style="310" customWidth="1"/>
    <col min="4382" max="4610" width="3.59765625" style="310"/>
    <col min="4611" max="4611" width="1.59765625" style="310" customWidth="1"/>
    <col min="4612" max="4612" width="1.8984375" style="310" customWidth="1"/>
    <col min="4613" max="4613" width="2.09765625" style="310" customWidth="1"/>
    <col min="4614" max="4632" width="3.59765625" style="310" customWidth="1"/>
    <col min="4633" max="4636" width="2.09765625" style="310" customWidth="1"/>
    <col min="4637" max="4637" width="1.8984375" style="310" customWidth="1"/>
    <col min="4638" max="4866" width="3.59765625" style="310"/>
    <col min="4867" max="4867" width="1.59765625" style="310" customWidth="1"/>
    <col min="4868" max="4868" width="1.8984375" style="310" customWidth="1"/>
    <col min="4869" max="4869" width="2.09765625" style="310" customWidth="1"/>
    <col min="4870" max="4888" width="3.59765625" style="310" customWidth="1"/>
    <col min="4889" max="4892" width="2.09765625" style="310" customWidth="1"/>
    <col min="4893" max="4893" width="1.8984375" style="310" customWidth="1"/>
    <col min="4894" max="5122" width="3.59765625" style="310"/>
    <col min="5123" max="5123" width="1.59765625" style="310" customWidth="1"/>
    <col min="5124" max="5124" width="1.8984375" style="310" customWidth="1"/>
    <col min="5125" max="5125" width="2.09765625" style="310" customWidth="1"/>
    <col min="5126" max="5144" width="3.59765625" style="310" customWidth="1"/>
    <col min="5145" max="5148" width="2.09765625" style="310" customWidth="1"/>
    <col min="5149" max="5149" width="1.8984375" style="310" customWidth="1"/>
    <col min="5150" max="5378" width="3.59765625" style="310"/>
    <col min="5379" max="5379" width="1.59765625" style="310" customWidth="1"/>
    <col min="5380" max="5380" width="1.8984375" style="310" customWidth="1"/>
    <col min="5381" max="5381" width="2.09765625" style="310" customWidth="1"/>
    <col min="5382" max="5400" width="3.59765625" style="310" customWidth="1"/>
    <col min="5401" max="5404" width="2.09765625" style="310" customWidth="1"/>
    <col min="5405" max="5405" width="1.8984375" style="310" customWidth="1"/>
    <col min="5406" max="5634" width="3.59765625" style="310"/>
    <col min="5635" max="5635" width="1.59765625" style="310" customWidth="1"/>
    <col min="5636" max="5636" width="1.8984375" style="310" customWidth="1"/>
    <col min="5637" max="5637" width="2.09765625" style="310" customWidth="1"/>
    <col min="5638" max="5656" width="3.59765625" style="310" customWidth="1"/>
    <col min="5657" max="5660" width="2.09765625" style="310" customWidth="1"/>
    <col min="5661" max="5661" width="1.8984375" style="310" customWidth="1"/>
    <col min="5662" max="5890" width="3.59765625" style="310"/>
    <col min="5891" max="5891" width="1.59765625" style="310" customWidth="1"/>
    <col min="5892" max="5892" width="1.8984375" style="310" customWidth="1"/>
    <col min="5893" max="5893" width="2.09765625" style="310" customWidth="1"/>
    <col min="5894" max="5912" width="3.59765625" style="310" customWidth="1"/>
    <col min="5913" max="5916" width="2.09765625" style="310" customWidth="1"/>
    <col min="5917" max="5917" width="1.8984375" style="310" customWidth="1"/>
    <col min="5918" max="6146" width="3.59765625" style="310"/>
    <col min="6147" max="6147" width="1.59765625" style="310" customWidth="1"/>
    <col min="6148" max="6148" width="1.8984375" style="310" customWidth="1"/>
    <col min="6149" max="6149" width="2.09765625" style="310" customWidth="1"/>
    <col min="6150" max="6168" width="3.59765625" style="310" customWidth="1"/>
    <col min="6169" max="6172" width="2.09765625" style="310" customWidth="1"/>
    <col min="6173" max="6173" width="1.8984375" style="310" customWidth="1"/>
    <col min="6174" max="6402" width="3.59765625" style="310"/>
    <col min="6403" max="6403" width="1.59765625" style="310" customWidth="1"/>
    <col min="6404" max="6404" width="1.8984375" style="310" customWidth="1"/>
    <col min="6405" max="6405" width="2.09765625" style="310" customWidth="1"/>
    <col min="6406" max="6424" width="3.59765625" style="310" customWidth="1"/>
    <col min="6425" max="6428" width="2.09765625" style="310" customWidth="1"/>
    <col min="6429" max="6429" width="1.8984375" style="310" customWidth="1"/>
    <col min="6430" max="6658" width="3.59765625" style="310"/>
    <col min="6659" max="6659" width="1.59765625" style="310" customWidth="1"/>
    <col min="6660" max="6660" width="1.8984375" style="310" customWidth="1"/>
    <col min="6661" max="6661" width="2.09765625" style="310" customWidth="1"/>
    <col min="6662" max="6680" width="3.59765625" style="310" customWidth="1"/>
    <col min="6681" max="6684" width="2.09765625" style="310" customWidth="1"/>
    <col min="6685" max="6685" width="1.8984375" style="310" customWidth="1"/>
    <col min="6686" max="6914" width="3.59765625" style="310"/>
    <col min="6915" max="6915" width="1.59765625" style="310" customWidth="1"/>
    <col min="6916" max="6916" width="1.8984375" style="310" customWidth="1"/>
    <col min="6917" max="6917" width="2.09765625" style="310" customWidth="1"/>
    <col min="6918" max="6936" width="3.59765625" style="310" customWidth="1"/>
    <col min="6937" max="6940" width="2.09765625" style="310" customWidth="1"/>
    <col min="6941" max="6941" width="1.8984375" style="310" customWidth="1"/>
    <col min="6942" max="7170" width="3.59765625" style="310"/>
    <col min="7171" max="7171" width="1.59765625" style="310" customWidth="1"/>
    <col min="7172" max="7172" width="1.8984375" style="310" customWidth="1"/>
    <col min="7173" max="7173" width="2.09765625" style="310" customWidth="1"/>
    <col min="7174" max="7192" width="3.59765625" style="310" customWidth="1"/>
    <col min="7193" max="7196" width="2.09765625" style="310" customWidth="1"/>
    <col min="7197" max="7197" width="1.8984375" style="310" customWidth="1"/>
    <col min="7198" max="7426" width="3.59765625" style="310"/>
    <col min="7427" max="7427" width="1.59765625" style="310" customWidth="1"/>
    <col min="7428" max="7428" width="1.8984375" style="310" customWidth="1"/>
    <col min="7429" max="7429" width="2.09765625" style="310" customWidth="1"/>
    <col min="7430" max="7448" width="3.59765625" style="310" customWidth="1"/>
    <col min="7449" max="7452" width="2.09765625" style="310" customWidth="1"/>
    <col min="7453" max="7453" width="1.8984375" style="310" customWidth="1"/>
    <col min="7454" max="7682" width="3.59765625" style="310"/>
    <col min="7683" max="7683" width="1.59765625" style="310" customWidth="1"/>
    <col min="7684" max="7684" width="1.8984375" style="310" customWidth="1"/>
    <col min="7685" max="7685" width="2.09765625" style="310" customWidth="1"/>
    <col min="7686" max="7704" width="3.59765625" style="310" customWidth="1"/>
    <col min="7705" max="7708" width="2.09765625" style="310" customWidth="1"/>
    <col min="7709" max="7709" width="1.8984375" style="310" customWidth="1"/>
    <col min="7710" max="7938" width="3.59765625" style="310"/>
    <col min="7939" max="7939" width="1.59765625" style="310" customWidth="1"/>
    <col min="7940" max="7940" width="1.8984375" style="310" customWidth="1"/>
    <col min="7941" max="7941" width="2.09765625" style="310" customWidth="1"/>
    <col min="7942" max="7960" width="3.59765625" style="310" customWidth="1"/>
    <col min="7961" max="7964" width="2.09765625" style="310" customWidth="1"/>
    <col min="7965" max="7965" width="1.8984375" style="310" customWidth="1"/>
    <col min="7966" max="8194" width="3.59765625" style="310"/>
    <col min="8195" max="8195" width="1.59765625" style="310" customWidth="1"/>
    <col min="8196" max="8196" width="1.8984375" style="310" customWidth="1"/>
    <col min="8197" max="8197" width="2.09765625" style="310" customWidth="1"/>
    <col min="8198" max="8216" width="3.59765625" style="310" customWidth="1"/>
    <col min="8217" max="8220" width="2.09765625" style="310" customWidth="1"/>
    <col min="8221" max="8221" width="1.8984375" style="310" customWidth="1"/>
    <col min="8222" max="8450" width="3.59765625" style="310"/>
    <col min="8451" max="8451" width="1.59765625" style="310" customWidth="1"/>
    <col min="8452" max="8452" width="1.8984375" style="310" customWidth="1"/>
    <col min="8453" max="8453" width="2.09765625" style="310" customWidth="1"/>
    <col min="8454" max="8472" width="3.59765625" style="310" customWidth="1"/>
    <col min="8473" max="8476" width="2.09765625" style="310" customWidth="1"/>
    <col min="8477" max="8477" width="1.8984375" style="310" customWidth="1"/>
    <col min="8478" max="8706" width="3.59765625" style="310"/>
    <col min="8707" max="8707" width="1.59765625" style="310" customWidth="1"/>
    <col min="8708" max="8708" width="1.8984375" style="310" customWidth="1"/>
    <col min="8709" max="8709" width="2.09765625" style="310" customWidth="1"/>
    <col min="8710" max="8728" width="3.59765625" style="310" customWidth="1"/>
    <col min="8729" max="8732" width="2.09765625" style="310" customWidth="1"/>
    <col min="8733" max="8733" width="1.8984375" style="310" customWidth="1"/>
    <col min="8734" max="8962" width="3.59765625" style="310"/>
    <col min="8963" max="8963" width="1.59765625" style="310" customWidth="1"/>
    <col min="8964" max="8964" width="1.8984375" style="310" customWidth="1"/>
    <col min="8965" max="8965" width="2.09765625" style="310" customWidth="1"/>
    <col min="8966" max="8984" width="3.59765625" style="310" customWidth="1"/>
    <col min="8985" max="8988" width="2.09765625" style="310" customWidth="1"/>
    <col min="8989" max="8989" width="1.8984375" style="310" customWidth="1"/>
    <col min="8990" max="9218" width="3.59765625" style="310"/>
    <col min="9219" max="9219" width="1.59765625" style="310" customWidth="1"/>
    <col min="9220" max="9220" width="1.8984375" style="310" customWidth="1"/>
    <col min="9221" max="9221" width="2.09765625" style="310" customWidth="1"/>
    <col min="9222" max="9240" width="3.59765625" style="310" customWidth="1"/>
    <col min="9241" max="9244" width="2.09765625" style="310" customWidth="1"/>
    <col min="9245" max="9245" width="1.8984375" style="310" customWidth="1"/>
    <col min="9246" max="9474" width="3.59765625" style="310"/>
    <col min="9475" max="9475" width="1.59765625" style="310" customWidth="1"/>
    <col min="9476" max="9476" width="1.8984375" style="310" customWidth="1"/>
    <col min="9477" max="9477" width="2.09765625" style="310" customWidth="1"/>
    <col min="9478" max="9496" width="3.59765625" style="310" customWidth="1"/>
    <col min="9497" max="9500" width="2.09765625" style="310" customWidth="1"/>
    <col min="9501" max="9501" width="1.8984375" style="310" customWidth="1"/>
    <col min="9502" max="9730" width="3.59765625" style="310"/>
    <col min="9731" max="9731" width="1.59765625" style="310" customWidth="1"/>
    <col min="9732" max="9732" width="1.8984375" style="310" customWidth="1"/>
    <col min="9733" max="9733" width="2.09765625" style="310" customWidth="1"/>
    <col min="9734" max="9752" width="3.59765625" style="310" customWidth="1"/>
    <col min="9753" max="9756" width="2.09765625" style="310" customWidth="1"/>
    <col min="9757" max="9757" width="1.8984375" style="310" customWidth="1"/>
    <col min="9758" max="9986" width="3.59765625" style="310"/>
    <col min="9987" max="9987" width="1.59765625" style="310" customWidth="1"/>
    <col min="9988" max="9988" width="1.8984375" style="310" customWidth="1"/>
    <col min="9989" max="9989" width="2.09765625" style="310" customWidth="1"/>
    <col min="9990" max="10008" width="3.59765625" style="310" customWidth="1"/>
    <col min="10009" max="10012" width="2.09765625" style="310" customWidth="1"/>
    <col min="10013" max="10013" width="1.8984375" style="310" customWidth="1"/>
    <col min="10014" max="10242" width="3.59765625" style="310"/>
    <col min="10243" max="10243" width="1.59765625" style="310" customWidth="1"/>
    <col min="10244" max="10244" width="1.8984375" style="310" customWidth="1"/>
    <col min="10245" max="10245" width="2.09765625" style="310" customWidth="1"/>
    <col min="10246" max="10264" width="3.59765625" style="310" customWidth="1"/>
    <col min="10265" max="10268" width="2.09765625" style="310" customWidth="1"/>
    <col min="10269" max="10269" width="1.8984375" style="310" customWidth="1"/>
    <col min="10270" max="10498" width="3.59765625" style="310"/>
    <col min="10499" max="10499" width="1.59765625" style="310" customWidth="1"/>
    <col min="10500" max="10500" width="1.8984375" style="310" customWidth="1"/>
    <col min="10501" max="10501" width="2.09765625" style="310" customWidth="1"/>
    <col min="10502" max="10520" width="3.59765625" style="310" customWidth="1"/>
    <col min="10521" max="10524" width="2.09765625" style="310" customWidth="1"/>
    <col min="10525" max="10525" width="1.8984375" style="310" customWidth="1"/>
    <col min="10526" max="10754" width="3.59765625" style="310"/>
    <col min="10755" max="10755" width="1.59765625" style="310" customWidth="1"/>
    <col min="10756" max="10756" width="1.8984375" style="310" customWidth="1"/>
    <col min="10757" max="10757" width="2.09765625" style="310" customWidth="1"/>
    <col min="10758" max="10776" width="3.59765625" style="310" customWidth="1"/>
    <col min="10777" max="10780" width="2.09765625" style="310" customWidth="1"/>
    <col min="10781" max="10781" width="1.8984375" style="310" customWidth="1"/>
    <col min="10782" max="11010" width="3.59765625" style="310"/>
    <col min="11011" max="11011" width="1.59765625" style="310" customWidth="1"/>
    <col min="11012" max="11012" width="1.8984375" style="310" customWidth="1"/>
    <col min="11013" max="11013" width="2.09765625" style="310" customWidth="1"/>
    <col min="11014" max="11032" width="3.59765625" style="310" customWidth="1"/>
    <col min="11033" max="11036" width="2.09765625" style="310" customWidth="1"/>
    <col min="11037" max="11037" width="1.8984375" style="310" customWidth="1"/>
    <col min="11038" max="11266" width="3.59765625" style="310"/>
    <col min="11267" max="11267" width="1.59765625" style="310" customWidth="1"/>
    <col min="11268" max="11268" width="1.8984375" style="310" customWidth="1"/>
    <col min="11269" max="11269" width="2.09765625" style="310" customWidth="1"/>
    <col min="11270" max="11288" width="3.59765625" style="310" customWidth="1"/>
    <col min="11289" max="11292" width="2.09765625" style="310" customWidth="1"/>
    <col min="11293" max="11293" width="1.8984375" style="310" customWidth="1"/>
    <col min="11294" max="11522" width="3.59765625" style="310"/>
    <col min="11523" max="11523" width="1.59765625" style="310" customWidth="1"/>
    <col min="11524" max="11524" width="1.8984375" style="310" customWidth="1"/>
    <col min="11525" max="11525" width="2.09765625" style="310" customWidth="1"/>
    <col min="11526" max="11544" width="3.59765625" style="310" customWidth="1"/>
    <col min="11545" max="11548" width="2.09765625" style="310" customWidth="1"/>
    <col min="11549" max="11549" width="1.8984375" style="310" customWidth="1"/>
    <col min="11550" max="11778" width="3.59765625" style="310"/>
    <col min="11779" max="11779" width="1.59765625" style="310" customWidth="1"/>
    <col min="11780" max="11780" width="1.8984375" style="310" customWidth="1"/>
    <col min="11781" max="11781" width="2.09765625" style="310" customWidth="1"/>
    <col min="11782" max="11800" width="3.59765625" style="310" customWidth="1"/>
    <col min="11801" max="11804" width="2.09765625" style="310" customWidth="1"/>
    <col min="11805" max="11805" width="1.8984375" style="310" customWidth="1"/>
    <col min="11806" max="12034" width="3.59765625" style="310"/>
    <col min="12035" max="12035" width="1.59765625" style="310" customWidth="1"/>
    <col min="12036" max="12036" width="1.8984375" style="310" customWidth="1"/>
    <col min="12037" max="12037" width="2.09765625" style="310" customWidth="1"/>
    <col min="12038" max="12056" width="3.59765625" style="310" customWidth="1"/>
    <col min="12057" max="12060" width="2.09765625" style="310" customWidth="1"/>
    <col min="12061" max="12061" width="1.8984375" style="310" customWidth="1"/>
    <col min="12062" max="12290" width="3.59765625" style="310"/>
    <col min="12291" max="12291" width="1.59765625" style="310" customWidth="1"/>
    <col min="12292" max="12292" width="1.8984375" style="310" customWidth="1"/>
    <col min="12293" max="12293" width="2.09765625" style="310" customWidth="1"/>
    <col min="12294" max="12312" width="3.59765625" style="310" customWidth="1"/>
    <col min="12313" max="12316" width="2.09765625" style="310" customWidth="1"/>
    <col min="12317" max="12317" width="1.8984375" style="310" customWidth="1"/>
    <col min="12318" max="12546" width="3.59765625" style="310"/>
    <col min="12547" max="12547" width="1.59765625" style="310" customWidth="1"/>
    <col min="12548" max="12548" width="1.8984375" style="310" customWidth="1"/>
    <col min="12549" max="12549" width="2.09765625" style="310" customWidth="1"/>
    <col min="12550" max="12568" width="3.59765625" style="310" customWidth="1"/>
    <col min="12569" max="12572" width="2.09765625" style="310" customWidth="1"/>
    <col min="12573" max="12573" width="1.8984375" style="310" customWidth="1"/>
    <col min="12574" max="12802" width="3.59765625" style="310"/>
    <col min="12803" max="12803" width="1.59765625" style="310" customWidth="1"/>
    <col min="12804" max="12804" width="1.8984375" style="310" customWidth="1"/>
    <col min="12805" max="12805" width="2.09765625" style="310" customWidth="1"/>
    <col min="12806" max="12824" width="3.59765625" style="310" customWidth="1"/>
    <col min="12825" max="12828" width="2.09765625" style="310" customWidth="1"/>
    <col min="12829" max="12829" width="1.8984375" style="310" customWidth="1"/>
    <col min="12830" max="13058" width="3.59765625" style="310"/>
    <col min="13059" max="13059" width="1.59765625" style="310" customWidth="1"/>
    <col min="13060" max="13060" width="1.8984375" style="310" customWidth="1"/>
    <col min="13061" max="13061" width="2.09765625" style="310" customWidth="1"/>
    <col min="13062" max="13080" width="3.59765625" style="310" customWidth="1"/>
    <col min="13081" max="13084" width="2.09765625" style="310" customWidth="1"/>
    <col min="13085" max="13085" width="1.8984375" style="310" customWidth="1"/>
    <col min="13086" max="13314" width="3.59765625" style="310"/>
    <col min="13315" max="13315" width="1.59765625" style="310" customWidth="1"/>
    <col min="13316" max="13316" width="1.8984375" style="310" customWidth="1"/>
    <col min="13317" max="13317" width="2.09765625" style="310" customWidth="1"/>
    <col min="13318" max="13336" width="3.59765625" style="310" customWidth="1"/>
    <col min="13337" max="13340" width="2.09765625" style="310" customWidth="1"/>
    <col min="13341" max="13341" width="1.8984375" style="310" customWidth="1"/>
    <col min="13342" max="13570" width="3.59765625" style="310"/>
    <col min="13571" max="13571" width="1.59765625" style="310" customWidth="1"/>
    <col min="13572" max="13572" width="1.8984375" style="310" customWidth="1"/>
    <col min="13573" max="13573" width="2.09765625" style="310" customWidth="1"/>
    <col min="13574" max="13592" width="3.59765625" style="310" customWidth="1"/>
    <col min="13593" max="13596" width="2.09765625" style="310" customWidth="1"/>
    <col min="13597" max="13597" width="1.8984375" style="310" customWidth="1"/>
    <col min="13598" max="13826" width="3.59765625" style="310"/>
    <col min="13827" max="13827" width="1.59765625" style="310" customWidth="1"/>
    <col min="13828" max="13828" width="1.8984375" style="310" customWidth="1"/>
    <col min="13829" max="13829" width="2.09765625" style="310" customWidth="1"/>
    <col min="13830" max="13848" width="3.59765625" style="310" customWidth="1"/>
    <col min="13849" max="13852" width="2.09765625" style="310" customWidth="1"/>
    <col min="13853" max="13853" width="1.8984375" style="310" customWidth="1"/>
    <col min="13854" max="14082" width="3.59765625" style="310"/>
    <col min="14083" max="14083" width="1.59765625" style="310" customWidth="1"/>
    <col min="14084" max="14084" width="1.8984375" style="310" customWidth="1"/>
    <col min="14085" max="14085" width="2.09765625" style="310" customWidth="1"/>
    <col min="14086" max="14104" width="3.59765625" style="310" customWidth="1"/>
    <col min="14105" max="14108" width="2.09765625" style="310" customWidth="1"/>
    <col min="14109" max="14109" width="1.8984375" style="310" customWidth="1"/>
    <col min="14110" max="14338" width="3.59765625" style="310"/>
    <col min="14339" max="14339" width="1.59765625" style="310" customWidth="1"/>
    <col min="14340" max="14340" width="1.8984375" style="310" customWidth="1"/>
    <col min="14341" max="14341" width="2.09765625" style="310" customWidth="1"/>
    <col min="14342" max="14360" width="3.59765625" style="310" customWidth="1"/>
    <col min="14361" max="14364" width="2.09765625" style="310" customWidth="1"/>
    <col min="14365" max="14365" width="1.8984375" style="310" customWidth="1"/>
    <col min="14366" max="14594" width="3.59765625" style="310"/>
    <col min="14595" max="14595" width="1.59765625" style="310" customWidth="1"/>
    <col min="14596" max="14596" width="1.8984375" style="310" customWidth="1"/>
    <col min="14597" max="14597" width="2.09765625" style="310" customWidth="1"/>
    <col min="14598" max="14616" width="3.59765625" style="310" customWidth="1"/>
    <col min="14617" max="14620" width="2.09765625" style="310" customWidth="1"/>
    <col min="14621" max="14621" width="1.8984375" style="310" customWidth="1"/>
    <col min="14622" max="14850" width="3.59765625" style="310"/>
    <col min="14851" max="14851" width="1.59765625" style="310" customWidth="1"/>
    <col min="14852" max="14852" width="1.8984375" style="310" customWidth="1"/>
    <col min="14853" max="14853" width="2.09765625" style="310" customWidth="1"/>
    <col min="14854" max="14872" width="3.59765625" style="310" customWidth="1"/>
    <col min="14873" max="14876" width="2.09765625" style="310" customWidth="1"/>
    <col min="14877" max="14877" width="1.8984375" style="310" customWidth="1"/>
    <col min="14878" max="15106" width="3.59765625" style="310"/>
    <col min="15107" max="15107" width="1.59765625" style="310" customWidth="1"/>
    <col min="15108" max="15108" width="1.8984375" style="310" customWidth="1"/>
    <col min="15109" max="15109" width="2.09765625" style="310" customWidth="1"/>
    <col min="15110" max="15128" width="3.59765625" style="310" customWidth="1"/>
    <col min="15129" max="15132" width="2.09765625" style="310" customWidth="1"/>
    <col min="15133" max="15133" width="1.8984375" style="310" customWidth="1"/>
    <col min="15134" max="15362" width="3.59765625" style="310"/>
    <col min="15363" max="15363" width="1.59765625" style="310" customWidth="1"/>
    <col min="15364" max="15364" width="1.8984375" style="310" customWidth="1"/>
    <col min="15365" max="15365" width="2.09765625" style="310" customWidth="1"/>
    <col min="15366" max="15384" width="3.59765625" style="310" customWidth="1"/>
    <col min="15385" max="15388" width="2.09765625" style="310" customWidth="1"/>
    <col min="15389" max="15389" width="1.8984375" style="310" customWidth="1"/>
    <col min="15390" max="15618" width="3.59765625" style="310"/>
    <col min="15619" max="15619" width="1.59765625" style="310" customWidth="1"/>
    <col min="15620" max="15620" width="1.8984375" style="310" customWidth="1"/>
    <col min="15621" max="15621" width="2.09765625" style="310" customWidth="1"/>
    <col min="15622" max="15640" width="3.59765625" style="310" customWidth="1"/>
    <col min="15641" max="15644" width="2.09765625" style="310" customWidth="1"/>
    <col min="15645" max="15645" width="1.8984375" style="310" customWidth="1"/>
    <col min="15646" max="15874" width="3.59765625" style="310"/>
    <col min="15875" max="15875" width="1.59765625" style="310" customWidth="1"/>
    <col min="15876" max="15876" width="1.8984375" style="310" customWidth="1"/>
    <col min="15877" max="15877" width="2.09765625" style="310" customWidth="1"/>
    <col min="15878" max="15896" width="3.59765625" style="310" customWidth="1"/>
    <col min="15897" max="15900" width="2.09765625" style="310" customWidth="1"/>
    <col min="15901" max="15901" width="1.8984375" style="310" customWidth="1"/>
    <col min="15902" max="16130" width="3.59765625" style="310"/>
    <col min="16131" max="16131" width="1.59765625" style="310" customWidth="1"/>
    <col min="16132" max="16132" width="1.8984375" style="310" customWidth="1"/>
    <col min="16133" max="16133" width="2.09765625" style="310" customWidth="1"/>
    <col min="16134" max="16152" width="3.59765625" style="310" customWidth="1"/>
    <col min="16153" max="16156" width="2.09765625" style="310" customWidth="1"/>
    <col min="16157" max="16157" width="1.8984375" style="310" customWidth="1"/>
    <col min="16158" max="16384" width="3.59765625" style="310"/>
  </cols>
  <sheetData>
    <row r="1" spans="2:32">
      <c r="B1" s="309" t="s">
        <v>678</v>
      </c>
    </row>
    <row r="2" spans="2:32">
      <c r="B2" s="305"/>
      <c r="C2" s="306"/>
      <c r="D2" s="306"/>
      <c r="E2" s="306"/>
      <c r="F2" s="306"/>
      <c r="G2" s="306"/>
      <c r="H2" s="306"/>
      <c r="I2" s="306"/>
      <c r="J2" s="306"/>
      <c r="K2" s="306"/>
      <c r="L2" s="306"/>
      <c r="M2" s="306"/>
      <c r="N2" s="306"/>
      <c r="O2" s="306"/>
      <c r="P2" s="306"/>
      <c r="Q2" s="306"/>
      <c r="R2" s="307"/>
      <c r="S2" s="306"/>
      <c r="T2" s="306"/>
      <c r="U2" s="306"/>
      <c r="V2" s="306"/>
      <c r="W2" s="306"/>
      <c r="X2" s="306"/>
      <c r="Y2" s="306"/>
      <c r="Z2" s="306"/>
      <c r="AA2" s="306"/>
      <c r="AB2" s="308"/>
    </row>
    <row r="3" spans="2:32">
      <c r="B3" s="311"/>
      <c r="AB3" s="312"/>
    </row>
    <row r="4" spans="2:32">
      <c r="B4" s="311"/>
      <c r="S4" s="887" t="s">
        <v>506</v>
      </c>
      <c r="T4" s="887"/>
      <c r="U4" s="887"/>
      <c r="V4" s="887"/>
      <c r="W4" s="887"/>
      <c r="X4" s="887"/>
      <c r="Y4" s="887"/>
      <c r="Z4" s="887"/>
      <c r="AA4" s="887"/>
      <c r="AB4" s="312"/>
    </row>
    <row r="5" spans="2:32">
      <c r="B5" s="311"/>
      <c r="U5" s="313"/>
      <c r="V5" s="313"/>
      <c r="AB5" s="312"/>
    </row>
    <row r="6" spans="2:32">
      <c r="B6" s="311"/>
      <c r="C6" s="888" t="s">
        <v>507</v>
      </c>
      <c r="D6" s="888"/>
      <c r="E6" s="888"/>
      <c r="F6" s="888"/>
      <c r="G6" s="888"/>
      <c r="H6" s="888"/>
      <c r="I6" s="888"/>
      <c r="J6" s="888"/>
      <c r="K6" s="888"/>
      <c r="L6" s="888"/>
      <c r="M6" s="888"/>
      <c r="N6" s="888"/>
      <c r="O6" s="888"/>
      <c r="P6" s="888"/>
      <c r="Q6" s="888"/>
      <c r="R6" s="888"/>
      <c r="S6" s="888"/>
      <c r="T6" s="888"/>
      <c r="U6" s="888"/>
      <c r="V6" s="888"/>
      <c r="W6" s="888"/>
      <c r="X6" s="888"/>
      <c r="Y6" s="888"/>
      <c r="Z6" s="888"/>
      <c r="AA6" s="888"/>
      <c r="AB6" s="312"/>
    </row>
    <row r="7" spans="2:32">
      <c r="B7" s="311"/>
      <c r="C7" s="888" t="s">
        <v>508</v>
      </c>
      <c r="D7" s="888"/>
      <c r="E7" s="888"/>
      <c r="F7" s="888"/>
      <c r="G7" s="888"/>
      <c r="H7" s="888"/>
      <c r="I7" s="888"/>
      <c r="J7" s="888"/>
      <c r="K7" s="888"/>
      <c r="L7" s="888"/>
      <c r="M7" s="888"/>
      <c r="N7" s="888"/>
      <c r="O7" s="888"/>
      <c r="P7" s="888"/>
      <c r="Q7" s="888"/>
      <c r="R7" s="888"/>
      <c r="S7" s="888"/>
      <c r="T7" s="888"/>
      <c r="U7" s="888"/>
      <c r="V7" s="888"/>
      <c r="W7" s="888"/>
      <c r="X7" s="888"/>
      <c r="Y7" s="888"/>
      <c r="Z7" s="888"/>
      <c r="AA7" s="888"/>
      <c r="AB7" s="312"/>
    </row>
    <row r="8" spans="2:32">
      <c r="B8" s="311"/>
      <c r="AB8" s="312"/>
    </row>
    <row r="9" spans="2:32" ht="23.25" customHeight="1">
      <c r="B9" s="311"/>
      <c r="C9" s="882" t="s">
        <v>509</v>
      </c>
      <c r="D9" s="883"/>
      <c r="E9" s="883"/>
      <c r="F9" s="883"/>
      <c r="G9" s="884"/>
      <c r="H9" s="885"/>
      <c r="I9" s="885"/>
      <c r="J9" s="885"/>
      <c r="K9" s="885"/>
      <c r="L9" s="885"/>
      <c r="M9" s="885"/>
      <c r="N9" s="885"/>
      <c r="O9" s="885"/>
      <c r="P9" s="885"/>
      <c r="Q9" s="885"/>
      <c r="R9" s="885"/>
      <c r="S9" s="885"/>
      <c r="T9" s="885"/>
      <c r="U9" s="885"/>
      <c r="V9" s="885"/>
      <c r="W9" s="885"/>
      <c r="X9" s="885"/>
      <c r="Y9" s="885"/>
      <c r="Z9" s="885"/>
      <c r="AA9" s="886"/>
      <c r="AB9" s="312"/>
    </row>
    <row r="10" spans="2:32" ht="23.25" customHeight="1">
      <c r="B10" s="311"/>
      <c r="C10" s="882" t="s">
        <v>510</v>
      </c>
      <c r="D10" s="883"/>
      <c r="E10" s="883"/>
      <c r="F10" s="883"/>
      <c r="G10" s="884"/>
      <c r="H10" s="885" t="s">
        <v>511</v>
      </c>
      <c r="I10" s="885"/>
      <c r="J10" s="885"/>
      <c r="K10" s="885"/>
      <c r="L10" s="885"/>
      <c r="M10" s="885"/>
      <c r="N10" s="885"/>
      <c r="O10" s="885"/>
      <c r="P10" s="885"/>
      <c r="Q10" s="885"/>
      <c r="R10" s="885"/>
      <c r="S10" s="885"/>
      <c r="T10" s="885"/>
      <c r="U10" s="885"/>
      <c r="V10" s="885"/>
      <c r="W10" s="885"/>
      <c r="X10" s="885"/>
      <c r="Y10" s="885"/>
      <c r="Z10" s="885"/>
      <c r="AA10" s="886"/>
      <c r="AB10" s="312"/>
    </row>
    <row r="11" spans="2:32" ht="23.25" customHeight="1">
      <c r="B11" s="311"/>
      <c r="C11" s="882" t="s">
        <v>512</v>
      </c>
      <c r="D11" s="883"/>
      <c r="E11" s="883"/>
      <c r="F11" s="883"/>
      <c r="G11" s="884"/>
      <c r="H11" s="889" t="s">
        <v>679</v>
      </c>
      <c r="I11" s="890"/>
      <c r="J11" s="890"/>
      <c r="K11" s="890"/>
      <c r="L11" s="890"/>
      <c r="M11" s="890"/>
      <c r="N11" s="890"/>
      <c r="O11" s="890"/>
      <c r="P11" s="890"/>
      <c r="Q11" s="890"/>
      <c r="R11" s="890"/>
      <c r="S11" s="890"/>
      <c r="T11" s="890"/>
      <c r="U11" s="890"/>
      <c r="V11" s="890"/>
      <c r="W11" s="890"/>
      <c r="X11" s="890"/>
      <c r="Y11" s="890"/>
      <c r="Z11" s="890"/>
      <c r="AA11" s="891"/>
      <c r="AB11" s="312"/>
      <c r="AF11" s="317"/>
    </row>
    <row r="12" spans="2:32" ht="3" customHeight="1">
      <c r="B12" s="311"/>
      <c r="C12" s="307"/>
      <c r="D12" s="307"/>
      <c r="E12" s="307"/>
      <c r="F12" s="307"/>
      <c r="G12" s="307"/>
      <c r="H12" s="318"/>
      <c r="I12" s="318"/>
      <c r="J12" s="318"/>
      <c r="K12" s="318"/>
      <c r="L12" s="318"/>
      <c r="M12" s="318"/>
      <c r="N12" s="318"/>
      <c r="O12" s="318"/>
      <c r="P12" s="318"/>
      <c r="Q12" s="318"/>
      <c r="R12" s="318"/>
      <c r="S12" s="318"/>
      <c r="T12" s="318"/>
      <c r="U12" s="318"/>
      <c r="V12" s="318"/>
      <c r="W12" s="318"/>
      <c r="X12" s="318"/>
      <c r="Y12" s="318"/>
      <c r="Z12" s="318"/>
      <c r="AA12" s="318"/>
      <c r="AB12" s="312"/>
      <c r="AF12" s="317"/>
    </row>
    <row r="13" spans="2:32" ht="13.5" customHeight="1">
      <c r="B13" s="311"/>
      <c r="C13" s="892" t="s">
        <v>514</v>
      </c>
      <c r="D13" s="892"/>
      <c r="E13" s="892"/>
      <c r="F13" s="892"/>
      <c r="G13" s="892"/>
      <c r="H13" s="892"/>
      <c r="I13" s="892"/>
      <c r="J13" s="892"/>
      <c r="K13" s="892"/>
      <c r="L13" s="892"/>
      <c r="M13" s="892"/>
      <c r="N13" s="892"/>
      <c r="O13" s="892"/>
      <c r="P13" s="892"/>
      <c r="Q13" s="892"/>
      <c r="R13" s="892"/>
      <c r="S13" s="892"/>
      <c r="T13" s="892"/>
      <c r="U13" s="892"/>
      <c r="V13" s="892"/>
      <c r="W13" s="892"/>
      <c r="X13" s="892"/>
      <c r="Y13" s="892"/>
      <c r="Z13" s="892"/>
      <c r="AA13" s="892"/>
      <c r="AB13" s="312"/>
      <c r="AF13" s="317"/>
    </row>
    <row r="14" spans="2:32" ht="6" customHeight="1">
      <c r="B14" s="311"/>
      <c r="AB14" s="312"/>
    </row>
    <row r="15" spans="2:32" ht="17.25" customHeight="1">
      <c r="B15" s="311"/>
      <c r="C15" s="305"/>
      <c r="D15" s="306"/>
      <c r="E15" s="306"/>
      <c r="F15" s="306"/>
      <c r="G15" s="306"/>
      <c r="H15" s="306"/>
      <c r="I15" s="306"/>
      <c r="J15" s="306"/>
      <c r="K15" s="306"/>
      <c r="L15" s="306"/>
      <c r="M15" s="306"/>
      <c r="N15" s="306"/>
      <c r="O15" s="306"/>
      <c r="P15" s="306"/>
      <c r="Q15" s="306"/>
      <c r="R15" s="306"/>
      <c r="S15" s="306"/>
      <c r="T15" s="306"/>
      <c r="U15" s="306"/>
      <c r="V15" s="306"/>
      <c r="W15" s="306"/>
      <c r="X15" s="893" t="s">
        <v>515</v>
      </c>
      <c r="Y15" s="894"/>
      <c r="Z15" s="894"/>
      <c r="AA15" s="895"/>
      <c r="AB15" s="312"/>
    </row>
    <row r="16" spans="2:32" ht="18.75" customHeight="1">
      <c r="B16" s="311"/>
      <c r="C16" s="311"/>
      <c r="D16" s="309" t="s">
        <v>516</v>
      </c>
      <c r="X16" s="896"/>
      <c r="Y16" s="888"/>
      <c r="Z16" s="888"/>
      <c r="AA16" s="897"/>
      <c r="AB16" s="312"/>
    </row>
    <row r="17" spans="2:28" ht="18.75" customHeight="1">
      <c r="B17" s="311"/>
      <c r="C17" s="311"/>
      <c r="D17" s="309" t="s">
        <v>517</v>
      </c>
      <c r="X17" s="896"/>
      <c r="Y17" s="888"/>
      <c r="Z17" s="888"/>
      <c r="AA17" s="897"/>
      <c r="AB17" s="312"/>
    </row>
    <row r="18" spans="2:28" ht="6.75" customHeight="1">
      <c r="B18" s="311"/>
      <c r="C18" s="311"/>
      <c r="X18" s="896"/>
      <c r="Y18" s="888"/>
      <c r="Z18" s="888"/>
      <c r="AA18" s="897"/>
      <c r="AB18" s="312"/>
    </row>
    <row r="19" spans="2:28" ht="18.75" customHeight="1">
      <c r="B19" s="311"/>
      <c r="C19" s="311"/>
      <c r="E19" s="882" t="s">
        <v>518</v>
      </c>
      <c r="F19" s="883"/>
      <c r="G19" s="883"/>
      <c r="H19" s="883"/>
      <c r="I19" s="883"/>
      <c r="J19" s="883"/>
      <c r="K19" s="884"/>
      <c r="L19" s="319" t="s">
        <v>519</v>
      </c>
      <c r="M19" s="316"/>
      <c r="N19" s="316"/>
      <c r="O19" s="316"/>
      <c r="P19" s="315" t="s">
        <v>26</v>
      </c>
      <c r="Q19" s="319" t="s">
        <v>520</v>
      </c>
      <c r="R19" s="316"/>
      <c r="S19" s="316"/>
      <c r="T19" s="316"/>
      <c r="U19" s="315" t="s">
        <v>26</v>
      </c>
      <c r="V19" s="314"/>
      <c r="X19" s="896"/>
      <c r="Y19" s="888"/>
      <c r="Z19" s="888"/>
      <c r="AA19" s="897"/>
      <c r="AB19" s="312"/>
    </row>
    <row r="20" spans="2:28" ht="7.5" customHeight="1">
      <c r="B20" s="311"/>
      <c r="C20" s="311"/>
      <c r="T20" s="320"/>
      <c r="U20" s="320"/>
      <c r="V20" s="320"/>
      <c r="X20" s="896"/>
      <c r="Y20" s="888"/>
      <c r="Z20" s="888"/>
      <c r="AA20" s="897"/>
      <c r="AB20" s="312"/>
    </row>
    <row r="21" spans="2:28" ht="18.75" customHeight="1">
      <c r="B21" s="311"/>
      <c r="C21" s="311"/>
      <c r="E21" s="901" t="s">
        <v>521</v>
      </c>
      <c r="F21" s="902"/>
      <c r="G21" s="902"/>
      <c r="H21" s="902"/>
      <c r="I21" s="902"/>
      <c r="J21" s="902"/>
      <c r="K21" s="903"/>
      <c r="L21" s="319" t="s">
        <v>519</v>
      </c>
      <c r="M21" s="316"/>
      <c r="N21" s="316"/>
      <c r="O21" s="316"/>
      <c r="P21" s="315" t="s">
        <v>26</v>
      </c>
      <c r="Q21" s="319" t="s">
        <v>520</v>
      </c>
      <c r="R21" s="316"/>
      <c r="S21" s="316"/>
      <c r="T21" s="316"/>
      <c r="U21" s="315" t="s">
        <v>26</v>
      </c>
      <c r="V21" s="314"/>
      <c r="X21" s="896"/>
      <c r="Y21" s="888"/>
      <c r="Z21" s="888"/>
      <c r="AA21" s="897"/>
      <c r="AB21" s="312"/>
    </row>
    <row r="22" spans="2:28" ht="7.5" customHeight="1">
      <c r="B22" s="311"/>
      <c r="C22" s="311"/>
      <c r="X22" s="896"/>
      <c r="Y22" s="888"/>
      <c r="Z22" s="888"/>
      <c r="AA22" s="897"/>
      <c r="AB22" s="312"/>
    </row>
    <row r="23" spans="2:28" ht="18.75" customHeight="1">
      <c r="B23" s="311"/>
      <c r="C23" s="311"/>
      <c r="E23" s="309" t="s">
        <v>522</v>
      </c>
      <c r="X23" s="896"/>
      <c r="Y23" s="888"/>
      <c r="Z23" s="888"/>
      <c r="AA23" s="897"/>
      <c r="AB23" s="312"/>
    </row>
    <row r="24" spans="2:28" ht="5.4" customHeight="1">
      <c r="B24" s="311"/>
      <c r="C24" s="321"/>
      <c r="D24" s="322"/>
      <c r="E24" s="322"/>
      <c r="F24" s="322"/>
      <c r="G24" s="322"/>
      <c r="H24" s="322"/>
      <c r="I24" s="322"/>
      <c r="J24" s="322"/>
      <c r="K24" s="322"/>
      <c r="L24" s="322"/>
      <c r="M24" s="322"/>
      <c r="N24" s="322"/>
      <c r="O24" s="322"/>
      <c r="P24" s="322"/>
      <c r="Q24" s="322"/>
      <c r="R24" s="322"/>
      <c r="S24" s="322"/>
      <c r="T24" s="322"/>
      <c r="U24" s="322"/>
      <c r="V24" s="322"/>
      <c r="W24" s="322"/>
      <c r="X24" s="898"/>
      <c r="Y24" s="899"/>
      <c r="Z24" s="899"/>
      <c r="AA24" s="900"/>
      <c r="AB24" s="312"/>
    </row>
    <row r="25" spans="2:28" ht="5.4" customHeight="1">
      <c r="B25" s="311"/>
      <c r="C25" s="311"/>
      <c r="X25" s="893" t="s">
        <v>680</v>
      </c>
      <c r="Y25" s="894"/>
      <c r="Z25" s="894"/>
      <c r="AA25" s="895"/>
      <c r="AB25" s="312"/>
    </row>
    <row r="26" spans="2:28" ht="22.8" customHeight="1">
      <c r="B26" s="311"/>
      <c r="C26" s="311"/>
      <c r="D26" s="309" t="s">
        <v>681</v>
      </c>
      <c r="X26" s="896"/>
      <c r="Y26" s="888"/>
      <c r="Z26" s="888"/>
      <c r="AA26" s="897"/>
      <c r="AB26" s="312"/>
    </row>
    <row r="27" spans="2:28" ht="18.600000000000001" customHeight="1">
      <c r="B27" s="311"/>
      <c r="C27" s="311"/>
      <c r="D27" s="309" t="s">
        <v>682</v>
      </c>
      <c r="X27" s="896"/>
      <c r="Y27" s="888"/>
      <c r="Z27" s="888"/>
      <c r="AA27" s="897"/>
      <c r="AB27" s="312"/>
    </row>
    <row r="28" spans="2:28" ht="16.8" customHeight="1">
      <c r="B28" s="311"/>
      <c r="C28" s="311"/>
      <c r="D28" s="309" t="s">
        <v>683</v>
      </c>
      <c r="X28" s="896"/>
      <c r="Y28" s="888"/>
      <c r="Z28" s="888"/>
      <c r="AA28" s="897"/>
      <c r="AB28" s="312"/>
    </row>
    <row r="29" spans="2:28" ht="25.2" customHeight="1">
      <c r="B29" s="311"/>
      <c r="C29" s="311"/>
      <c r="D29" s="309" t="s">
        <v>684</v>
      </c>
      <c r="X29" s="898"/>
      <c r="Y29" s="899"/>
      <c r="Z29" s="899"/>
      <c r="AA29" s="900"/>
      <c r="AB29" s="312"/>
    </row>
    <row r="30" spans="2:28" ht="18.75" customHeight="1">
      <c r="B30" s="311"/>
      <c r="C30" s="305"/>
      <c r="D30" s="306" t="s">
        <v>523</v>
      </c>
      <c r="E30" s="306"/>
      <c r="F30" s="306"/>
      <c r="G30" s="306"/>
      <c r="H30" s="306"/>
      <c r="I30" s="306"/>
      <c r="J30" s="306"/>
      <c r="K30" s="306"/>
      <c r="L30" s="306"/>
      <c r="M30" s="306"/>
      <c r="N30" s="306"/>
      <c r="O30" s="306"/>
      <c r="P30" s="306"/>
      <c r="Q30" s="306"/>
      <c r="R30" s="306"/>
      <c r="S30" s="306"/>
      <c r="T30" s="306"/>
      <c r="U30" s="306"/>
      <c r="V30" s="306"/>
      <c r="W30" s="306"/>
      <c r="X30" s="893" t="s">
        <v>515</v>
      </c>
      <c r="Y30" s="894"/>
      <c r="Z30" s="894"/>
      <c r="AA30" s="895"/>
      <c r="AB30" s="312"/>
    </row>
    <row r="31" spans="2:28" ht="18.75" customHeight="1">
      <c r="B31" s="311"/>
      <c r="C31" s="321"/>
      <c r="D31" s="322" t="s">
        <v>524</v>
      </c>
      <c r="E31" s="322"/>
      <c r="F31" s="322"/>
      <c r="G31" s="322"/>
      <c r="H31" s="322"/>
      <c r="I31" s="322"/>
      <c r="J31" s="322"/>
      <c r="K31" s="322"/>
      <c r="L31" s="322"/>
      <c r="M31" s="322"/>
      <c r="N31" s="322"/>
      <c r="O31" s="322"/>
      <c r="P31" s="322"/>
      <c r="Q31" s="322"/>
      <c r="R31" s="322"/>
      <c r="S31" s="322"/>
      <c r="T31" s="322"/>
      <c r="U31" s="322"/>
      <c r="V31" s="322"/>
      <c r="W31" s="322"/>
      <c r="X31" s="898"/>
      <c r="Y31" s="899"/>
      <c r="Z31" s="899"/>
      <c r="AA31" s="900"/>
      <c r="AB31" s="312"/>
    </row>
    <row r="32" spans="2:28" ht="18.75" customHeight="1">
      <c r="B32" s="311"/>
      <c r="C32" s="319"/>
      <c r="D32" s="316" t="s">
        <v>525</v>
      </c>
      <c r="E32" s="316"/>
      <c r="F32" s="316"/>
      <c r="G32" s="316"/>
      <c r="H32" s="316"/>
      <c r="I32" s="316"/>
      <c r="J32" s="316"/>
      <c r="K32" s="316"/>
      <c r="L32" s="316"/>
      <c r="M32" s="316"/>
      <c r="N32" s="316"/>
      <c r="O32" s="316"/>
      <c r="P32" s="316"/>
      <c r="Q32" s="316"/>
      <c r="R32" s="316"/>
      <c r="S32" s="316"/>
      <c r="T32" s="316"/>
      <c r="U32" s="316"/>
      <c r="V32" s="316"/>
      <c r="W32" s="316"/>
      <c r="X32" s="882" t="s">
        <v>515</v>
      </c>
      <c r="Y32" s="883"/>
      <c r="Z32" s="883"/>
      <c r="AA32" s="884"/>
      <c r="AB32" s="312"/>
    </row>
    <row r="33" spans="2:28" ht="18.75" customHeight="1">
      <c r="B33" s="311"/>
      <c r="C33" s="305"/>
      <c r="D33" s="306" t="s">
        <v>526</v>
      </c>
      <c r="E33" s="306"/>
      <c r="F33" s="306"/>
      <c r="G33" s="306"/>
      <c r="H33" s="306"/>
      <c r="I33" s="306"/>
      <c r="J33" s="306"/>
      <c r="K33" s="306"/>
      <c r="L33" s="306"/>
      <c r="M33" s="306"/>
      <c r="N33" s="306"/>
      <c r="O33" s="306"/>
      <c r="P33" s="306"/>
      <c r="Q33" s="306"/>
      <c r="R33" s="306"/>
      <c r="S33" s="306"/>
      <c r="T33" s="306"/>
      <c r="U33" s="306"/>
      <c r="V33" s="306"/>
      <c r="W33" s="306"/>
      <c r="X33" s="893" t="s">
        <v>515</v>
      </c>
      <c r="Y33" s="894"/>
      <c r="Z33" s="894"/>
      <c r="AA33" s="895"/>
      <c r="AB33" s="312"/>
    </row>
    <row r="34" spans="2:28" ht="18.75" customHeight="1">
      <c r="B34" s="311"/>
      <c r="C34" s="321"/>
      <c r="D34" s="322" t="s">
        <v>527</v>
      </c>
      <c r="E34" s="322"/>
      <c r="F34" s="322"/>
      <c r="G34" s="322"/>
      <c r="H34" s="322"/>
      <c r="I34" s="322"/>
      <c r="J34" s="322"/>
      <c r="K34" s="322"/>
      <c r="L34" s="322"/>
      <c r="M34" s="322"/>
      <c r="N34" s="322"/>
      <c r="O34" s="322"/>
      <c r="P34" s="322"/>
      <c r="Q34" s="322"/>
      <c r="R34" s="322"/>
      <c r="S34" s="322"/>
      <c r="T34" s="322"/>
      <c r="U34" s="322"/>
      <c r="V34" s="322"/>
      <c r="W34" s="322"/>
      <c r="X34" s="898"/>
      <c r="Y34" s="899"/>
      <c r="Z34" s="899"/>
      <c r="AA34" s="900"/>
      <c r="AB34" s="312"/>
    </row>
    <row r="35" spans="2:28" ht="18.75" customHeight="1">
      <c r="B35" s="311"/>
      <c r="C35" s="305"/>
      <c r="D35" s="306" t="s">
        <v>528</v>
      </c>
      <c r="E35" s="306"/>
      <c r="F35" s="306"/>
      <c r="G35" s="306"/>
      <c r="H35" s="306"/>
      <c r="I35" s="306"/>
      <c r="J35" s="306"/>
      <c r="K35" s="306"/>
      <c r="L35" s="306"/>
      <c r="M35" s="306"/>
      <c r="N35" s="306"/>
      <c r="O35" s="306"/>
      <c r="P35" s="306"/>
      <c r="Q35" s="306"/>
      <c r="R35" s="306"/>
      <c r="S35" s="306"/>
      <c r="T35" s="306"/>
      <c r="U35" s="306"/>
      <c r="V35" s="306"/>
      <c r="W35" s="306"/>
      <c r="X35" s="893" t="s">
        <v>515</v>
      </c>
      <c r="Y35" s="894"/>
      <c r="Z35" s="894"/>
      <c r="AA35" s="895"/>
      <c r="AB35" s="312"/>
    </row>
    <row r="36" spans="2:28" ht="18.75" customHeight="1">
      <c r="B36" s="311"/>
      <c r="C36" s="321"/>
      <c r="D36" s="322" t="s">
        <v>529</v>
      </c>
      <c r="E36" s="322"/>
      <c r="F36" s="322"/>
      <c r="G36" s="322"/>
      <c r="H36" s="322"/>
      <c r="I36" s="322"/>
      <c r="J36" s="322"/>
      <c r="K36" s="322"/>
      <c r="L36" s="322"/>
      <c r="M36" s="322"/>
      <c r="N36" s="322"/>
      <c r="O36" s="322"/>
      <c r="P36" s="322"/>
      <c r="Q36" s="322"/>
      <c r="R36" s="322"/>
      <c r="S36" s="322"/>
      <c r="T36" s="322"/>
      <c r="U36" s="322"/>
      <c r="V36" s="322"/>
      <c r="W36" s="322"/>
      <c r="X36" s="898"/>
      <c r="Y36" s="899"/>
      <c r="Z36" s="899"/>
      <c r="AA36" s="900"/>
      <c r="AB36" s="312"/>
    </row>
    <row r="37" spans="2:28" ht="18.75" customHeight="1">
      <c r="B37" s="311"/>
      <c r="C37" s="305"/>
      <c r="D37" s="306" t="s">
        <v>530</v>
      </c>
      <c r="E37" s="306"/>
      <c r="F37" s="306"/>
      <c r="G37" s="306"/>
      <c r="H37" s="306"/>
      <c r="I37" s="306"/>
      <c r="J37" s="306"/>
      <c r="K37" s="306"/>
      <c r="L37" s="306"/>
      <c r="M37" s="306"/>
      <c r="N37" s="306"/>
      <c r="O37" s="306"/>
      <c r="P37" s="306"/>
      <c r="Q37" s="306"/>
      <c r="R37" s="306"/>
      <c r="S37" s="306"/>
      <c r="T37" s="306"/>
      <c r="U37" s="306"/>
      <c r="V37" s="306"/>
      <c r="W37" s="306"/>
      <c r="X37" s="893" t="s">
        <v>515</v>
      </c>
      <c r="Y37" s="894"/>
      <c r="Z37" s="894"/>
      <c r="AA37" s="895"/>
      <c r="AB37" s="312"/>
    </row>
    <row r="38" spans="2:28" ht="18.75" customHeight="1">
      <c r="B38" s="311"/>
      <c r="C38" s="319"/>
      <c r="D38" s="316" t="s">
        <v>531</v>
      </c>
      <c r="E38" s="316"/>
      <c r="F38" s="316"/>
      <c r="G38" s="316"/>
      <c r="H38" s="316"/>
      <c r="I38" s="316"/>
      <c r="J38" s="316"/>
      <c r="K38" s="316"/>
      <c r="L38" s="316"/>
      <c r="M38" s="316"/>
      <c r="N38" s="316"/>
      <c r="O38" s="316"/>
      <c r="P38" s="316"/>
      <c r="Q38" s="316"/>
      <c r="R38" s="316"/>
      <c r="S38" s="316"/>
      <c r="T38" s="316"/>
      <c r="U38" s="316"/>
      <c r="V38" s="316"/>
      <c r="W38" s="316"/>
      <c r="X38" s="882" t="s">
        <v>515</v>
      </c>
      <c r="Y38" s="883"/>
      <c r="Z38" s="883"/>
      <c r="AA38" s="884"/>
      <c r="AB38" s="312"/>
    </row>
    <row r="39" spans="2:28" ht="18.75" customHeight="1">
      <c r="B39" s="311"/>
      <c r="C39" s="305"/>
      <c r="D39" s="309" t="s">
        <v>685</v>
      </c>
      <c r="X39" s="893" t="s">
        <v>680</v>
      </c>
      <c r="Y39" s="894"/>
      <c r="Z39" s="894"/>
      <c r="AA39" s="895"/>
      <c r="AB39" s="312"/>
    </row>
    <row r="40" spans="2:28" ht="18.75" customHeight="1">
      <c r="B40" s="311"/>
      <c r="C40" s="321"/>
      <c r="D40" s="322" t="s">
        <v>686</v>
      </c>
      <c r="E40" s="322"/>
      <c r="F40" s="322"/>
      <c r="G40" s="322"/>
      <c r="H40" s="322"/>
      <c r="I40" s="322"/>
      <c r="J40" s="322"/>
      <c r="K40" s="322"/>
      <c r="L40" s="322"/>
      <c r="M40" s="322"/>
      <c r="N40" s="322"/>
      <c r="O40" s="322"/>
      <c r="P40" s="322"/>
      <c r="Q40" s="322"/>
      <c r="R40" s="322"/>
      <c r="S40" s="322"/>
      <c r="T40" s="322"/>
      <c r="U40" s="322"/>
      <c r="V40" s="322"/>
      <c r="W40" s="322"/>
      <c r="X40" s="898"/>
      <c r="Y40" s="899"/>
      <c r="Z40" s="899"/>
      <c r="AA40" s="900"/>
      <c r="AB40" s="312"/>
    </row>
    <row r="41" spans="2:28" ht="18.75" customHeight="1">
      <c r="B41" s="311"/>
      <c r="C41" s="305"/>
      <c r="D41" s="309" t="s">
        <v>687</v>
      </c>
      <c r="X41" s="893" t="s">
        <v>680</v>
      </c>
      <c r="Y41" s="894"/>
      <c r="Z41" s="894"/>
      <c r="AA41" s="895"/>
      <c r="AB41" s="312"/>
    </row>
    <row r="42" spans="2:28" ht="18.75" customHeight="1">
      <c r="B42" s="311"/>
      <c r="C42" s="311"/>
      <c r="D42" s="309" t="s">
        <v>688</v>
      </c>
      <c r="V42" s="310"/>
      <c r="X42" s="896"/>
      <c r="Y42" s="888"/>
      <c r="Z42" s="888"/>
      <c r="AA42" s="897"/>
      <c r="AB42" s="312"/>
    </row>
    <row r="43" spans="2:28" ht="18.75" customHeight="1">
      <c r="B43" s="311"/>
      <c r="C43" s="311"/>
      <c r="D43" s="309" t="s">
        <v>689</v>
      </c>
      <c r="X43" s="896"/>
      <c r="Y43" s="888"/>
      <c r="Z43" s="888"/>
      <c r="AA43" s="897"/>
      <c r="AB43" s="312"/>
    </row>
    <row r="44" spans="2:28" ht="18.75" customHeight="1">
      <c r="B44" s="311"/>
      <c r="C44" s="321"/>
      <c r="D44" s="322" t="s">
        <v>690</v>
      </c>
      <c r="E44" s="322"/>
      <c r="F44" s="322"/>
      <c r="G44" s="322"/>
      <c r="H44" s="322"/>
      <c r="I44" s="322"/>
      <c r="J44" s="322"/>
      <c r="K44" s="322"/>
      <c r="L44" s="322"/>
      <c r="M44" s="322"/>
      <c r="N44" s="322"/>
      <c r="O44" s="322"/>
      <c r="P44" s="322"/>
      <c r="Q44" s="322"/>
      <c r="R44" s="322"/>
      <c r="S44" s="322"/>
      <c r="T44" s="322"/>
      <c r="U44" s="322"/>
      <c r="V44" s="322"/>
      <c r="W44" s="322"/>
      <c r="X44" s="898"/>
      <c r="Y44" s="899"/>
      <c r="Z44" s="899"/>
      <c r="AA44" s="900"/>
      <c r="AB44" s="312"/>
    </row>
    <row r="45" spans="2:28" ht="4.5" customHeight="1">
      <c r="B45" s="311"/>
      <c r="AB45" s="312"/>
    </row>
    <row r="46" spans="2:28" ht="4.5" customHeight="1">
      <c r="B46" s="311"/>
      <c r="AB46" s="312"/>
    </row>
    <row r="47" spans="2:28">
      <c r="B47" s="311"/>
      <c r="C47" s="309" t="s">
        <v>532</v>
      </c>
      <c r="AB47" s="312"/>
    </row>
    <row r="48" spans="2:28">
      <c r="B48" s="311"/>
      <c r="D48" s="309" t="s">
        <v>691</v>
      </c>
      <c r="AB48" s="312"/>
    </row>
    <row r="49" spans="2:28">
      <c r="B49" s="311"/>
      <c r="C49" s="309" t="s">
        <v>692</v>
      </c>
      <c r="AB49" s="312"/>
    </row>
    <row r="50" spans="2:28">
      <c r="B50" s="311"/>
      <c r="D50" s="309" t="s">
        <v>693</v>
      </c>
      <c r="AB50" s="312"/>
    </row>
    <row r="51" spans="2:28">
      <c r="B51" s="311"/>
      <c r="D51" s="309" t="s">
        <v>694</v>
      </c>
      <c r="AB51" s="312"/>
    </row>
    <row r="52" spans="2:28" ht="4.5" customHeight="1">
      <c r="B52" s="311"/>
      <c r="AB52" s="312"/>
    </row>
    <row r="53" spans="2:28">
      <c r="B53" s="306"/>
      <c r="C53" s="306"/>
      <c r="D53" s="306"/>
      <c r="E53" s="306"/>
      <c r="F53" s="306"/>
      <c r="G53" s="306"/>
      <c r="H53" s="306"/>
      <c r="I53" s="306"/>
      <c r="J53" s="306"/>
      <c r="K53" s="306"/>
      <c r="L53" s="306"/>
      <c r="M53" s="306"/>
      <c r="N53" s="306"/>
      <c r="O53" s="306"/>
      <c r="P53" s="306"/>
      <c r="Q53" s="306"/>
      <c r="R53" s="306"/>
      <c r="S53" s="306"/>
      <c r="T53" s="306"/>
      <c r="U53" s="306"/>
      <c r="V53" s="306"/>
      <c r="W53" s="306"/>
      <c r="X53" s="306"/>
      <c r="Y53" s="306"/>
      <c r="Z53" s="306"/>
      <c r="AA53" s="306"/>
      <c r="AB53" s="306"/>
    </row>
    <row r="54" spans="2:28">
      <c r="C54" s="309" t="s">
        <v>534</v>
      </c>
    </row>
  </sheetData>
  <mergeCells count="22">
    <mergeCell ref="X38:AA38"/>
    <mergeCell ref="X39:AA40"/>
    <mergeCell ref="X41:AA44"/>
    <mergeCell ref="X25:AA29"/>
    <mergeCell ref="X30:AA31"/>
    <mergeCell ref="X32:AA32"/>
    <mergeCell ref="X33:AA34"/>
    <mergeCell ref="X35:AA36"/>
    <mergeCell ref="X37:AA37"/>
    <mergeCell ref="C11:G11"/>
    <mergeCell ref="H11:AA11"/>
    <mergeCell ref="C13:AA13"/>
    <mergeCell ref="X15:AA24"/>
    <mergeCell ref="E19:K19"/>
    <mergeCell ref="E21:K21"/>
    <mergeCell ref="C10:G10"/>
    <mergeCell ref="H10:AA10"/>
    <mergeCell ref="S4:AA4"/>
    <mergeCell ref="C6:AA6"/>
    <mergeCell ref="C7:AA7"/>
    <mergeCell ref="C9:G9"/>
    <mergeCell ref="H9:AA9"/>
  </mergeCells>
  <phoneticPr fontId="3"/>
  <pageMargins left="0.70866141732283472" right="0.70866141732283472" top="0.74803149606299213" bottom="0.74803149606299213" header="0.31496062992125984" footer="0.31496062992125984"/>
  <pageSetup paperSize="9" scale="7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C28C0-3E8B-44D8-8768-017E58562578}">
  <sheetPr>
    <tabColor rgb="FFFFFF00"/>
    <pageSetUpPr fitToPage="1"/>
  </sheetPr>
  <dimension ref="B1:AD58"/>
  <sheetViews>
    <sheetView showGridLines="0" view="pageBreakPreview" topLeftCell="A24" zoomScaleNormal="100" zoomScaleSheetLayoutView="100" workbookViewId="0">
      <selection activeCell="S58" activeCellId="1" sqref="T27:U27 S58"/>
    </sheetView>
  </sheetViews>
  <sheetFormatPr defaultColWidth="3.59765625" defaultRowHeight="18"/>
  <cols>
    <col min="1" max="1" width="1.59765625" style="310" customWidth="1"/>
    <col min="2" max="2" width="1.8984375" style="309" customWidth="1"/>
    <col min="3" max="3" width="2.09765625" style="309" customWidth="1"/>
    <col min="4" max="22" width="3.59765625" style="309" customWidth="1"/>
    <col min="23" max="26" width="2.09765625" style="309" customWidth="1"/>
    <col min="27" max="27" width="1.8984375" style="309" customWidth="1"/>
    <col min="28" max="28" width="3.59765625" style="309"/>
    <col min="29" max="256" width="3.59765625" style="310"/>
    <col min="257" max="257" width="1.59765625" style="310" customWidth="1"/>
    <col min="258" max="258" width="1.8984375" style="310" customWidth="1"/>
    <col min="259" max="259" width="2.09765625" style="310" customWidth="1"/>
    <col min="260" max="278" width="3.59765625" style="310" customWidth="1"/>
    <col min="279" max="282" width="2.09765625" style="310" customWidth="1"/>
    <col min="283" max="283" width="1.8984375" style="310" customWidth="1"/>
    <col min="284" max="512" width="3.59765625" style="310"/>
    <col min="513" max="513" width="1.59765625" style="310" customWidth="1"/>
    <col min="514" max="514" width="1.8984375" style="310" customWidth="1"/>
    <col min="515" max="515" width="2.09765625" style="310" customWidth="1"/>
    <col min="516" max="534" width="3.59765625" style="310" customWidth="1"/>
    <col min="535" max="538" width="2.09765625" style="310" customWidth="1"/>
    <col min="539" max="539" width="1.8984375" style="310" customWidth="1"/>
    <col min="540" max="768" width="3.59765625" style="310"/>
    <col min="769" max="769" width="1.59765625" style="310" customWidth="1"/>
    <col min="770" max="770" width="1.8984375" style="310" customWidth="1"/>
    <col min="771" max="771" width="2.09765625" style="310" customWidth="1"/>
    <col min="772" max="790" width="3.59765625" style="310" customWidth="1"/>
    <col min="791" max="794" width="2.09765625" style="310" customWidth="1"/>
    <col min="795" max="795" width="1.8984375" style="310" customWidth="1"/>
    <col min="796" max="1024" width="3.59765625" style="310"/>
    <col min="1025" max="1025" width="1.59765625" style="310" customWidth="1"/>
    <col min="1026" max="1026" width="1.8984375" style="310" customWidth="1"/>
    <col min="1027" max="1027" width="2.09765625" style="310" customWidth="1"/>
    <col min="1028" max="1046" width="3.59765625" style="310" customWidth="1"/>
    <col min="1047" max="1050" width="2.09765625" style="310" customWidth="1"/>
    <col min="1051" max="1051" width="1.8984375" style="310" customWidth="1"/>
    <col min="1052" max="1280" width="3.59765625" style="310"/>
    <col min="1281" max="1281" width="1.59765625" style="310" customWidth="1"/>
    <col min="1282" max="1282" width="1.8984375" style="310" customWidth="1"/>
    <col min="1283" max="1283" width="2.09765625" style="310" customWidth="1"/>
    <col min="1284" max="1302" width="3.59765625" style="310" customWidth="1"/>
    <col min="1303" max="1306" width="2.09765625" style="310" customWidth="1"/>
    <col min="1307" max="1307" width="1.8984375" style="310" customWidth="1"/>
    <col min="1308" max="1536" width="3.59765625" style="310"/>
    <col min="1537" max="1537" width="1.59765625" style="310" customWidth="1"/>
    <col min="1538" max="1538" width="1.8984375" style="310" customWidth="1"/>
    <col min="1539" max="1539" width="2.09765625" style="310" customWidth="1"/>
    <col min="1540" max="1558" width="3.59765625" style="310" customWidth="1"/>
    <col min="1559" max="1562" width="2.09765625" style="310" customWidth="1"/>
    <col min="1563" max="1563" width="1.8984375" style="310" customWidth="1"/>
    <col min="1564" max="1792" width="3.59765625" style="310"/>
    <col min="1793" max="1793" width="1.59765625" style="310" customWidth="1"/>
    <col min="1794" max="1794" width="1.8984375" style="310" customWidth="1"/>
    <col min="1795" max="1795" width="2.09765625" style="310" customWidth="1"/>
    <col min="1796" max="1814" width="3.59765625" style="310" customWidth="1"/>
    <col min="1815" max="1818" width="2.09765625" style="310" customWidth="1"/>
    <col min="1819" max="1819" width="1.8984375" style="310" customWidth="1"/>
    <col min="1820" max="2048" width="3.59765625" style="310"/>
    <col min="2049" max="2049" width="1.59765625" style="310" customWidth="1"/>
    <col min="2050" max="2050" width="1.8984375" style="310" customWidth="1"/>
    <col min="2051" max="2051" width="2.09765625" style="310" customWidth="1"/>
    <col min="2052" max="2070" width="3.59765625" style="310" customWidth="1"/>
    <col min="2071" max="2074" width="2.09765625" style="310" customWidth="1"/>
    <col min="2075" max="2075" width="1.8984375" style="310" customWidth="1"/>
    <col min="2076" max="2304" width="3.59765625" style="310"/>
    <col min="2305" max="2305" width="1.59765625" style="310" customWidth="1"/>
    <col min="2306" max="2306" width="1.8984375" style="310" customWidth="1"/>
    <col min="2307" max="2307" width="2.09765625" style="310" customWidth="1"/>
    <col min="2308" max="2326" width="3.59765625" style="310" customWidth="1"/>
    <col min="2327" max="2330" width="2.09765625" style="310" customWidth="1"/>
    <col min="2331" max="2331" width="1.8984375" style="310" customWidth="1"/>
    <col min="2332" max="2560" width="3.59765625" style="310"/>
    <col min="2561" max="2561" width="1.59765625" style="310" customWidth="1"/>
    <col min="2562" max="2562" width="1.8984375" style="310" customWidth="1"/>
    <col min="2563" max="2563" width="2.09765625" style="310" customWidth="1"/>
    <col min="2564" max="2582" width="3.59765625" style="310" customWidth="1"/>
    <col min="2583" max="2586" width="2.09765625" style="310" customWidth="1"/>
    <col min="2587" max="2587" width="1.8984375" style="310" customWidth="1"/>
    <col min="2588" max="2816" width="3.59765625" style="310"/>
    <col min="2817" max="2817" width="1.59765625" style="310" customWidth="1"/>
    <col min="2818" max="2818" width="1.8984375" style="310" customWidth="1"/>
    <col min="2819" max="2819" width="2.09765625" style="310" customWidth="1"/>
    <col min="2820" max="2838" width="3.59765625" style="310" customWidth="1"/>
    <col min="2839" max="2842" width="2.09765625" style="310" customWidth="1"/>
    <col min="2843" max="2843" width="1.8984375" style="310" customWidth="1"/>
    <col min="2844" max="3072" width="3.59765625" style="310"/>
    <col min="3073" max="3073" width="1.59765625" style="310" customWidth="1"/>
    <col min="3074" max="3074" width="1.8984375" style="310" customWidth="1"/>
    <col min="3075" max="3075" width="2.09765625" style="310" customWidth="1"/>
    <col min="3076" max="3094" width="3.59765625" style="310" customWidth="1"/>
    <col min="3095" max="3098" width="2.09765625" style="310" customWidth="1"/>
    <col min="3099" max="3099" width="1.8984375" style="310" customWidth="1"/>
    <col min="3100" max="3328" width="3.59765625" style="310"/>
    <col min="3329" max="3329" width="1.59765625" style="310" customWidth="1"/>
    <col min="3330" max="3330" width="1.8984375" style="310" customWidth="1"/>
    <col min="3331" max="3331" width="2.09765625" style="310" customWidth="1"/>
    <col min="3332" max="3350" width="3.59765625" style="310" customWidth="1"/>
    <col min="3351" max="3354" width="2.09765625" style="310" customWidth="1"/>
    <col min="3355" max="3355" width="1.8984375" style="310" customWidth="1"/>
    <col min="3356" max="3584" width="3.59765625" style="310"/>
    <col min="3585" max="3585" width="1.59765625" style="310" customWidth="1"/>
    <col min="3586" max="3586" width="1.8984375" style="310" customWidth="1"/>
    <col min="3587" max="3587" width="2.09765625" style="310" customWidth="1"/>
    <col min="3588" max="3606" width="3.59765625" style="310" customWidth="1"/>
    <col min="3607" max="3610" width="2.09765625" style="310" customWidth="1"/>
    <col min="3611" max="3611" width="1.8984375" style="310" customWidth="1"/>
    <col min="3612" max="3840" width="3.59765625" style="310"/>
    <col min="3841" max="3841" width="1.59765625" style="310" customWidth="1"/>
    <col min="3842" max="3842" width="1.8984375" style="310" customWidth="1"/>
    <col min="3843" max="3843" width="2.09765625" style="310" customWidth="1"/>
    <col min="3844" max="3862" width="3.59765625" style="310" customWidth="1"/>
    <col min="3863" max="3866" width="2.09765625" style="310" customWidth="1"/>
    <col min="3867" max="3867" width="1.8984375" style="310" customWidth="1"/>
    <col min="3868" max="4096" width="3.59765625" style="310"/>
    <col min="4097" max="4097" width="1.59765625" style="310" customWidth="1"/>
    <col min="4098" max="4098" width="1.8984375" style="310" customWidth="1"/>
    <col min="4099" max="4099" width="2.09765625" style="310" customWidth="1"/>
    <col min="4100" max="4118" width="3.59765625" style="310" customWidth="1"/>
    <col min="4119" max="4122" width="2.09765625" style="310" customWidth="1"/>
    <col min="4123" max="4123" width="1.8984375" style="310" customWidth="1"/>
    <col min="4124" max="4352" width="3.59765625" style="310"/>
    <col min="4353" max="4353" width="1.59765625" style="310" customWidth="1"/>
    <col min="4354" max="4354" width="1.8984375" style="310" customWidth="1"/>
    <col min="4355" max="4355" width="2.09765625" style="310" customWidth="1"/>
    <col min="4356" max="4374" width="3.59765625" style="310" customWidth="1"/>
    <col min="4375" max="4378" width="2.09765625" style="310" customWidth="1"/>
    <col min="4379" max="4379" width="1.8984375" style="310" customWidth="1"/>
    <col min="4380" max="4608" width="3.59765625" style="310"/>
    <col min="4609" max="4609" width="1.59765625" style="310" customWidth="1"/>
    <col min="4610" max="4610" width="1.8984375" style="310" customWidth="1"/>
    <col min="4611" max="4611" width="2.09765625" style="310" customWidth="1"/>
    <col min="4612" max="4630" width="3.59765625" style="310" customWidth="1"/>
    <col min="4631" max="4634" width="2.09765625" style="310" customWidth="1"/>
    <col min="4635" max="4635" width="1.8984375" style="310" customWidth="1"/>
    <col min="4636" max="4864" width="3.59765625" style="310"/>
    <col min="4865" max="4865" width="1.59765625" style="310" customWidth="1"/>
    <col min="4866" max="4866" width="1.8984375" style="310" customWidth="1"/>
    <col min="4867" max="4867" width="2.09765625" style="310" customWidth="1"/>
    <col min="4868" max="4886" width="3.59765625" style="310" customWidth="1"/>
    <col min="4887" max="4890" width="2.09765625" style="310" customWidth="1"/>
    <col min="4891" max="4891" width="1.8984375" style="310" customWidth="1"/>
    <col min="4892" max="5120" width="3.59765625" style="310"/>
    <col min="5121" max="5121" width="1.59765625" style="310" customWidth="1"/>
    <col min="5122" max="5122" width="1.8984375" style="310" customWidth="1"/>
    <col min="5123" max="5123" width="2.09765625" style="310" customWidth="1"/>
    <col min="5124" max="5142" width="3.59765625" style="310" customWidth="1"/>
    <col min="5143" max="5146" width="2.09765625" style="310" customWidth="1"/>
    <col min="5147" max="5147" width="1.8984375" style="310" customWidth="1"/>
    <col min="5148" max="5376" width="3.59765625" style="310"/>
    <col min="5377" max="5377" width="1.59765625" style="310" customWidth="1"/>
    <col min="5378" max="5378" width="1.8984375" style="310" customWidth="1"/>
    <col min="5379" max="5379" width="2.09765625" style="310" customWidth="1"/>
    <col min="5380" max="5398" width="3.59765625" style="310" customWidth="1"/>
    <col min="5399" max="5402" width="2.09765625" style="310" customWidth="1"/>
    <col min="5403" max="5403" width="1.8984375" style="310" customWidth="1"/>
    <col min="5404" max="5632" width="3.59765625" style="310"/>
    <col min="5633" max="5633" width="1.59765625" style="310" customWidth="1"/>
    <col min="5634" max="5634" width="1.8984375" style="310" customWidth="1"/>
    <col min="5635" max="5635" width="2.09765625" style="310" customWidth="1"/>
    <col min="5636" max="5654" width="3.59765625" style="310" customWidth="1"/>
    <col min="5655" max="5658" width="2.09765625" style="310" customWidth="1"/>
    <col min="5659" max="5659" width="1.8984375" style="310" customWidth="1"/>
    <col min="5660" max="5888" width="3.59765625" style="310"/>
    <col min="5889" max="5889" width="1.59765625" style="310" customWidth="1"/>
    <col min="5890" max="5890" width="1.8984375" style="310" customWidth="1"/>
    <col min="5891" max="5891" width="2.09765625" style="310" customWidth="1"/>
    <col min="5892" max="5910" width="3.59765625" style="310" customWidth="1"/>
    <col min="5911" max="5914" width="2.09765625" style="310" customWidth="1"/>
    <col min="5915" max="5915" width="1.8984375" style="310" customWidth="1"/>
    <col min="5916" max="6144" width="3.59765625" style="310"/>
    <col min="6145" max="6145" width="1.59765625" style="310" customWidth="1"/>
    <col min="6146" max="6146" width="1.8984375" style="310" customWidth="1"/>
    <col min="6147" max="6147" width="2.09765625" style="310" customWidth="1"/>
    <col min="6148" max="6166" width="3.59765625" style="310" customWidth="1"/>
    <col min="6167" max="6170" width="2.09765625" style="310" customWidth="1"/>
    <col min="6171" max="6171" width="1.8984375" style="310" customWidth="1"/>
    <col min="6172" max="6400" width="3.59765625" style="310"/>
    <col min="6401" max="6401" width="1.59765625" style="310" customWidth="1"/>
    <col min="6402" max="6402" width="1.8984375" style="310" customWidth="1"/>
    <col min="6403" max="6403" width="2.09765625" style="310" customWidth="1"/>
    <col min="6404" max="6422" width="3.59765625" style="310" customWidth="1"/>
    <col min="6423" max="6426" width="2.09765625" style="310" customWidth="1"/>
    <col min="6427" max="6427" width="1.8984375" style="310" customWidth="1"/>
    <col min="6428" max="6656" width="3.59765625" style="310"/>
    <col min="6657" max="6657" width="1.59765625" style="310" customWidth="1"/>
    <col min="6658" max="6658" width="1.8984375" style="310" customWidth="1"/>
    <col min="6659" max="6659" width="2.09765625" style="310" customWidth="1"/>
    <col min="6660" max="6678" width="3.59765625" style="310" customWidth="1"/>
    <col min="6679" max="6682" width="2.09765625" style="310" customWidth="1"/>
    <col min="6683" max="6683" width="1.8984375" style="310" customWidth="1"/>
    <col min="6684" max="6912" width="3.59765625" style="310"/>
    <col min="6913" max="6913" width="1.59765625" style="310" customWidth="1"/>
    <col min="6914" max="6914" width="1.8984375" style="310" customWidth="1"/>
    <col min="6915" max="6915" width="2.09765625" style="310" customWidth="1"/>
    <col min="6916" max="6934" width="3.59765625" style="310" customWidth="1"/>
    <col min="6935" max="6938" width="2.09765625" style="310" customWidth="1"/>
    <col min="6939" max="6939" width="1.8984375" style="310" customWidth="1"/>
    <col min="6940" max="7168" width="3.59765625" style="310"/>
    <col min="7169" max="7169" width="1.59765625" style="310" customWidth="1"/>
    <col min="7170" max="7170" width="1.8984375" style="310" customWidth="1"/>
    <col min="7171" max="7171" width="2.09765625" style="310" customWidth="1"/>
    <col min="7172" max="7190" width="3.59765625" style="310" customWidth="1"/>
    <col min="7191" max="7194" width="2.09765625" style="310" customWidth="1"/>
    <col min="7195" max="7195" width="1.8984375" style="310" customWidth="1"/>
    <col min="7196" max="7424" width="3.59765625" style="310"/>
    <col min="7425" max="7425" width="1.59765625" style="310" customWidth="1"/>
    <col min="7426" max="7426" width="1.8984375" style="310" customWidth="1"/>
    <col min="7427" max="7427" width="2.09765625" style="310" customWidth="1"/>
    <col min="7428" max="7446" width="3.59765625" style="310" customWidth="1"/>
    <col min="7447" max="7450" width="2.09765625" style="310" customWidth="1"/>
    <col min="7451" max="7451" width="1.8984375" style="310" customWidth="1"/>
    <col min="7452" max="7680" width="3.59765625" style="310"/>
    <col min="7681" max="7681" width="1.59765625" style="310" customWidth="1"/>
    <col min="7682" max="7682" width="1.8984375" style="310" customWidth="1"/>
    <col min="7683" max="7683" width="2.09765625" style="310" customWidth="1"/>
    <col min="7684" max="7702" width="3.59765625" style="310" customWidth="1"/>
    <col min="7703" max="7706" width="2.09765625" style="310" customWidth="1"/>
    <col min="7707" max="7707" width="1.8984375" style="310" customWidth="1"/>
    <col min="7708" max="7936" width="3.59765625" style="310"/>
    <col min="7937" max="7937" width="1.59765625" style="310" customWidth="1"/>
    <col min="7938" max="7938" width="1.8984375" style="310" customWidth="1"/>
    <col min="7939" max="7939" width="2.09765625" style="310" customWidth="1"/>
    <col min="7940" max="7958" width="3.59765625" style="310" customWidth="1"/>
    <col min="7959" max="7962" width="2.09765625" style="310" customWidth="1"/>
    <col min="7963" max="7963" width="1.8984375" style="310" customWidth="1"/>
    <col min="7964" max="8192" width="3.59765625" style="310"/>
    <col min="8193" max="8193" width="1.59765625" style="310" customWidth="1"/>
    <col min="8194" max="8194" width="1.8984375" style="310" customWidth="1"/>
    <col min="8195" max="8195" width="2.09765625" style="310" customWidth="1"/>
    <col min="8196" max="8214" width="3.59765625" style="310" customWidth="1"/>
    <col min="8215" max="8218" width="2.09765625" style="310" customWidth="1"/>
    <col min="8219" max="8219" width="1.8984375" style="310" customWidth="1"/>
    <col min="8220" max="8448" width="3.59765625" style="310"/>
    <col min="8449" max="8449" width="1.59765625" style="310" customWidth="1"/>
    <col min="8450" max="8450" width="1.8984375" style="310" customWidth="1"/>
    <col min="8451" max="8451" width="2.09765625" style="310" customWidth="1"/>
    <col min="8452" max="8470" width="3.59765625" style="310" customWidth="1"/>
    <col min="8471" max="8474" width="2.09765625" style="310" customWidth="1"/>
    <col min="8475" max="8475" width="1.8984375" style="310" customWidth="1"/>
    <col min="8476" max="8704" width="3.59765625" style="310"/>
    <col min="8705" max="8705" width="1.59765625" style="310" customWidth="1"/>
    <col min="8706" max="8706" width="1.8984375" style="310" customWidth="1"/>
    <col min="8707" max="8707" width="2.09765625" style="310" customWidth="1"/>
    <col min="8708" max="8726" width="3.59765625" style="310" customWidth="1"/>
    <col min="8727" max="8730" width="2.09765625" style="310" customWidth="1"/>
    <col min="8731" max="8731" width="1.8984375" style="310" customWidth="1"/>
    <col min="8732" max="8960" width="3.59765625" style="310"/>
    <col min="8961" max="8961" width="1.59765625" style="310" customWidth="1"/>
    <col min="8962" max="8962" width="1.8984375" style="310" customWidth="1"/>
    <col min="8963" max="8963" width="2.09765625" style="310" customWidth="1"/>
    <col min="8964" max="8982" width="3.59765625" style="310" customWidth="1"/>
    <col min="8983" max="8986" width="2.09765625" style="310" customWidth="1"/>
    <col min="8987" max="8987" width="1.8984375" style="310" customWidth="1"/>
    <col min="8988" max="9216" width="3.59765625" style="310"/>
    <col min="9217" max="9217" width="1.59765625" style="310" customWidth="1"/>
    <col min="9218" max="9218" width="1.8984375" style="310" customWidth="1"/>
    <col min="9219" max="9219" width="2.09765625" style="310" customWidth="1"/>
    <col min="9220" max="9238" width="3.59765625" style="310" customWidth="1"/>
    <col min="9239" max="9242" width="2.09765625" style="310" customWidth="1"/>
    <col min="9243" max="9243" width="1.8984375" style="310" customWidth="1"/>
    <col min="9244" max="9472" width="3.59765625" style="310"/>
    <col min="9473" max="9473" width="1.59765625" style="310" customWidth="1"/>
    <col min="9474" max="9474" width="1.8984375" style="310" customWidth="1"/>
    <col min="9475" max="9475" width="2.09765625" style="310" customWidth="1"/>
    <col min="9476" max="9494" width="3.59765625" style="310" customWidth="1"/>
    <col min="9495" max="9498" width="2.09765625" style="310" customWidth="1"/>
    <col min="9499" max="9499" width="1.8984375" style="310" customWidth="1"/>
    <col min="9500" max="9728" width="3.59765625" style="310"/>
    <col min="9729" max="9729" width="1.59765625" style="310" customWidth="1"/>
    <col min="9730" max="9730" width="1.8984375" style="310" customWidth="1"/>
    <col min="9731" max="9731" width="2.09765625" style="310" customWidth="1"/>
    <col min="9732" max="9750" width="3.59765625" style="310" customWidth="1"/>
    <col min="9751" max="9754" width="2.09765625" style="310" customWidth="1"/>
    <col min="9755" max="9755" width="1.8984375" style="310" customWidth="1"/>
    <col min="9756" max="9984" width="3.59765625" style="310"/>
    <col min="9985" max="9985" width="1.59765625" style="310" customWidth="1"/>
    <col min="9986" max="9986" width="1.8984375" style="310" customWidth="1"/>
    <col min="9987" max="9987" width="2.09765625" style="310" customWidth="1"/>
    <col min="9988" max="10006" width="3.59765625" style="310" customWidth="1"/>
    <col min="10007" max="10010" width="2.09765625" style="310" customWidth="1"/>
    <col min="10011" max="10011" width="1.8984375" style="310" customWidth="1"/>
    <col min="10012" max="10240" width="3.59765625" style="310"/>
    <col min="10241" max="10241" width="1.59765625" style="310" customWidth="1"/>
    <col min="10242" max="10242" width="1.8984375" style="310" customWidth="1"/>
    <col min="10243" max="10243" width="2.09765625" style="310" customWidth="1"/>
    <col min="10244" max="10262" width="3.59765625" style="310" customWidth="1"/>
    <col min="10263" max="10266" width="2.09765625" style="310" customWidth="1"/>
    <col min="10267" max="10267" width="1.8984375" style="310" customWidth="1"/>
    <col min="10268" max="10496" width="3.59765625" style="310"/>
    <col min="10497" max="10497" width="1.59765625" style="310" customWidth="1"/>
    <col min="10498" max="10498" width="1.8984375" style="310" customWidth="1"/>
    <col min="10499" max="10499" width="2.09765625" style="310" customWidth="1"/>
    <col min="10500" max="10518" width="3.59765625" style="310" customWidth="1"/>
    <col min="10519" max="10522" width="2.09765625" style="310" customWidth="1"/>
    <col min="10523" max="10523" width="1.8984375" style="310" customWidth="1"/>
    <col min="10524" max="10752" width="3.59765625" style="310"/>
    <col min="10753" max="10753" width="1.59765625" style="310" customWidth="1"/>
    <col min="10754" max="10754" width="1.8984375" style="310" customWidth="1"/>
    <col min="10755" max="10755" width="2.09765625" style="310" customWidth="1"/>
    <col min="10756" max="10774" width="3.59765625" style="310" customWidth="1"/>
    <col min="10775" max="10778" width="2.09765625" style="310" customWidth="1"/>
    <col min="10779" max="10779" width="1.8984375" style="310" customWidth="1"/>
    <col min="10780" max="11008" width="3.59765625" style="310"/>
    <col min="11009" max="11009" width="1.59765625" style="310" customWidth="1"/>
    <col min="11010" max="11010" width="1.8984375" style="310" customWidth="1"/>
    <col min="11011" max="11011" width="2.09765625" style="310" customWidth="1"/>
    <col min="11012" max="11030" width="3.59765625" style="310" customWidth="1"/>
    <col min="11031" max="11034" width="2.09765625" style="310" customWidth="1"/>
    <col min="11035" max="11035" width="1.8984375" style="310" customWidth="1"/>
    <col min="11036" max="11264" width="3.59765625" style="310"/>
    <col min="11265" max="11265" width="1.59765625" style="310" customWidth="1"/>
    <col min="11266" max="11266" width="1.8984375" style="310" customWidth="1"/>
    <col min="11267" max="11267" width="2.09765625" style="310" customWidth="1"/>
    <col min="11268" max="11286" width="3.59765625" style="310" customWidth="1"/>
    <col min="11287" max="11290" width="2.09765625" style="310" customWidth="1"/>
    <col min="11291" max="11291" width="1.8984375" style="310" customWidth="1"/>
    <col min="11292" max="11520" width="3.59765625" style="310"/>
    <col min="11521" max="11521" width="1.59765625" style="310" customWidth="1"/>
    <col min="11522" max="11522" width="1.8984375" style="310" customWidth="1"/>
    <col min="11523" max="11523" width="2.09765625" style="310" customWidth="1"/>
    <col min="11524" max="11542" width="3.59765625" style="310" customWidth="1"/>
    <col min="11543" max="11546" width="2.09765625" style="310" customWidth="1"/>
    <col min="11547" max="11547" width="1.8984375" style="310" customWidth="1"/>
    <col min="11548" max="11776" width="3.59765625" style="310"/>
    <col min="11777" max="11777" width="1.59765625" style="310" customWidth="1"/>
    <col min="11778" max="11778" width="1.8984375" style="310" customWidth="1"/>
    <col min="11779" max="11779" width="2.09765625" style="310" customWidth="1"/>
    <col min="11780" max="11798" width="3.59765625" style="310" customWidth="1"/>
    <col min="11799" max="11802" width="2.09765625" style="310" customWidth="1"/>
    <col min="11803" max="11803" width="1.8984375" style="310" customWidth="1"/>
    <col min="11804" max="12032" width="3.59765625" style="310"/>
    <col min="12033" max="12033" width="1.59765625" style="310" customWidth="1"/>
    <col min="12034" max="12034" width="1.8984375" style="310" customWidth="1"/>
    <col min="12035" max="12035" width="2.09765625" style="310" customWidth="1"/>
    <col min="12036" max="12054" width="3.59765625" style="310" customWidth="1"/>
    <col min="12055" max="12058" width="2.09765625" style="310" customWidth="1"/>
    <col min="12059" max="12059" width="1.8984375" style="310" customWidth="1"/>
    <col min="12060" max="12288" width="3.59765625" style="310"/>
    <col min="12289" max="12289" width="1.59765625" style="310" customWidth="1"/>
    <col min="12290" max="12290" width="1.8984375" style="310" customWidth="1"/>
    <col min="12291" max="12291" width="2.09765625" style="310" customWidth="1"/>
    <col min="12292" max="12310" width="3.59765625" style="310" customWidth="1"/>
    <col min="12311" max="12314" width="2.09765625" style="310" customWidth="1"/>
    <col min="12315" max="12315" width="1.8984375" style="310" customWidth="1"/>
    <col min="12316" max="12544" width="3.59765625" style="310"/>
    <col min="12545" max="12545" width="1.59765625" style="310" customWidth="1"/>
    <col min="12546" max="12546" width="1.8984375" style="310" customWidth="1"/>
    <col min="12547" max="12547" width="2.09765625" style="310" customWidth="1"/>
    <col min="12548" max="12566" width="3.59765625" style="310" customWidth="1"/>
    <col min="12567" max="12570" width="2.09765625" style="310" customWidth="1"/>
    <col min="12571" max="12571" width="1.8984375" style="310" customWidth="1"/>
    <col min="12572" max="12800" width="3.59765625" style="310"/>
    <col min="12801" max="12801" width="1.59765625" style="310" customWidth="1"/>
    <col min="12802" max="12802" width="1.8984375" style="310" customWidth="1"/>
    <col min="12803" max="12803" width="2.09765625" style="310" customWidth="1"/>
    <col min="12804" max="12822" width="3.59765625" style="310" customWidth="1"/>
    <col min="12823" max="12826" width="2.09765625" style="310" customWidth="1"/>
    <col min="12827" max="12827" width="1.8984375" style="310" customWidth="1"/>
    <col min="12828" max="13056" width="3.59765625" style="310"/>
    <col min="13057" max="13057" width="1.59765625" style="310" customWidth="1"/>
    <col min="13058" max="13058" width="1.8984375" style="310" customWidth="1"/>
    <col min="13059" max="13059" width="2.09765625" style="310" customWidth="1"/>
    <col min="13060" max="13078" width="3.59765625" style="310" customWidth="1"/>
    <col min="13079" max="13082" width="2.09765625" style="310" customWidth="1"/>
    <col min="13083" max="13083" width="1.8984375" style="310" customWidth="1"/>
    <col min="13084" max="13312" width="3.59765625" style="310"/>
    <col min="13313" max="13313" width="1.59765625" style="310" customWidth="1"/>
    <col min="13314" max="13314" width="1.8984375" style="310" customWidth="1"/>
    <col min="13315" max="13315" width="2.09765625" style="310" customWidth="1"/>
    <col min="13316" max="13334" width="3.59765625" style="310" customWidth="1"/>
    <col min="13335" max="13338" width="2.09765625" style="310" customWidth="1"/>
    <col min="13339" max="13339" width="1.8984375" style="310" customWidth="1"/>
    <col min="13340" max="13568" width="3.59765625" style="310"/>
    <col min="13569" max="13569" width="1.59765625" style="310" customWidth="1"/>
    <col min="13570" max="13570" width="1.8984375" style="310" customWidth="1"/>
    <col min="13571" max="13571" width="2.09765625" style="310" customWidth="1"/>
    <col min="13572" max="13590" width="3.59765625" style="310" customWidth="1"/>
    <col min="13591" max="13594" width="2.09765625" style="310" customWidth="1"/>
    <col min="13595" max="13595" width="1.8984375" style="310" customWidth="1"/>
    <col min="13596" max="13824" width="3.59765625" style="310"/>
    <col min="13825" max="13825" width="1.59765625" style="310" customWidth="1"/>
    <col min="13826" max="13826" width="1.8984375" style="310" customWidth="1"/>
    <col min="13827" max="13827" width="2.09765625" style="310" customWidth="1"/>
    <col min="13828" max="13846" width="3.59765625" style="310" customWidth="1"/>
    <col min="13847" max="13850" width="2.09765625" style="310" customWidth="1"/>
    <col min="13851" max="13851" width="1.8984375" style="310" customWidth="1"/>
    <col min="13852" max="14080" width="3.59765625" style="310"/>
    <col min="14081" max="14081" width="1.59765625" style="310" customWidth="1"/>
    <col min="14082" max="14082" width="1.8984375" style="310" customWidth="1"/>
    <col min="14083" max="14083" width="2.09765625" style="310" customWidth="1"/>
    <col min="14084" max="14102" width="3.59765625" style="310" customWidth="1"/>
    <col min="14103" max="14106" width="2.09765625" style="310" customWidth="1"/>
    <col min="14107" max="14107" width="1.8984375" style="310" customWidth="1"/>
    <col min="14108" max="14336" width="3.59765625" style="310"/>
    <col min="14337" max="14337" width="1.59765625" style="310" customWidth="1"/>
    <col min="14338" max="14338" width="1.8984375" style="310" customWidth="1"/>
    <col min="14339" max="14339" width="2.09765625" style="310" customWidth="1"/>
    <col min="14340" max="14358" width="3.59765625" style="310" customWidth="1"/>
    <col min="14359" max="14362" width="2.09765625" style="310" customWidth="1"/>
    <col min="14363" max="14363" width="1.8984375" style="310" customWidth="1"/>
    <col min="14364" max="14592" width="3.59765625" style="310"/>
    <col min="14593" max="14593" width="1.59765625" style="310" customWidth="1"/>
    <col min="14594" max="14594" width="1.8984375" style="310" customWidth="1"/>
    <col min="14595" max="14595" width="2.09765625" style="310" customWidth="1"/>
    <col min="14596" max="14614" width="3.59765625" style="310" customWidth="1"/>
    <col min="14615" max="14618" width="2.09765625" style="310" customWidth="1"/>
    <col min="14619" max="14619" width="1.8984375" style="310" customWidth="1"/>
    <col min="14620" max="14848" width="3.59765625" style="310"/>
    <col min="14849" max="14849" width="1.59765625" style="310" customWidth="1"/>
    <col min="14850" max="14850" width="1.8984375" style="310" customWidth="1"/>
    <col min="14851" max="14851" width="2.09765625" style="310" customWidth="1"/>
    <col min="14852" max="14870" width="3.59765625" style="310" customWidth="1"/>
    <col min="14871" max="14874" width="2.09765625" style="310" customWidth="1"/>
    <col min="14875" max="14875" width="1.8984375" style="310" customWidth="1"/>
    <col min="14876" max="15104" width="3.59765625" style="310"/>
    <col min="15105" max="15105" width="1.59765625" style="310" customWidth="1"/>
    <col min="15106" max="15106" width="1.8984375" style="310" customWidth="1"/>
    <col min="15107" max="15107" width="2.09765625" style="310" customWidth="1"/>
    <col min="15108" max="15126" width="3.59765625" style="310" customWidth="1"/>
    <col min="15127" max="15130" width="2.09765625" style="310" customWidth="1"/>
    <col min="15131" max="15131" width="1.8984375" style="310" customWidth="1"/>
    <col min="15132" max="15360" width="3.59765625" style="310"/>
    <col min="15361" max="15361" width="1.59765625" style="310" customWidth="1"/>
    <col min="15362" max="15362" width="1.8984375" style="310" customWidth="1"/>
    <col min="15363" max="15363" width="2.09765625" style="310" customWidth="1"/>
    <col min="15364" max="15382" width="3.59765625" style="310" customWidth="1"/>
    <col min="15383" max="15386" width="2.09765625" style="310" customWidth="1"/>
    <col min="15387" max="15387" width="1.8984375" style="310" customWidth="1"/>
    <col min="15388" max="15616" width="3.59765625" style="310"/>
    <col min="15617" max="15617" width="1.59765625" style="310" customWidth="1"/>
    <col min="15618" max="15618" width="1.8984375" style="310" customWidth="1"/>
    <col min="15619" max="15619" width="2.09765625" style="310" customWidth="1"/>
    <col min="15620" max="15638" width="3.59765625" style="310" customWidth="1"/>
    <col min="15639" max="15642" width="2.09765625" style="310" customWidth="1"/>
    <col min="15643" max="15643" width="1.8984375" style="310" customWidth="1"/>
    <col min="15644" max="15872" width="3.59765625" style="310"/>
    <col min="15873" max="15873" width="1.59765625" style="310" customWidth="1"/>
    <col min="15874" max="15874" width="1.8984375" style="310" customWidth="1"/>
    <col min="15875" max="15875" width="2.09765625" style="310" customWidth="1"/>
    <col min="15876" max="15894" width="3.59765625" style="310" customWidth="1"/>
    <col min="15895" max="15898" width="2.09765625" style="310" customWidth="1"/>
    <col min="15899" max="15899" width="1.8984375" style="310" customWidth="1"/>
    <col min="15900" max="16128" width="3.59765625" style="310"/>
    <col min="16129" max="16129" width="1.59765625" style="310" customWidth="1"/>
    <col min="16130" max="16130" width="1.8984375" style="310" customWidth="1"/>
    <col min="16131" max="16131" width="2.09765625" style="310" customWidth="1"/>
    <col min="16132" max="16150" width="3.59765625" style="310" customWidth="1"/>
    <col min="16151" max="16154" width="2.09765625" style="310" customWidth="1"/>
    <col min="16155" max="16155" width="1.8984375" style="310" customWidth="1"/>
    <col min="16156" max="16384" width="3.59765625" style="310"/>
  </cols>
  <sheetData>
    <row r="1" spans="2:30">
      <c r="B1" s="305"/>
      <c r="C1" s="306"/>
      <c r="D1" s="306"/>
      <c r="E1" s="306"/>
      <c r="F1" s="306"/>
      <c r="G1" s="306"/>
      <c r="H1" s="306"/>
      <c r="I1" s="306"/>
      <c r="J1" s="306"/>
      <c r="K1" s="306"/>
      <c r="L1" s="306"/>
      <c r="M1" s="306"/>
      <c r="N1" s="306"/>
      <c r="O1" s="306"/>
      <c r="P1" s="306"/>
      <c r="Q1" s="306"/>
      <c r="R1" s="307"/>
      <c r="S1" s="306"/>
      <c r="T1" s="306"/>
      <c r="U1" s="306"/>
      <c r="V1" s="306"/>
      <c r="W1" s="306"/>
      <c r="X1" s="306"/>
      <c r="Y1" s="306"/>
      <c r="Z1" s="306"/>
      <c r="AA1" s="308"/>
    </row>
    <row r="2" spans="2:30">
      <c r="B2" s="311"/>
      <c r="AA2" s="312"/>
    </row>
    <row r="3" spans="2:30">
      <c r="B3" s="311"/>
      <c r="S3" s="887" t="s">
        <v>506</v>
      </c>
      <c r="T3" s="887"/>
      <c r="U3" s="887"/>
      <c r="V3" s="887"/>
      <c r="W3" s="887"/>
      <c r="X3" s="887"/>
      <c r="Y3" s="887"/>
      <c r="Z3" s="887"/>
      <c r="AA3" s="312"/>
    </row>
    <row r="4" spans="2:30">
      <c r="B4" s="311"/>
      <c r="U4" s="313"/>
      <c r="AA4" s="312"/>
    </row>
    <row r="5" spans="2:30">
      <c r="B5" s="311"/>
      <c r="C5" s="888" t="s">
        <v>507</v>
      </c>
      <c r="D5" s="888"/>
      <c r="E5" s="888"/>
      <c r="F5" s="888"/>
      <c r="G5" s="888"/>
      <c r="H5" s="888"/>
      <c r="I5" s="888"/>
      <c r="J5" s="888"/>
      <c r="K5" s="888"/>
      <c r="L5" s="888"/>
      <c r="M5" s="888"/>
      <c r="N5" s="888"/>
      <c r="O5" s="888"/>
      <c r="P5" s="888"/>
      <c r="Q5" s="888"/>
      <c r="R5" s="888"/>
      <c r="S5" s="888"/>
      <c r="T5" s="888"/>
      <c r="U5" s="888"/>
      <c r="V5" s="888"/>
      <c r="W5" s="888"/>
      <c r="X5" s="888"/>
      <c r="Y5" s="888"/>
      <c r="Z5" s="888"/>
      <c r="AA5" s="312"/>
    </row>
    <row r="6" spans="2:30">
      <c r="B6" s="311"/>
      <c r="C6" s="888" t="s">
        <v>508</v>
      </c>
      <c r="D6" s="888"/>
      <c r="E6" s="888"/>
      <c r="F6" s="888"/>
      <c r="G6" s="888"/>
      <c r="H6" s="888"/>
      <c r="I6" s="888"/>
      <c r="J6" s="888"/>
      <c r="K6" s="888"/>
      <c r="L6" s="888"/>
      <c r="M6" s="888"/>
      <c r="N6" s="888"/>
      <c r="O6" s="888"/>
      <c r="P6" s="888"/>
      <c r="Q6" s="888"/>
      <c r="R6" s="888"/>
      <c r="S6" s="888"/>
      <c r="T6" s="888"/>
      <c r="U6" s="888"/>
      <c r="V6" s="888"/>
      <c r="W6" s="888"/>
      <c r="X6" s="888"/>
      <c r="Y6" s="888"/>
      <c r="Z6" s="888"/>
      <c r="AA6" s="312"/>
    </row>
    <row r="7" spans="2:30">
      <c r="B7" s="311"/>
      <c r="C7" s="888" t="s">
        <v>535</v>
      </c>
      <c r="D7" s="888"/>
      <c r="E7" s="888"/>
      <c r="F7" s="888"/>
      <c r="G7" s="888"/>
      <c r="H7" s="888"/>
      <c r="I7" s="888"/>
      <c r="J7" s="888"/>
      <c r="K7" s="888"/>
      <c r="L7" s="888"/>
      <c r="M7" s="888"/>
      <c r="N7" s="888"/>
      <c r="O7" s="888"/>
      <c r="P7" s="888"/>
      <c r="Q7" s="888"/>
      <c r="R7" s="888"/>
      <c r="S7" s="888"/>
      <c r="T7" s="888"/>
      <c r="U7" s="888"/>
      <c r="V7" s="888"/>
      <c r="W7" s="888"/>
      <c r="X7" s="888"/>
      <c r="Y7" s="888"/>
      <c r="Z7" s="888"/>
      <c r="AA7" s="312"/>
    </row>
    <row r="8" spans="2:30">
      <c r="B8" s="311"/>
      <c r="AA8" s="312"/>
    </row>
    <row r="9" spans="2:30" ht="23.25" customHeight="1">
      <c r="B9" s="311"/>
      <c r="C9" s="882" t="s">
        <v>509</v>
      </c>
      <c r="D9" s="883"/>
      <c r="E9" s="883"/>
      <c r="F9" s="883"/>
      <c r="G9" s="884"/>
      <c r="H9" s="885"/>
      <c r="I9" s="885"/>
      <c r="J9" s="885"/>
      <c r="K9" s="885"/>
      <c r="L9" s="885"/>
      <c r="M9" s="885"/>
      <c r="N9" s="885"/>
      <c r="O9" s="885"/>
      <c r="P9" s="885"/>
      <c r="Q9" s="885"/>
      <c r="R9" s="885"/>
      <c r="S9" s="885"/>
      <c r="T9" s="885"/>
      <c r="U9" s="885"/>
      <c r="V9" s="885"/>
      <c r="W9" s="885"/>
      <c r="X9" s="885"/>
      <c r="Y9" s="885"/>
      <c r="Z9" s="886"/>
      <c r="AA9" s="312"/>
    </row>
    <row r="10" spans="2:30" ht="23.25" customHeight="1">
      <c r="B10" s="311"/>
      <c r="C10" s="882" t="s">
        <v>510</v>
      </c>
      <c r="D10" s="883"/>
      <c r="E10" s="883"/>
      <c r="F10" s="883"/>
      <c r="G10" s="884"/>
      <c r="H10" s="885" t="s">
        <v>511</v>
      </c>
      <c r="I10" s="885"/>
      <c r="J10" s="885"/>
      <c r="K10" s="885"/>
      <c r="L10" s="885"/>
      <c r="M10" s="885"/>
      <c r="N10" s="885"/>
      <c r="O10" s="885"/>
      <c r="P10" s="885"/>
      <c r="Q10" s="885"/>
      <c r="R10" s="885"/>
      <c r="S10" s="885"/>
      <c r="T10" s="885"/>
      <c r="U10" s="885"/>
      <c r="V10" s="885"/>
      <c r="W10" s="885"/>
      <c r="X10" s="885"/>
      <c r="Y10" s="885"/>
      <c r="Z10" s="886"/>
      <c r="AA10" s="312"/>
    </row>
    <row r="11" spans="2:30" ht="23.25" customHeight="1">
      <c r="B11" s="311"/>
      <c r="C11" s="882" t="s">
        <v>512</v>
      </c>
      <c r="D11" s="883"/>
      <c r="E11" s="883"/>
      <c r="F11" s="883"/>
      <c r="G11" s="884"/>
      <c r="H11" s="904" t="s">
        <v>513</v>
      </c>
      <c r="I11" s="905"/>
      <c r="J11" s="905"/>
      <c r="K11" s="905"/>
      <c r="L11" s="905"/>
      <c r="M11" s="905"/>
      <c r="N11" s="905"/>
      <c r="O11" s="905"/>
      <c r="P11" s="905"/>
      <c r="Q11" s="905"/>
      <c r="R11" s="905"/>
      <c r="S11" s="905"/>
      <c r="T11" s="905"/>
      <c r="U11" s="905"/>
      <c r="V11" s="905"/>
      <c r="W11" s="905"/>
      <c r="X11" s="905"/>
      <c r="Y11" s="905"/>
      <c r="Z11" s="906"/>
      <c r="AA11" s="312"/>
      <c r="AD11" s="317"/>
    </row>
    <row r="12" spans="2:30" ht="3" customHeight="1">
      <c r="B12" s="311"/>
      <c r="C12" s="307"/>
      <c r="D12" s="307"/>
      <c r="E12" s="307"/>
      <c r="F12" s="307"/>
      <c r="G12" s="307"/>
      <c r="H12" s="318"/>
      <c r="I12" s="318"/>
      <c r="J12" s="318"/>
      <c r="K12" s="318"/>
      <c r="L12" s="318"/>
      <c r="M12" s="318"/>
      <c r="N12" s="318"/>
      <c r="O12" s="318"/>
      <c r="P12" s="318"/>
      <c r="Q12" s="318"/>
      <c r="R12" s="318"/>
      <c r="S12" s="318"/>
      <c r="T12" s="318"/>
      <c r="U12" s="318"/>
      <c r="V12" s="318"/>
      <c r="W12" s="318"/>
      <c r="X12" s="318"/>
      <c r="Y12" s="318"/>
      <c r="Z12" s="318"/>
      <c r="AA12" s="312"/>
      <c r="AD12" s="317"/>
    </row>
    <row r="13" spans="2:30" ht="13.5" customHeight="1">
      <c r="B13" s="311"/>
      <c r="C13" s="892" t="s">
        <v>514</v>
      </c>
      <c r="D13" s="892"/>
      <c r="E13" s="892"/>
      <c r="F13" s="892"/>
      <c r="G13" s="892"/>
      <c r="H13" s="892"/>
      <c r="I13" s="892"/>
      <c r="J13" s="892"/>
      <c r="K13" s="892"/>
      <c r="L13" s="892"/>
      <c r="M13" s="892"/>
      <c r="N13" s="892"/>
      <c r="O13" s="892"/>
      <c r="P13" s="892"/>
      <c r="Q13" s="892"/>
      <c r="R13" s="892"/>
      <c r="S13" s="892"/>
      <c r="T13" s="892"/>
      <c r="U13" s="892"/>
      <c r="V13" s="892"/>
      <c r="W13" s="892"/>
      <c r="X13" s="892"/>
      <c r="Y13" s="892"/>
      <c r="Z13" s="892"/>
      <c r="AA13" s="312"/>
      <c r="AD13" s="317"/>
    </row>
    <row r="14" spans="2:30" ht="6" customHeight="1">
      <c r="B14" s="311"/>
      <c r="AA14" s="312"/>
    </row>
    <row r="15" spans="2:30" ht="18.75" customHeight="1">
      <c r="B15" s="311"/>
      <c r="C15" s="305"/>
      <c r="D15" s="306" t="s">
        <v>516</v>
      </c>
      <c r="E15" s="306"/>
      <c r="F15" s="306"/>
      <c r="G15" s="306"/>
      <c r="H15" s="306"/>
      <c r="I15" s="306"/>
      <c r="J15" s="306"/>
      <c r="K15" s="306"/>
      <c r="L15" s="306"/>
      <c r="M15" s="306"/>
      <c r="N15" s="306"/>
      <c r="O15" s="306"/>
      <c r="P15" s="306"/>
      <c r="Q15" s="306"/>
      <c r="R15" s="306"/>
      <c r="S15" s="306"/>
      <c r="T15" s="306"/>
      <c r="U15" s="306"/>
      <c r="V15" s="306"/>
      <c r="W15" s="893" t="s">
        <v>515</v>
      </c>
      <c r="X15" s="894"/>
      <c r="Y15" s="894"/>
      <c r="Z15" s="895"/>
      <c r="AA15" s="312"/>
    </row>
    <row r="16" spans="2:30" ht="18.75" customHeight="1">
      <c r="B16" s="311"/>
      <c r="C16" s="311"/>
      <c r="D16" s="309" t="s">
        <v>536</v>
      </c>
      <c r="W16" s="896"/>
      <c r="X16" s="888"/>
      <c r="Y16" s="888"/>
      <c r="Z16" s="897"/>
      <c r="AA16" s="312"/>
    </row>
    <row r="17" spans="2:27" ht="18.75" customHeight="1">
      <c r="B17" s="311"/>
      <c r="C17" s="311"/>
      <c r="E17" s="882" t="s">
        <v>518</v>
      </c>
      <c r="F17" s="883"/>
      <c r="G17" s="883"/>
      <c r="H17" s="883"/>
      <c r="I17" s="883"/>
      <c r="J17" s="883"/>
      <c r="K17" s="884"/>
      <c r="L17" s="319" t="s">
        <v>519</v>
      </c>
      <c r="M17" s="316"/>
      <c r="N17" s="316"/>
      <c r="O17" s="316"/>
      <c r="P17" s="315" t="s">
        <v>26</v>
      </c>
      <c r="Q17" s="319" t="s">
        <v>520</v>
      </c>
      <c r="R17" s="316"/>
      <c r="S17" s="316"/>
      <c r="T17" s="316"/>
      <c r="U17" s="315" t="s">
        <v>26</v>
      </c>
      <c r="W17" s="896"/>
      <c r="X17" s="888"/>
      <c r="Y17" s="888"/>
      <c r="Z17" s="897"/>
      <c r="AA17" s="312"/>
    </row>
    <row r="18" spans="2:27" ht="7.5" customHeight="1">
      <c r="B18" s="311"/>
      <c r="C18" s="311"/>
      <c r="T18" s="320"/>
      <c r="U18" s="320"/>
      <c r="W18" s="896"/>
      <c r="X18" s="888"/>
      <c r="Y18" s="888"/>
      <c r="Z18" s="897"/>
      <c r="AA18" s="312"/>
    </row>
    <row r="19" spans="2:27" ht="18.75" customHeight="1">
      <c r="B19" s="311"/>
      <c r="C19" s="311"/>
      <c r="E19" s="901" t="s">
        <v>521</v>
      </c>
      <c r="F19" s="902"/>
      <c r="G19" s="902"/>
      <c r="H19" s="902"/>
      <c r="I19" s="902"/>
      <c r="J19" s="902"/>
      <c r="K19" s="903"/>
      <c r="L19" s="319" t="s">
        <v>519</v>
      </c>
      <c r="M19" s="316"/>
      <c r="N19" s="316"/>
      <c r="O19" s="316"/>
      <c r="P19" s="315" t="s">
        <v>26</v>
      </c>
      <c r="Q19" s="319" t="s">
        <v>520</v>
      </c>
      <c r="R19" s="316"/>
      <c r="S19" s="316"/>
      <c r="T19" s="316"/>
      <c r="U19" s="315" t="s">
        <v>26</v>
      </c>
      <c r="W19" s="896"/>
      <c r="X19" s="888"/>
      <c r="Y19" s="888"/>
      <c r="Z19" s="897"/>
      <c r="AA19" s="312"/>
    </row>
    <row r="20" spans="2:27" ht="18.75" customHeight="1">
      <c r="B20" s="311"/>
      <c r="C20" s="311"/>
      <c r="D20" s="309" t="s">
        <v>537</v>
      </c>
      <c r="W20" s="896"/>
      <c r="X20" s="888"/>
      <c r="Y20" s="888"/>
      <c r="Z20" s="897"/>
      <c r="AA20" s="312"/>
    </row>
    <row r="21" spans="2:27" ht="18.75" customHeight="1">
      <c r="B21" s="311"/>
      <c r="C21" s="311"/>
      <c r="E21" s="322" t="s">
        <v>538</v>
      </c>
      <c r="F21" s="322"/>
      <c r="G21" s="322"/>
      <c r="H21" s="322"/>
      <c r="I21" s="322"/>
      <c r="J21" s="322"/>
      <c r="K21" s="322"/>
      <c r="L21" s="322"/>
      <c r="M21" s="322"/>
      <c r="N21" s="322"/>
      <c r="O21" s="322" t="s">
        <v>539</v>
      </c>
      <c r="P21" s="322"/>
      <c r="Q21" s="322"/>
      <c r="W21" s="896"/>
      <c r="X21" s="888"/>
      <c r="Y21" s="888"/>
      <c r="Z21" s="897"/>
      <c r="AA21" s="312"/>
    </row>
    <row r="22" spans="2:27" ht="3" customHeight="1">
      <c r="B22" s="311"/>
      <c r="C22" s="311"/>
      <c r="W22" s="896"/>
      <c r="X22" s="888"/>
      <c r="Y22" s="888"/>
      <c r="Z22" s="897"/>
      <c r="AA22" s="312"/>
    </row>
    <row r="23" spans="2:27" ht="18.75" customHeight="1">
      <c r="B23" s="311"/>
      <c r="C23" s="311"/>
      <c r="E23" s="882" t="s">
        <v>518</v>
      </c>
      <c r="F23" s="883"/>
      <c r="G23" s="883"/>
      <c r="H23" s="883"/>
      <c r="I23" s="883"/>
      <c r="J23" s="883"/>
      <c r="K23" s="884"/>
      <c r="L23" s="319" t="s">
        <v>519</v>
      </c>
      <c r="M23" s="316"/>
      <c r="N23" s="316"/>
      <c r="O23" s="316"/>
      <c r="P23" s="315" t="s">
        <v>26</v>
      </c>
      <c r="Q23" s="319" t="s">
        <v>520</v>
      </c>
      <c r="R23" s="316"/>
      <c r="S23" s="316"/>
      <c r="T23" s="316"/>
      <c r="U23" s="315" t="s">
        <v>26</v>
      </c>
      <c r="W23" s="896"/>
      <c r="X23" s="888"/>
      <c r="Y23" s="888"/>
      <c r="Z23" s="897"/>
      <c r="AA23" s="312"/>
    </row>
    <row r="24" spans="2:27" ht="7.5" customHeight="1">
      <c r="B24" s="311"/>
      <c r="C24" s="311"/>
      <c r="T24" s="320"/>
      <c r="U24" s="320"/>
      <c r="W24" s="896"/>
      <c r="X24" s="888"/>
      <c r="Y24" s="888"/>
      <c r="Z24" s="897"/>
      <c r="AA24" s="312"/>
    </row>
    <row r="25" spans="2:27" ht="18.75" customHeight="1">
      <c r="B25" s="311"/>
      <c r="C25" s="311"/>
      <c r="E25" s="901" t="s">
        <v>521</v>
      </c>
      <c r="F25" s="902"/>
      <c r="G25" s="902"/>
      <c r="H25" s="902"/>
      <c r="I25" s="902"/>
      <c r="J25" s="902"/>
      <c r="K25" s="903"/>
      <c r="L25" s="319" t="s">
        <v>519</v>
      </c>
      <c r="M25" s="316"/>
      <c r="N25" s="316"/>
      <c r="O25" s="316"/>
      <c r="P25" s="315" t="s">
        <v>26</v>
      </c>
      <c r="Q25" s="319" t="s">
        <v>520</v>
      </c>
      <c r="R25" s="316"/>
      <c r="S25" s="316"/>
      <c r="T25" s="316"/>
      <c r="U25" s="315" t="s">
        <v>26</v>
      </c>
      <c r="W25" s="896"/>
      <c r="X25" s="888"/>
      <c r="Y25" s="888"/>
      <c r="Z25" s="897"/>
      <c r="AA25" s="312"/>
    </row>
    <row r="26" spans="2:27" ht="7.5" customHeight="1">
      <c r="B26" s="311"/>
      <c r="C26" s="311"/>
      <c r="W26" s="896"/>
      <c r="X26" s="888"/>
      <c r="Y26" s="888"/>
      <c r="Z26" s="897"/>
      <c r="AA26" s="312"/>
    </row>
    <row r="27" spans="2:27" ht="18.75" customHeight="1">
      <c r="B27" s="311"/>
      <c r="C27" s="311"/>
      <c r="E27" s="322" t="s">
        <v>540</v>
      </c>
      <c r="F27" s="322"/>
      <c r="G27" s="322"/>
      <c r="H27" s="322"/>
      <c r="I27" s="322"/>
      <c r="J27" s="322"/>
      <c r="K27" s="322"/>
      <c r="L27" s="322"/>
      <c r="M27" s="322"/>
      <c r="N27" s="322"/>
      <c r="O27" s="322" t="s">
        <v>541</v>
      </c>
      <c r="P27" s="322"/>
      <c r="Q27" s="322"/>
      <c r="W27" s="896"/>
      <c r="X27" s="888"/>
      <c r="Y27" s="888"/>
      <c r="Z27" s="897"/>
      <c r="AA27" s="312"/>
    </row>
    <row r="28" spans="2:27" ht="3" customHeight="1">
      <c r="B28" s="311"/>
      <c r="C28" s="311"/>
      <c r="W28" s="896"/>
      <c r="X28" s="888"/>
      <c r="Y28" s="888"/>
      <c r="Z28" s="897"/>
      <c r="AA28" s="312"/>
    </row>
    <row r="29" spans="2:27" ht="18.75" customHeight="1">
      <c r="B29" s="311"/>
      <c r="C29" s="311"/>
      <c r="E29" s="882" t="s">
        <v>518</v>
      </c>
      <c r="F29" s="883"/>
      <c r="G29" s="883"/>
      <c r="H29" s="883"/>
      <c r="I29" s="883"/>
      <c r="J29" s="883"/>
      <c r="K29" s="884"/>
      <c r="L29" s="319" t="s">
        <v>519</v>
      </c>
      <c r="M29" s="316"/>
      <c r="N29" s="316"/>
      <c r="O29" s="316"/>
      <c r="P29" s="315" t="s">
        <v>26</v>
      </c>
      <c r="Q29" s="319" t="s">
        <v>520</v>
      </c>
      <c r="R29" s="316"/>
      <c r="S29" s="316"/>
      <c r="T29" s="316"/>
      <c r="U29" s="315" t="s">
        <v>26</v>
      </c>
      <c r="W29" s="896"/>
      <c r="X29" s="888"/>
      <c r="Y29" s="888"/>
      <c r="Z29" s="897"/>
      <c r="AA29" s="312"/>
    </row>
    <row r="30" spans="2:27" ht="7.5" customHeight="1">
      <c r="B30" s="311"/>
      <c r="C30" s="311"/>
      <c r="T30" s="320"/>
      <c r="U30" s="320"/>
      <c r="W30" s="896"/>
      <c r="X30" s="888"/>
      <c r="Y30" s="888"/>
      <c r="Z30" s="897"/>
      <c r="AA30" s="312"/>
    </row>
    <row r="31" spans="2:27" ht="18.75" customHeight="1">
      <c r="B31" s="311"/>
      <c r="C31" s="311"/>
      <c r="E31" s="901" t="s">
        <v>521</v>
      </c>
      <c r="F31" s="902"/>
      <c r="G31" s="902"/>
      <c r="H31" s="902"/>
      <c r="I31" s="902"/>
      <c r="J31" s="902"/>
      <c r="K31" s="903"/>
      <c r="L31" s="319" t="s">
        <v>519</v>
      </c>
      <c r="M31" s="316"/>
      <c r="N31" s="316"/>
      <c r="O31" s="316"/>
      <c r="P31" s="315" t="s">
        <v>26</v>
      </c>
      <c r="Q31" s="319" t="s">
        <v>520</v>
      </c>
      <c r="R31" s="316"/>
      <c r="S31" s="316"/>
      <c r="T31" s="316"/>
      <c r="U31" s="315" t="s">
        <v>26</v>
      </c>
      <c r="W31" s="896"/>
      <c r="X31" s="888"/>
      <c r="Y31" s="888"/>
      <c r="Z31" s="897"/>
      <c r="AA31" s="312"/>
    </row>
    <row r="32" spans="2:27" ht="18.75" customHeight="1">
      <c r="B32" s="311"/>
      <c r="C32" s="311"/>
      <c r="E32" s="309" t="s">
        <v>522</v>
      </c>
      <c r="W32" s="896"/>
      <c r="X32" s="888"/>
      <c r="Y32" s="888"/>
      <c r="Z32" s="897"/>
      <c r="AA32" s="312"/>
    </row>
    <row r="33" spans="2:27" ht="18.75" customHeight="1">
      <c r="B33" s="311"/>
      <c r="C33" s="311"/>
      <c r="E33" s="309" t="s">
        <v>542</v>
      </c>
      <c r="W33" s="898"/>
      <c r="X33" s="899"/>
      <c r="Y33" s="899"/>
      <c r="Z33" s="900"/>
      <c r="AA33" s="312"/>
    </row>
    <row r="34" spans="2:27" ht="18.75" customHeight="1">
      <c r="B34" s="311"/>
      <c r="C34" s="305"/>
      <c r="D34" s="306" t="s">
        <v>543</v>
      </c>
      <c r="E34" s="306"/>
      <c r="F34" s="306"/>
      <c r="G34" s="306"/>
      <c r="H34" s="306"/>
      <c r="I34" s="306"/>
      <c r="J34" s="306"/>
      <c r="K34" s="306"/>
      <c r="L34" s="306"/>
      <c r="M34" s="306"/>
      <c r="N34" s="306"/>
      <c r="O34" s="306"/>
      <c r="P34" s="306"/>
      <c r="Q34" s="306"/>
      <c r="R34" s="306"/>
      <c r="S34" s="306"/>
      <c r="T34" s="306"/>
      <c r="U34" s="306"/>
      <c r="V34" s="306"/>
      <c r="W34" s="893" t="s">
        <v>544</v>
      </c>
      <c r="X34" s="894"/>
      <c r="Y34" s="894"/>
      <c r="Z34" s="895"/>
      <c r="AA34" s="312"/>
    </row>
    <row r="35" spans="2:27" ht="3" customHeight="1">
      <c r="B35" s="311"/>
      <c r="C35" s="321"/>
      <c r="D35" s="322"/>
      <c r="E35" s="322"/>
      <c r="F35" s="322"/>
      <c r="G35" s="322"/>
      <c r="H35" s="322"/>
      <c r="I35" s="322"/>
      <c r="J35" s="322"/>
      <c r="K35" s="322"/>
      <c r="L35" s="322"/>
      <c r="M35" s="322"/>
      <c r="N35" s="322"/>
      <c r="O35" s="322"/>
      <c r="P35" s="322"/>
      <c r="Q35" s="322"/>
      <c r="R35" s="322"/>
      <c r="S35" s="322"/>
      <c r="T35" s="322"/>
      <c r="U35" s="322"/>
      <c r="V35" s="324"/>
      <c r="W35" s="898"/>
      <c r="X35" s="899"/>
      <c r="Y35" s="899"/>
      <c r="Z35" s="900"/>
      <c r="AA35" s="312"/>
    </row>
    <row r="36" spans="2:27" ht="18.75" customHeight="1">
      <c r="B36" s="311"/>
      <c r="C36" s="305"/>
      <c r="D36" s="306" t="s">
        <v>545</v>
      </c>
      <c r="E36" s="306"/>
      <c r="F36" s="306"/>
      <c r="G36" s="306"/>
      <c r="H36" s="306"/>
      <c r="I36" s="306"/>
      <c r="J36" s="306"/>
      <c r="K36" s="306"/>
      <c r="L36" s="306"/>
      <c r="M36" s="306"/>
      <c r="N36" s="306"/>
      <c r="O36" s="306"/>
      <c r="P36" s="306"/>
      <c r="Q36" s="306"/>
      <c r="R36" s="306"/>
      <c r="S36" s="306"/>
      <c r="T36" s="306"/>
      <c r="U36" s="306"/>
      <c r="V36" s="306"/>
      <c r="W36" s="893" t="s">
        <v>544</v>
      </c>
      <c r="X36" s="894"/>
      <c r="Y36" s="894"/>
      <c r="Z36" s="895"/>
      <c r="AA36" s="312"/>
    </row>
    <row r="37" spans="2:27" ht="18.75" customHeight="1">
      <c r="B37" s="311"/>
      <c r="C37" s="311"/>
      <c r="D37" s="309" t="s">
        <v>546</v>
      </c>
      <c r="W37" s="896"/>
      <c r="X37" s="888"/>
      <c r="Y37" s="888"/>
      <c r="Z37" s="897"/>
      <c r="AA37" s="312"/>
    </row>
    <row r="38" spans="2:27" ht="3" customHeight="1">
      <c r="B38" s="311"/>
      <c r="C38" s="321"/>
      <c r="D38" s="322"/>
      <c r="E38" s="322"/>
      <c r="F38" s="322"/>
      <c r="G38" s="322"/>
      <c r="H38" s="322"/>
      <c r="I38" s="322"/>
      <c r="J38" s="322"/>
      <c r="K38" s="322"/>
      <c r="L38" s="322"/>
      <c r="M38" s="322"/>
      <c r="N38" s="322"/>
      <c r="O38" s="322"/>
      <c r="P38" s="322"/>
      <c r="Q38" s="322"/>
      <c r="R38" s="322"/>
      <c r="S38" s="322"/>
      <c r="T38" s="322"/>
      <c r="U38" s="322"/>
      <c r="V38" s="322"/>
      <c r="W38" s="898"/>
      <c r="X38" s="899"/>
      <c r="Y38" s="899"/>
      <c r="Z38" s="900"/>
      <c r="AA38" s="312"/>
    </row>
    <row r="39" spans="2:27" ht="18.75" customHeight="1">
      <c r="B39" s="311"/>
      <c r="C39" s="311"/>
      <c r="D39" s="309" t="s">
        <v>547</v>
      </c>
      <c r="W39" s="893" t="s">
        <v>544</v>
      </c>
      <c r="X39" s="894"/>
      <c r="Y39" s="894"/>
      <c r="Z39" s="895"/>
      <c r="AA39" s="312"/>
    </row>
    <row r="40" spans="2:27" ht="3" customHeight="1">
      <c r="B40" s="311"/>
      <c r="C40" s="321"/>
      <c r="D40" s="322"/>
      <c r="E40" s="322"/>
      <c r="F40" s="322"/>
      <c r="G40" s="322"/>
      <c r="H40" s="322"/>
      <c r="I40" s="322"/>
      <c r="J40" s="322"/>
      <c r="K40" s="322"/>
      <c r="L40" s="322"/>
      <c r="M40" s="322"/>
      <c r="N40" s="322"/>
      <c r="O40" s="322"/>
      <c r="P40" s="322"/>
      <c r="Q40" s="322"/>
      <c r="R40" s="322"/>
      <c r="S40" s="322"/>
      <c r="T40" s="322"/>
      <c r="U40" s="322"/>
      <c r="V40" s="322"/>
      <c r="W40" s="898"/>
      <c r="X40" s="899"/>
      <c r="Y40" s="899"/>
      <c r="Z40" s="900"/>
      <c r="AA40" s="312"/>
    </row>
    <row r="41" spans="2:27" ht="18.75" customHeight="1">
      <c r="B41" s="311"/>
      <c r="C41" s="305"/>
      <c r="D41" s="306" t="s">
        <v>523</v>
      </c>
      <c r="E41" s="306"/>
      <c r="F41" s="306"/>
      <c r="G41" s="306"/>
      <c r="H41" s="306"/>
      <c r="I41" s="306"/>
      <c r="J41" s="306"/>
      <c r="K41" s="306"/>
      <c r="L41" s="306"/>
      <c r="M41" s="306"/>
      <c r="N41" s="306"/>
      <c r="O41" s="306"/>
      <c r="P41" s="306"/>
      <c r="Q41" s="306"/>
      <c r="R41" s="306"/>
      <c r="S41" s="306"/>
      <c r="T41" s="306"/>
      <c r="U41" s="306"/>
      <c r="V41" s="306"/>
      <c r="W41" s="893" t="s">
        <v>515</v>
      </c>
      <c r="X41" s="894"/>
      <c r="Y41" s="894"/>
      <c r="Z41" s="895"/>
      <c r="AA41" s="312"/>
    </row>
    <row r="42" spans="2:27" ht="18.75" customHeight="1">
      <c r="B42" s="311"/>
      <c r="C42" s="321"/>
      <c r="D42" s="322" t="s">
        <v>524</v>
      </c>
      <c r="E42" s="322"/>
      <c r="F42" s="322"/>
      <c r="G42" s="322"/>
      <c r="H42" s="322"/>
      <c r="I42" s="322"/>
      <c r="J42" s="322"/>
      <c r="K42" s="322"/>
      <c r="L42" s="322"/>
      <c r="M42" s="322"/>
      <c r="N42" s="322"/>
      <c r="O42" s="322"/>
      <c r="P42" s="322"/>
      <c r="Q42" s="322"/>
      <c r="R42" s="322"/>
      <c r="S42" s="322"/>
      <c r="T42" s="322"/>
      <c r="U42" s="322"/>
      <c r="V42" s="322"/>
      <c r="W42" s="898"/>
      <c r="X42" s="899"/>
      <c r="Y42" s="899"/>
      <c r="Z42" s="900"/>
      <c r="AA42" s="312"/>
    </row>
    <row r="43" spans="2:27" ht="18.75" customHeight="1">
      <c r="B43" s="311"/>
      <c r="C43" s="319"/>
      <c r="D43" s="316" t="s">
        <v>548</v>
      </c>
      <c r="E43" s="316"/>
      <c r="F43" s="316"/>
      <c r="G43" s="316"/>
      <c r="H43" s="316"/>
      <c r="I43" s="316"/>
      <c r="J43" s="316"/>
      <c r="K43" s="316"/>
      <c r="L43" s="316"/>
      <c r="M43" s="316"/>
      <c r="N43" s="316"/>
      <c r="O43" s="316"/>
      <c r="P43" s="316"/>
      <c r="Q43" s="316"/>
      <c r="R43" s="316"/>
      <c r="S43" s="316"/>
      <c r="T43" s="316"/>
      <c r="U43" s="316"/>
      <c r="V43" s="316"/>
      <c r="W43" s="882" t="s">
        <v>515</v>
      </c>
      <c r="X43" s="883"/>
      <c r="Y43" s="883"/>
      <c r="Z43" s="884"/>
      <c r="AA43" s="312"/>
    </row>
    <row r="44" spans="2:27" ht="18.75" customHeight="1">
      <c r="B44" s="311"/>
      <c r="C44" s="305"/>
      <c r="D44" s="323" t="s">
        <v>526</v>
      </c>
      <c r="E44" s="306"/>
      <c r="F44" s="306"/>
      <c r="G44" s="306"/>
      <c r="H44" s="306"/>
      <c r="I44" s="306"/>
      <c r="J44" s="306"/>
      <c r="K44" s="306"/>
      <c r="L44" s="306"/>
      <c r="M44" s="306"/>
      <c r="N44" s="306"/>
      <c r="O44" s="306"/>
      <c r="P44" s="306"/>
      <c r="Q44" s="306"/>
      <c r="R44" s="306"/>
      <c r="S44" s="306"/>
      <c r="T44" s="306"/>
      <c r="U44" s="306"/>
      <c r="V44" s="306"/>
      <c r="W44" s="893" t="s">
        <v>515</v>
      </c>
      <c r="X44" s="894"/>
      <c r="Y44" s="894"/>
      <c r="Z44" s="895"/>
      <c r="AA44" s="312"/>
    </row>
    <row r="45" spans="2:27" ht="18.75" customHeight="1">
      <c r="B45" s="311"/>
      <c r="C45" s="321"/>
      <c r="D45" s="322" t="s">
        <v>527</v>
      </c>
      <c r="E45" s="322"/>
      <c r="F45" s="322"/>
      <c r="G45" s="322"/>
      <c r="H45" s="322"/>
      <c r="I45" s="322"/>
      <c r="J45" s="322"/>
      <c r="K45" s="322"/>
      <c r="L45" s="322"/>
      <c r="M45" s="322"/>
      <c r="N45" s="322"/>
      <c r="O45" s="322"/>
      <c r="P45" s="322"/>
      <c r="Q45" s="322"/>
      <c r="R45" s="322"/>
      <c r="S45" s="322"/>
      <c r="T45" s="322"/>
      <c r="U45" s="322"/>
      <c r="V45" s="322"/>
      <c r="W45" s="898"/>
      <c r="X45" s="899"/>
      <c r="Y45" s="899"/>
      <c r="Z45" s="900"/>
      <c r="AA45" s="312"/>
    </row>
    <row r="46" spans="2:27" ht="18.75" customHeight="1">
      <c r="B46" s="311"/>
      <c r="C46" s="305"/>
      <c r="D46" s="323" t="s">
        <v>528</v>
      </c>
      <c r="E46" s="306"/>
      <c r="F46" s="306"/>
      <c r="G46" s="306"/>
      <c r="H46" s="306"/>
      <c r="I46" s="306"/>
      <c r="J46" s="306"/>
      <c r="K46" s="306"/>
      <c r="L46" s="306"/>
      <c r="M46" s="306"/>
      <c r="N46" s="306"/>
      <c r="O46" s="306"/>
      <c r="P46" s="306"/>
      <c r="Q46" s="306"/>
      <c r="R46" s="306"/>
      <c r="S46" s="306"/>
      <c r="T46" s="306"/>
      <c r="U46" s="306"/>
      <c r="V46" s="306"/>
      <c r="W46" s="893" t="s">
        <v>515</v>
      </c>
      <c r="X46" s="894"/>
      <c r="Y46" s="894"/>
      <c r="Z46" s="895"/>
      <c r="AA46" s="312"/>
    </row>
    <row r="47" spans="2:27" ht="18.75" customHeight="1">
      <c r="B47" s="311"/>
      <c r="C47" s="321"/>
      <c r="D47" s="322" t="s">
        <v>529</v>
      </c>
      <c r="E47" s="322"/>
      <c r="F47" s="322"/>
      <c r="G47" s="322"/>
      <c r="H47" s="322"/>
      <c r="I47" s="322"/>
      <c r="J47" s="322"/>
      <c r="K47" s="322"/>
      <c r="L47" s="322"/>
      <c r="M47" s="322"/>
      <c r="N47" s="322"/>
      <c r="O47" s="322"/>
      <c r="P47" s="322"/>
      <c r="Q47" s="322"/>
      <c r="R47" s="322"/>
      <c r="S47" s="322"/>
      <c r="T47" s="322"/>
      <c r="U47" s="322"/>
      <c r="V47" s="322"/>
      <c r="W47" s="898"/>
      <c r="X47" s="899"/>
      <c r="Y47" s="899"/>
      <c r="Z47" s="900"/>
      <c r="AA47" s="312"/>
    </row>
    <row r="48" spans="2:27" ht="18.75" customHeight="1">
      <c r="B48" s="311"/>
      <c r="C48" s="305"/>
      <c r="D48" s="306" t="s">
        <v>530</v>
      </c>
      <c r="E48" s="306"/>
      <c r="F48" s="306"/>
      <c r="G48" s="306"/>
      <c r="H48" s="306"/>
      <c r="I48" s="306"/>
      <c r="J48" s="306"/>
      <c r="K48" s="306"/>
      <c r="L48" s="306"/>
      <c r="M48" s="306"/>
      <c r="N48" s="306"/>
      <c r="O48" s="306"/>
      <c r="P48" s="306"/>
      <c r="Q48" s="306"/>
      <c r="R48" s="306"/>
      <c r="S48" s="306"/>
      <c r="T48" s="306"/>
      <c r="U48" s="306"/>
      <c r="V48" s="306"/>
      <c r="W48" s="893" t="s">
        <v>515</v>
      </c>
      <c r="X48" s="894"/>
      <c r="Y48" s="894"/>
      <c r="Z48" s="895"/>
      <c r="AA48" s="312"/>
    </row>
    <row r="49" spans="2:27" ht="18.75" customHeight="1">
      <c r="B49" s="311"/>
      <c r="C49" s="305"/>
      <c r="D49" s="306" t="s">
        <v>549</v>
      </c>
      <c r="E49" s="306"/>
      <c r="F49" s="306"/>
      <c r="G49" s="306"/>
      <c r="H49" s="306"/>
      <c r="I49" s="306"/>
      <c r="J49" s="306"/>
      <c r="K49" s="306"/>
      <c r="L49" s="306"/>
      <c r="M49" s="306"/>
      <c r="N49" s="306"/>
      <c r="O49" s="306"/>
      <c r="P49" s="306"/>
      <c r="Q49" s="306"/>
      <c r="R49" s="306"/>
      <c r="S49" s="306"/>
      <c r="T49" s="306"/>
      <c r="U49" s="306"/>
      <c r="V49" s="306"/>
      <c r="W49" s="893" t="s">
        <v>515</v>
      </c>
      <c r="X49" s="894"/>
      <c r="Y49" s="894"/>
      <c r="Z49" s="895"/>
      <c r="AA49" s="312"/>
    </row>
    <row r="50" spans="2:27" ht="18.75" customHeight="1">
      <c r="B50" s="311"/>
      <c r="C50" s="321"/>
      <c r="D50" s="322" t="s">
        <v>550</v>
      </c>
      <c r="E50" s="322"/>
      <c r="F50" s="322"/>
      <c r="G50" s="322"/>
      <c r="H50" s="322"/>
      <c r="I50" s="322"/>
      <c r="J50" s="322"/>
      <c r="K50" s="322"/>
      <c r="L50" s="322"/>
      <c r="M50" s="322"/>
      <c r="N50" s="322"/>
      <c r="O50" s="322"/>
      <c r="P50" s="322"/>
      <c r="Q50" s="322"/>
      <c r="R50" s="322"/>
      <c r="S50" s="322"/>
      <c r="T50" s="322"/>
      <c r="U50" s="322"/>
      <c r="V50" s="322"/>
      <c r="W50" s="898"/>
      <c r="X50" s="899"/>
      <c r="Y50" s="899"/>
      <c r="Z50" s="900"/>
      <c r="AA50" s="312"/>
    </row>
    <row r="51" spans="2:27" ht="18.75" customHeight="1">
      <c r="B51" s="311"/>
      <c r="C51" s="319"/>
      <c r="D51" s="316" t="s">
        <v>551</v>
      </c>
      <c r="E51" s="316"/>
      <c r="F51" s="316"/>
      <c r="G51" s="316"/>
      <c r="H51" s="316"/>
      <c r="I51" s="316"/>
      <c r="J51" s="316"/>
      <c r="K51" s="316"/>
      <c r="L51" s="316"/>
      <c r="M51" s="316"/>
      <c r="N51" s="316"/>
      <c r="O51" s="316"/>
      <c r="P51" s="316"/>
      <c r="Q51" s="316"/>
      <c r="R51" s="316"/>
      <c r="S51" s="316"/>
      <c r="T51" s="316"/>
      <c r="U51" s="316"/>
      <c r="V51" s="316"/>
      <c r="W51" s="882" t="s">
        <v>515</v>
      </c>
      <c r="X51" s="883"/>
      <c r="Y51" s="883"/>
      <c r="Z51" s="884"/>
      <c r="AA51" s="312"/>
    </row>
    <row r="52" spans="2:27" ht="4.5" customHeight="1">
      <c r="B52" s="311"/>
      <c r="AA52" s="312"/>
    </row>
    <row r="53" spans="2:27" ht="4.5" customHeight="1">
      <c r="B53" s="311"/>
      <c r="AA53" s="312"/>
    </row>
    <row r="54" spans="2:27">
      <c r="B54" s="311"/>
      <c r="C54" s="309" t="s">
        <v>532</v>
      </c>
      <c r="AA54" s="312"/>
    </row>
    <row r="55" spans="2:27">
      <c r="B55" s="311"/>
      <c r="C55" s="309" t="s">
        <v>533</v>
      </c>
      <c r="AA55" s="312"/>
    </row>
    <row r="56" spans="2:27" ht="4.5" customHeight="1">
      <c r="B56" s="321"/>
      <c r="C56" s="322"/>
      <c r="D56" s="322"/>
      <c r="E56" s="322"/>
      <c r="F56" s="322"/>
      <c r="G56" s="322"/>
      <c r="H56" s="322"/>
      <c r="I56" s="322"/>
      <c r="J56" s="322"/>
      <c r="K56" s="322"/>
      <c r="L56" s="322"/>
      <c r="M56" s="322"/>
      <c r="N56" s="322"/>
      <c r="O56" s="322"/>
      <c r="P56" s="322"/>
      <c r="Q56" s="322"/>
      <c r="R56" s="322"/>
      <c r="S56" s="322"/>
      <c r="T56" s="322"/>
      <c r="U56" s="322"/>
      <c r="V56" s="322"/>
      <c r="W56" s="322"/>
      <c r="X56" s="322"/>
      <c r="Y56" s="322"/>
      <c r="Z56" s="322"/>
      <c r="AA56" s="324"/>
    </row>
    <row r="58" spans="2:27">
      <c r="C58" s="309" t="s">
        <v>534</v>
      </c>
    </row>
  </sheetData>
  <mergeCells count="28">
    <mergeCell ref="S3:Z3"/>
    <mergeCell ref="C5:Z5"/>
    <mergeCell ref="C6:Z6"/>
    <mergeCell ref="C7:Z7"/>
    <mergeCell ref="C9:G9"/>
    <mergeCell ref="H9:Z9"/>
    <mergeCell ref="W48:Z48"/>
    <mergeCell ref="C10:G10"/>
    <mergeCell ref="H10:Z10"/>
    <mergeCell ref="C11:G11"/>
    <mergeCell ref="H11:Z11"/>
    <mergeCell ref="C13:Z13"/>
    <mergeCell ref="W49:Z50"/>
    <mergeCell ref="W51:Z51"/>
    <mergeCell ref="E29:K29"/>
    <mergeCell ref="E31:K31"/>
    <mergeCell ref="W34:Z35"/>
    <mergeCell ref="W36:Z38"/>
    <mergeCell ref="W39:Z40"/>
    <mergeCell ref="W41:Z42"/>
    <mergeCell ref="W15:Z33"/>
    <mergeCell ref="E17:K17"/>
    <mergeCell ref="E19:K19"/>
    <mergeCell ref="E23:K23"/>
    <mergeCell ref="E25:K25"/>
    <mergeCell ref="W43:Z43"/>
    <mergeCell ref="W44:Z45"/>
    <mergeCell ref="W46:Z47"/>
  </mergeCells>
  <phoneticPr fontId="3"/>
  <pageMargins left="0.70866141732283472" right="0.70866141732283472" top="0.74803149606299213" bottom="0.74803149606299213" header="0.31496062992125984" footer="0.31496062992125984"/>
  <pageSetup paperSize="9" scale="77" orientation="portrait" r:id="rId1"/>
  <headerFooter>
    <oddHeader>&amp;R（別表１０－２）</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89078-7A7A-4CDD-B691-C5F3C87E4668}">
  <sheetPr>
    <tabColor rgb="FFFFFF00"/>
  </sheetPr>
  <dimension ref="A1:O25"/>
  <sheetViews>
    <sheetView view="pageBreakPreview" topLeftCell="A10" zoomScale="85" zoomScaleNormal="100" zoomScaleSheetLayoutView="85" workbookViewId="0">
      <selection activeCell="S58" activeCellId="1" sqref="T27:U27 S58"/>
    </sheetView>
  </sheetViews>
  <sheetFormatPr defaultColWidth="8.09765625" defaultRowHeight="13.2"/>
  <cols>
    <col min="1" max="1" width="23.3984375" style="276" customWidth="1"/>
    <col min="2" max="13" width="6.8984375" style="276" customWidth="1"/>
    <col min="14" max="14" width="13.19921875" style="276" customWidth="1"/>
    <col min="15" max="15" width="17.09765625" style="276" customWidth="1"/>
    <col min="16" max="256" width="8.09765625" style="276"/>
    <col min="257" max="257" width="23.3984375" style="276" customWidth="1"/>
    <col min="258" max="269" width="6.8984375" style="276" customWidth="1"/>
    <col min="270" max="270" width="13.19921875" style="276" customWidth="1"/>
    <col min="271" max="271" width="17.09765625" style="276" customWidth="1"/>
    <col min="272" max="512" width="8.09765625" style="276"/>
    <col min="513" max="513" width="23.3984375" style="276" customWidth="1"/>
    <col min="514" max="525" width="6.8984375" style="276" customWidth="1"/>
    <col min="526" max="526" width="13.19921875" style="276" customWidth="1"/>
    <col min="527" max="527" width="17.09765625" style="276" customWidth="1"/>
    <col min="528" max="768" width="8.09765625" style="276"/>
    <col min="769" max="769" width="23.3984375" style="276" customWidth="1"/>
    <col min="770" max="781" width="6.8984375" style="276" customWidth="1"/>
    <col min="782" max="782" width="13.19921875" style="276" customWidth="1"/>
    <col min="783" max="783" width="17.09765625" style="276" customWidth="1"/>
    <col min="784" max="1024" width="8.09765625" style="276"/>
    <col min="1025" max="1025" width="23.3984375" style="276" customWidth="1"/>
    <col min="1026" max="1037" width="6.8984375" style="276" customWidth="1"/>
    <col min="1038" max="1038" width="13.19921875" style="276" customWidth="1"/>
    <col min="1039" max="1039" width="17.09765625" style="276" customWidth="1"/>
    <col min="1040" max="1280" width="8.09765625" style="276"/>
    <col min="1281" max="1281" width="23.3984375" style="276" customWidth="1"/>
    <col min="1282" max="1293" width="6.8984375" style="276" customWidth="1"/>
    <col min="1294" max="1294" width="13.19921875" style="276" customWidth="1"/>
    <col min="1295" max="1295" width="17.09765625" style="276" customWidth="1"/>
    <col min="1296" max="1536" width="8.09765625" style="276"/>
    <col min="1537" max="1537" width="23.3984375" style="276" customWidth="1"/>
    <col min="1538" max="1549" width="6.8984375" style="276" customWidth="1"/>
    <col min="1550" max="1550" width="13.19921875" style="276" customWidth="1"/>
    <col min="1551" max="1551" width="17.09765625" style="276" customWidth="1"/>
    <col min="1552" max="1792" width="8.09765625" style="276"/>
    <col min="1793" max="1793" width="23.3984375" style="276" customWidth="1"/>
    <col min="1794" max="1805" width="6.8984375" style="276" customWidth="1"/>
    <col min="1806" max="1806" width="13.19921875" style="276" customWidth="1"/>
    <col min="1807" max="1807" width="17.09765625" style="276" customWidth="1"/>
    <col min="1808" max="2048" width="8.09765625" style="276"/>
    <col min="2049" max="2049" width="23.3984375" style="276" customWidth="1"/>
    <col min="2050" max="2061" width="6.8984375" style="276" customWidth="1"/>
    <col min="2062" max="2062" width="13.19921875" style="276" customWidth="1"/>
    <col min="2063" max="2063" width="17.09765625" style="276" customWidth="1"/>
    <col min="2064" max="2304" width="8.09765625" style="276"/>
    <col min="2305" max="2305" width="23.3984375" style="276" customWidth="1"/>
    <col min="2306" max="2317" width="6.8984375" style="276" customWidth="1"/>
    <col min="2318" max="2318" width="13.19921875" style="276" customWidth="1"/>
    <col min="2319" max="2319" width="17.09765625" style="276" customWidth="1"/>
    <col min="2320" max="2560" width="8.09765625" style="276"/>
    <col min="2561" max="2561" width="23.3984375" style="276" customWidth="1"/>
    <col min="2562" max="2573" width="6.8984375" style="276" customWidth="1"/>
    <col min="2574" max="2574" width="13.19921875" style="276" customWidth="1"/>
    <col min="2575" max="2575" width="17.09765625" style="276" customWidth="1"/>
    <col min="2576" max="2816" width="8.09765625" style="276"/>
    <col min="2817" max="2817" width="23.3984375" style="276" customWidth="1"/>
    <col min="2818" max="2829" width="6.8984375" style="276" customWidth="1"/>
    <col min="2830" max="2830" width="13.19921875" style="276" customWidth="1"/>
    <col min="2831" max="2831" width="17.09765625" style="276" customWidth="1"/>
    <col min="2832" max="3072" width="8.09765625" style="276"/>
    <col min="3073" max="3073" width="23.3984375" style="276" customWidth="1"/>
    <col min="3074" max="3085" width="6.8984375" style="276" customWidth="1"/>
    <col min="3086" max="3086" width="13.19921875" style="276" customWidth="1"/>
    <col min="3087" max="3087" width="17.09765625" style="276" customWidth="1"/>
    <col min="3088" max="3328" width="8.09765625" style="276"/>
    <col min="3329" max="3329" width="23.3984375" style="276" customWidth="1"/>
    <col min="3330" max="3341" width="6.8984375" style="276" customWidth="1"/>
    <col min="3342" max="3342" width="13.19921875" style="276" customWidth="1"/>
    <col min="3343" max="3343" width="17.09765625" style="276" customWidth="1"/>
    <col min="3344" max="3584" width="8.09765625" style="276"/>
    <col min="3585" max="3585" width="23.3984375" style="276" customWidth="1"/>
    <col min="3586" max="3597" width="6.8984375" style="276" customWidth="1"/>
    <col min="3598" max="3598" width="13.19921875" style="276" customWidth="1"/>
    <col min="3599" max="3599" width="17.09765625" style="276" customWidth="1"/>
    <col min="3600" max="3840" width="8.09765625" style="276"/>
    <col min="3841" max="3841" width="23.3984375" style="276" customWidth="1"/>
    <col min="3842" max="3853" width="6.8984375" style="276" customWidth="1"/>
    <col min="3854" max="3854" width="13.19921875" style="276" customWidth="1"/>
    <col min="3855" max="3855" width="17.09765625" style="276" customWidth="1"/>
    <col min="3856" max="4096" width="8.09765625" style="276"/>
    <col min="4097" max="4097" width="23.3984375" style="276" customWidth="1"/>
    <col min="4098" max="4109" width="6.8984375" style="276" customWidth="1"/>
    <col min="4110" max="4110" width="13.19921875" style="276" customWidth="1"/>
    <col min="4111" max="4111" width="17.09765625" style="276" customWidth="1"/>
    <col min="4112" max="4352" width="8.09765625" style="276"/>
    <col min="4353" max="4353" width="23.3984375" style="276" customWidth="1"/>
    <col min="4354" max="4365" width="6.8984375" style="276" customWidth="1"/>
    <col min="4366" max="4366" width="13.19921875" style="276" customWidth="1"/>
    <col min="4367" max="4367" width="17.09765625" style="276" customWidth="1"/>
    <col min="4368" max="4608" width="8.09765625" style="276"/>
    <col min="4609" max="4609" width="23.3984375" style="276" customWidth="1"/>
    <col min="4610" max="4621" width="6.8984375" style="276" customWidth="1"/>
    <col min="4622" max="4622" width="13.19921875" style="276" customWidth="1"/>
    <col min="4623" max="4623" width="17.09765625" style="276" customWidth="1"/>
    <col min="4624" max="4864" width="8.09765625" style="276"/>
    <col min="4865" max="4865" width="23.3984375" style="276" customWidth="1"/>
    <col min="4866" max="4877" width="6.8984375" style="276" customWidth="1"/>
    <col min="4878" max="4878" width="13.19921875" style="276" customWidth="1"/>
    <col min="4879" max="4879" width="17.09765625" style="276" customWidth="1"/>
    <col min="4880" max="5120" width="8.09765625" style="276"/>
    <col min="5121" max="5121" width="23.3984375" style="276" customWidth="1"/>
    <col min="5122" max="5133" width="6.8984375" style="276" customWidth="1"/>
    <col min="5134" max="5134" width="13.19921875" style="276" customWidth="1"/>
    <col min="5135" max="5135" width="17.09765625" style="276" customWidth="1"/>
    <col min="5136" max="5376" width="8.09765625" style="276"/>
    <col min="5377" max="5377" width="23.3984375" style="276" customWidth="1"/>
    <col min="5378" max="5389" width="6.8984375" style="276" customWidth="1"/>
    <col min="5390" max="5390" width="13.19921875" style="276" customWidth="1"/>
    <col min="5391" max="5391" width="17.09765625" style="276" customWidth="1"/>
    <col min="5392" max="5632" width="8.09765625" style="276"/>
    <col min="5633" max="5633" width="23.3984375" style="276" customWidth="1"/>
    <col min="5634" max="5645" width="6.8984375" style="276" customWidth="1"/>
    <col min="5646" max="5646" width="13.19921875" style="276" customWidth="1"/>
    <col min="5647" max="5647" width="17.09765625" style="276" customWidth="1"/>
    <col min="5648" max="5888" width="8.09765625" style="276"/>
    <col min="5889" max="5889" width="23.3984375" style="276" customWidth="1"/>
    <col min="5890" max="5901" width="6.8984375" style="276" customWidth="1"/>
    <col min="5902" max="5902" width="13.19921875" style="276" customWidth="1"/>
    <col min="5903" max="5903" width="17.09765625" style="276" customWidth="1"/>
    <col min="5904" max="6144" width="8.09765625" style="276"/>
    <col min="6145" max="6145" width="23.3984375" style="276" customWidth="1"/>
    <col min="6146" max="6157" width="6.8984375" style="276" customWidth="1"/>
    <col min="6158" max="6158" width="13.19921875" style="276" customWidth="1"/>
    <col min="6159" max="6159" width="17.09765625" style="276" customWidth="1"/>
    <col min="6160" max="6400" width="8.09765625" style="276"/>
    <col min="6401" max="6401" width="23.3984375" style="276" customWidth="1"/>
    <col min="6402" max="6413" width="6.8984375" style="276" customWidth="1"/>
    <col min="6414" max="6414" width="13.19921875" style="276" customWidth="1"/>
    <col min="6415" max="6415" width="17.09765625" style="276" customWidth="1"/>
    <col min="6416" max="6656" width="8.09765625" style="276"/>
    <col min="6657" max="6657" width="23.3984375" style="276" customWidth="1"/>
    <col min="6658" max="6669" width="6.8984375" style="276" customWidth="1"/>
    <col min="6670" max="6670" width="13.19921875" style="276" customWidth="1"/>
    <col min="6671" max="6671" width="17.09765625" style="276" customWidth="1"/>
    <col min="6672" max="6912" width="8.09765625" style="276"/>
    <col min="6913" max="6913" width="23.3984375" style="276" customWidth="1"/>
    <col min="6914" max="6925" width="6.8984375" style="276" customWidth="1"/>
    <col min="6926" max="6926" width="13.19921875" style="276" customWidth="1"/>
    <col min="6927" max="6927" width="17.09765625" style="276" customWidth="1"/>
    <col min="6928" max="7168" width="8.09765625" style="276"/>
    <col min="7169" max="7169" width="23.3984375" style="276" customWidth="1"/>
    <col min="7170" max="7181" width="6.8984375" style="276" customWidth="1"/>
    <col min="7182" max="7182" width="13.19921875" style="276" customWidth="1"/>
    <col min="7183" max="7183" width="17.09765625" style="276" customWidth="1"/>
    <col min="7184" max="7424" width="8.09765625" style="276"/>
    <col min="7425" max="7425" width="23.3984375" style="276" customWidth="1"/>
    <col min="7426" max="7437" width="6.8984375" style="276" customWidth="1"/>
    <col min="7438" max="7438" width="13.19921875" style="276" customWidth="1"/>
    <col min="7439" max="7439" width="17.09765625" style="276" customWidth="1"/>
    <col min="7440" max="7680" width="8.09765625" style="276"/>
    <col min="7681" max="7681" width="23.3984375" style="276" customWidth="1"/>
    <col min="7682" max="7693" width="6.8984375" style="276" customWidth="1"/>
    <col min="7694" max="7694" width="13.19921875" style="276" customWidth="1"/>
    <col min="7695" max="7695" width="17.09765625" style="276" customWidth="1"/>
    <col min="7696" max="7936" width="8.09765625" style="276"/>
    <col min="7937" max="7937" width="23.3984375" style="276" customWidth="1"/>
    <col min="7938" max="7949" width="6.8984375" style="276" customWidth="1"/>
    <col min="7950" max="7950" width="13.19921875" style="276" customWidth="1"/>
    <col min="7951" max="7951" width="17.09765625" style="276" customWidth="1"/>
    <col min="7952" max="8192" width="8.09765625" style="276"/>
    <col min="8193" max="8193" width="23.3984375" style="276" customWidth="1"/>
    <col min="8194" max="8205" width="6.8984375" style="276" customWidth="1"/>
    <col min="8206" max="8206" width="13.19921875" style="276" customWidth="1"/>
    <col min="8207" max="8207" width="17.09765625" style="276" customWidth="1"/>
    <col min="8208" max="8448" width="8.09765625" style="276"/>
    <col min="8449" max="8449" width="23.3984375" style="276" customWidth="1"/>
    <col min="8450" max="8461" width="6.8984375" style="276" customWidth="1"/>
    <col min="8462" max="8462" width="13.19921875" style="276" customWidth="1"/>
    <col min="8463" max="8463" width="17.09765625" style="276" customWidth="1"/>
    <col min="8464" max="8704" width="8.09765625" style="276"/>
    <col min="8705" max="8705" width="23.3984375" style="276" customWidth="1"/>
    <col min="8706" max="8717" width="6.8984375" style="276" customWidth="1"/>
    <col min="8718" max="8718" width="13.19921875" style="276" customWidth="1"/>
    <col min="8719" max="8719" width="17.09765625" style="276" customWidth="1"/>
    <col min="8720" max="8960" width="8.09765625" style="276"/>
    <col min="8961" max="8961" width="23.3984375" style="276" customWidth="1"/>
    <col min="8962" max="8973" width="6.8984375" style="276" customWidth="1"/>
    <col min="8974" max="8974" width="13.19921875" style="276" customWidth="1"/>
    <col min="8975" max="8975" width="17.09765625" style="276" customWidth="1"/>
    <col min="8976" max="9216" width="8.09765625" style="276"/>
    <col min="9217" max="9217" width="23.3984375" style="276" customWidth="1"/>
    <col min="9218" max="9229" width="6.8984375" style="276" customWidth="1"/>
    <col min="9230" max="9230" width="13.19921875" style="276" customWidth="1"/>
    <col min="9231" max="9231" width="17.09765625" style="276" customWidth="1"/>
    <col min="9232" max="9472" width="8.09765625" style="276"/>
    <col min="9473" max="9473" width="23.3984375" style="276" customWidth="1"/>
    <col min="9474" max="9485" width="6.8984375" style="276" customWidth="1"/>
    <col min="9486" max="9486" width="13.19921875" style="276" customWidth="1"/>
    <col min="9487" max="9487" width="17.09765625" style="276" customWidth="1"/>
    <col min="9488" max="9728" width="8.09765625" style="276"/>
    <col min="9729" max="9729" width="23.3984375" style="276" customWidth="1"/>
    <col min="9730" max="9741" width="6.8984375" style="276" customWidth="1"/>
    <col min="9742" max="9742" width="13.19921875" style="276" customWidth="1"/>
    <col min="9743" max="9743" width="17.09765625" style="276" customWidth="1"/>
    <col min="9744" max="9984" width="8.09765625" style="276"/>
    <col min="9985" max="9985" width="23.3984375" style="276" customWidth="1"/>
    <col min="9986" max="9997" width="6.8984375" style="276" customWidth="1"/>
    <col min="9998" max="9998" width="13.19921875" style="276" customWidth="1"/>
    <col min="9999" max="9999" width="17.09765625" style="276" customWidth="1"/>
    <col min="10000" max="10240" width="8.09765625" style="276"/>
    <col min="10241" max="10241" width="23.3984375" style="276" customWidth="1"/>
    <col min="10242" max="10253" width="6.8984375" style="276" customWidth="1"/>
    <col min="10254" max="10254" width="13.19921875" style="276" customWidth="1"/>
    <col min="10255" max="10255" width="17.09765625" style="276" customWidth="1"/>
    <col min="10256" max="10496" width="8.09765625" style="276"/>
    <col min="10497" max="10497" width="23.3984375" style="276" customWidth="1"/>
    <col min="10498" max="10509" width="6.8984375" style="276" customWidth="1"/>
    <col min="10510" max="10510" width="13.19921875" style="276" customWidth="1"/>
    <col min="10511" max="10511" width="17.09765625" style="276" customWidth="1"/>
    <col min="10512" max="10752" width="8.09765625" style="276"/>
    <col min="10753" max="10753" width="23.3984375" style="276" customWidth="1"/>
    <col min="10754" max="10765" width="6.8984375" style="276" customWidth="1"/>
    <col min="10766" max="10766" width="13.19921875" style="276" customWidth="1"/>
    <col min="10767" max="10767" width="17.09765625" style="276" customWidth="1"/>
    <col min="10768" max="11008" width="8.09765625" style="276"/>
    <col min="11009" max="11009" width="23.3984375" style="276" customWidth="1"/>
    <col min="11010" max="11021" width="6.8984375" style="276" customWidth="1"/>
    <col min="11022" max="11022" width="13.19921875" style="276" customWidth="1"/>
    <col min="11023" max="11023" width="17.09765625" style="276" customWidth="1"/>
    <col min="11024" max="11264" width="8.09765625" style="276"/>
    <col min="11265" max="11265" width="23.3984375" style="276" customWidth="1"/>
    <col min="11266" max="11277" width="6.8984375" style="276" customWidth="1"/>
    <col min="11278" max="11278" width="13.19921875" style="276" customWidth="1"/>
    <col min="11279" max="11279" width="17.09765625" style="276" customWidth="1"/>
    <col min="11280" max="11520" width="8.09765625" style="276"/>
    <col min="11521" max="11521" width="23.3984375" style="276" customWidth="1"/>
    <col min="11522" max="11533" width="6.8984375" style="276" customWidth="1"/>
    <col min="11534" max="11534" width="13.19921875" style="276" customWidth="1"/>
    <col min="11535" max="11535" width="17.09765625" style="276" customWidth="1"/>
    <col min="11536" max="11776" width="8.09765625" style="276"/>
    <col min="11777" max="11777" width="23.3984375" style="276" customWidth="1"/>
    <col min="11778" max="11789" width="6.8984375" style="276" customWidth="1"/>
    <col min="11790" max="11790" width="13.19921875" style="276" customWidth="1"/>
    <col min="11791" max="11791" width="17.09765625" style="276" customWidth="1"/>
    <col min="11792" max="12032" width="8.09765625" style="276"/>
    <col min="12033" max="12033" width="23.3984375" style="276" customWidth="1"/>
    <col min="12034" max="12045" width="6.8984375" style="276" customWidth="1"/>
    <col min="12046" max="12046" width="13.19921875" style="276" customWidth="1"/>
    <col min="12047" max="12047" width="17.09765625" style="276" customWidth="1"/>
    <col min="12048" max="12288" width="8.09765625" style="276"/>
    <col min="12289" max="12289" width="23.3984375" style="276" customWidth="1"/>
    <col min="12290" max="12301" width="6.8984375" style="276" customWidth="1"/>
    <col min="12302" max="12302" width="13.19921875" style="276" customWidth="1"/>
    <col min="12303" max="12303" width="17.09765625" style="276" customWidth="1"/>
    <col min="12304" max="12544" width="8.09765625" style="276"/>
    <col min="12545" max="12545" width="23.3984375" style="276" customWidth="1"/>
    <col min="12546" max="12557" width="6.8984375" style="276" customWidth="1"/>
    <col min="12558" max="12558" width="13.19921875" style="276" customWidth="1"/>
    <col min="12559" max="12559" width="17.09765625" style="276" customWidth="1"/>
    <col min="12560" max="12800" width="8.09765625" style="276"/>
    <col min="12801" max="12801" width="23.3984375" style="276" customWidth="1"/>
    <col min="12802" max="12813" width="6.8984375" style="276" customWidth="1"/>
    <col min="12814" max="12814" width="13.19921875" style="276" customWidth="1"/>
    <col min="12815" max="12815" width="17.09765625" style="276" customWidth="1"/>
    <col min="12816" max="13056" width="8.09765625" style="276"/>
    <col min="13057" max="13057" width="23.3984375" style="276" customWidth="1"/>
    <col min="13058" max="13069" width="6.8984375" style="276" customWidth="1"/>
    <col min="13070" max="13070" width="13.19921875" style="276" customWidth="1"/>
    <col min="13071" max="13071" width="17.09765625" style="276" customWidth="1"/>
    <col min="13072" max="13312" width="8.09765625" style="276"/>
    <col min="13313" max="13313" width="23.3984375" style="276" customWidth="1"/>
    <col min="13314" max="13325" width="6.8984375" style="276" customWidth="1"/>
    <col min="13326" max="13326" width="13.19921875" style="276" customWidth="1"/>
    <col min="13327" max="13327" width="17.09765625" style="276" customWidth="1"/>
    <col min="13328" max="13568" width="8.09765625" style="276"/>
    <col min="13569" max="13569" width="23.3984375" style="276" customWidth="1"/>
    <col min="13570" max="13581" width="6.8984375" style="276" customWidth="1"/>
    <col min="13582" max="13582" width="13.19921875" style="276" customWidth="1"/>
    <col min="13583" max="13583" width="17.09765625" style="276" customWidth="1"/>
    <col min="13584" max="13824" width="8.09765625" style="276"/>
    <col min="13825" max="13825" width="23.3984375" style="276" customWidth="1"/>
    <col min="13826" max="13837" width="6.8984375" style="276" customWidth="1"/>
    <col min="13838" max="13838" width="13.19921875" style="276" customWidth="1"/>
    <col min="13839" max="13839" width="17.09765625" style="276" customWidth="1"/>
    <col min="13840" max="14080" width="8.09765625" style="276"/>
    <col min="14081" max="14081" width="23.3984375" style="276" customWidth="1"/>
    <col min="14082" max="14093" width="6.8984375" style="276" customWidth="1"/>
    <col min="14094" max="14094" width="13.19921875" style="276" customWidth="1"/>
    <col min="14095" max="14095" width="17.09765625" style="276" customWidth="1"/>
    <col min="14096" max="14336" width="8.09765625" style="276"/>
    <col min="14337" max="14337" width="23.3984375" style="276" customWidth="1"/>
    <col min="14338" max="14349" width="6.8984375" style="276" customWidth="1"/>
    <col min="14350" max="14350" width="13.19921875" style="276" customWidth="1"/>
    <col min="14351" max="14351" width="17.09765625" style="276" customWidth="1"/>
    <col min="14352" max="14592" width="8.09765625" style="276"/>
    <col min="14593" max="14593" width="23.3984375" style="276" customWidth="1"/>
    <col min="14594" max="14605" width="6.8984375" style="276" customWidth="1"/>
    <col min="14606" max="14606" width="13.19921875" style="276" customWidth="1"/>
    <col min="14607" max="14607" width="17.09765625" style="276" customWidth="1"/>
    <col min="14608" max="14848" width="8.09765625" style="276"/>
    <col min="14849" max="14849" width="23.3984375" style="276" customWidth="1"/>
    <col min="14850" max="14861" width="6.8984375" style="276" customWidth="1"/>
    <col min="14862" max="14862" width="13.19921875" style="276" customWidth="1"/>
    <col min="14863" max="14863" width="17.09765625" style="276" customWidth="1"/>
    <col min="14864" max="15104" width="8.09765625" style="276"/>
    <col min="15105" max="15105" width="23.3984375" style="276" customWidth="1"/>
    <col min="15106" max="15117" width="6.8984375" style="276" customWidth="1"/>
    <col min="15118" max="15118" width="13.19921875" style="276" customWidth="1"/>
    <col min="15119" max="15119" width="17.09765625" style="276" customWidth="1"/>
    <col min="15120" max="15360" width="8.09765625" style="276"/>
    <col min="15361" max="15361" width="23.3984375" style="276" customWidth="1"/>
    <col min="15362" max="15373" width="6.8984375" style="276" customWidth="1"/>
    <col min="15374" max="15374" width="13.19921875" style="276" customWidth="1"/>
    <col min="15375" max="15375" width="17.09765625" style="276" customWidth="1"/>
    <col min="15376" max="15616" width="8.09765625" style="276"/>
    <col min="15617" max="15617" width="23.3984375" style="276" customWidth="1"/>
    <col min="15618" max="15629" width="6.8984375" style="276" customWidth="1"/>
    <col min="15630" max="15630" width="13.19921875" style="276" customWidth="1"/>
    <col min="15631" max="15631" width="17.09765625" style="276" customWidth="1"/>
    <col min="15632" max="15872" width="8.09765625" style="276"/>
    <col min="15873" max="15873" width="23.3984375" style="276" customWidth="1"/>
    <col min="15874" max="15885" width="6.8984375" style="276" customWidth="1"/>
    <col min="15886" max="15886" width="13.19921875" style="276" customWidth="1"/>
    <col min="15887" max="15887" width="17.09765625" style="276" customWidth="1"/>
    <col min="15888" max="16128" width="8.09765625" style="276"/>
    <col min="16129" max="16129" width="23.3984375" style="276" customWidth="1"/>
    <col min="16130" max="16141" width="6.8984375" style="276" customWidth="1"/>
    <col min="16142" max="16142" width="13.19921875" style="276" customWidth="1"/>
    <col min="16143" max="16143" width="17.09765625" style="276" customWidth="1"/>
    <col min="16144" max="16384" width="8.09765625" style="276"/>
  </cols>
  <sheetData>
    <row r="1" spans="1:15" ht="26.25" customHeight="1">
      <c r="A1" s="911" t="s">
        <v>406</v>
      </c>
      <c r="B1" s="911"/>
      <c r="C1" s="911"/>
      <c r="D1" s="911"/>
      <c r="E1" s="911"/>
      <c r="F1" s="911"/>
      <c r="G1" s="911"/>
      <c r="H1" s="911"/>
      <c r="I1" s="911"/>
      <c r="J1" s="911"/>
      <c r="K1" s="911"/>
      <c r="L1" s="911"/>
      <c r="M1" s="911"/>
      <c r="N1" s="911"/>
    </row>
    <row r="2" spans="1:15" ht="26.25" customHeight="1">
      <c r="A2" s="277" t="s">
        <v>407</v>
      </c>
      <c r="B2" s="278"/>
      <c r="C2" s="278"/>
      <c r="D2" s="278"/>
      <c r="E2" s="278"/>
      <c r="F2" s="278"/>
      <c r="G2" s="278"/>
      <c r="H2" s="278"/>
      <c r="I2" s="278"/>
      <c r="J2" s="278"/>
      <c r="K2" s="278"/>
      <c r="L2" s="278"/>
      <c r="M2" s="278"/>
      <c r="N2" s="278"/>
    </row>
    <row r="3" spans="1:15" ht="26.25" customHeight="1">
      <c r="A3" s="278"/>
      <c r="B3" s="278"/>
      <c r="C3" s="278"/>
      <c r="D3" s="278"/>
      <c r="E3" s="278"/>
      <c r="F3" s="278"/>
      <c r="G3" s="278"/>
      <c r="H3" s="278"/>
      <c r="I3" s="278"/>
      <c r="J3" s="278"/>
      <c r="K3" s="278"/>
      <c r="L3" s="278"/>
      <c r="M3" s="278"/>
      <c r="N3" s="278"/>
    </row>
    <row r="4" spans="1:15" ht="20.100000000000001" customHeight="1"/>
    <row r="5" spans="1:15" ht="20.100000000000001" customHeight="1">
      <c r="A5" s="279" t="s">
        <v>408</v>
      </c>
      <c r="B5" s="912"/>
      <c r="C5" s="912"/>
      <c r="D5" s="912"/>
      <c r="E5" s="912"/>
      <c r="F5" s="912"/>
      <c r="G5" s="912"/>
      <c r="H5" s="912"/>
      <c r="I5" s="912"/>
      <c r="J5" s="912"/>
      <c r="K5" s="912"/>
      <c r="L5" s="912"/>
      <c r="M5" s="912"/>
      <c r="N5" s="912"/>
    </row>
    <row r="6" spans="1:15" ht="20.100000000000001" customHeight="1">
      <c r="A6" s="280" t="s">
        <v>409</v>
      </c>
      <c r="B6" s="913" t="s">
        <v>410</v>
      </c>
      <c r="C6" s="914"/>
      <c r="D6" s="914"/>
      <c r="E6" s="914"/>
      <c r="F6" s="914"/>
      <c r="G6" s="914"/>
      <c r="H6" s="914"/>
      <c r="I6" s="914"/>
      <c r="J6" s="914"/>
      <c r="K6" s="914"/>
      <c r="L6" s="914"/>
      <c r="M6" s="914"/>
      <c r="N6" s="915"/>
    </row>
    <row r="7" spans="1:15" ht="30" customHeight="1">
      <c r="A7" s="916" t="s">
        <v>411</v>
      </c>
      <c r="B7" s="918"/>
      <c r="C7" s="919"/>
      <c r="D7" s="919"/>
      <c r="E7" s="919"/>
      <c r="F7" s="281"/>
      <c r="G7" s="282" t="s">
        <v>412</v>
      </c>
      <c r="H7" s="920"/>
      <c r="I7" s="920"/>
      <c r="J7" s="920"/>
      <c r="K7" s="283"/>
      <c r="L7" s="284"/>
      <c r="M7" s="285" t="s">
        <v>704</v>
      </c>
      <c r="N7" s="921" t="s">
        <v>40</v>
      </c>
    </row>
    <row r="8" spans="1:15" s="278" customFormat="1" ht="30" customHeight="1">
      <c r="A8" s="917"/>
      <c r="B8" s="286" t="s">
        <v>25</v>
      </c>
      <c r="C8" s="286" t="s">
        <v>413</v>
      </c>
      <c r="D8" s="286" t="s">
        <v>414</v>
      </c>
      <c r="E8" s="286" t="s">
        <v>415</v>
      </c>
      <c r="F8" s="286" t="s">
        <v>416</v>
      </c>
      <c r="G8" s="287" t="s">
        <v>417</v>
      </c>
      <c r="H8" s="286" t="s">
        <v>418</v>
      </c>
      <c r="I8" s="286" t="s">
        <v>419</v>
      </c>
      <c r="J8" s="286" t="s">
        <v>420</v>
      </c>
      <c r="K8" s="287" t="s">
        <v>421</v>
      </c>
      <c r="L8" s="287" t="s">
        <v>422</v>
      </c>
      <c r="M8" s="287" t="s">
        <v>423</v>
      </c>
      <c r="N8" s="922"/>
    </row>
    <row r="9" spans="1:15" ht="39.75" customHeight="1">
      <c r="A9" s="288" t="s">
        <v>424</v>
      </c>
      <c r="B9" s="289"/>
      <c r="C9" s="289"/>
      <c r="D9" s="289"/>
      <c r="E9" s="289"/>
      <c r="F9" s="289"/>
      <c r="G9" s="289"/>
      <c r="H9" s="289"/>
      <c r="I9" s="289"/>
      <c r="J9" s="289"/>
      <c r="K9" s="289"/>
      <c r="L9" s="289"/>
      <c r="M9" s="289"/>
      <c r="N9" s="290">
        <f>SUM(B9:M9)</f>
        <v>0</v>
      </c>
      <c r="O9" s="291" t="s">
        <v>425</v>
      </c>
    </row>
    <row r="10" spans="1:15" ht="39.75" customHeight="1">
      <c r="A10" s="292" t="s">
        <v>426</v>
      </c>
      <c r="B10" s="289"/>
      <c r="C10" s="289"/>
      <c r="D10" s="289"/>
      <c r="E10" s="289"/>
      <c r="F10" s="289"/>
      <c r="G10" s="289"/>
      <c r="H10" s="289"/>
      <c r="I10" s="289"/>
      <c r="J10" s="289"/>
      <c r="K10" s="289"/>
      <c r="L10" s="289"/>
      <c r="M10" s="289"/>
      <c r="N10" s="290">
        <f>SUM(B10:M10)</f>
        <v>0</v>
      </c>
      <c r="O10" s="291" t="s">
        <v>427</v>
      </c>
    </row>
    <row r="11" spans="1:15" ht="30" customHeight="1">
      <c r="A11" s="288" t="s">
        <v>428</v>
      </c>
      <c r="B11" s="907" t="e">
        <f>ROUNDUP(N9/N10,1)</f>
        <v>#DIV/0!</v>
      </c>
      <c r="C11" s="908"/>
      <c r="D11" s="908"/>
      <c r="E11" s="908"/>
      <c r="F11" s="908"/>
      <c r="G11" s="908"/>
      <c r="H11" s="908"/>
      <c r="I11" s="908"/>
      <c r="J11" s="908"/>
      <c r="K11" s="908"/>
      <c r="L11" s="908"/>
      <c r="M11" s="908"/>
      <c r="N11" s="908"/>
      <c r="O11" s="291" t="s">
        <v>429</v>
      </c>
    </row>
    <row r="12" spans="1:15" ht="20.100000000000001" customHeight="1">
      <c r="A12" s="293" t="s">
        <v>181</v>
      </c>
    </row>
    <row r="13" spans="1:15" ht="20.100000000000001" customHeight="1">
      <c r="A13" s="294" t="s">
        <v>430</v>
      </c>
    </row>
    <row r="14" spans="1:15" ht="20.100000000000001" customHeight="1">
      <c r="A14" s="277"/>
    </row>
    <row r="15" spans="1:15" ht="20.100000000000001" customHeight="1">
      <c r="A15" s="277" t="s">
        <v>431</v>
      </c>
    </row>
    <row r="16" spans="1:15" ht="20.100000000000001" customHeight="1">
      <c r="A16" s="277" t="s">
        <v>432</v>
      </c>
    </row>
    <row r="17" spans="1:14" ht="20.100000000000001" customHeight="1">
      <c r="A17" s="909" t="s">
        <v>433</v>
      </c>
      <c r="B17" s="910"/>
      <c r="C17" s="910"/>
      <c r="D17" s="910"/>
      <c r="E17" s="910"/>
      <c r="F17" s="910"/>
      <c r="G17" s="910"/>
      <c r="H17" s="910"/>
      <c r="I17" s="910"/>
      <c r="J17" s="910"/>
      <c r="K17" s="910"/>
      <c r="L17" s="910"/>
      <c r="M17" s="910"/>
      <c r="N17" s="910"/>
    </row>
    <row r="18" spans="1:14" ht="20.100000000000001" customHeight="1">
      <c r="A18" s="277" t="s">
        <v>434</v>
      </c>
    </row>
    <row r="19" spans="1:14" ht="20.100000000000001" customHeight="1">
      <c r="A19" s="294" t="s">
        <v>435</v>
      </c>
    </row>
    <row r="20" spans="1:14" ht="20.100000000000001" customHeight="1">
      <c r="A20" s="277" t="s">
        <v>436</v>
      </c>
    </row>
    <row r="21" spans="1:14" ht="20.100000000000001" customHeight="1">
      <c r="A21" s="277" t="s">
        <v>437</v>
      </c>
    </row>
    <row r="22" spans="1:14" ht="20.100000000000001" customHeight="1">
      <c r="A22" s="276" t="s">
        <v>438</v>
      </c>
    </row>
    <row r="23" spans="1:14" ht="20.100000000000001" customHeight="1"/>
    <row r="24" spans="1:14" ht="20.100000000000001" customHeight="1"/>
    <row r="25" spans="1:14" ht="20.100000000000001" customHeight="1"/>
  </sheetData>
  <mergeCells count="9">
    <mergeCell ref="B11:N11"/>
    <mergeCell ref="A17:N17"/>
    <mergeCell ref="A1:N1"/>
    <mergeCell ref="B5:N5"/>
    <mergeCell ref="B6:N6"/>
    <mergeCell ref="A7:A8"/>
    <mergeCell ref="B7:E7"/>
    <mergeCell ref="H7:J7"/>
    <mergeCell ref="N7:N8"/>
  </mergeCells>
  <phoneticPr fontId="3"/>
  <pageMargins left="0.4" right="0.48" top="0.98425196850393704" bottom="0.98425196850393704" header="0.51181102362204722" footer="0.51181102362204722"/>
  <pageSetup paperSize="9" scale="83" orientation="landscape" r:id="rId1"/>
  <headerFooter alignWithMargins="0">
    <oddHeader>&amp;R（付表２－１）</oddHead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F7C3B-3A95-4462-9537-C1B51D4C2160}">
  <sheetPr>
    <tabColor rgb="FFFFFF00"/>
  </sheetPr>
  <dimension ref="A1:CC62"/>
  <sheetViews>
    <sheetView view="pageBreakPreview" topLeftCell="A39" zoomScaleNormal="100" zoomScaleSheetLayoutView="100" workbookViewId="0">
      <selection activeCell="S58" activeCellId="1" sqref="T27:U27 S58"/>
    </sheetView>
  </sheetViews>
  <sheetFormatPr defaultColWidth="1.09765625" defaultRowHeight="14.4" outlineLevelCol="1"/>
  <cols>
    <col min="1" max="46" width="1.09765625" style="295"/>
    <col min="47" max="47" width="1.09765625" style="295" customWidth="1"/>
    <col min="48" max="50" width="1.09765625" style="295"/>
    <col min="51" max="52" width="1.09765625" style="295" customWidth="1"/>
    <col min="53" max="57" width="1.09765625" style="295"/>
    <col min="58" max="59" width="1.09765625" style="295" customWidth="1"/>
    <col min="60" max="70" width="1.09765625" style="295"/>
    <col min="71" max="71" width="1.09765625" style="295" customWidth="1"/>
    <col min="72" max="74" width="1.09765625" style="295"/>
    <col min="75" max="75" width="1.8984375" style="295" customWidth="1"/>
    <col min="76" max="78" width="1.09765625" style="295"/>
    <col min="79" max="79" width="7.3984375" style="295" customWidth="1"/>
    <col min="80" max="80" width="19.69921875" style="295" hidden="1" customWidth="1" outlineLevel="1"/>
    <col min="81" max="81" width="4.796875" style="295" customWidth="1" collapsed="1"/>
    <col min="82" max="330" width="1.09765625" style="295"/>
    <col min="331" max="331" width="1.8984375" style="295" customWidth="1"/>
    <col min="332" max="334" width="1.09765625" style="295"/>
    <col min="335" max="335" width="7.3984375" style="295" customWidth="1"/>
    <col min="336" max="336" width="0" style="295" hidden="1" customWidth="1"/>
    <col min="337" max="337" width="4.796875" style="295" customWidth="1"/>
    <col min="338" max="586" width="1.09765625" style="295"/>
    <col min="587" max="587" width="1.8984375" style="295" customWidth="1"/>
    <col min="588" max="590" width="1.09765625" style="295"/>
    <col min="591" max="591" width="7.3984375" style="295" customWidth="1"/>
    <col min="592" max="592" width="0" style="295" hidden="1" customWidth="1"/>
    <col min="593" max="593" width="4.796875" style="295" customWidth="1"/>
    <col min="594" max="842" width="1.09765625" style="295"/>
    <col min="843" max="843" width="1.8984375" style="295" customWidth="1"/>
    <col min="844" max="846" width="1.09765625" style="295"/>
    <col min="847" max="847" width="7.3984375" style="295" customWidth="1"/>
    <col min="848" max="848" width="0" style="295" hidden="1" customWidth="1"/>
    <col min="849" max="849" width="4.796875" style="295" customWidth="1"/>
    <col min="850" max="1098" width="1.09765625" style="295"/>
    <col min="1099" max="1099" width="1.8984375" style="295" customWidth="1"/>
    <col min="1100" max="1102" width="1.09765625" style="295"/>
    <col min="1103" max="1103" width="7.3984375" style="295" customWidth="1"/>
    <col min="1104" max="1104" width="0" style="295" hidden="1" customWidth="1"/>
    <col min="1105" max="1105" width="4.796875" style="295" customWidth="1"/>
    <col min="1106" max="1354" width="1.09765625" style="295"/>
    <col min="1355" max="1355" width="1.8984375" style="295" customWidth="1"/>
    <col min="1356" max="1358" width="1.09765625" style="295"/>
    <col min="1359" max="1359" width="7.3984375" style="295" customWidth="1"/>
    <col min="1360" max="1360" width="0" style="295" hidden="1" customWidth="1"/>
    <col min="1361" max="1361" width="4.796875" style="295" customWidth="1"/>
    <col min="1362" max="1610" width="1.09765625" style="295"/>
    <col min="1611" max="1611" width="1.8984375" style="295" customWidth="1"/>
    <col min="1612" max="1614" width="1.09765625" style="295"/>
    <col min="1615" max="1615" width="7.3984375" style="295" customWidth="1"/>
    <col min="1616" max="1616" width="0" style="295" hidden="1" customWidth="1"/>
    <col min="1617" max="1617" width="4.796875" style="295" customWidth="1"/>
    <col min="1618" max="1866" width="1.09765625" style="295"/>
    <col min="1867" max="1867" width="1.8984375" style="295" customWidth="1"/>
    <col min="1868" max="1870" width="1.09765625" style="295"/>
    <col min="1871" max="1871" width="7.3984375" style="295" customWidth="1"/>
    <col min="1872" max="1872" width="0" style="295" hidden="1" customWidth="1"/>
    <col min="1873" max="1873" width="4.796875" style="295" customWidth="1"/>
    <col min="1874" max="2122" width="1.09765625" style="295"/>
    <col min="2123" max="2123" width="1.8984375" style="295" customWidth="1"/>
    <col min="2124" max="2126" width="1.09765625" style="295"/>
    <col min="2127" max="2127" width="7.3984375" style="295" customWidth="1"/>
    <col min="2128" max="2128" width="0" style="295" hidden="1" customWidth="1"/>
    <col min="2129" max="2129" width="4.796875" style="295" customWidth="1"/>
    <col min="2130" max="2378" width="1.09765625" style="295"/>
    <col min="2379" max="2379" width="1.8984375" style="295" customWidth="1"/>
    <col min="2380" max="2382" width="1.09765625" style="295"/>
    <col min="2383" max="2383" width="7.3984375" style="295" customWidth="1"/>
    <col min="2384" max="2384" width="0" style="295" hidden="1" customWidth="1"/>
    <col min="2385" max="2385" width="4.796875" style="295" customWidth="1"/>
    <col min="2386" max="2634" width="1.09765625" style="295"/>
    <col min="2635" max="2635" width="1.8984375" style="295" customWidth="1"/>
    <col min="2636" max="2638" width="1.09765625" style="295"/>
    <col min="2639" max="2639" width="7.3984375" style="295" customWidth="1"/>
    <col min="2640" max="2640" width="0" style="295" hidden="1" customWidth="1"/>
    <col min="2641" max="2641" width="4.796875" style="295" customWidth="1"/>
    <col min="2642" max="2890" width="1.09765625" style="295"/>
    <col min="2891" max="2891" width="1.8984375" style="295" customWidth="1"/>
    <col min="2892" max="2894" width="1.09765625" style="295"/>
    <col min="2895" max="2895" width="7.3984375" style="295" customWidth="1"/>
    <col min="2896" max="2896" width="0" style="295" hidden="1" customWidth="1"/>
    <col min="2897" max="2897" width="4.796875" style="295" customWidth="1"/>
    <col min="2898" max="3146" width="1.09765625" style="295"/>
    <col min="3147" max="3147" width="1.8984375" style="295" customWidth="1"/>
    <col min="3148" max="3150" width="1.09765625" style="295"/>
    <col min="3151" max="3151" width="7.3984375" style="295" customWidth="1"/>
    <col min="3152" max="3152" width="0" style="295" hidden="1" customWidth="1"/>
    <col min="3153" max="3153" width="4.796875" style="295" customWidth="1"/>
    <col min="3154" max="3402" width="1.09765625" style="295"/>
    <col min="3403" max="3403" width="1.8984375" style="295" customWidth="1"/>
    <col min="3404" max="3406" width="1.09765625" style="295"/>
    <col min="3407" max="3407" width="7.3984375" style="295" customWidth="1"/>
    <col min="3408" max="3408" width="0" style="295" hidden="1" customWidth="1"/>
    <col min="3409" max="3409" width="4.796875" style="295" customWidth="1"/>
    <col min="3410" max="3658" width="1.09765625" style="295"/>
    <col min="3659" max="3659" width="1.8984375" style="295" customWidth="1"/>
    <col min="3660" max="3662" width="1.09765625" style="295"/>
    <col min="3663" max="3663" width="7.3984375" style="295" customWidth="1"/>
    <col min="3664" max="3664" width="0" style="295" hidden="1" customWidth="1"/>
    <col min="3665" max="3665" width="4.796875" style="295" customWidth="1"/>
    <col min="3666" max="3914" width="1.09765625" style="295"/>
    <col min="3915" max="3915" width="1.8984375" style="295" customWidth="1"/>
    <col min="3916" max="3918" width="1.09765625" style="295"/>
    <col min="3919" max="3919" width="7.3984375" style="295" customWidth="1"/>
    <col min="3920" max="3920" width="0" style="295" hidden="1" customWidth="1"/>
    <col min="3921" max="3921" width="4.796875" style="295" customWidth="1"/>
    <col min="3922" max="4170" width="1.09765625" style="295"/>
    <col min="4171" max="4171" width="1.8984375" style="295" customWidth="1"/>
    <col min="4172" max="4174" width="1.09765625" style="295"/>
    <col min="4175" max="4175" width="7.3984375" style="295" customWidth="1"/>
    <col min="4176" max="4176" width="0" style="295" hidden="1" customWidth="1"/>
    <col min="4177" max="4177" width="4.796875" style="295" customWidth="1"/>
    <col min="4178" max="4426" width="1.09765625" style="295"/>
    <col min="4427" max="4427" width="1.8984375" style="295" customWidth="1"/>
    <col min="4428" max="4430" width="1.09765625" style="295"/>
    <col min="4431" max="4431" width="7.3984375" style="295" customWidth="1"/>
    <col min="4432" max="4432" width="0" style="295" hidden="1" customWidth="1"/>
    <col min="4433" max="4433" width="4.796875" style="295" customWidth="1"/>
    <col min="4434" max="4682" width="1.09765625" style="295"/>
    <col min="4683" max="4683" width="1.8984375" style="295" customWidth="1"/>
    <col min="4684" max="4686" width="1.09765625" style="295"/>
    <col min="4687" max="4687" width="7.3984375" style="295" customWidth="1"/>
    <col min="4688" max="4688" width="0" style="295" hidden="1" customWidth="1"/>
    <col min="4689" max="4689" width="4.796875" style="295" customWidth="1"/>
    <col min="4690" max="4938" width="1.09765625" style="295"/>
    <col min="4939" max="4939" width="1.8984375" style="295" customWidth="1"/>
    <col min="4940" max="4942" width="1.09765625" style="295"/>
    <col min="4943" max="4943" width="7.3984375" style="295" customWidth="1"/>
    <col min="4944" max="4944" width="0" style="295" hidden="1" customWidth="1"/>
    <col min="4945" max="4945" width="4.796875" style="295" customWidth="1"/>
    <col min="4946" max="5194" width="1.09765625" style="295"/>
    <col min="5195" max="5195" width="1.8984375" style="295" customWidth="1"/>
    <col min="5196" max="5198" width="1.09765625" style="295"/>
    <col min="5199" max="5199" width="7.3984375" style="295" customWidth="1"/>
    <col min="5200" max="5200" width="0" style="295" hidden="1" customWidth="1"/>
    <col min="5201" max="5201" width="4.796875" style="295" customWidth="1"/>
    <col min="5202" max="5450" width="1.09765625" style="295"/>
    <col min="5451" max="5451" width="1.8984375" style="295" customWidth="1"/>
    <col min="5452" max="5454" width="1.09765625" style="295"/>
    <col min="5455" max="5455" width="7.3984375" style="295" customWidth="1"/>
    <col min="5456" max="5456" width="0" style="295" hidden="1" customWidth="1"/>
    <col min="5457" max="5457" width="4.796875" style="295" customWidth="1"/>
    <col min="5458" max="5706" width="1.09765625" style="295"/>
    <col min="5707" max="5707" width="1.8984375" style="295" customWidth="1"/>
    <col min="5708" max="5710" width="1.09765625" style="295"/>
    <col min="5711" max="5711" width="7.3984375" style="295" customWidth="1"/>
    <col min="5712" max="5712" width="0" style="295" hidden="1" customWidth="1"/>
    <col min="5713" max="5713" width="4.796875" style="295" customWidth="1"/>
    <col min="5714" max="5962" width="1.09765625" style="295"/>
    <col min="5963" max="5963" width="1.8984375" style="295" customWidth="1"/>
    <col min="5964" max="5966" width="1.09765625" style="295"/>
    <col min="5967" max="5967" width="7.3984375" style="295" customWidth="1"/>
    <col min="5968" max="5968" width="0" style="295" hidden="1" customWidth="1"/>
    <col min="5969" max="5969" width="4.796875" style="295" customWidth="1"/>
    <col min="5970" max="6218" width="1.09765625" style="295"/>
    <col min="6219" max="6219" width="1.8984375" style="295" customWidth="1"/>
    <col min="6220" max="6222" width="1.09765625" style="295"/>
    <col min="6223" max="6223" width="7.3984375" style="295" customWidth="1"/>
    <col min="6224" max="6224" width="0" style="295" hidden="1" customWidth="1"/>
    <col min="6225" max="6225" width="4.796875" style="295" customWidth="1"/>
    <col min="6226" max="6474" width="1.09765625" style="295"/>
    <col min="6475" max="6475" width="1.8984375" style="295" customWidth="1"/>
    <col min="6476" max="6478" width="1.09765625" style="295"/>
    <col min="6479" max="6479" width="7.3984375" style="295" customWidth="1"/>
    <col min="6480" max="6480" width="0" style="295" hidden="1" customWidth="1"/>
    <col min="6481" max="6481" width="4.796875" style="295" customWidth="1"/>
    <col min="6482" max="6730" width="1.09765625" style="295"/>
    <col min="6731" max="6731" width="1.8984375" style="295" customWidth="1"/>
    <col min="6732" max="6734" width="1.09765625" style="295"/>
    <col min="6735" max="6735" width="7.3984375" style="295" customWidth="1"/>
    <col min="6736" max="6736" width="0" style="295" hidden="1" customWidth="1"/>
    <col min="6737" max="6737" width="4.796875" style="295" customWidth="1"/>
    <col min="6738" max="6986" width="1.09765625" style="295"/>
    <col min="6987" max="6987" width="1.8984375" style="295" customWidth="1"/>
    <col min="6988" max="6990" width="1.09765625" style="295"/>
    <col min="6991" max="6991" width="7.3984375" style="295" customWidth="1"/>
    <col min="6992" max="6992" width="0" style="295" hidden="1" customWidth="1"/>
    <col min="6993" max="6993" width="4.796875" style="295" customWidth="1"/>
    <col min="6994" max="7242" width="1.09765625" style="295"/>
    <col min="7243" max="7243" width="1.8984375" style="295" customWidth="1"/>
    <col min="7244" max="7246" width="1.09765625" style="295"/>
    <col min="7247" max="7247" width="7.3984375" style="295" customWidth="1"/>
    <col min="7248" max="7248" width="0" style="295" hidden="1" customWidth="1"/>
    <col min="7249" max="7249" width="4.796875" style="295" customWidth="1"/>
    <col min="7250" max="7498" width="1.09765625" style="295"/>
    <col min="7499" max="7499" width="1.8984375" style="295" customWidth="1"/>
    <col min="7500" max="7502" width="1.09765625" style="295"/>
    <col min="7503" max="7503" width="7.3984375" style="295" customWidth="1"/>
    <col min="7504" max="7504" width="0" style="295" hidden="1" customWidth="1"/>
    <col min="7505" max="7505" width="4.796875" style="295" customWidth="1"/>
    <col min="7506" max="7754" width="1.09765625" style="295"/>
    <col min="7755" max="7755" width="1.8984375" style="295" customWidth="1"/>
    <col min="7756" max="7758" width="1.09765625" style="295"/>
    <col min="7759" max="7759" width="7.3984375" style="295" customWidth="1"/>
    <col min="7760" max="7760" width="0" style="295" hidden="1" customWidth="1"/>
    <col min="7761" max="7761" width="4.796875" style="295" customWidth="1"/>
    <col min="7762" max="8010" width="1.09765625" style="295"/>
    <col min="8011" max="8011" width="1.8984375" style="295" customWidth="1"/>
    <col min="8012" max="8014" width="1.09765625" style="295"/>
    <col min="8015" max="8015" width="7.3984375" style="295" customWidth="1"/>
    <col min="8016" max="8016" width="0" style="295" hidden="1" customWidth="1"/>
    <col min="8017" max="8017" width="4.796875" style="295" customWidth="1"/>
    <col min="8018" max="8266" width="1.09765625" style="295"/>
    <col min="8267" max="8267" width="1.8984375" style="295" customWidth="1"/>
    <col min="8268" max="8270" width="1.09765625" style="295"/>
    <col min="8271" max="8271" width="7.3984375" style="295" customWidth="1"/>
    <col min="8272" max="8272" width="0" style="295" hidden="1" customWidth="1"/>
    <col min="8273" max="8273" width="4.796875" style="295" customWidth="1"/>
    <col min="8274" max="8522" width="1.09765625" style="295"/>
    <col min="8523" max="8523" width="1.8984375" style="295" customWidth="1"/>
    <col min="8524" max="8526" width="1.09765625" style="295"/>
    <col min="8527" max="8527" width="7.3984375" style="295" customWidth="1"/>
    <col min="8528" max="8528" width="0" style="295" hidden="1" customWidth="1"/>
    <col min="8529" max="8529" width="4.796875" style="295" customWidth="1"/>
    <col min="8530" max="8778" width="1.09765625" style="295"/>
    <col min="8779" max="8779" width="1.8984375" style="295" customWidth="1"/>
    <col min="8780" max="8782" width="1.09765625" style="295"/>
    <col min="8783" max="8783" width="7.3984375" style="295" customWidth="1"/>
    <col min="8784" max="8784" width="0" style="295" hidden="1" customWidth="1"/>
    <col min="8785" max="8785" width="4.796875" style="295" customWidth="1"/>
    <col min="8786" max="9034" width="1.09765625" style="295"/>
    <col min="9035" max="9035" width="1.8984375" style="295" customWidth="1"/>
    <col min="9036" max="9038" width="1.09765625" style="295"/>
    <col min="9039" max="9039" width="7.3984375" style="295" customWidth="1"/>
    <col min="9040" max="9040" width="0" style="295" hidden="1" customWidth="1"/>
    <col min="9041" max="9041" width="4.796875" style="295" customWidth="1"/>
    <col min="9042" max="9290" width="1.09765625" style="295"/>
    <col min="9291" max="9291" width="1.8984375" style="295" customWidth="1"/>
    <col min="9292" max="9294" width="1.09765625" style="295"/>
    <col min="9295" max="9295" width="7.3984375" style="295" customWidth="1"/>
    <col min="9296" max="9296" width="0" style="295" hidden="1" customWidth="1"/>
    <col min="9297" max="9297" width="4.796875" style="295" customWidth="1"/>
    <col min="9298" max="9546" width="1.09765625" style="295"/>
    <col min="9547" max="9547" width="1.8984375" style="295" customWidth="1"/>
    <col min="9548" max="9550" width="1.09765625" style="295"/>
    <col min="9551" max="9551" width="7.3984375" style="295" customWidth="1"/>
    <col min="9552" max="9552" width="0" style="295" hidden="1" customWidth="1"/>
    <col min="9553" max="9553" width="4.796875" style="295" customWidth="1"/>
    <col min="9554" max="9802" width="1.09765625" style="295"/>
    <col min="9803" max="9803" width="1.8984375" style="295" customWidth="1"/>
    <col min="9804" max="9806" width="1.09765625" style="295"/>
    <col min="9807" max="9807" width="7.3984375" style="295" customWidth="1"/>
    <col min="9808" max="9808" width="0" style="295" hidden="1" customWidth="1"/>
    <col min="9809" max="9809" width="4.796875" style="295" customWidth="1"/>
    <col min="9810" max="10058" width="1.09765625" style="295"/>
    <col min="10059" max="10059" width="1.8984375" style="295" customWidth="1"/>
    <col min="10060" max="10062" width="1.09765625" style="295"/>
    <col min="10063" max="10063" width="7.3984375" style="295" customWidth="1"/>
    <col min="10064" max="10064" width="0" style="295" hidden="1" customWidth="1"/>
    <col min="10065" max="10065" width="4.796875" style="295" customWidth="1"/>
    <col min="10066" max="10314" width="1.09765625" style="295"/>
    <col min="10315" max="10315" width="1.8984375" style="295" customWidth="1"/>
    <col min="10316" max="10318" width="1.09765625" style="295"/>
    <col min="10319" max="10319" width="7.3984375" style="295" customWidth="1"/>
    <col min="10320" max="10320" width="0" style="295" hidden="1" customWidth="1"/>
    <col min="10321" max="10321" width="4.796875" style="295" customWidth="1"/>
    <col min="10322" max="10570" width="1.09765625" style="295"/>
    <col min="10571" max="10571" width="1.8984375" style="295" customWidth="1"/>
    <col min="10572" max="10574" width="1.09765625" style="295"/>
    <col min="10575" max="10575" width="7.3984375" style="295" customWidth="1"/>
    <col min="10576" max="10576" width="0" style="295" hidden="1" customWidth="1"/>
    <col min="10577" max="10577" width="4.796875" style="295" customWidth="1"/>
    <col min="10578" max="10826" width="1.09765625" style="295"/>
    <col min="10827" max="10827" width="1.8984375" style="295" customWidth="1"/>
    <col min="10828" max="10830" width="1.09765625" style="295"/>
    <col min="10831" max="10831" width="7.3984375" style="295" customWidth="1"/>
    <col min="10832" max="10832" width="0" style="295" hidden="1" customWidth="1"/>
    <col min="10833" max="10833" width="4.796875" style="295" customWidth="1"/>
    <col min="10834" max="11082" width="1.09765625" style="295"/>
    <col min="11083" max="11083" width="1.8984375" style="295" customWidth="1"/>
    <col min="11084" max="11086" width="1.09765625" style="295"/>
    <col min="11087" max="11087" width="7.3984375" style="295" customWidth="1"/>
    <col min="11088" max="11088" width="0" style="295" hidden="1" customWidth="1"/>
    <col min="11089" max="11089" width="4.796875" style="295" customWidth="1"/>
    <col min="11090" max="11338" width="1.09765625" style="295"/>
    <col min="11339" max="11339" width="1.8984375" style="295" customWidth="1"/>
    <col min="11340" max="11342" width="1.09765625" style="295"/>
    <col min="11343" max="11343" width="7.3984375" style="295" customWidth="1"/>
    <col min="11344" max="11344" width="0" style="295" hidden="1" customWidth="1"/>
    <col min="11345" max="11345" width="4.796875" style="295" customWidth="1"/>
    <col min="11346" max="11594" width="1.09765625" style="295"/>
    <col min="11595" max="11595" width="1.8984375" style="295" customWidth="1"/>
    <col min="11596" max="11598" width="1.09765625" style="295"/>
    <col min="11599" max="11599" width="7.3984375" style="295" customWidth="1"/>
    <col min="11600" max="11600" width="0" style="295" hidden="1" customWidth="1"/>
    <col min="11601" max="11601" width="4.796875" style="295" customWidth="1"/>
    <col min="11602" max="11850" width="1.09765625" style="295"/>
    <col min="11851" max="11851" width="1.8984375" style="295" customWidth="1"/>
    <col min="11852" max="11854" width="1.09765625" style="295"/>
    <col min="11855" max="11855" width="7.3984375" style="295" customWidth="1"/>
    <col min="11856" max="11856" width="0" style="295" hidden="1" customWidth="1"/>
    <col min="11857" max="11857" width="4.796875" style="295" customWidth="1"/>
    <col min="11858" max="12106" width="1.09765625" style="295"/>
    <col min="12107" max="12107" width="1.8984375" style="295" customWidth="1"/>
    <col min="12108" max="12110" width="1.09765625" style="295"/>
    <col min="12111" max="12111" width="7.3984375" style="295" customWidth="1"/>
    <col min="12112" max="12112" width="0" style="295" hidden="1" customWidth="1"/>
    <col min="12113" max="12113" width="4.796875" style="295" customWidth="1"/>
    <col min="12114" max="12362" width="1.09765625" style="295"/>
    <col min="12363" max="12363" width="1.8984375" style="295" customWidth="1"/>
    <col min="12364" max="12366" width="1.09765625" style="295"/>
    <col min="12367" max="12367" width="7.3984375" style="295" customWidth="1"/>
    <col min="12368" max="12368" width="0" style="295" hidden="1" customWidth="1"/>
    <col min="12369" max="12369" width="4.796875" style="295" customWidth="1"/>
    <col min="12370" max="12618" width="1.09765625" style="295"/>
    <col min="12619" max="12619" width="1.8984375" style="295" customWidth="1"/>
    <col min="12620" max="12622" width="1.09765625" style="295"/>
    <col min="12623" max="12623" width="7.3984375" style="295" customWidth="1"/>
    <col min="12624" max="12624" width="0" style="295" hidden="1" customWidth="1"/>
    <col min="12625" max="12625" width="4.796875" style="295" customWidth="1"/>
    <col min="12626" max="12874" width="1.09765625" style="295"/>
    <col min="12875" max="12875" width="1.8984375" style="295" customWidth="1"/>
    <col min="12876" max="12878" width="1.09765625" style="295"/>
    <col min="12879" max="12879" width="7.3984375" style="295" customWidth="1"/>
    <col min="12880" max="12880" width="0" style="295" hidden="1" customWidth="1"/>
    <col min="12881" max="12881" width="4.796875" style="295" customWidth="1"/>
    <col min="12882" max="13130" width="1.09765625" style="295"/>
    <col min="13131" max="13131" width="1.8984375" style="295" customWidth="1"/>
    <col min="13132" max="13134" width="1.09765625" style="295"/>
    <col min="13135" max="13135" width="7.3984375" style="295" customWidth="1"/>
    <col min="13136" max="13136" width="0" style="295" hidden="1" customWidth="1"/>
    <col min="13137" max="13137" width="4.796875" style="295" customWidth="1"/>
    <col min="13138" max="13386" width="1.09765625" style="295"/>
    <col min="13387" max="13387" width="1.8984375" style="295" customWidth="1"/>
    <col min="13388" max="13390" width="1.09765625" style="295"/>
    <col min="13391" max="13391" width="7.3984375" style="295" customWidth="1"/>
    <col min="13392" max="13392" width="0" style="295" hidden="1" customWidth="1"/>
    <col min="13393" max="13393" width="4.796875" style="295" customWidth="1"/>
    <col min="13394" max="13642" width="1.09765625" style="295"/>
    <col min="13643" max="13643" width="1.8984375" style="295" customWidth="1"/>
    <col min="13644" max="13646" width="1.09765625" style="295"/>
    <col min="13647" max="13647" width="7.3984375" style="295" customWidth="1"/>
    <col min="13648" max="13648" width="0" style="295" hidden="1" customWidth="1"/>
    <col min="13649" max="13649" width="4.796875" style="295" customWidth="1"/>
    <col min="13650" max="13898" width="1.09765625" style="295"/>
    <col min="13899" max="13899" width="1.8984375" style="295" customWidth="1"/>
    <col min="13900" max="13902" width="1.09765625" style="295"/>
    <col min="13903" max="13903" width="7.3984375" style="295" customWidth="1"/>
    <col min="13904" max="13904" width="0" style="295" hidden="1" customWidth="1"/>
    <col min="13905" max="13905" width="4.796875" style="295" customWidth="1"/>
    <col min="13906" max="14154" width="1.09765625" style="295"/>
    <col min="14155" max="14155" width="1.8984375" style="295" customWidth="1"/>
    <col min="14156" max="14158" width="1.09765625" style="295"/>
    <col min="14159" max="14159" width="7.3984375" style="295" customWidth="1"/>
    <col min="14160" max="14160" width="0" style="295" hidden="1" customWidth="1"/>
    <col min="14161" max="14161" width="4.796875" style="295" customWidth="1"/>
    <col min="14162" max="14410" width="1.09765625" style="295"/>
    <col min="14411" max="14411" width="1.8984375" style="295" customWidth="1"/>
    <col min="14412" max="14414" width="1.09765625" style="295"/>
    <col min="14415" max="14415" width="7.3984375" style="295" customWidth="1"/>
    <col min="14416" max="14416" width="0" style="295" hidden="1" customWidth="1"/>
    <col min="14417" max="14417" width="4.796875" style="295" customWidth="1"/>
    <col min="14418" max="14666" width="1.09765625" style="295"/>
    <col min="14667" max="14667" width="1.8984375" style="295" customWidth="1"/>
    <col min="14668" max="14670" width="1.09765625" style="295"/>
    <col min="14671" max="14671" width="7.3984375" style="295" customWidth="1"/>
    <col min="14672" max="14672" width="0" style="295" hidden="1" customWidth="1"/>
    <col min="14673" max="14673" width="4.796875" style="295" customWidth="1"/>
    <col min="14674" max="14922" width="1.09765625" style="295"/>
    <col min="14923" max="14923" width="1.8984375" style="295" customWidth="1"/>
    <col min="14924" max="14926" width="1.09765625" style="295"/>
    <col min="14927" max="14927" width="7.3984375" style="295" customWidth="1"/>
    <col min="14928" max="14928" width="0" style="295" hidden="1" customWidth="1"/>
    <col min="14929" max="14929" width="4.796875" style="295" customWidth="1"/>
    <col min="14930" max="15178" width="1.09765625" style="295"/>
    <col min="15179" max="15179" width="1.8984375" style="295" customWidth="1"/>
    <col min="15180" max="15182" width="1.09765625" style="295"/>
    <col min="15183" max="15183" width="7.3984375" style="295" customWidth="1"/>
    <col min="15184" max="15184" width="0" style="295" hidden="1" customWidth="1"/>
    <col min="15185" max="15185" width="4.796875" style="295" customWidth="1"/>
    <col min="15186" max="15434" width="1.09765625" style="295"/>
    <col min="15435" max="15435" width="1.8984375" style="295" customWidth="1"/>
    <col min="15436" max="15438" width="1.09765625" style="295"/>
    <col min="15439" max="15439" width="7.3984375" style="295" customWidth="1"/>
    <col min="15440" max="15440" width="0" style="295" hidden="1" customWidth="1"/>
    <col min="15441" max="15441" width="4.796875" style="295" customWidth="1"/>
    <col min="15442" max="15690" width="1.09765625" style="295"/>
    <col min="15691" max="15691" width="1.8984375" style="295" customWidth="1"/>
    <col min="15692" max="15694" width="1.09765625" style="295"/>
    <col min="15695" max="15695" width="7.3984375" style="295" customWidth="1"/>
    <col min="15696" max="15696" width="0" style="295" hidden="1" customWidth="1"/>
    <col min="15697" max="15697" width="4.796875" style="295" customWidth="1"/>
    <col min="15698" max="15946" width="1.09765625" style="295"/>
    <col min="15947" max="15947" width="1.8984375" style="295" customWidth="1"/>
    <col min="15948" max="15950" width="1.09765625" style="295"/>
    <col min="15951" max="15951" width="7.3984375" style="295" customWidth="1"/>
    <col min="15952" max="15952" width="0" style="295" hidden="1" customWidth="1"/>
    <col min="15953" max="15953" width="4.796875" style="295" customWidth="1"/>
    <col min="15954" max="16202" width="1.09765625" style="295"/>
    <col min="16203" max="16203" width="1.8984375" style="295" customWidth="1"/>
    <col min="16204" max="16206" width="1.09765625" style="295"/>
    <col min="16207" max="16207" width="7.3984375" style="295" customWidth="1"/>
    <col min="16208" max="16208" width="0" style="295" hidden="1" customWidth="1"/>
    <col min="16209" max="16209" width="4.796875" style="295" customWidth="1"/>
    <col min="16210" max="16384" width="1.09765625" style="295"/>
  </cols>
  <sheetData>
    <row r="1" spans="1:80" ht="18.75" customHeight="1">
      <c r="A1" s="937" t="s">
        <v>56</v>
      </c>
      <c r="B1" s="937"/>
      <c r="C1" s="937"/>
      <c r="D1" s="937"/>
      <c r="E1" s="937"/>
      <c r="F1" s="937"/>
      <c r="G1" s="937"/>
      <c r="H1" s="937"/>
      <c r="I1" s="937"/>
      <c r="J1" s="937"/>
      <c r="K1" s="937"/>
      <c r="L1" s="937"/>
      <c r="M1" s="937"/>
      <c r="N1" s="937"/>
      <c r="O1" s="937"/>
      <c r="P1" s="937"/>
      <c r="Q1" s="937"/>
      <c r="R1" s="937"/>
      <c r="S1" s="937"/>
      <c r="T1" s="937"/>
      <c r="U1" s="937"/>
      <c r="V1" s="937"/>
      <c r="W1" s="937"/>
      <c r="X1" s="937"/>
      <c r="Y1" s="937"/>
      <c r="Z1" s="937"/>
      <c r="AA1" s="937"/>
      <c r="AB1" s="937"/>
      <c r="AC1" s="937"/>
      <c r="AD1" s="937"/>
      <c r="AE1" s="937"/>
      <c r="AF1" s="937"/>
      <c r="AG1" s="937"/>
      <c r="AH1" s="937"/>
      <c r="AI1" s="937"/>
      <c r="AJ1" s="937"/>
      <c r="AK1" s="937"/>
      <c r="AL1" s="937"/>
      <c r="AM1" s="937"/>
      <c r="AN1" s="937"/>
      <c r="AO1" s="937"/>
      <c r="AP1" s="937"/>
      <c r="AQ1" s="937"/>
      <c r="AR1" s="937"/>
      <c r="AS1" s="937"/>
      <c r="AT1" s="937"/>
      <c r="AU1" s="937"/>
      <c r="AV1" s="937"/>
      <c r="AW1" s="937"/>
      <c r="AX1" s="937"/>
      <c r="AY1" s="937"/>
      <c r="AZ1" s="937"/>
      <c r="BA1" s="937"/>
      <c r="BB1" s="937"/>
      <c r="BC1" s="937"/>
      <c r="BD1" s="937"/>
      <c r="BE1" s="937"/>
      <c r="BF1" s="937"/>
      <c r="BG1" s="937"/>
      <c r="BH1" s="937"/>
      <c r="BI1" s="937"/>
      <c r="BJ1" s="937"/>
      <c r="BK1" s="937"/>
      <c r="BL1" s="937"/>
      <c r="BM1" s="937"/>
      <c r="BN1" s="937"/>
      <c r="BO1" s="937"/>
      <c r="BP1" s="937"/>
      <c r="BQ1" s="937"/>
      <c r="BR1" s="937"/>
      <c r="BS1" s="937"/>
      <c r="BT1" s="937"/>
      <c r="BU1" s="937"/>
      <c r="BV1" s="937"/>
      <c r="BW1" s="937"/>
      <c r="BX1" s="937"/>
      <c r="BY1" s="937"/>
      <c r="BZ1" s="937"/>
      <c r="CB1" s="295" t="s">
        <v>439</v>
      </c>
    </row>
    <row r="2" spans="1:80" ht="18.75" customHeight="1">
      <c r="A2" s="938" t="s">
        <v>440</v>
      </c>
      <c r="B2" s="938"/>
      <c r="C2" s="938"/>
      <c r="D2" s="938"/>
      <c r="E2" s="938"/>
      <c r="F2" s="938"/>
      <c r="G2" s="938"/>
      <c r="H2" s="938"/>
      <c r="I2" s="938"/>
      <c r="J2" s="938"/>
      <c r="K2" s="938"/>
      <c r="L2" s="938"/>
      <c r="M2" s="938"/>
      <c r="N2" s="938"/>
      <c r="O2" s="938"/>
      <c r="P2" s="938"/>
      <c r="Q2" s="938"/>
      <c r="R2" s="938"/>
      <c r="S2" s="938"/>
      <c r="T2" s="938"/>
      <c r="U2" s="938"/>
      <c r="V2" s="938"/>
      <c r="W2" s="938"/>
      <c r="X2" s="938"/>
      <c r="Y2" s="938"/>
      <c r="Z2" s="938"/>
      <c r="AA2" s="938"/>
      <c r="AB2" s="938"/>
      <c r="AC2" s="938"/>
      <c r="AD2" s="938"/>
      <c r="AE2" s="938"/>
      <c r="AF2" s="938"/>
      <c r="AG2" s="938"/>
      <c r="AH2" s="938"/>
      <c r="AI2" s="938"/>
      <c r="AJ2" s="938"/>
      <c r="AK2" s="938"/>
      <c r="AL2" s="938"/>
      <c r="AM2" s="938"/>
      <c r="AN2" s="938"/>
      <c r="AO2" s="938"/>
      <c r="AP2" s="938"/>
      <c r="AQ2" s="938"/>
      <c r="AR2" s="938"/>
      <c r="AS2" s="938"/>
      <c r="AT2" s="938"/>
      <c r="AU2" s="938"/>
      <c r="AV2" s="938"/>
      <c r="AW2" s="938"/>
      <c r="AX2" s="938"/>
      <c r="AY2" s="938"/>
      <c r="AZ2" s="938"/>
      <c r="BA2" s="938"/>
      <c r="BB2" s="938"/>
      <c r="BC2" s="938"/>
      <c r="BD2" s="938"/>
      <c r="BE2" s="938"/>
      <c r="BF2" s="938"/>
      <c r="BG2" s="938"/>
      <c r="BH2" s="938"/>
      <c r="BI2" s="938"/>
      <c r="BJ2" s="938"/>
      <c r="BK2" s="938"/>
      <c r="BL2" s="938"/>
      <c r="BM2" s="938"/>
      <c r="BN2" s="938"/>
      <c r="BO2" s="938"/>
      <c r="BP2" s="938"/>
      <c r="BQ2" s="938"/>
      <c r="BR2" s="938"/>
      <c r="BS2" s="938"/>
      <c r="BT2" s="938"/>
      <c r="BU2" s="938"/>
      <c r="BV2" s="938"/>
      <c r="BW2" s="938"/>
      <c r="BX2" s="938"/>
      <c r="BY2" s="938"/>
      <c r="BZ2" s="938"/>
    </row>
    <row r="3" spans="1:80" ht="50.55" customHeight="1">
      <c r="A3" s="939" t="s">
        <v>441</v>
      </c>
      <c r="B3" s="939"/>
      <c r="C3" s="939"/>
      <c r="D3" s="939"/>
      <c r="E3" s="939"/>
      <c r="F3" s="939"/>
      <c r="G3" s="939"/>
      <c r="H3" s="939"/>
      <c r="I3" s="939"/>
      <c r="J3" s="939"/>
      <c r="K3" s="939"/>
      <c r="L3" s="939"/>
      <c r="M3" s="939"/>
      <c r="N3" s="939"/>
      <c r="O3" s="939"/>
      <c r="P3" s="939"/>
      <c r="Q3" s="939"/>
      <c r="R3" s="939"/>
      <c r="S3" s="939"/>
      <c r="T3" s="939"/>
      <c r="U3" s="939"/>
      <c r="V3" s="939"/>
      <c r="W3" s="939"/>
      <c r="X3" s="939"/>
      <c r="Y3" s="939"/>
      <c r="Z3" s="939"/>
      <c r="AA3" s="939"/>
      <c r="AB3" s="939"/>
      <c r="AC3" s="939"/>
      <c r="AD3" s="939"/>
      <c r="AE3" s="939"/>
      <c r="AF3" s="939"/>
      <c r="AG3" s="939"/>
      <c r="AH3" s="939"/>
      <c r="AI3" s="939"/>
      <c r="AJ3" s="939"/>
      <c r="AK3" s="939"/>
      <c r="AL3" s="939"/>
      <c r="AM3" s="939"/>
      <c r="AN3" s="939"/>
      <c r="AO3" s="939"/>
      <c r="AP3" s="939"/>
      <c r="AQ3" s="939"/>
      <c r="AR3" s="939"/>
      <c r="AS3" s="939"/>
      <c r="AT3" s="939"/>
      <c r="AU3" s="939"/>
      <c r="AV3" s="939"/>
      <c r="AW3" s="939"/>
      <c r="AX3" s="939"/>
      <c r="AY3" s="939"/>
      <c r="AZ3" s="939"/>
      <c r="BA3" s="939"/>
      <c r="BB3" s="939"/>
      <c r="BC3" s="939"/>
      <c r="BD3" s="939"/>
      <c r="BE3" s="939"/>
      <c r="BF3" s="939"/>
      <c r="BG3" s="939"/>
      <c r="BH3" s="939"/>
      <c r="BI3" s="939"/>
      <c r="BJ3" s="939"/>
      <c r="BK3" s="939"/>
      <c r="BL3" s="939"/>
      <c r="BM3" s="939"/>
      <c r="BN3" s="939"/>
      <c r="BO3" s="939"/>
      <c r="BP3" s="939"/>
      <c r="BQ3" s="939"/>
      <c r="BR3" s="939"/>
      <c r="BS3" s="939"/>
      <c r="BT3" s="939"/>
      <c r="BU3" s="939"/>
      <c r="BV3" s="939"/>
      <c r="BW3" s="939"/>
      <c r="BX3" s="939"/>
      <c r="BY3" s="939"/>
      <c r="BZ3" s="939"/>
    </row>
    <row r="4" spans="1:80" ht="18.75" customHeight="1">
      <c r="A4" s="296" t="s">
        <v>442</v>
      </c>
      <c r="CB4" s="295" t="s">
        <v>443</v>
      </c>
    </row>
    <row r="5" spans="1:80" ht="18.75" customHeight="1">
      <c r="A5" s="927" t="s">
        <v>81</v>
      </c>
      <c r="B5" s="928"/>
      <c r="C5" s="928"/>
      <c r="D5" s="928"/>
      <c r="E5" s="928"/>
      <c r="F5" s="928"/>
      <c r="G5" s="928"/>
      <c r="H5" s="928"/>
      <c r="I5" s="929"/>
      <c r="J5" s="940"/>
      <c r="K5" s="940"/>
      <c r="L5" s="940"/>
      <c r="M5" s="940"/>
      <c r="N5" s="940"/>
      <c r="O5" s="940"/>
      <c r="P5" s="940"/>
      <c r="Q5" s="940"/>
      <c r="R5" s="940"/>
      <c r="S5" s="940"/>
      <c r="T5" s="940"/>
      <c r="U5" s="940"/>
      <c r="V5" s="940"/>
      <c r="W5" s="940"/>
      <c r="X5" s="940"/>
      <c r="Y5" s="940"/>
      <c r="Z5" s="940"/>
      <c r="AA5" s="927" t="s">
        <v>444</v>
      </c>
      <c r="AB5" s="928"/>
      <c r="AC5" s="928"/>
      <c r="AD5" s="928"/>
      <c r="AE5" s="929"/>
      <c r="AF5" s="924"/>
      <c r="AG5" s="925"/>
      <c r="AH5" s="925"/>
      <c r="AI5" s="925"/>
      <c r="AJ5" s="925"/>
      <c r="AK5" s="928" t="s">
        <v>246</v>
      </c>
      <c r="AL5" s="928"/>
      <c r="AM5" s="929"/>
      <c r="AN5" s="941" t="s">
        <v>445</v>
      </c>
      <c r="AO5" s="941"/>
      <c r="AP5" s="941"/>
      <c r="AQ5" s="941"/>
      <c r="AR5" s="941"/>
      <c r="AS5" s="941"/>
      <c r="AT5" s="941"/>
      <c r="AU5" s="941"/>
      <c r="AV5" s="941"/>
      <c r="AW5" s="930"/>
      <c r="AX5" s="930"/>
      <c r="AY5" s="930"/>
      <c r="AZ5" s="930"/>
      <c r="BA5" s="930"/>
      <c r="BB5" s="930"/>
      <c r="BC5" s="930"/>
      <c r="BD5" s="930"/>
      <c r="BE5" s="930"/>
      <c r="BF5" s="930"/>
      <c r="BG5" s="930"/>
      <c r="BH5" s="930"/>
      <c r="BI5" s="930"/>
      <c r="BJ5" s="930"/>
      <c r="BK5" s="930"/>
      <c r="BL5" s="930"/>
      <c r="BM5" s="930"/>
      <c r="BN5" s="930"/>
      <c r="BO5" s="930"/>
      <c r="BP5" s="930"/>
      <c r="BQ5" s="930"/>
      <c r="CB5" s="295" t="s">
        <v>446</v>
      </c>
    </row>
    <row r="6" spans="1:80" ht="18.75" customHeight="1">
      <c r="A6" s="923" t="s">
        <v>59</v>
      </c>
      <c r="B6" s="923"/>
      <c r="C6" s="923"/>
      <c r="D6" s="923"/>
      <c r="E6" s="923"/>
      <c r="F6" s="923"/>
      <c r="G6" s="923"/>
      <c r="H6" s="923"/>
      <c r="I6" s="923"/>
      <c r="J6" s="924"/>
      <c r="K6" s="925"/>
      <c r="L6" s="925"/>
      <c r="M6" s="925"/>
      <c r="N6" s="925"/>
      <c r="O6" s="925"/>
      <c r="P6" s="925"/>
      <c r="Q6" s="925"/>
      <c r="R6" s="925"/>
      <c r="S6" s="925"/>
      <c r="T6" s="925"/>
      <c r="U6" s="925"/>
      <c r="V6" s="925"/>
      <c r="W6" s="925"/>
      <c r="X6" s="925"/>
      <c r="Y6" s="925"/>
      <c r="Z6" s="925"/>
      <c r="AA6" s="925"/>
      <c r="AB6" s="925"/>
      <c r="AC6" s="925"/>
      <c r="AD6" s="925"/>
      <c r="AE6" s="925"/>
      <c r="AF6" s="925"/>
      <c r="AG6" s="925"/>
      <c r="AH6" s="925"/>
      <c r="AI6" s="925"/>
      <c r="AJ6" s="925"/>
      <c r="AK6" s="925"/>
      <c r="AL6" s="925"/>
      <c r="AM6" s="926"/>
      <c r="AN6" s="927" t="s">
        <v>447</v>
      </c>
      <c r="AO6" s="928"/>
      <c r="AP6" s="928"/>
      <c r="AQ6" s="928"/>
      <c r="AR6" s="928"/>
      <c r="AS6" s="928"/>
      <c r="AT6" s="928"/>
      <c r="AU6" s="928"/>
      <c r="AV6" s="929"/>
      <c r="AW6" s="924"/>
      <c r="AX6" s="925"/>
      <c r="AY6" s="925"/>
      <c r="AZ6" s="925"/>
      <c r="BA6" s="925"/>
      <c r="BB6" s="925"/>
      <c r="BC6" s="925"/>
      <c r="BD6" s="925"/>
      <c r="BE6" s="925"/>
      <c r="BF6" s="925"/>
      <c r="BG6" s="925"/>
      <c r="BH6" s="925"/>
      <c r="BI6" s="925"/>
      <c r="BJ6" s="925"/>
      <c r="BK6" s="925"/>
      <c r="BL6" s="925"/>
      <c r="BM6" s="925"/>
      <c r="BN6" s="925"/>
      <c r="BO6" s="925"/>
      <c r="BP6" s="925"/>
      <c r="BQ6" s="925"/>
      <c r="BR6" s="925"/>
      <c r="BS6" s="925"/>
      <c r="BT6" s="925"/>
      <c r="BU6" s="925"/>
      <c r="BV6" s="925"/>
      <c r="BW6" s="925"/>
      <c r="BX6" s="925"/>
      <c r="BY6" s="925"/>
      <c r="BZ6" s="926"/>
      <c r="CB6" s="295" t="s">
        <v>448</v>
      </c>
    </row>
    <row r="7" spans="1:80" ht="15" customHeight="1">
      <c r="AO7" s="297" t="s">
        <v>449</v>
      </c>
    </row>
    <row r="8" spans="1:80" ht="15" customHeight="1">
      <c r="A8" s="298" t="s">
        <v>450</v>
      </c>
      <c r="CB8" s="295" t="s">
        <v>451</v>
      </c>
    </row>
    <row r="9" spans="1:80" ht="15" customHeight="1">
      <c r="C9" s="930"/>
      <c r="D9" s="930"/>
      <c r="E9" s="930"/>
      <c r="F9" s="930"/>
      <c r="G9" s="931" t="s">
        <v>452</v>
      </c>
      <c r="H9" s="931"/>
      <c r="I9" s="931"/>
      <c r="J9" s="931"/>
      <c r="K9" s="931"/>
      <c r="L9" s="931"/>
      <c r="M9" s="931"/>
      <c r="N9" s="931"/>
      <c r="O9" s="931"/>
      <c r="P9" s="931"/>
      <c r="Q9" s="931"/>
      <c r="R9" s="931"/>
      <c r="S9" s="931"/>
      <c r="T9" s="931"/>
      <c r="U9" s="931"/>
      <c r="V9" s="931"/>
      <c r="W9" s="931"/>
      <c r="X9" s="931"/>
      <c r="Y9" s="931"/>
      <c r="Z9" s="931"/>
      <c r="AA9" s="931"/>
      <c r="AB9" s="931"/>
      <c r="AC9" s="931"/>
      <c r="AD9" s="931"/>
      <c r="AE9" s="931"/>
      <c r="AF9" s="931"/>
      <c r="AG9" s="931"/>
      <c r="AH9" s="931"/>
      <c r="AI9" s="931"/>
      <c r="AJ9" s="931"/>
      <c r="AK9" s="931"/>
      <c r="AL9" s="931"/>
      <c r="AM9" s="931"/>
      <c r="AN9" s="931"/>
      <c r="AO9" s="931"/>
      <c r="AP9" s="295" t="s">
        <v>453</v>
      </c>
      <c r="AS9" s="932" t="s">
        <v>454</v>
      </c>
      <c r="AT9" s="933"/>
      <c r="AU9" s="933"/>
      <c r="AV9" s="933"/>
      <c r="AW9" s="933"/>
      <c r="AX9" s="933"/>
      <c r="AY9" s="933"/>
      <c r="AZ9" s="933"/>
      <c r="BA9" s="933"/>
      <c r="BB9" s="933"/>
      <c r="BC9" s="933"/>
      <c r="BD9" s="933"/>
      <c r="BE9" s="933"/>
      <c r="BF9" s="933"/>
      <c r="BG9" s="933"/>
      <c r="BH9" s="933"/>
      <c r="BI9" s="934"/>
      <c r="BJ9" s="935"/>
      <c r="BK9" s="935"/>
      <c r="BL9" s="935"/>
      <c r="BM9" s="935"/>
      <c r="BN9" s="935"/>
      <c r="BO9" s="935"/>
      <c r="BP9" s="935"/>
      <c r="BQ9" s="936"/>
      <c r="CB9" s="295" t="s">
        <v>455</v>
      </c>
    </row>
    <row r="10" spans="1:80" ht="15" customHeight="1">
      <c r="C10" s="930"/>
      <c r="D10" s="930"/>
      <c r="E10" s="930"/>
      <c r="F10" s="930"/>
      <c r="G10" s="931" t="s">
        <v>456</v>
      </c>
      <c r="H10" s="931"/>
      <c r="I10" s="931"/>
      <c r="J10" s="931"/>
      <c r="K10" s="931"/>
      <c r="L10" s="931"/>
      <c r="M10" s="931"/>
      <c r="N10" s="931"/>
      <c r="O10" s="931"/>
      <c r="P10" s="931"/>
      <c r="Q10" s="931"/>
      <c r="R10" s="931"/>
      <c r="S10" s="931"/>
      <c r="T10" s="931"/>
      <c r="U10" s="931"/>
      <c r="V10" s="931"/>
      <c r="W10" s="931"/>
      <c r="X10" s="931"/>
      <c r="Y10" s="931"/>
      <c r="Z10" s="931"/>
      <c r="AA10" s="931"/>
      <c r="AB10" s="931"/>
      <c r="AC10" s="931"/>
      <c r="AD10" s="931"/>
      <c r="AE10" s="931"/>
      <c r="AF10" s="931"/>
      <c r="AG10" s="931"/>
      <c r="AH10" s="931"/>
      <c r="AI10" s="931"/>
      <c r="AJ10" s="931"/>
      <c r="AK10" s="931"/>
      <c r="AL10" s="931"/>
      <c r="AM10" s="931"/>
      <c r="AN10" s="931"/>
      <c r="AO10" s="931"/>
    </row>
    <row r="11" spans="1:80" ht="15" customHeight="1">
      <c r="C11" s="930"/>
      <c r="D11" s="930"/>
      <c r="E11" s="930"/>
      <c r="F11" s="930"/>
      <c r="G11" s="931" t="s">
        <v>457</v>
      </c>
      <c r="H11" s="931"/>
      <c r="I11" s="931"/>
      <c r="J11" s="931"/>
      <c r="K11" s="931"/>
      <c r="L11" s="931"/>
      <c r="M11" s="931"/>
      <c r="N11" s="931"/>
      <c r="O11" s="931"/>
      <c r="P11" s="931"/>
      <c r="Q11" s="931"/>
      <c r="R11" s="931"/>
      <c r="S11" s="931"/>
      <c r="T11" s="931"/>
      <c r="U11" s="931"/>
      <c r="V11" s="931"/>
      <c r="W11" s="931"/>
      <c r="X11" s="931"/>
      <c r="Y11" s="931"/>
      <c r="Z11" s="931"/>
      <c r="AA11" s="931"/>
      <c r="AB11" s="931"/>
      <c r="AC11" s="931"/>
      <c r="AD11" s="931"/>
      <c r="AE11" s="931"/>
      <c r="AF11" s="931"/>
      <c r="AG11" s="931"/>
      <c r="AH11" s="931"/>
      <c r="AI11" s="931"/>
      <c r="AJ11" s="931"/>
      <c r="AK11" s="931"/>
      <c r="AL11" s="931"/>
      <c r="AM11" s="931"/>
      <c r="AN11" s="931"/>
      <c r="AO11" s="931"/>
    </row>
    <row r="12" spans="1:80" ht="15" customHeight="1"/>
    <row r="13" spans="1:80" ht="15" customHeight="1">
      <c r="A13" s="298" t="s">
        <v>458</v>
      </c>
    </row>
    <row r="14" spans="1:80" ht="15" customHeight="1">
      <c r="A14" s="298"/>
      <c r="C14" s="941"/>
      <c r="D14" s="941"/>
      <c r="E14" s="941"/>
      <c r="F14" s="941"/>
      <c r="G14" s="941"/>
      <c r="H14" s="941"/>
      <c r="I14" s="941"/>
      <c r="J14" s="941"/>
      <c r="K14" s="942" t="s">
        <v>290</v>
      </c>
      <c r="L14" s="943"/>
      <c r="M14" s="943"/>
      <c r="N14" s="943"/>
      <c r="O14" s="943"/>
      <c r="P14" s="943"/>
      <c r="Q14" s="943"/>
      <c r="R14" s="944"/>
      <c r="S14" s="928" t="s">
        <v>459</v>
      </c>
      <c r="T14" s="928"/>
      <c r="U14" s="928"/>
      <c r="V14" s="928"/>
      <c r="W14" s="928"/>
      <c r="X14" s="928"/>
      <c r="Y14" s="928"/>
      <c r="Z14" s="928"/>
      <c r="AA14" s="928"/>
      <c r="AB14" s="928"/>
      <c r="AC14" s="928"/>
      <c r="AD14" s="928"/>
      <c r="AE14" s="928"/>
      <c r="AF14" s="928"/>
      <c r="AG14" s="928"/>
      <c r="AH14" s="928"/>
      <c r="AI14" s="928"/>
      <c r="AJ14" s="928"/>
      <c r="AK14" s="928"/>
      <c r="AL14" s="928"/>
      <c r="AM14" s="928"/>
      <c r="AN14" s="928"/>
      <c r="AO14" s="928"/>
      <c r="AP14" s="928"/>
      <c r="AQ14" s="928"/>
      <c r="AR14" s="928"/>
      <c r="AS14" s="928"/>
      <c r="AT14" s="928"/>
      <c r="AU14" s="928"/>
      <c r="AV14" s="928"/>
      <c r="AW14" s="928"/>
      <c r="AX14" s="928"/>
      <c r="AY14" s="928"/>
      <c r="AZ14" s="928"/>
      <c r="BA14" s="928"/>
      <c r="BB14" s="928"/>
      <c r="BC14" s="928"/>
      <c r="BD14" s="928"/>
      <c r="BE14" s="928"/>
      <c r="BF14" s="928"/>
      <c r="BG14" s="928"/>
      <c r="BH14" s="928"/>
      <c r="BI14" s="928"/>
      <c r="BJ14" s="928"/>
      <c r="BK14" s="928"/>
      <c r="BL14" s="928"/>
      <c r="BM14" s="928"/>
      <c r="BN14" s="929"/>
    </row>
    <row r="15" spans="1:80" ht="15" customHeight="1">
      <c r="C15" s="941"/>
      <c r="D15" s="941"/>
      <c r="E15" s="941"/>
      <c r="F15" s="941"/>
      <c r="G15" s="941"/>
      <c r="H15" s="941"/>
      <c r="I15" s="941"/>
      <c r="J15" s="941"/>
      <c r="K15" s="945"/>
      <c r="L15" s="946"/>
      <c r="M15" s="946"/>
      <c r="N15" s="946"/>
      <c r="O15" s="946"/>
      <c r="P15" s="946"/>
      <c r="Q15" s="946"/>
      <c r="R15" s="947"/>
      <c r="S15" s="948" t="s">
        <v>460</v>
      </c>
      <c r="T15" s="949"/>
      <c r="U15" s="949"/>
      <c r="V15" s="949"/>
      <c r="W15" s="949"/>
      <c r="X15" s="949"/>
      <c r="Y15" s="949"/>
      <c r="Z15" s="949"/>
      <c r="AA15" s="948" t="s">
        <v>461</v>
      </c>
      <c r="AB15" s="949"/>
      <c r="AC15" s="949"/>
      <c r="AD15" s="949"/>
      <c r="AE15" s="949"/>
      <c r="AF15" s="949"/>
      <c r="AG15" s="949"/>
      <c r="AH15" s="949"/>
      <c r="AI15" s="948" t="s">
        <v>462</v>
      </c>
      <c r="AJ15" s="949"/>
      <c r="AK15" s="949"/>
      <c r="AL15" s="949"/>
      <c r="AM15" s="949"/>
      <c r="AN15" s="949"/>
      <c r="AO15" s="949"/>
      <c r="AP15" s="949"/>
      <c r="AQ15" s="948" t="s">
        <v>463</v>
      </c>
      <c r="AR15" s="949"/>
      <c r="AS15" s="949"/>
      <c r="AT15" s="949"/>
      <c r="AU15" s="949"/>
      <c r="AV15" s="949"/>
      <c r="AW15" s="949"/>
      <c r="AX15" s="949"/>
      <c r="AY15" s="948" t="s">
        <v>464</v>
      </c>
      <c r="AZ15" s="949"/>
      <c r="BA15" s="949"/>
      <c r="BB15" s="949"/>
      <c r="BC15" s="949"/>
      <c r="BD15" s="949"/>
      <c r="BE15" s="949"/>
      <c r="BF15" s="950"/>
      <c r="BG15" s="951" t="s">
        <v>289</v>
      </c>
      <c r="BH15" s="949"/>
      <c r="BI15" s="949"/>
      <c r="BJ15" s="949"/>
      <c r="BK15" s="949"/>
      <c r="BL15" s="949"/>
      <c r="BM15" s="949"/>
      <c r="BN15" s="952"/>
    </row>
    <row r="16" spans="1:80" ht="15" customHeight="1">
      <c r="C16" s="953" t="s">
        <v>465</v>
      </c>
      <c r="D16" s="953"/>
      <c r="E16" s="953"/>
      <c r="F16" s="953"/>
      <c r="G16" s="953"/>
      <c r="H16" s="953"/>
      <c r="I16" s="953"/>
      <c r="J16" s="954"/>
      <c r="K16" s="955"/>
      <c r="L16" s="956"/>
      <c r="M16" s="956"/>
      <c r="N16" s="956"/>
      <c r="O16" s="956"/>
      <c r="P16" s="956"/>
      <c r="Q16" s="928" t="s">
        <v>79</v>
      </c>
      <c r="R16" s="929"/>
      <c r="S16" s="957"/>
      <c r="T16" s="957"/>
      <c r="U16" s="957"/>
      <c r="V16" s="957"/>
      <c r="W16" s="957"/>
      <c r="X16" s="957"/>
      <c r="Y16" s="958" t="s">
        <v>26</v>
      </c>
      <c r="Z16" s="959"/>
      <c r="AA16" s="960"/>
      <c r="AB16" s="961"/>
      <c r="AC16" s="961"/>
      <c r="AD16" s="961"/>
      <c r="AE16" s="961"/>
      <c r="AF16" s="962"/>
      <c r="AG16" s="958" t="s">
        <v>26</v>
      </c>
      <c r="AH16" s="959"/>
      <c r="AI16" s="960"/>
      <c r="AJ16" s="961"/>
      <c r="AK16" s="961"/>
      <c r="AL16" s="961"/>
      <c r="AM16" s="961"/>
      <c r="AN16" s="962"/>
      <c r="AO16" s="958" t="s">
        <v>26</v>
      </c>
      <c r="AP16" s="959"/>
      <c r="AQ16" s="960"/>
      <c r="AR16" s="961"/>
      <c r="AS16" s="961"/>
      <c r="AT16" s="961"/>
      <c r="AU16" s="961"/>
      <c r="AV16" s="962"/>
      <c r="AW16" s="958" t="s">
        <v>26</v>
      </c>
      <c r="AX16" s="959"/>
      <c r="AY16" s="960"/>
      <c r="AZ16" s="961"/>
      <c r="BA16" s="961"/>
      <c r="BB16" s="961"/>
      <c r="BC16" s="961"/>
      <c r="BD16" s="962"/>
      <c r="BE16" s="958" t="s">
        <v>26</v>
      </c>
      <c r="BF16" s="970"/>
      <c r="BG16" s="963">
        <f>S16+AA16+AI16+AQ16+AY16</f>
        <v>0</v>
      </c>
      <c r="BH16" s="964"/>
      <c r="BI16" s="964"/>
      <c r="BJ16" s="964"/>
      <c r="BK16" s="964"/>
      <c r="BL16" s="965"/>
      <c r="BM16" s="958" t="s">
        <v>26</v>
      </c>
      <c r="BN16" s="966"/>
      <c r="BQ16" s="967" t="s">
        <v>466</v>
      </c>
      <c r="BR16" s="967"/>
      <c r="BS16" s="967"/>
      <c r="BT16" s="967"/>
      <c r="BU16" s="967"/>
      <c r="BV16" s="967"/>
      <c r="BW16" s="967"/>
      <c r="BX16" s="967"/>
      <c r="BY16" s="967"/>
      <c r="BZ16" s="967"/>
    </row>
    <row r="17" spans="3:80" ht="15" customHeight="1">
      <c r="C17" s="967" t="s">
        <v>467</v>
      </c>
      <c r="D17" s="967"/>
      <c r="E17" s="967"/>
      <c r="F17" s="967"/>
      <c r="G17" s="967"/>
      <c r="H17" s="967"/>
      <c r="I17" s="967"/>
      <c r="J17" s="932"/>
      <c r="K17" s="955"/>
      <c r="L17" s="956"/>
      <c r="M17" s="956"/>
      <c r="N17" s="956"/>
      <c r="O17" s="956"/>
      <c r="P17" s="956"/>
      <c r="Q17" s="928" t="s">
        <v>79</v>
      </c>
      <c r="R17" s="929"/>
      <c r="S17" s="957"/>
      <c r="T17" s="957"/>
      <c r="U17" s="957"/>
      <c r="V17" s="957"/>
      <c r="W17" s="957"/>
      <c r="X17" s="957"/>
      <c r="Y17" s="968" t="s">
        <v>26</v>
      </c>
      <c r="Z17" s="969"/>
      <c r="AA17" s="960"/>
      <c r="AB17" s="961"/>
      <c r="AC17" s="961"/>
      <c r="AD17" s="961"/>
      <c r="AE17" s="961"/>
      <c r="AF17" s="962"/>
      <c r="AG17" s="968" t="s">
        <v>26</v>
      </c>
      <c r="AH17" s="969"/>
      <c r="AI17" s="976"/>
      <c r="AJ17" s="977"/>
      <c r="AK17" s="977"/>
      <c r="AL17" s="977"/>
      <c r="AM17" s="977"/>
      <c r="AN17" s="978"/>
      <c r="AO17" s="968" t="s">
        <v>26</v>
      </c>
      <c r="AP17" s="969"/>
      <c r="AQ17" s="976"/>
      <c r="AR17" s="977"/>
      <c r="AS17" s="977"/>
      <c r="AT17" s="977"/>
      <c r="AU17" s="977"/>
      <c r="AV17" s="978"/>
      <c r="AW17" s="968" t="s">
        <v>26</v>
      </c>
      <c r="AX17" s="969"/>
      <c r="AY17" s="976"/>
      <c r="AZ17" s="977"/>
      <c r="BA17" s="977"/>
      <c r="BB17" s="977"/>
      <c r="BC17" s="977"/>
      <c r="BD17" s="978"/>
      <c r="BE17" s="968" t="s">
        <v>26</v>
      </c>
      <c r="BF17" s="979"/>
      <c r="BG17" s="971">
        <f t="shared" ref="BG17:BG27" si="0">S17+AA17+AI17+AQ17+AY17</f>
        <v>0</v>
      </c>
      <c r="BH17" s="972"/>
      <c r="BI17" s="972"/>
      <c r="BJ17" s="972"/>
      <c r="BK17" s="972"/>
      <c r="BL17" s="973"/>
      <c r="BM17" s="968" t="s">
        <v>26</v>
      </c>
      <c r="BN17" s="974"/>
      <c r="BQ17" s="975" t="str">
        <f>IF(J5="","",IF(C9="●",BJ9,ROUND((S28*2+AA28*3+AI28*4+AQ28*5+AY28*6)/BG28,1)))</f>
        <v/>
      </c>
      <c r="BR17" s="975"/>
      <c r="BS17" s="975"/>
      <c r="BT17" s="975"/>
      <c r="BU17" s="975"/>
      <c r="BV17" s="975"/>
      <c r="BW17" s="975"/>
      <c r="BX17" s="975"/>
      <c r="BY17" s="975"/>
      <c r="BZ17" s="975"/>
      <c r="CB17" s="295" t="e">
        <f>IF(BQ17&lt;4,BQ23/6,IF(BQ17&gt;=5,BQ23/3,BQ23/5))</f>
        <v>#VALUE!</v>
      </c>
    </row>
    <row r="18" spans="3:80" ht="15" customHeight="1">
      <c r="C18" s="967" t="s">
        <v>468</v>
      </c>
      <c r="D18" s="967"/>
      <c r="E18" s="967"/>
      <c r="F18" s="967"/>
      <c r="G18" s="967"/>
      <c r="H18" s="967"/>
      <c r="I18" s="967"/>
      <c r="J18" s="932"/>
      <c r="K18" s="955"/>
      <c r="L18" s="956"/>
      <c r="M18" s="956"/>
      <c r="N18" s="956"/>
      <c r="O18" s="956"/>
      <c r="P18" s="956"/>
      <c r="Q18" s="928" t="s">
        <v>79</v>
      </c>
      <c r="R18" s="929"/>
      <c r="S18" s="956"/>
      <c r="T18" s="956"/>
      <c r="U18" s="956"/>
      <c r="V18" s="956"/>
      <c r="W18" s="956"/>
      <c r="X18" s="956"/>
      <c r="Y18" s="968" t="s">
        <v>26</v>
      </c>
      <c r="Z18" s="969"/>
      <c r="AA18" s="976"/>
      <c r="AB18" s="977"/>
      <c r="AC18" s="977"/>
      <c r="AD18" s="977"/>
      <c r="AE18" s="977"/>
      <c r="AF18" s="978"/>
      <c r="AG18" s="968" t="s">
        <v>26</v>
      </c>
      <c r="AH18" s="969"/>
      <c r="AI18" s="976"/>
      <c r="AJ18" s="977"/>
      <c r="AK18" s="977"/>
      <c r="AL18" s="977"/>
      <c r="AM18" s="977"/>
      <c r="AN18" s="978"/>
      <c r="AO18" s="968" t="s">
        <v>26</v>
      </c>
      <c r="AP18" s="969"/>
      <c r="AQ18" s="960"/>
      <c r="AR18" s="961"/>
      <c r="AS18" s="961"/>
      <c r="AT18" s="961"/>
      <c r="AU18" s="961"/>
      <c r="AV18" s="962"/>
      <c r="AW18" s="968" t="s">
        <v>26</v>
      </c>
      <c r="AX18" s="969"/>
      <c r="AY18" s="976"/>
      <c r="AZ18" s="977"/>
      <c r="BA18" s="977"/>
      <c r="BB18" s="977"/>
      <c r="BC18" s="977"/>
      <c r="BD18" s="978"/>
      <c r="BE18" s="968" t="s">
        <v>26</v>
      </c>
      <c r="BF18" s="979"/>
      <c r="BG18" s="971">
        <f t="shared" si="0"/>
        <v>0</v>
      </c>
      <c r="BH18" s="972"/>
      <c r="BI18" s="972"/>
      <c r="BJ18" s="972"/>
      <c r="BK18" s="972"/>
      <c r="BL18" s="973"/>
      <c r="BM18" s="968" t="s">
        <v>26</v>
      </c>
      <c r="BN18" s="974"/>
      <c r="BQ18" s="975"/>
      <c r="BR18" s="975"/>
      <c r="BS18" s="975"/>
      <c r="BT18" s="975"/>
      <c r="BU18" s="975"/>
      <c r="BV18" s="975"/>
      <c r="BW18" s="975"/>
      <c r="BX18" s="975"/>
      <c r="BY18" s="975"/>
      <c r="BZ18" s="975"/>
    </row>
    <row r="19" spans="3:80" ht="15" customHeight="1">
      <c r="C19" s="967" t="s">
        <v>469</v>
      </c>
      <c r="D19" s="967"/>
      <c r="E19" s="967"/>
      <c r="F19" s="967"/>
      <c r="G19" s="967"/>
      <c r="H19" s="967"/>
      <c r="I19" s="967"/>
      <c r="J19" s="932"/>
      <c r="K19" s="955"/>
      <c r="L19" s="956"/>
      <c r="M19" s="956"/>
      <c r="N19" s="956"/>
      <c r="O19" s="956"/>
      <c r="P19" s="956"/>
      <c r="Q19" s="928" t="s">
        <v>79</v>
      </c>
      <c r="R19" s="929"/>
      <c r="S19" s="956"/>
      <c r="T19" s="956"/>
      <c r="U19" s="956"/>
      <c r="V19" s="956"/>
      <c r="W19" s="956"/>
      <c r="X19" s="956"/>
      <c r="Y19" s="968" t="s">
        <v>26</v>
      </c>
      <c r="Z19" s="969"/>
      <c r="AA19" s="976"/>
      <c r="AB19" s="977"/>
      <c r="AC19" s="977"/>
      <c r="AD19" s="977"/>
      <c r="AE19" s="977"/>
      <c r="AF19" s="978"/>
      <c r="AG19" s="968" t="s">
        <v>26</v>
      </c>
      <c r="AH19" s="969"/>
      <c r="AI19" s="976"/>
      <c r="AJ19" s="977"/>
      <c r="AK19" s="977"/>
      <c r="AL19" s="977"/>
      <c r="AM19" s="977"/>
      <c r="AN19" s="978"/>
      <c r="AO19" s="968" t="s">
        <v>26</v>
      </c>
      <c r="AP19" s="969"/>
      <c r="AQ19" s="976"/>
      <c r="AR19" s="977"/>
      <c r="AS19" s="977"/>
      <c r="AT19" s="977"/>
      <c r="AU19" s="977"/>
      <c r="AV19" s="978"/>
      <c r="AW19" s="968" t="s">
        <v>26</v>
      </c>
      <c r="AX19" s="969"/>
      <c r="AY19" s="976"/>
      <c r="AZ19" s="977"/>
      <c r="BA19" s="977"/>
      <c r="BB19" s="977"/>
      <c r="BC19" s="977"/>
      <c r="BD19" s="978"/>
      <c r="BE19" s="968" t="s">
        <v>26</v>
      </c>
      <c r="BF19" s="979"/>
      <c r="BG19" s="971">
        <f t="shared" si="0"/>
        <v>0</v>
      </c>
      <c r="BH19" s="972"/>
      <c r="BI19" s="972"/>
      <c r="BJ19" s="972"/>
      <c r="BK19" s="972"/>
      <c r="BL19" s="973"/>
      <c r="BM19" s="968" t="s">
        <v>26</v>
      </c>
      <c r="BN19" s="974"/>
    </row>
    <row r="20" spans="3:80" ht="15" customHeight="1">
      <c r="C20" s="967" t="s">
        <v>470</v>
      </c>
      <c r="D20" s="967"/>
      <c r="E20" s="967"/>
      <c r="F20" s="967"/>
      <c r="G20" s="967"/>
      <c r="H20" s="967"/>
      <c r="I20" s="967"/>
      <c r="J20" s="932"/>
      <c r="K20" s="955"/>
      <c r="L20" s="956"/>
      <c r="M20" s="956"/>
      <c r="N20" s="956"/>
      <c r="O20" s="956"/>
      <c r="P20" s="956"/>
      <c r="Q20" s="928" t="s">
        <v>79</v>
      </c>
      <c r="R20" s="929"/>
      <c r="S20" s="956"/>
      <c r="T20" s="956"/>
      <c r="U20" s="956"/>
      <c r="V20" s="956"/>
      <c r="W20" s="956"/>
      <c r="X20" s="956"/>
      <c r="Y20" s="968" t="s">
        <v>26</v>
      </c>
      <c r="Z20" s="969"/>
      <c r="AA20" s="976"/>
      <c r="AB20" s="977"/>
      <c r="AC20" s="977"/>
      <c r="AD20" s="977"/>
      <c r="AE20" s="977"/>
      <c r="AF20" s="978"/>
      <c r="AG20" s="968" t="s">
        <v>26</v>
      </c>
      <c r="AH20" s="969"/>
      <c r="AI20" s="976"/>
      <c r="AJ20" s="977"/>
      <c r="AK20" s="977"/>
      <c r="AL20" s="977"/>
      <c r="AM20" s="977"/>
      <c r="AN20" s="978"/>
      <c r="AO20" s="968" t="s">
        <v>26</v>
      </c>
      <c r="AP20" s="969"/>
      <c r="AQ20" s="960"/>
      <c r="AR20" s="961"/>
      <c r="AS20" s="961"/>
      <c r="AT20" s="961"/>
      <c r="AU20" s="961"/>
      <c r="AV20" s="962"/>
      <c r="AW20" s="968" t="s">
        <v>26</v>
      </c>
      <c r="AX20" s="969"/>
      <c r="AY20" s="976"/>
      <c r="AZ20" s="977"/>
      <c r="BA20" s="977"/>
      <c r="BB20" s="977"/>
      <c r="BC20" s="977"/>
      <c r="BD20" s="978"/>
      <c r="BE20" s="968" t="s">
        <v>26</v>
      </c>
      <c r="BF20" s="979"/>
      <c r="BG20" s="971">
        <f t="shared" si="0"/>
        <v>0</v>
      </c>
      <c r="BH20" s="972"/>
      <c r="BI20" s="972"/>
      <c r="BJ20" s="972"/>
      <c r="BK20" s="972"/>
      <c r="BL20" s="973"/>
      <c r="BM20" s="968" t="s">
        <v>26</v>
      </c>
      <c r="BN20" s="974"/>
    </row>
    <row r="21" spans="3:80" ht="15" customHeight="1">
      <c r="C21" s="967" t="s">
        <v>471</v>
      </c>
      <c r="D21" s="967"/>
      <c r="E21" s="967"/>
      <c r="F21" s="967"/>
      <c r="G21" s="967"/>
      <c r="H21" s="967"/>
      <c r="I21" s="967"/>
      <c r="J21" s="932"/>
      <c r="K21" s="955"/>
      <c r="L21" s="956"/>
      <c r="M21" s="956"/>
      <c r="N21" s="956"/>
      <c r="O21" s="956"/>
      <c r="P21" s="956"/>
      <c r="Q21" s="928" t="s">
        <v>79</v>
      </c>
      <c r="R21" s="929"/>
      <c r="S21" s="956"/>
      <c r="T21" s="956"/>
      <c r="U21" s="956"/>
      <c r="V21" s="956"/>
      <c r="W21" s="956"/>
      <c r="X21" s="956"/>
      <c r="Y21" s="968" t="s">
        <v>26</v>
      </c>
      <c r="Z21" s="969"/>
      <c r="AA21" s="976"/>
      <c r="AB21" s="977"/>
      <c r="AC21" s="977"/>
      <c r="AD21" s="977"/>
      <c r="AE21" s="977"/>
      <c r="AF21" s="978"/>
      <c r="AG21" s="968" t="s">
        <v>26</v>
      </c>
      <c r="AH21" s="969"/>
      <c r="AI21" s="976"/>
      <c r="AJ21" s="977"/>
      <c r="AK21" s="977"/>
      <c r="AL21" s="977"/>
      <c r="AM21" s="977"/>
      <c r="AN21" s="978"/>
      <c r="AO21" s="968" t="s">
        <v>26</v>
      </c>
      <c r="AP21" s="969"/>
      <c r="AQ21" s="976"/>
      <c r="AR21" s="977"/>
      <c r="AS21" s="977"/>
      <c r="AT21" s="977"/>
      <c r="AU21" s="977"/>
      <c r="AV21" s="978"/>
      <c r="AW21" s="968" t="s">
        <v>26</v>
      </c>
      <c r="AX21" s="969"/>
      <c r="AY21" s="976"/>
      <c r="AZ21" s="977"/>
      <c r="BA21" s="977"/>
      <c r="BB21" s="977"/>
      <c r="BC21" s="977"/>
      <c r="BD21" s="978"/>
      <c r="BE21" s="968" t="s">
        <v>26</v>
      </c>
      <c r="BF21" s="979"/>
      <c r="BG21" s="971">
        <f t="shared" si="0"/>
        <v>0</v>
      </c>
      <c r="BH21" s="972"/>
      <c r="BI21" s="972"/>
      <c r="BJ21" s="972"/>
      <c r="BK21" s="972"/>
      <c r="BL21" s="973"/>
      <c r="BM21" s="968" t="s">
        <v>26</v>
      </c>
      <c r="BN21" s="974"/>
    </row>
    <row r="22" spans="3:80" ht="15" customHeight="1">
      <c r="C22" s="967" t="s">
        <v>472</v>
      </c>
      <c r="D22" s="967"/>
      <c r="E22" s="967"/>
      <c r="F22" s="967"/>
      <c r="G22" s="967"/>
      <c r="H22" s="967"/>
      <c r="I22" s="967"/>
      <c r="J22" s="932"/>
      <c r="K22" s="955"/>
      <c r="L22" s="956"/>
      <c r="M22" s="956"/>
      <c r="N22" s="956"/>
      <c r="O22" s="956"/>
      <c r="P22" s="956"/>
      <c r="Q22" s="928" t="s">
        <v>79</v>
      </c>
      <c r="R22" s="929"/>
      <c r="S22" s="956"/>
      <c r="T22" s="956"/>
      <c r="U22" s="956"/>
      <c r="V22" s="956"/>
      <c r="W22" s="956"/>
      <c r="X22" s="956"/>
      <c r="Y22" s="968" t="s">
        <v>26</v>
      </c>
      <c r="Z22" s="969"/>
      <c r="AA22" s="976"/>
      <c r="AB22" s="977"/>
      <c r="AC22" s="977"/>
      <c r="AD22" s="977"/>
      <c r="AE22" s="977"/>
      <c r="AF22" s="978"/>
      <c r="AG22" s="968" t="s">
        <v>26</v>
      </c>
      <c r="AH22" s="969"/>
      <c r="AI22" s="976"/>
      <c r="AJ22" s="977"/>
      <c r="AK22" s="977"/>
      <c r="AL22" s="977"/>
      <c r="AM22" s="977"/>
      <c r="AN22" s="978"/>
      <c r="AO22" s="968" t="s">
        <v>26</v>
      </c>
      <c r="AP22" s="969"/>
      <c r="AQ22" s="960"/>
      <c r="AR22" s="961"/>
      <c r="AS22" s="961"/>
      <c r="AT22" s="961"/>
      <c r="AU22" s="961"/>
      <c r="AV22" s="962"/>
      <c r="AW22" s="968" t="s">
        <v>26</v>
      </c>
      <c r="AX22" s="969"/>
      <c r="AY22" s="976"/>
      <c r="AZ22" s="977"/>
      <c r="BA22" s="977"/>
      <c r="BB22" s="977"/>
      <c r="BC22" s="977"/>
      <c r="BD22" s="978"/>
      <c r="BE22" s="968" t="s">
        <v>26</v>
      </c>
      <c r="BF22" s="979"/>
      <c r="BG22" s="971">
        <f t="shared" si="0"/>
        <v>0</v>
      </c>
      <c r="BH22" s="972"/>
      <c r="BI22" s="972"/>
      <c r="BJ22" s="972"/>
      <c r="BK22" s="972"/>
      <c r="BL22" s="973"/>
      <c r="BM22" s="968" t="s">
        <v>26</v>
      </c>
      <c r="BN22" s="974"/>
      <c r="BQ22" s="967" t="s">
        <v>473</v>
      </c>
      <c r="BR22" s="967"/>
      <c r="BS22" s="967"/>
      <c r="BT22" s="967"/>
      <c r="BU22" s="967"/>
      <c r="BV22" s="967"/>
      <c r="BW22" s="967"/>
      <c r="BX22" s="967"/>
      <c r="BY22" s="967"/>
      <c r="BZ22" s="967"/>
    </row>
    <row r="23" spans="3:80" ht="15" customHeight="1">
      <c r="C23" s="967" t="s">
        <v>474</v>
      </c>
      <c r="D23" s="967"/>
      <c r="E23" s="967"/>
      <c r="F23" s="967"/>
      <c r="G23" s="967"/>
      <c r="H23" s="967"/>
      <c r="I23" s="967"/>
      <c r="J23" s="932"/>
      <c r="K23" s="955"/>
      <c r="L23" s="956"/>
      <c r="M23" s="956"/>
      <c r="N23" s="956"/>
      <c r="O23" s="956"/>
      <c r="P23" s="956"/>
      <c r="Q23" s="928" t="s">
        <v>79</v>
      </c>
      <c r="R23" s="929"/>
      <c r="S23" s="956"/>
      <c r="T23" s="956"/>
      <c r="U23" s="956"/>
      <c r="V23" s="956"/>
      <c r="W23" s="956"/>
      <c r="X23" s="956"/>
      <c r="Y23" s="968" t="s">
        <v>26</v>
      </c>
      <c r="Z23" s="969"/>
      <c r="AA23" s="976"/>
      <c r="AB23" s="977"/>
      <c r="AC23" s="977"/>
      <c r="AD23" s="977"/>
      <c r="AE23" s="977"/>
      <c r="AF23" s="978"/>
      <c r="AG23" s="968" t="s">
        <v>26</v>
      </c>
      <c r="AH23" s="969"/>
      <c r="AI23" s="976"/>
      <c r="AJ23" s="977"/>
      <c r="AK23" s="977"/>
      <c r="AL23" s="977"/>
      <c r="AM23" s="977"/>
      <c r="AN23" s="978"/>
      <c r="AO23" s="968" t="s">
        <v>26</v>
      </c>
      <c r="AP23" s="969"/>
      <c r="AQ23" s="976"/>
      <c r="AR23" s="977"/>
      <c r="AS23" s="977"/>
      <c r="AT23" s="977"/>
      <c r="AU23" s="977"/>
      <c r="AV23" s="978"/>
      <c r="AW23" s="968" t="s">
        <v>26</v>
      </c>
      <c r="AX23" s="969"/>
      <c r="AY23" s="976"/>
      <c r="AZ23" s="977"/>
      <c r="BA23" s="977"/>
      <c r="BB23" s="977"/>
      <c r="BC23" s="977"/>
      <c r="BD23" s="978"/>
      <c r="BE23" s="968" t="s">
        <v>26</v>
      </c>
      <c r="BF23" s="979"/>
      <c r="BG23" s="971">
        <f t="shared" si="0"/>
        <v>0</v>
      </c>
      <c r="BH23" s="972"/>
      <c r="BI23" s="972"/>
      <c r="BJ23" s="972"/>
      <c r="BK23" s="972"/>
      <c r="BL23" s="973"/>
      <c r="BM23" s="968" t="s">
        <v>26</v>
      </c>
      <c r="BN23" s="974"/>
      <c r="BQ23" s="980" t="str">
        <f>IF(J5="","",IF(C9="●",AF5*0.9,ROUNDUP(BG28/K28,1)))</f>
        <v/>
      </c>
      <c r="BR23" s="980"/>
      <c r="BS23" s="980"/>
      <c r="BT23" s="980"/>
      <c r="BU23" s="980"/>
      <c r="BV23" s="980"/>
      <c r="BW23" s="980"/>
      <c r="BX23" s="980"/>
      <c r="BY23" s="980"/>
      <c r="BZ23" s="980"/>
    </row>
    <row r="24" spans="3:80" ht="15" customHeight="1">
      <c r="C24" s="967" t="s">
        <v>475</v>
      </c>
      <c r="D24" s="967"/>
      <c r="E24" s="967"/>
      <c r="F24" s="967"/>
      <c r="G24" s="967"/>
      <c r="H24" s="967"/>
      <c r="I24" s="967"/>
      <c r="J24" s="932"/>
      <c r="K24" s="955"/>
      <c r="L24" s="956"/>
      <c r="M24" s="956"/>
      <c r="N24" s="956"/>
      <c r="O24" s="956"/>
      <c r="P24" s="956"/>
      <c r="Q24" s="928" t="s">
        <v>79</v>
      </c>
      <c r="R24" s="929"/>
      <c r="S24" s="956"/>
      <c r="T24" s="956"/>
      <c r="U24" s="956"/>
      <c r="V24" s="956"/>
      <c r="W24" s="956"/>
      <c r="X24" s="956"/>
      <c r="Y24" s="968" t="s">
        <v>26</v>
      </c>
      <c r="Z24" s="969"/>
      <c r="AA24" s="976"/>
      <c r="AB24" s="977"/>
      <c r="AC24" s="977"/>
      <c r="AD24" s="977"/>
      <c r="AE24" s="977"/>
      <c r="AF24" s="978"/>
      <c r="AG24" s="968" t="s">
        <v>26</v>
      </c>
      <c r="AH24" s="969"/>
      <c r="AI24" s="976"/>
      <c r="AJ24" s="977"/>
      <c r="AK24" s="977"/>
      <c r="AL24" s="977"/>
      <c r="AM24" s="977"/>
      <c r="AN24" s="978"/>
      <c r="AO24" s="968" t="s">
        <v>26</v>
      </c>
      <c r="AP24" s="969"/>
      <c r="AQ24" s="960"/>
      <c r="AR24" s="961"/>
      <c r="AS24" s="961"/>
      <c r="AT24" s="961"/>
      <c r="AU24" s="961"/>
      <c r="AV24" s="962"/>
      <c r="AW24" s="968" t="s">
        <v>26</v>
      </c>
      <c r="AX24" s="969"/>
      <c r="AY24" s="976"/>
      <c r="AZ24" s="977"/>
      <c r="BA24" s="977"/>
      <c r="BB24" s="977"/>
      <c r="BC24" s="977"/>
      <c r="BD24" s="978"/>
      <c r="BE24" s="968" t="s">
        <v>26</v>
      </c>
      <c r="BF24" s="979"/>
      <c r="BG24" s="971">
        <f t="shared" si="0"/>
        <v>0</v>
      </c>
      <c r="BH24" s="972"/>
      <c r="BI24" s="972"/>
      <c r="BJ24" s="972"/>
      <c r="BK24" s="972"/>
      <c r="BL24" s="973"/>
      <c r="BM24" s="968" t="s">
        <v>26</v>
      </c>
      <c r="BN24" s="974"/>
      <c r="BQ24" s="980"/>
      <c r="BR24" s="980"/>
      <c r="BS24" s="980"/>
      <c r="BT24" s="980"/>
      <c r="BU24" s="980"/>
      <c r="BV24" s="980"/>
      <c r="BW24" s="980"/>
      <c r="BX24" s="980"/>
      <c r="BY24" s="980"/>
      <c r="BZ24" s="980"/>
    </row>
    <row r="25" spans="3:80" ht="15" customHeight="1">
      <c r="C25" s="967" t="s">
        <v>476</v>
      </c>
      <c r="D25" s="967"/>
      <c r="E25" s="967"/>
      <c r="F25" s="967"/>
      <c r="G25" s="967"/>
      <c r="H25" s="967"/>
      <c r="I25" s="967"/>
      <c r="J25" s="932"/>
      <c r="K25" s="955"/>
      <c r="L25" s="956"/>
      <c r="M25" s="956"/>
      <c r="N25" s="956"/>
      <c r="O25" s="956"/>
      <c r="P25" s="956"/>
      <c r="Q25" s="928" t="s">
        <v>79</v>
      </c>
      <c r="R25" s="929"/>
      <c r="S25" s="956"/>
      <c r="T25" s="956"/>
      <c r="U25" s="956"/>
      <c r="V25" s="956"/>
      <c r="W25" s="956"/>
      <c r="X25" s="956"/>
      <c r="Y25" s="968" t="s">
        <v>26</v>
      </c>
      <c r="Z25" s="969"/>
      <c r="AA25" s="976"/>
      <c r="AB25" s="977"/>
      <c r="AC25" s="977"/>
      <c r="AD25" s="977"/>
      <c r="AE25" s="977"/>
      <c r="AF25" s="978"/>
      <c r="AG25" s="968" t="s">
        <v>26</v>
      </c>
      <c r="AH25" s="969"/>
      <c r="AI25" s="976"/>
      <c r="AJ25" s="977"/>
      <c r="AK25" s="977"/>
      <c r="AL25" s="977"/>
      <c r="AM25" s="977"/>
      <c r="AN25" s="978"/>
      <c r="AO25" s="968" t="s">
        <v>26</v>
      </c>
      <c r="AP25" s="969"/>
      <c r="AQ25" s="976"/>
      <c r="AR25" s="977"/>
      <c r="AS25" s="977"/>
      <c r="AT25" s="977"/>
      <c r="AU25" s="977"/>
      <c r="AV25" s="978"/>
      <c r="AW25" s="968" t="s">
        <v>26</v>
      </c>
      <c r="AX25" s="969"/>
      <c r="AY25" s="976"/>
      <c r="AZ25" s="977"/>
      <c r="BA25" s="977"/>
      <c r="BB25" s="977"/>
      <c r="BC25" s="977"/>
      <c r="BD25" s="978"/>
      <c r="BE25" s="968" t="s">
        <v>26</v>
      </c>
      <c r="BF25" s="979"/>
      <c r="BG25" s="971">
        <f t="shared" si="0"/>
        <v>0</v>
      </c>
      <c r="BH25" s="972"/>
      <c r="BI25" s="972"/>
      <c r="BJ25" s="972"/>
      <c r="BK25" s="972"/>
      <c r="BL25" s="973"/>
      <c r="BM25" s="968" t="s">
        <v>26</v>
      </c>
      <c r="BN25" s="974"/>
    </row>
    <row r="26" spans="3:80" ht="15" customHeight="1">
      <c r="C26" s="967" t="s">
        <v>477</v>
      </c>
      <c r="D26" s="967"/>
      <c r="E26" s="967"/>
      <c r="F26" s="967"/>
      <c r="G26" s="967"/>
      <c r="H26" s="967"/>
      <c r="I26" s="967"/>
      <c r="J26" s="932"/>
      <c r="K26" s="955"/>
      <c r="L26" s="956"/>
      <c r="M26" s="956"/>
      <c r="N26" s="956"/>
      <c r="O26" s="956"/>
      <c r="P26" s="956"/>
      <c r="Q26" s="928" t="s">
        <v>79</v>
      </c>
      <c r="R26" s="929"/>
      <c r="S26" s="956"/>
      <c r="T26" s="956"/>
      <c r="U26" s="956"/>
      <c r="V26" s="956"/>
      <c r="W26" s="956"/>
      <c r="X26" s="956"/>
      <c r="Y26" s="968" t="s">
        <v>26</v>
      </c>
      <c r="Z26" s="969"/>
      <c r="AA26" s="976"/>
      <c r="AB26" s="977"/>
      <c r="AC26" s="977"/>
      <c r="AD26" s="977"/>
      <c r="AE26" s="977"/>
      <c r="AF26" s="978"/>
      <c r="AG26" s="968" t="s">
        <v>26</v>
      </c>
      <c r="AH26" s="969"/>
      <c r="AI26" s="976"/>
      <c r="AJ26" s="977"/>
      <c r="AK26" s="977"/>
      <c r="AL26" s="977"/>
      <c r="AM26" s="977"/>
      <c r="AN26" s="978"/>
      <c r="AO26" s="968" t="s">
        <v>26</v>
      </c>
      <c r="AP26" s="969"/>
      <c r="AQ26" s="960"/>
      <c r="AR26" s="961"/>
      <c r="AS26" s="961"/>
      <c r="AT26" s="961"/>
      <c r="AU26" s="961"/>
      <c r="AV26" s="962"/>
      <c r="AW26" s="968" t="s">
        <v>26</v>
      </c>
      <c r="AX26" s="969"/>
      <c r="AY26" s="976"/>
      <c r="AZ26" s="977"/>
      <c r="BA26" s="977"/>
      <c r="BB26" s="977"/>
      <c r="BC26" s="977"/>
      <c r="BD26" s="978"/>
      <c r="BE26" s="968" t="s">
        <v>26</v>
      </c>
      <c r="BF26" s="979"/>
      <c r="BG26" s="971">
        <f t="shared" si="0"/>
        <v>0</v>
      </c>
      <c r="BH26" s="972"/>
      <c r="BI26" s="972"/>
      <c r="BJ26" s="972"/>
      <c r="BK26" s="972"/>
      <c r="BL26" s="973"/>
      <c r="BM26" s="968" t="s">
        <v>26</v>
      </c>
      <c r="BN26" s="974"/>
    </row>
    <row r="27" spans="3:80" ht="15" customHeight="1" thickBot="1">
      <c r="C27" s="1002" t="s">
        <v>478</v>
      </c>
      <c r="D27" s="1002"/>
      <c r="E27" s="1002"/>
      <c r="F27" s="1002"/>
      <c r="G27" s="1002"/>
      <c r="H27" s="1002"/>
      <c r="I27" s="1002"/>
      <c r="J27" s="1003"/>
      <c r="K27" s="955"/>
      <c r="L27" s="956"/>
      <c r="M27" s="956"/>
      <c r="N27" s="956"/>
      <c r="O27" s="956"/>
      <c r="P27" s="956"/>
      <c r="Q27" s="1004" t="s">
        <v>79</v>
      </c>
      <c r="R27" s="1005"/>
      <c r="S27" s="1006"/>
      <c r="T27" s="1006"/>
      <c r="U27" s="1006"/>
      <c r="V27" s="1006"/>
      <c r="W27" s="1006"/>
      <c r="X27" s="1006"/>
      <c r="Y27" s="981" t="s">
        <v>26</v>
      </c>
      <c r="Z27" s="998"/>
      <c r="AA27" s="999"/>
      <c r="AB27" s="1000"/>
      <c r="AC27" s="1000"/>
      <c r="AD27" s="1000"/>
      <c r="AE27" s="1000"/>
      <c r="AF27" s="1001"/>
      <c r="AG27" s="981" t="s">
        <v>26</v>
      </c>
      <c r="AH27" s="998"/>
      <c r="AI27" s="999"/>
      <c r="AJ27" s="1000"/>
      <c r="AK27" s="1000"/>
      <c r="AL27" s="1000"/>
      <c r="AM27" s="1000"/>
      <c r="AN27" s="1001"/>
      <c r="AO27" s="981" t="s">
        <v>26</v>
      </c>
      <c r="AP27" s="998"/>
      <c r="AQ27" s="976"/>
      <c r="AR27" s="977"/>
      <c r="AS27" s="977"/>
      <c r="AT27" s="977"/>
      <c r="AU27" s="977"/>
      <c r="AV27" s="978"/>
      <c r="AW27" s="981" t="s">
        <v>26</v>
      </c>
      <c r="AX27" s="998"/>
      <c r="AY27" s="999"/>
      <c r="AZ27" s="1000"/>
      <c r="BA27" s="1000"/>
      <c r="BB27" s="1000"/>
      <c r="BC27" s="1000"/>
      <c r="BD27" s="1001"/>
      <c r="BE27" s="981" t="s">
        <v>26</v>
      </c>
      <c r="BF27" s="982"/>
      <c r="BG27" s="983">
        <f t="shared" si="0"/>
        <v>0</v>
      </c>
      <c r="BH27" s="984"/>
      <c r="BI27" s="984"/>
      <c r="BJ27" s="984"/>
      <c r="BK27" s="984"/>
      <c r="BL27" s="985"/>
      <c r="BM27" s="981" t="s">
        <v>26</v>
      </c>
      <c r="BN27" s="986"/>
    </row>
    <row r="28" spans="3:80" ht="15" customHeight="1" thickTop="1">
      <c r="C28" s="987" t="s">
        <v>289</v>
      </c>
      <c r="D28" s="987"/>
      <c r="E28" s="987"/>
      <c r="F28" s="987"/>
      <c r="G28" s="987"/>
      <c r="H28" s="987"/>
      <c r="I28" s="987"/>
      <c r="J28" s="945"/>
      <c r="K28" s="988">
        <f>SUM(K16:P27)</f>
        <v>0</v>
      </c>
      <c r="L28" s="989"/>
      <c r="M28" s="989"/>
      <c r="N28" s="989"/>
      <c r="O28" s="989"/>
      <c r="P28" s="989"/>
      <c r="Q28" s="990" t="s">
        <v>79</v>
      </c>
      <c r="R28" s="991"/>
      <c r="S28" s="992">
        <f>SUM(S16:X27)</f>
        <v>0</v>
      </c>
      <c r="T28" s="993"/>
      <c r="U28" s="993"/>
      <c r="V28" s="993"/>
      <c r="W28" s="993"/>
      <c r="X28" s="994"/>
      <c r="Y28" s="995" t="s">
        <v>26</v>
      </c>
      <c r="Z28" s="996"/>
      <c r="AA28" s="997">
        <f>SUM(AA16:AF27)</f>
        <v>0</v>
      </c>
      <c r="AB28" s="993"/>
      <c r="AC28" s="993"/>
      <c r="AD28" s="993"/>
      <c r="AE28" s="993"/>
      <c r="AF28" s="994"/>
      <c r="AG28" s="995" t="s">
        <v>26</v>
      </c>
      <c r="AH28" s="996"/>
      <c r="AI28" s="997">
        <f>SUM(AI16:AN27)</f>
        <v>0</v>
      </c>
      <c r="AJ28" s="993"/>
      <c r="AK28" s="993"/>
      <c r="AL28" s="993"/>
      <c r="AM28" s="993"/>
      <c r="AN28" s="994"/>
      <c r="AO28" s="995" t="s">
        <v>26</v>
      </c>
      <c r="AP28" s="996"/>
      <c r="AQ28" s="997">
        <f>SUM(AQ16:AV27)</f>
        <v>0</v>
      </c>
      <c r="AR28" s="993"/>
      <c r="AS28" s="993"/>
      <c r="AT28" s="993"/>
      <c r="AU28" s="993"/>
      <c r="AV28" s="994"/>
      <c r="AW28" s="995" t="s">
        <v>26</v>
      </c>
      <c r="AX28" s="996"/>
      <c r="AY28" s="997">
        <f>SUM(AY16:BD27)</f>
        <v>0</v>
      </c>
      <c r="AZ28" s="993"/>
      <c r="BA28" s="993"/>
      <c r="BB28" s="993"/>
      <c r="BC28" s="993"/>
      <c r="BD28" s="994"/>
      <c r="BE28" s="995" t="s">
        <v>26</v>
      </c>
      <c r="BF28" s="1015"/>
      <c r="BG28" s="992">
        <f>SUM(BG16:BL27)</f>
        <v>0</v>
      </c>
      <c r="BH28" s="993"/>
      <c r="BI28" s="993"/>
      <c r="BJ28" s="993"/>
      <c r="BK28" s="993"/>
      <c r="BL28" s="994"/>
      <c r="BM28" s="995" t="s">
        <v>26</v>
      </c>
      <c r="BN28" s="1007"/>
    </row>
    <row r="29" spans="3:80" s="299" customFormat="1" ht="15" customHeight="1">
      <c r="C29" s="299" t="s">
        <v>479</v>
      </c>
    </row>
    <row r="30" spans="3:80" s="299" customFormat="1" ht="15" customHeight="1">
      <c r="C30" s="299" t="s">
        <v>480</v>
      </c>
    </row>
    <row r="31" spans="3:80" s="299" customFormat="1" ht="15" customHeight="1">
      <c r="C31" s="299" t="s">
        <v>481</v>
      </c>
    </row>
    <row r="32" spans="3:80" ht="15" customHeight="1"/>
    <row r="33" spans="1:80" ht="15" customHeight="1">
      <c r="A33" s="298" t="s">
        <v>482</v>
      </c>
    </row>
    <row r="34" spans="1:80" ht="34.950000000000003" customHeight="1">
      <c r="C34" s="941"/>
      <c r="D34" s="941"/>
      <c r="E34" s="941"/>
      <c r="F34" s="941"/>
      <c r="G34" s="941"/>
      <c r="H34" s="941"/>
      <c r="I34" s="941"/>
      <c r="J34" s="927"/>
      <c r="K34" s="941" t="s">
        <v>483</v>
      </c>
      <c r="L34" s="941"/>
      <c r="M34" s="941"/>
      <c r="N34" s="941"/>
      <c r="O34" s="941"/>
      <c r="P34" s="941"/>
      <c r="Q34" s="941"/>
      <c r="R34" s="941"/>
      <c r="S34" s="1008" t="s">
        <v>484</v>
      </c>
      <c r="T34" s="941"/>
      <c r="U34" s="941"/>
      <c r="V34" s="941"/>
      <c r="W34" s="941"/>
      <c r="X34" s="941"/>
      <c r="Y34" s="941"/>
      <c r="Z34" s="941"/>
      <c r="AA34" s="1009" t="s">
        <v>485</v>
      </c>
      <c r="AB34" s="1009"/>
      <c r="AC34" s="1009"/>
      <c r="AD34" s="1009"/>
      <c r="AE34" s="1009"/>
      <c r="AF34" s="1009"/>
      <c r="AG34" s="1009"/>
      <c r="AH34" s="1009"/>
      <c r="AI34" s="1010" t="s">
        <v>486</v>
      </c>
      <c r="AJ34" s="1011"/>
      <c r="AK34" s="1011"/>
      <c r="AL34" s="1011"/>
      <c r="AM34" s="1011"/>
      <c r="AN34" s="1011"/>
      <c r="AO34" s="1011"/>
      <c r="AP34" s="1011"/>
      <c r="AQ34" s="1012" t="s">
        <v>487</v>
      </c>
      <c r="AR34" s="933"/>
      <c r="AS34" s="933"/>
      <c r="AT34" s="933"/>
      <c r="AU34" s="933"/>
      <c r="AV34" s="933"/>
      <c r="AW34" s="933"/>
      <c r="AX34" s="1013"/>
      <c r="AY34" s="1014" t="s">
        <v>289</v>
      </c>
      <c r="AZ34" s="933"/>
      <c r="BA34" s="933"/>
      <c r="BB34" s="933"/>
      <c r="BC34" s="933"/>
      <c r="BD34" s="933"/>
      <c r="BE34" s="933"/>
      <c r="BF34" s="933"/>
      <c r="BG34" s="934"/>
      <c r="BJ34" s="942" t="s">
        <v>488</v>
      </c>
      <c r="BK34" s="943"/>
      <c r="BL34" s="943"/>
      <c r="BM34" s="943"/>
      <c r="BN34" s="943"/>
      <c r="BO34" s="943"/>
      <c r="BP34" s="943"/>
      <c r="BQ34" s="943"/>
      <c r="BR34" s="943"/>
      <c r="BS34" s="943"/>
      <c r="BT34" s="944"/>
      <c r="BU34" s="1028" t="str">
        <f>IF(J5="","",IF(AY35&gt;=CB17,IF(CB34=1,"○","×"),"×"))</f>
        <v/>
      </c>
      <c r="BV34" s="1028"/>
      <c r="BW34" s="1028"/>
      <c r="BX34" s="1028"/>
      <c r="BY34" s="1028"/>
      <c r="BZ34" s="1029"/>
      <c r="CB34" s="295">
        <f>IF(K35&gt;0,IF(AQ35&gt;=1,1,0),0)</f>
        <v>0</v>
      </c>
    </row>
    <row r="35" spans="1:80" ht="15" customHeight="1">
      <c r="C35" s="941" t="s">
        <v>489</v>
      </c>
      <c r="D35" s="941"/>
      <c r="E35" s="941"/>
      <c r="F35" s="941"/>
      <c r="G35" s="941"/>
      <c r="H35" s="941"/>
      <c r="I35" s="941"/>
      <c r="J35" s="927"/>
      <c r="K35" s="1016"/>
      <c r="L35" s="935"/>
      <c r="M35" s="935"/>
      <c r="N35" s="935"/>
      <c r="O35" s="935"/>
      <c r="P35" s="1017" t="s">
        <v>26</v>
      </c>
      <c r="Q35" s="1017"/>
      <c r="R35" s="1018"/>
      <c r="S35" s="1016"/>
      <c r="T35" s="935"/>
      <c r="U35" s="935"/>
      <c r="V35" s="935"/>
      <c r="W35" s="935"/>
      <c r="X35" s="1017" t="s">
        <v>26</v>
      </c>
      <c r="Y35" s="1017"/>
      <c r="Z35" s="1018"/>
      <c r="AA35" s="1016"/>
      <c r="AB35" s="935"/>
      <c r="AC35" s="935"/>
      <c r="AD35" s="935"/>
      <c r="AE35" s="935"/>
      <c r="AF35" s="1017" t="s">
        <v>26</v>
      </c>
      <c r="AG35" s="1017"/>
      <c r="AH35" s="1018"/>
      <c r="AI35" s="1016"/>
      <c r="AJ35" s="935"/>
      <c r="AK35" s="935"/>
      <c r="AL35" s="935"/>
      <c r="AM35" s="935"/>
      <c r="AN35" s="1017" t="s">
        <v>26</v>
      </c>
      <c r="AO35" s="1017"/>
      <c r="AP35" s="1018"/>
      <c r="AQ35" s="1016"/>
      <c r="AR35" s="935"/>
      <c r="AS35" s="935"/>
      <c r="AT35" s="935"/>
      <c r="AU35" s="935"/>
      <c r="AV35" s="1017" t="s">
        <v>26</v>
      </c>
      <c r="AW35" s="1017"/>
      <c r="AX35" s="1018"/>
      <c r="AY35" s="1019" t="str">
        <f>IF(J5="","",K35+S35+AA35+AI35+AQ35)</f>
        <v/>
      </c>
      <c r="AZ35" s="1017"/>
      <c r="BA35" s="1017"/>
      <c r="BB35" s="1017"/>
      <c r="BC35" s="1017"/>
      <c r="BD35" s="1017"/>
      <c r="BE35" s="300" t="s">
        <v>26</v>
      </c>
      <c r="BF35" s="300"/>
      <c r="BG35" s="301"/>
      <c r="BJ35" s="945"/>
      <c r="BK35" s="946"/>
      <c r="BL35" s="946"/>
      <c r="BM35" s="946"/>
      <c r="BN35" s="946"/>
      <c r="BO35" s="946"/>
      <c r="BP35" s="946"/>
      <c r="BQ35" s="946"/>
      <c r="BR35" s="946"/>
      <c r="BS35" s="946"/>
      <c r="BT35" s="947"/>
      <c r="BU35" s="1030"/>
      <c r="BV35" s="1030"/>
      <c r="BW35" s="1030"/>
      <c r="BX35" s="1030"/>
      <c r="BY35" s="1030"/>
      <c r="BZ35" s="1031"/>
      <c r="CA35" s="302" t="s">
        <v>705</v>
      </c>
    </row>
    <row r="36" spans="1:80" ht="15" customHeight="1">
      <c r="A36" s="303"/>
      <c r="B36" s="303"/>
      <c r="C36" s="303"/>
      <c r="D36" s="303"/>
      <c r="E36" s="303"/>
      <c r="F36" s="303"/>
      <c r="G36" s="303"/>
      <c r="H36" s="303"/>
      <c r="I36" s="303"/>
      <c r="J36" s="303"/>
      <c r="K36" s="303"/>
      <c r="L36" s="303"/>
      <c r="M36" s="303"/>
      <c r="N36" s="303"/>
      <c r="O36" s="303"/>
      <c r="P36" s="303"/>
      <c r="Q36" s="303"/>
      <c r="R36" s="303"/>
      <c r="S36" s="303"/>
      <c r="T36" s="303"/>
      <c r="U36" s="303"/>
      <c r="V36" s="303"/>
      <c r="W36" s="303"/>
      <c r="X36" s="303"/>
      <c r="Y36" s="303"/>
      <c r="Z36" s="303"/>
      <c r="AA36" s="303"/>
      <c r="AB36" s="303"/>
      <c r="AC36" s="303"/>
      <c r="AD36" s="303"/>
      <c r="AE36" s="303"/>
      <c r="AF36" s="303"/>
      <c r="AG36" s="303"/>
      <c r="AH36" s="303"/>
      <c r="AI36" s="303"/>
      <c r="AJ36" s="303"/>
      <c r="AK36" s="303"/>
      <c r="AL36" s="303"/>
      <c r="AM36" s="303"/>
      <c r="AN36" s="303"/>
      <c r="AO36" s="303"/>
      <c r="AP36" s="303"/>
      <c r="AQ36" s="303"/>
      <c r="AR36" s="303"/>
      <c r="AS36" s="303"/>
      <c r="AT36" s="303"/>
      <c r="AU36" s="303"/>
      <c r="AV36" s="303"/>
      <c r="AW36" s="303"/>
      <c r="AX36" s="303"/>
      <c r="AY36" s="303"/>
      <c r="AZ36" s="303"/>
      <c r="BA36" s="303"/>
      <c r="BB36" s="303"/>
      <c r="BC36" s="303"/>
      <c r="BD36" s="303"/>
      <c r="BE36" s="303"/>
      <c r="BF36" s="303"/>
      <c r="BG36" s="303"/>
      <c r="BH36" s="303"/>
      <c r="BI36" s="303"/>
      <c r="BJ36" s="303"/>
      <c r="BK36" s="303"/>
      <c r="BL36" s="303"/>
      <c r="BM36" s="303"/>
      <c r="BN36" s="303"/>
      <c r="BO36" s="303"/>
      <c r="BP36" s="303"/>
      <c r="BQ36" s="303"/>
      <c r="BR36" s="303"/>
      <c r="BS36" s="303"/>
      <c r="BT36" s="303"/>
      <c r="BU36" s="303"/>
      <c r="BV36" s="303"/>
      <c r="BW36" s="303"/>
      <c r="BX36" s="303"/>
      <c r="BY36" s="303"/>
      <c r="BZ36" s="303"/>
    </row>
    <row r="37" spans="1:80" ht="15" customHeight="1"/>
    <row r="38" spans="1:80" ht="15" customHeight="1">
      <c r="A38" s="298" t="s">
        <v>490</v>
      </c>
      <c r="R38" s="304"/>
      <c r="S38" s="304"/>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row>
    <row r="39" spans="1:80" ht="15" customHeight="1">
      <c r="A39" s="298"/>
      <c r="C39" s="941"/>
      <c r="D39" s="941"/>
      <c r="E39" s="941"/>
      <c r="F39" s="941"/>
      <c r="G39" s="941"/>
      <c r="H39" s="941"/>
      <c r="I39" s="941"/>
      <c r="J39" s="941"/>
      <c r="K39" s="943" t="s">
        <v>463</v>
      </c>
      <c r="L39" s="943"/>
      <c r="M39" s="943"/>
      <c r="N39" s="943"/>
      <c r="O39" s="943"/>
      <c r="P39" s="943"/>
      <c r="Q39" s="943"/>
      <c r="R39" s="943"/>
      <c r="S39" s="1020" t="s">
        <v>464</v>
      </c>
      <c r="T39" s="1021"/>
      <c r="U39" s="1021"/>
      <c r="V39" s="1021"/>
      <c r="W39" s="1021"/>
      <c r="X39" s="1021"/>
      <c r="Y39" s="1021"/>
      <c r="Z39" s="1022"/>
      <c r="AA39" s="927" t="s">
        <v>491</v>
      </c>
      <c r="AB39" s="928"/>
      <c r="AC39" s="928"/>
      <c r="AD39" s="928"/>
      <c r="AE39" s="928"/>
      <c r="AF39" s="928"/>
      <c r="AG39" s="928"/>
      <c r="AH39" s="928"/>
      <c r="AI39" s="928"/>
      <c r="AJ39" s="928"/>
      <c r="AK39" s="928"/>
      <c r="AL39" s="928"/>
      <c r="AM39" s="928"/>
      <c r="AN39" s="928"/>
      <c r="AO39" s="928"/>
      <c r="AP39" s="928"/>
      <c r="AQ39" s="928"/>
      <c r="AR39" s="928"/>
      <c r="AS39" s="928"/>
      <c r="AT39" s="928"/>
      <c r="AU39" s="928"/>
      <c r="AV39" s="928"/>
      <c r="AW39" s="928"/>
      <c r="AX39" s="1025"/>
      <c r="AY39" s="1026" t="s">
        <v>289</v>
      </c>
      <c r="AZ39" s="1021"/>
      <c r="BA39" s="1021"/>
      <c r="BB39" s="1021"/>
      <c r="BC39" s="1021"/>
      <c r="BD39" s="1021"/>
      <c r="BE39" s="1021"/>
      <c r="BF39" s="1022"/>
      <c r="BJ39" s="967" t="s">
        <v>492</v>
      </c>
      <c r="BK39" s="967"/>
      <c r="BL39" s="967"/>
      <c r="BM39" s="967"/>
      <c r="BN39" s="967"/>
      <c r="BO39" s="967"/>
      <c r="BP39" s="967"/>
      <c r="BQ39" s="967"/>
      <c r="BR39" s="967"/>
      <c r="BS39" s="967"/>
    </row>
    <row r="40" spans="1:80" ht="15" customHeight="1">
      <c r="C40" s="941"/>
      <c r="D40" s="941"/>
      <c r="E40" s="941"/>
      <c r="F40" s="941"/>
      <c r="G40" s="941"/>
      <c r="H40" s="941"/>
      <c r="I40" s="941"/>
      <c r="J40" s="941"/>
      <c r="K40" s="946"/>
      <c r="L40" s="946"/>
      <c r="M40" s="946"/>
      <c r="N40" s="946"/>
      <c r="O40" s="946"/>
      <c r="P40" s="946"/>
      <c r="Q40" s="946"/>
      <c r="R40" s="946"/>
      <c r="S40" s="954"/>
      <c r="T40" s="1023"/>
      <c r="U40" s="1023"/>
      <c r="V40" s="1023"/>
      <c r="W40" s="1023"/>
      <c r="X40" s="1023"/>
      <c r="Y40" s="1023"/>
      <c r="Z40" s="1024"/>
      <c r="AA40" s="932" t="s">
        <v>493</v>
      </c>
      <c r="AB40" s="933"/>
      <c r="AC40" s="933"/>
      <c r="AD40" s="933"/>
      <c r="AE40" s="933"/>
      <c r="AF40" s="933"/>
      <c r="AG40" s="933"/>
      <c r="AH40" s="933"/>
      <c r="AI40" s="933"/>
      <c r="AJ40" s="933"/>
      <c r="AK40" s="933"/>
      <c r="AL40" s="934"/>
      <c r="AM40" s="932" t="s">
        <v>494</v>
      </c>
      <c r="AN40" s="933"/>
      <c r="AO40" s="933"/>
      <c r="AP40" s="933"/>
      <c r="AQ40" s="933"/>
      <c r="AR40" s="933"/>
      <c r="AS40" s="933"/>
      <c r="AT40" s="933"/>
      <c r="AU40" s="933"/>
      <c r="AV40" s="933"/>
      <c r="AW40" s="933"/>
      <c r="AX40" s="1013"/>
      <c r="AY40" s="1027"/>
      <c r="AZ40" s="1023"/>
      <c r="BA40" s="1023"/>
      <c r="BB40" s="1023"/>
      <c r="BC40" s="1023"/>
      <c r="BD40" s="1023"/>
      <c r="BE40" s="1023"/>
      <c r="BF40" s="1024"/>
      <c r="BJ40" s="1034" t="str">
        <f>IF(J5="","",ROUNDDOWN(AY53/BG28,2))</f>
        <v/>
      </c>
      <c r="BK40" s="1034"/>
      <c r="BL40" s="1034"/>
      <c r="BM40" s="1034"/>
      <c r="BN40" s="1034"/>
      <c r="BO40" s="1034"/>
      <c r="BP40" s="1034"/>
      <c r="BQ40" s="1034"/>
      <c r="BR40" s="1034"/>
      <c r="BS40" s="1034"/>
    </row>
    <row r="41" spans="1:80" ht="15" customHeight="1">
      <c r="C41" s="953" t="s">
        <v>465</v>
      </c>
      <c r="D41" s="953"/>
      <c r="E41" s="953"/>
      <c r="F41" s="953"/>
      <c r="G41" s="953"/>
      <c r="H41" s="953"/>
      <c r="I41" s="953"/>
      <c r="J41" s="953"/>
      <c r="K41" s="1035">
        <f>AQ16</f>
        <v>0</v>
      </c>
      <c r="L41" s="1035"/>
      <c r="M41" s="1035"/>
      <c r="N41" s="1035"/>
      <c r="O41" s="1035"/>
      <c r="P41" s="1035"/>
      <c r="Q41" s="958" t="s">
        <v>26</v>
      </c>
      <c r="R41" s="959"/>
      <c r="S41" s="1036">
        <f>AY16</f>
        <v>0</v>
      </c>
      <c r="T41" s="964"/>
      <c r="U41" s="964"/>
      <c r="V41" s="964"/>
      <c r="W41" s="964"/>
      <c r="X41" s="965"/>
      <c r="Y41" s="958" t="s">
        <v>26</v>
      </c>
      <c r="Z41" s="959"/>
      <c r="AA41" s="1037"/>
      <c r="AB41" s="957"/>
      <c r="AC41" s="957"/>
      <c r="AD41" s="957"/>
      <c r="AE41" s="957"/>
      <c r="AF41" s="957"/>
      <c r="AG41" s="957"/>
      <c r="AH41" s="957"/>
      <c r="AI41" s="957"/>
      <c r="AJ41" s="957"/>
      <c r="AK41" s="958" t="s">
        <v>26</v>
      </c>
      <c r="AL41" s="959"/>
      <c r="AM41" s="1037"/>
      <c r="AN41" s="957"/>
      <c r="AO41" s="957"/>
      <c r="AP41" s="957"/>
      <c r="AQ41" s="957"/>
      <c r="AR41" s="957"/>
      <c r="AS41" s="957"/>
      <c r="AT41" s="957"/>
      <c r="AU41" s="957"/>
      <c r="AV41" s="957"/>
      <c r="AW41" s="946" t="s">
        <v>26</v>
      </c>
      <c r="AX41" s="1038"/>
      <c r="AY41" s="963">
        <f>K41+S41+AA41+AM41</f>
        <v>0</v>
      </c>
      <c r="AZ41" s="964"/>
      <c r="BA41" s="964"/>
      <c r="BB41" s="964"/>
      <c r="BC41" s="964"/>
      <c r="BD41" s="965"/>
      <c r="BE41" s="958" t="s">
        <v>26</v>
      </c>
      <c r="BF41" s="966"/>
      <c r="BJ41" s="1034"/>
      <c r="BK41" s="1034"/>
      <c r="BL41" s="1034"/>
      <c r="BM41" s="1034"/>
      <c r="BN41" s="1034"/>
      <c r="BO41" s="1034"/>
      <c r="BP41" s="1034"/>
      <c r="BQ41" s="1034"/>
      <c r="BR41" s="1034"/>
      <c r="BS41" s="1034"/>
    </row>
    <row r="42" spans="1:80" ht="15" customHeight="1">
      <c r="C42" s="967" t="s">
        <v>467</v>
      </c>
      <c r="D42" s="967"/>
      <c r="E42" s="967"/>
      <c r="F42" s="967"/>
      <c r="G42" s="967"/>
      <c r="H42" s="967"/>
      <c r="I42" s="967"/>
      <c r="J42" s="967"/>
      <c r="K42" s="1032">
        <f t="shared" ref="K42:K52" si="1">AQ17</f>
        <v>0</v>
      </c>
      <c r="L42" s="1032"/>
      <c r="M42" s="1032"/>
      <c r="N42" s="1032"/>
      <c r="O42" s="1032"/>
      <c r="P42" s="1032"/>
      <c r="Q42" s="968" t="s">
        <v>26</v>
      </c>
      <c r="R42" s="969"/>
      <c r="S42" s="1033">
        <f t="shared" ref="S42:S52" si="2">AY17</f>
        <v>0</v>
      </c>
      <c r="T42" s="972"/>
      <c r="U42" s="972"/>
      <c r="V42" s="972"/>
      <c r="W42" s="972"/>
      <c r="X42" s="973"/>
      <c r="Y42" s="968" t="s">
        <v>26</v>
      </c>
      <c r="Z42" s="969"/>
      <c r="AA42" s="955"/>
      <c r="AB42" s="956"/>
      <c r="AC42" s="956"/>
      <c r="AD42" s="956"/>
      <c r="AE42" s="956"/>
      <c r="AF42" s="956"/>
      <c r="AG42" s="956"/>
      <c r="AH42" s="956"/>
      <c r="AI42" s="956"/>
      <c r="AJ42" s="956"/>
      <c r="AK42" s="968" t="s">
        <v>26</v>
      </c>
      <c r="AL42" s="969"/>
      <c r="AM42" s="955"/>
      <c r="AN42" s="956"/>
      <c r="AO42" s="956"/>
      <c r="AP42" s="956"/>
      <c r="AQ42" s="956"/>
      <c r="AR42" s="956"/>
      <c r="AS42" s="956"/>
      <c r="AT42" s="956"/>
      <c r="AU42" s="956"/>
      <c r="AV42" s="956"/>
      <c r="AW42" s="928" t="s">
        <v>26</v>
      </c>
      <c r="AX42" s="1025"/>
      <c r="AY42" s="971">
        <f t="shared" ref="AY42:AY52" si="3">K42+S42+AA42+AM42</f>
        <v>0</v>
      </c>
      <c r="AZ42" s="972"/>
      <c r="BA42" s="972"/>
      <c r="BB42" s="972"/>
      <c r="BC42" s="972"/>
      <c r="BD42" s="973"/>
      <c r="BE42" s="968" t="s">
        <v>26</v>
      </c>
      <c r="BF42" s="974"/>
    </row>
    <row r="43" spans="1:80" ht="15" customHeight="1">
      <c r="C43" s="967" t="s">
        <v>468</v>
      </c>
      <c r="D43" s="967"/>
      <c r="E43" s="967"/>
      <c r="F43" s="967"/>
      <c r="G43" s="967"/>
      <c r="H43" s="967"/>
      <c r="I43" s="967"/>
      <c r="J43" s="967"/>
      <c r="K43" s="1032">
        <f t="shared" si="1"/>
        <v>0</v>
      </c>
      <c r="L43" s="1032"/>
      <c r="M43" s="1032"/>
      <c r="N43" s="1032"/>
      <c r="O43" s="1032"/>
      <c r="P43" s="1032"/>
      <c r="Q43" s="968" t="s">
        <v>26</v>
      </c>
      <c r="R43" s="969"/>
      <c r="S43" s="1033">
        <f t="shared" si="2"/>
        <v>0</v>
      </c>
      <c r="T43" s="972"/>
      <c r="U43" s="972"/>
      <c r="V43" s="972"/>
      <c r="W43" s="972"/>
      <c r="X43" s="973"/>
      <c r="Y43" s="968" t="s">
        <v>26</v>
      </c>
      <c r="Z43" s="969"/>
      <c r="AA43" s="955"/>
      <c r="AB43" s="956"/>
      <c r="AC43" s="956"/>
      <c r="AD43" s="956"/>
      <c r="AE43" s="956"/>
      <c r="AF43" s="956"/>
      <c r="AG43" s="956"/>
      <c r="AH43" s="956"/>
      <c r="AI43" s="956"/>
      <c r="AJ43" s="956"/>
      <c r="AK43" s="968" t="s">
        <v>26</v>
      </c>
      <c r="AL43" s="969"/>
      <c r="AM43" s="955"/>
      <c r="AN43" s="956"/>
      <c r="AO43" s="956"/>
      <c r="AP43" s="956"/>
      <c r="AQ43" s="956"/>
      <c r="AR43" s="956"/>
      <c r="AS43" s="956"/>
      <c r="AT43" s="956"/>
      <c r="AU43" s="956"/>
      <c r="AV43" s="956"/>
      <c r="AW43" s="928" t="s">
        <v>26</v>
      </c>
      <c r="AX43" s="1025"/>
      <c r="AY43" s="971">
        <f t="shared" si="3"/>
        <v>0</v>
      </c>
      <c r="AZ43" s="972"/>
      <c r="BA43" s="972"/>
      <c r="BB43" s="972"/>
      <c r="BC43" s="972"/>
      <c r="BD43" s="973"/>
      <c r="BE43" s="968" t="s">
        <v>26</v>
      </c>
      <c r="BF43" s="974"/>
    </row>
    <row r="44" spans="1:80" ht="15" customHeight="1">
      <c r="C44" s="967" t="s">
        <v>469</v>
      </c>
      <c r="D44" s="967"/>
      <c r="E44" s="967"/>
      <c r="F44" s="967"/>
      <c r="G44" s="967"/>
      <c r="H44" s="967"/>
      <c r="I44" s="967"/>
      <c r="J44" s="967"/>
      <c r="K44" s="1032">
        <f t="shared" si="1"/>
        <v>0</v>
      </c>
      <c r="L44" s="1032"/>
      <c r="M44" s="1032"/>
      <c r="N44" s="1032"/>
      <c r="O44" s="1032"/>
      <c r="P44" s="1032"/>
      <c r="Q44" s="968" t="s">
        <v>26</v>
      </c>
      <c r="R44" s="969"/>
      <c r="S44" s="1033">
        <f t="shared" si="2"/>
        <v>0</v>
      </c>
      <c r="T44" s="972"/>
      <c r="U44" s="972"/>
      <c r="V44" s="972"/>
      <c r="W44" s="972"/>
      <c r="X44" s="973"/>
      <c r="Y44" s="968" t="s">
        <v>26</v>
      </c>
      <c r="Z44" s="969"/>
      <c r="AA44" s="955"/>
      <c r="AB44" s="956"/>
      <c r="AC44" s="956"/>
      <c r="AD44" s="956"/>
      <c r="AE44" s="956"/>
      <c r="AF44" s="956"/>
      <c r="AG44" s="956"/>
      <c r="AH44" s="956"/>
      <c r="AI44" s="956"/>
      <c r="AJ44" s="956"/>
      <c r="AK44" s="968" t="s">
        <v>26</v>
      </c>
      <c r="AL44" s="969"/>
      <c r="AM44" s="955"/>
      <c r="AN44" s="956"/>
      <c r="AO44" s="956"/>
      <c r="AP44" s="956"/>
      <c r="AQ44" s="956"/>
      <c r="AR44" s="956"/>
      <c r="AS44" s="956"/>
      <c r="AT44" s="956"/>
      <c r="AU44" s="956"/>
      <c r="AV44" s="956"/>
      <c r="AW44" s="928" t="s">
        <v>26</v>
      </c>
      <c r="AX44" s="1025"/>
      <c r="AY44" s="971">
        <f t="shared" si="3"/>
        <v>0</v>
      </c>
      <c r="AZ44" s="972"/>
      <c r="BA44" s="972"/>
      <c r="BB44" s="972"/>
      <c r="BC44" s="972"/>
      <c r="BD44" s="973"/>
      <c r="BE44" s="968" t="s">
        <v>26</v>
      </c>
      <c r="BF44" s="974"/>
    </row>
    <row r="45" spans="1:80" ht="15" customHeight="1">
      <c r="C45" s="967" t="s">
        <v>470</v>
      </c>
      <c r="D45" s="967"/>
      <c r="E45" s="967"/>
      <c r="F45" s="967"/>
      <c r="G45" s="967"/>
      <c r="H45" s="967"/>
      <c r="I45" s="967"/>
      <c r="J45" s="967"/>
      <c r="K45" s="1032">
        <f t="shared" si="1"/>
        <v>0</v>
      </c>
      <c r="L45" s="1032"/>
      <c r="M45" s="1032"/>
      <c r="N45" s="1032"/>
      <c r="O45" s="1032"/>
      <c r="P45" s="1032"/>
      <c r="Q45" s="968" t="s">
        <v>26</v>
      </c>
      <c r="R45" s="969"/>
      <c r="S45" s="1033">
        <f t="shared" si="2"/>
        <v>0</v>
      </c>
      <c r="T45" s="972"/>
      <c r="U45" s="972"/>
      <c r="V45" s="972"/>
      <c r="W45" s="972"/>
      <c r="X45" s="973"/>
      <c r="Y45" s="968" t="s">
        <v>26</v>
      </c>
      <c r="Z45" s="969"/>
      <c r="AA45" s="955"/>
      <c r="AB45" s="956"/>
      <c r="AC45" s="956"/>
      <c r="AD45" s="956"/>
      <c r="AE45" s="956"/>
      <c r="AF45" s="956"/>
      <c r="AG45" s="956"/>
      <c r="AH45" s="956"/>
      <c r="AI45" s="956"/>
      <c r="AJ45" s="956"/>
      <c r="AK45" s="968" t="s">
        <v>26</v>
      </c>
      <c r="AL45" s="969"/>
      <c r="AM45" s="955"/>
      <c r="AN45" s="956"/>
      <c r="AO45" s="956"/>
      <c r="AP45" s="956"/>
      <c r="AQ45" s="956"/>
      <c r="AR45" s="956"/>
      <c r="AS45" s="956"/>
      <c r="AT45" s="956"/>
      <c r="AU45" s="956"/>
      <c r="AV45" s="956"/>
      <c r="AW45" s="928" t="s">
        <v>26</v>
      </c>
      <c r="AX45" s="1025"/>
      <c r="AY45" s="971">
        <f t="shared" si="3"/>
        <v>0</v>
      </c>
      <c r="AZ45" s="972"/>
      <c r="BA45" s="972"/>
      <c r="BB45" s="972"/>
      <c r="BC45" s="972"/>
      <c r="BD45" s="973"/>
      <c r="BE45" s="968" t="s">
        <v>26</v>
      </c>
      <c r="BF45" s="974"/>
    </row>
    <row r="46" spans="1:80" ht="15" customHeight="1">
      <c r="C46" s="967" t="s">
        <v>471</v>
      </c>
      <c r="D46" s="967"/>
      <c r="E46" s="967"/>
      <c r="F46" s="967"/>
      <c r="G46" s="967"/>
      <c r="H46" s="967"/>
      <c r="I46" s="967"/>
      <c r="J46" s="967"/>
      <c r="K46" s="1032">
        <f t="shared" si="1"/>
        <v>0</v>
      </c>
      <c r="L46" s="1032"/>
      <c r="M46" s="1032"/>
      <c r="N46" s="1032"/>
      <c r="O46" s="1032"/>
      <c r="P46" s="1032"/>
      <c r="Q46" s="968" t="s">
        <v>26</v>
      </c>
      <c r="R46" s="969"/>
      <c r="S46" s="1033">
        <f t="shared" si="2"/>
        <v>0</v>
      </c>
      <c r="T46" s="972"/>
      <c r="U46" s="972"/>
      <c r="V46" s="972"/>
      <c r="W46" s="972"/>
      <c r="X46" s="973"/>
      <c r="Y46" s="968" t="s">
        <v>26</v>
      </c>
      <c r="Z46" s="969"/>
      <c r="AA46" s="955"/>
      <c r="AB46" s="956"/>
      <c r="AC46" s="956"/>
      <c r="AD46" s="956"/>
      <c r="AE46" s="956"/>
      <c r="AF46" s="956"/>
      <c r="AG46" s="956"/>
      <c r="AH46" s="956"/>
      <c r="AI46" s="956"/>
      <c r="AJ46" s="956"/>
      <c r="AK46" s="968" t="s">
        <v>26</v>
      </c>
      <c r="AL46" s="969"/>
      <c r="AM46" s="955"/>
      <c r="AN46" s="956"/>
      <c r="AO46" s="956"/>
      <c r="AP46" s="956"/>
      <c r="AQ46" s="956"/>
      <c r="AR46" s="956"/>
      <c r="AS46" s="956"/>
      <c r="AT46" s="956"/>
      <c r="AU46" s="956"/>
      <c r="AV46" s="956"/>
      <c r="AW46" s="928" t="s">
        <v>26</v>
      </c>
      <c r="AX46" s="1025"/>
      <c r="AY46" s="971">
        <f t="shared" si="3"/>
        <v>0</v>
      </c>
      <c r="AZ46" s="972"/>
      <c r="BA46" s="972"/>
      <c r="BB46" s="972"/>
      <c r="BC46" s="972"/>
      <c r="BD46" s="973"/>
      <c r="BE46" s="968" t="s">
        <v>26</v>
      </c>
      <c r="BF46" s="974"/>
    </row>
    <row r="47" spans="1:80" ht="15" customHeight="1">
      <c r="C47" s="967" t="s">
        <v>472</v>
      </c>
      <c r="D47" s="967"/>
      <c r="E47" s="967"/>
      <c r="F47" s="967"/>
      <c r="G47" s="967"/>
      <c r="H47" s="967"/>
      <c r="I47" s="967"/>
      <c r="J47" s="967"/>
      <c r="K47" s="1032">
        <f t="shared" si="1"/>
        <v>0</v>
      </c>
      <c r="L47" s="1032"/>
      <c r="M47" s="1032"/>
      <c r="N47" s="1032"/>
      <c r="O47" s="1032"/>
      <c r="P47" s="1032"/>
      <c r="Q47" s="968" t="s">
        <v>26</v>
      </c>
      <c r="R47" s="969"/>
      <c r="S47" s="1033">
        <f t="shared" si="2"/>
        <v>0</v>
      </c>
      <c r="T47" s="972"/>
      <c r="U47" s="972"/>
      <c r="V47" s="972"/>
      <c r="W47" s="972"/>
      <c r="X47" s="973"/>
      <c r="Y47" s="968" t="s">
        <v>26</v>
      </c>
      <c r="Z47" s="969"/>
      <c r="AA47" s="955"/>
      <c r="AB47" s="956"/>
      <c r="AC47" s="956"/>
      <c r="AD47" s="956"/>
      <c r="AE47" s="956"/>
      <c r="AF47" s="956"/>
      <c r="AG47" s="956"/>
      <c r="AH47" s="956"/>
      <c r="AI47" s="956"/>
      <c r="AJ47" s="956"/>
      <c r="AK47" s="968" t="s">
        <v>26</v>
      </c>
      <c r="AL47" s="969"/>
      <c r="AM47" s="955"/>
      <c r="AN47" s="956"/>
      <c r="AO47" s="956"/>
      <c r="AP47" s="956"/>
      <c r="AQ47" s="956"/>
      <c r="AR47" s="956"/>
      <c r="AS47" s="956"/>
      <c r="AT47" s="956"/>
      <c r="AU47" s="956"/>
      <c r="AV47" s="956"/>
      <c r="AW47" s="928" t="s">
        <v>26</v>
      </c>
      <c r="AX47" s="1025"/>
      <c r="AY47" s="971">
        <f t="shared" si="3"/>
        <v>0</v>
      </c>
      <c r="AZ47" s="972"/>
      <c r="BA47" s="972"/>
      <c r="BB47" s="972"/>
      <c r="BC47" s="972"/>
      <c r="BD47" s="973"/>
      <c r="BE47" s="968" t="s">
        <v>26</v>
      </c>
      <c r="BF47" s="974"/>
    </row>
    <row r="48" spans="1:80" ht="15" customHeight="1">
      <c r="C48" s="967" t="s">
        <v>474</v>
      </c>
      <c r="D48" s="967"/>
      <c r="E48" s="967"/>
      <c r="F48" s="967"/>
      <c r="G48" s="967"/>
      <c r="H48" s="967"/>
      <c r="I48" s="967"/>
      <c r="J48" s="967"/>
      <c r="K48" s="1032">
        <f t="shared" si="1"/>
        <v>0</v>
      </c>
      <c r="L48" s="1032"/>
      <c r="M48" s="1032"/>
      <c r="N48" s="1032"/>
      <c r="O48" s="1032"/>
      <c r="P48" s="1032"/>
      <c r="Q48" s="968" t="s">
        <v>26</v>
      </c>
      <c r="R48" s="969"/>
      <c r="S48" s="1033">
        <f t="shared" si="2"/>
        <v>0</v>
      </c>
      <c r="T48" s="972"/>
      <c r="U48" s="972"/>
      <c r="V48" s="972"/>
      <c r="W48" s="972"/>
      <c r="X48" s="973"/>
      <c r="Y48" s="968" t="s">
        <v>26</v>
      </c>
      <c r="Z48" s="969"/>
      <c r="AA48" s="955"/>
      <c r="AB48" s="956"/>
      <c r="AC48" s="956"/>
      <c r="AD48" s="956"/>
      <c r="AE48" s="956"/>
      <c r="AF48" s="956"/>
      <c r="AG48" s="956"/>
      <c r="AH48" s="956"/>
      <c r="AI48" s="956"/>
      <c r="AJ48" s="956"/>
      <c r="AK48" s="968" t="s">
        <v>26</v>
      </c>
      <c r="AL48" s="969"/>
      <c r="AM48" s="955"/>
      <c r="AN48" s="956"/>
      <c r="AO48" s="956"/>
      <c r="AP48" s="956"/>
      <c r="AQ48" s="956"/>
      <c r="AR48" s="956"/>
      <c r="AS48" s="956"/>
      <c r="AT48" s="956"/>
      <c r="AU48" s="956"/>
      <c r="AV48" s="956"/>
      <c r="AW48" s="928" t="s">
        <v>26</v>
      </c>
      <c r="AX48" s="1025"/>
      <c r="AY48" s="971">
        <f t="shared" si="3"/>
        <v>0</v>
      </c>
      <c r="AZ48" s="972"/>
      <c r="BA48" s="972"/>
      <c r="BB48" s="972"/>
      <c r="BC48" s="972"/>
      <c r="BD48" s="973"/>
      <c r="BE48" s="968" t="s">
        <v>26</v>
      </c>
      <c r="BF48" s="974"/>
    </row>
    <row r="49" spans="1:79" ht="15" customHeight="1">
      <c r="C49" s="967" t="s">
        <v>475</v>
      </c>
      <c r="D49" s="967"/>
      <c r="E49" s="967"/>
      <c r="F49" s="967"/>
      <c r="G49" s="967"/>
      <c r="H49" s="967"/>
      <c r="I49" s="967"/>
      <c r="J49" s="967"/>
      <c r="K49" s="1032">
        <f t="shared" si="1"/>
        <v>0</v>
      </c>
      <c r="L49" s="1032"/>
      <c r="M49" s="1032"/>
      <c r="N49" s="1032"/>
      <c r="O49" s="1032"/>
      <c r="P49" s="1032"/>
      <c r="Q49" s="968" t="s">
        <v>26</v>
      </c>
      <c r="R49" s="969"/>
      <c r="S49" s="1033">
        <f t="shared" si="2"/>
        <v>0</v>
      </c>
      <c r="T49" s="972"/>
      <c r="U49" s="972"/>
      <c r="V49" s="972"/>
      <c r="W49" s="972"/>
      <c r="X49" s="973"/>
      <c r="Y49" s="968" t="s">
        <v>26</v>
      </c>
      <c r="Z49" s="969"/>
      <c r="AA49" s="955"/>
      <c r="AB49" s="956"/>
      <c r="AC49" s="956"/>
      <c r="AD49" s="956"/>
      <c r="AE49" s="956"/>
      <c r="AF49" s="956"/>
      <c r="AG49" s="956"/>
      <c r="AH49" s="956"/>
      <c r="AI49" s="956"/>
      <c r="AJ49" s="956"/>
      <c r="AK49" s="968" t="s">
        <v>26</v>
      </c>
      <c r="AL49" s="969"/>
      <c r="AM49" s="955"/>
      <c r="AN49" s="956"/>
      <c r="AO49" s="956"/>
      <c r="AP49" s="956"/>
      <c r="AQ49" s="956"/>
      <c r="AR49" s="956"/>
      <c r="AS49" s="956"/>
      <c r="AT49" s="956"/>
      <c r="AU49" s="956"/>
      <c r="AV49" s="956"/>
      <c r="AW49" s="928" t="s">
        <v>26</v>
      </c>
      <c r="AX49" s="1025"/>
      <c r="AY49" s="971">
        <f t="shared" si="3"/>
        <v>0</v>
      </c>
      <c r="AZ49" s="972"/>
      <c r="BA49" s="972"/>
      <c r="BB49" s="972"/>
      <c r="BC49" s="972"/>
      <c r="BD49" s="973"/>
      <c r="BE49" s="968" t="s">
        <v>26</v>
      </c>
      <c r="BF49" s="974"/>
    </row>
    <row r="50" spans="1:79" ht="15" customHeight="1">
      <c r="C50" s="967" t="s">
        <v>495</v>
      </c>
      <c r="D50" s="967"/>
      <c r="E50" s="967"/>
      <c r="F50" s="967"/>
      <c r="G50" s="967"/>
      <c r="H50" s="967"/>
      <c r="I50" s="967"/>
      <c r="J50" s="967"/>
      <c r="K50" s="1032">
        <f t="shared" si="1"/>
        <v>0</v>
      </c>
      <c r="L50" s="1032"/>
      <c r="M50" s="1032"/>
      <c r="N50" s="1032"/>
      <c r="O50" s="1032"/>
      <c r="P50" s="1032"/>
      <c r="Q50" s="968" t="s">
        <v>26</v>
      </c>
      <c r="R50" s="969"/>
      <c r="S50" s="1033">
        <f t="shared" si="2"/>
        <v>0</v>
      </c>
      <c r="T50" s="972"/>
      <c r="U50" s="972"/>
      <c r="V50" s="972"/>
      <c r="W50" s="972"/>
      <c r="X50" s="973"/>
      <c r="Y50" s="968" t="s">
        <v>26</v>
      </c>
      <c r="Z50" s="969"/>
      <c r="AA50" s="955"/>
      <c r="AB50" s="956"/>
      <c r="AC50" s="956"/>
      <c r="AD50" s="956"/>
      <c r="AE50" s="956"/>
      <c r="AF50" s="956"/>
      <c r="AG50" s="956"/>
      <c r="AH50" s="956"/>
      <c r="AI50" s="956"/>
      <c r="AJ50" s="956"/>
      <c r="AK50" s="968" t="s">
        <v>26</v>
      </c>
      <c r="AL50" s="969"/>
      <c r="AM50" s="955"/>
      <c r="AN50" s="956"/>
      <c r="AO50" s="956"/>
      <c r="AP50" s="956"/>
      <c r="AQ50" s="956"/>
      <c r="AR50" s="956"/>
      <c r="AS50" s="956"/>
      <c r="AT50" s="956"/>
      <c r="AU50" s="956"/>
      <c r="AV50" s="956"/>
      <c r="AW50" s="928" t="s">
        <v>26</v>
      </c>
      <c r="AX50" s="1025"/>
      <c r="AY50" s="971">
        <f t="shared" si="3"/>
        <v>0</v>
      </c>
      <c r="AZ50" s="972"/>
      <c r="BA50" s="972"/>
      <c r="BB50" s="972"/>
      <c r="BC50" s="972"/>
      <c r="BD50" s="973"/>
      <c r="BE50" s="968" t="s">
        <v>26</v>
      </c>
      <c r="BF50" s="974"/>
    </row>
    <row r="51" spans="1:79" ht="15" customHeight="1">
      <c r="C51" s="967" t="s">
        <v>496</v>
      </c>
      <c r="D51" s="967"/>
      <c r="E51" s="967"/>
      <c r="F51" s="967"/>
      <c r="G51" s="967"/>
      <c r="H51" s="967"/>
      <c r="I51" s="967"/>
      <c r="J51" s="967"/>
      <c r="K51" s="1032">
        <f t="shared" si="1"/>
        <v>0</v>
      </c>
      <c r="L51" s="1032"/>
      <c r="M51" s="1032"/>
      <c r="N51" s="1032"/>
      <c r="O51" s="1032"/>
      <c r="P51" s="1032"/>
      <c r="Q51" s="968" t="s">
        <v>26</v>
      </c>
      <c r="R51" s="969"/>
      <c r="S51" s="1033">
        <f t="shared" si="2"/>
        <v>0</v>
      </c>
      <c r="T51" s="972"/>
      <c r="U51" s="972"/>
      <c r="V51" s="972"/>
      <c r="W51" s="972"/>
      <c r="X51" s="973"/>
      <c r="Y51" s="968" t="s">
        <v>26</v>
      </c>
      <c r="Z51" s="969"/>
      <c r="AA51" s="955"/>
      <c r="AB51" s="956"/>
      <c r="AC51" s="956"/>
      <c r="AD51" s="956"/>
      <c r="AE51" s="956"/>
      <c r="AF51" s="956"/>
      <c r="AG51" s="956"/>
      <c r="AH51" s="956"/>
      <c r="AI51" s="956"/>
      <c r="AJ51" s="956"/>
      <c r="AK51" s="968" t="s">
        <v>26</v>
      </c>
      <c r="AL51" s="969"/>
      <c r="AM51" s="955"/>
      <c r="AN51" s="956"/>
      <c r="AO51" s="956"/>
      <c r="AP51" s="956"/>
      <c r="AQ51" s="956"/>
      <c r="AR51" s="956"/>
      <c r="AS51" s="956"/>
      <c r="AT51" s="956"/>
      <c r="AU51" s="956"/>
      <c r="AV51" s="956"/>
      <c r="AW51" s="928" t="s">
        <v>26</v>
      </c>
      <c r="AX51" s="1025"/>
      <c r="AY51" s="971">
        <f t="shared" si="3"/>
        <v>0</v>
      </c>
      <c r="AZ51" s="972"/>
      <c r="BA51" s="972"/>
      <c r="BB51" s="972"/>
      <c r="BC51" s="972"/>
      <c r="BD51" s="973"/>
      <c r="BE51" s="968" t="s">
        <v>26</v>
      </c>
      <c r="BF51" s="974"/>
    </row>
    <row r="52" spans="1:79" ht="15" customHeight="1" thickBot="1">
      <c r="C52" s="1002" t="s">
        <v>497</v>
      </c>
      <c r="D52" s="1002"/>
      <c r="E52" s="1002"/>
      <c r="F52" s="1002"/>
      <c r="G52" s="1002"/>
      <c r="H52" s="1002"/>
      <c r="I52" s="1002"/>
      <c r="J52" s="1002"/>
      <c r="K52" s="1039">
        <f t="shared" si="1"/>
        <v>0</v>
      </c>
      <c r="L52" s="1039"/>
      <c r="M52" s="1039"/>
      <c r="N52" s="1039"/>
      <c r="O52" s="1039"/>
      <c r="P52" s="1039"/>
      <c r="Q52" s="981" t="s">
        <v>26</v>
      </c>
      <c r="R52" s="998"/>
      <c r="S52" s="1040">
        <f t="shared" si="2"/>
        <v>0</v>
      </c>
      <c r="T52" s="984"/>
      <c r="U52" s="984"/>
      <c r="V52" s="984"/>
      <c r="W52" s="984"/>
      <c r="X52" s="985"/>
      <c r="Y52" s="981" t="s">
        <v>26</v>
      </c>
      <c r="Z52" s="998"/>
      <c r="AA52" s="955"/>
      <c r="AB52" s="956"/>
      <c r="AC52" s="956"/>
      <c r="AD52" s="956"/>
      <c r="AE52" s="956"/>
      <c r="AF52" s="956"/>
      <c r="AG52" s="956"/>
      <c r="AH52" s="956"/>
      <c r="AI52" s="956"/>
      <c r="AJ52" s="956"/>
      <c r="AK52" s="968" t="s">
        <v>26</v>
      </c>
      <c r="AL52" s="969"/>
      <c r="AM52" s="955"/>
      <c r="AN52" s="956"/>
      <c r="AO52" s="956"/>
      <c r="AP52" s="956"/>
      <c r="AQ52" s="956"/>
      <c r="AR52" s="956"/>
      <c r="AS52" s="956"/>
      <c r="AT52" s="956"/>
      <c r="AU52" s="956"/>
      <c r="AV52" s="956"/>
      <c r="AW52" s="928" t="s">
        <v>26</v>
      </c>
      <c r="AX52" s="1025"/>
      <c r="AY52" s="983">
        <f t="shared" si="3"/>
        <v>0</v>
      </c>
      <c r="AZ52" s="984"/>
      <c r="BA52" s="984"/>
      <c r="BB52" s="984"/>
      <c r="BC52" s="984"/>
      <c r="BD52" s="985"/>
      <c r="BE52" s="981" t="s">
        <v>26</v>
      </c>
      <c r="BF52" s="986"/>
    </row>
    <row r="53" spans="1:79" ht="15" customHeight="1" thickTop="1">
      <c r="C53" s="987" t="s">
        <v>289</v>
      </c>
      <c r="D53" s="987"/>
      <c r="E53" s="987"/>
      <c r="F53" s="987"/>
      <c r="G53" s="987"/>
      <c r="H53" s="987"/>
      <c r="I53" s="987"/>
      <c r="J53" s="987"/>
      <c r="K53" s="992">
        <f>SUM(K41:P52)</f>
        <v>0</v>
      </c>
      <c r="L53" s="993"/>
      <c r="M53" s="993"/>
      <c r="N53" s="993"/>
      <c r="O53" s="993"/>
      <c r="P53" s="994"/>
      <c r="Q53" s="995" t="s">
        <v>26</v>
      </c>
      <c r="R53" s="996"/>
      <c r="S53" s="997">
        <f>SUM(S41:X52)</f>
        <v>0</v>
      </c>
      <c r="T53" s="993"/>
      <c r="U53" s="993"/>
      <c r="V53" s="993"/>
      <c r="W53" s="993"/>
      <c r="X53" s="994"/>
      <c r="Y53" s="995" t="s">
        <v>26</v>
      </c>
      <c r="Z53" s="996"/>
      <c r="AA53" s="988">
        <f>SUM(AA41:AJ52)</f>
        <v>0</v>
      </c>
      <c r="AB53" s="989"/>
      <c r="AC53" s="989"/>
      <c r="AD53" s="989"/>
      <c r="AE53" s="989"/>
      <c r="AF53" s="989"/>
      <c r="AG53" s="989"/>
      <c r="AH53" s="989"/>
      <c r="AI53" s="989"/>
      <c r="AJ53" s="989"/>
      <c r="AK53" s="995" t="s">
        <v>26</v>
      </c>
      <c r="AL53" s="996"/>
      <c r="AM53" s="988">
        <f>SUM(AM41:AV52)</f>
        <v>0</v>
      </c>
      <c r="AN53" s="989"/>
      <c r="AO53" s="989"/>
      <c r="AP53" s="989"/>
      <c r="AQ53" s="989"/>
      <c r="AR53" s="989"/>
      <c r="AS53" s="989"/>
      <c r="AT53" s="989"/>
      <c r="AU53" s="989"/>
      <c r="AV53" s="989"/>
      <c r="AW53" s="990" t="s">
        <v>26</v>
      </c>
      <c r="AX53" s="1053"/>
      <c r="AY53" s="992">
        <f>SUM(AY41:BD52)</f>
        <v>0</v>
      </c>
      <c r="AZ53" s="993"/>
      <c r="BA53" s="993"/>
      <c r="BB53" s="993"/>
      <c r="BC53" s="993"/>
      <c r="BD53" s="994"/>
      <c r="BE53" s="995" t="s">
        <v>26</v>
      </c>
      <c r="BF53" s="1007"/>
    </row>
    <row r="54" spans="1:79" ht="15" customHeight="1"/>
    <row r="55" spans="1:79" ht="15" customHeight="1" thickBot="1">
      <c r="AZ55" s="298" t="s">
        <v>498</v>
      </c>
    </row>
    <row r="56" spans="1:79" ht="15" customHeight="1" thickTop="1">
      <c r="AZ56" s="1054" t="s">
        <v>499</v>
      </c>
      <c r="BA56" s="1055"/>
      <c r="BB56" s="1055"/>
      <c r="BC56" s="1055"/>
      <c r="BD56" s="1055"/>
      <c r="BE56" s="1055"/>
      <c r="BF56" s="1055"/>
      <c r="BG56" s="1055"/>
      <c r="BH56" s="1055"/>
      <c r="BI56" s="1055"/>
      <c r="BJ56" s="1055"/>
      <c r="BK56" s="1055"/>
      <c r="BL56" s="1055"/>
      <c r="BM56" s="1055"/>
      <c r="BN56" s="1055"/>
      <c r="BO56" s="1055"/>
      <c r="BP56" s="1055"/>
      <c r="BQ56" s="1055"/>
      <c r="BR56" s="1055"/>
      <c r="BS56" s="1041" t="str">
        <f>IF(BU34="○",IF(BQ23/AY35&lt;=1.5,IF(AW5="障害者支援施設","該当",IF(AW5="障害者支援施設以外",IF(BJ40&gt;=0.6,"該当","非該当"),"非該当")),"非該当"),"非該当")</f>
        <v>非該当</v>
      </c>
      <c r="BT56" s="1041"/>
      <c r="BU56" s="1041"/>
      <c r="BV56" s="1041"/>
      <c r="BW56" s="1041"/>
      <c r="BX56" s="1041"/>
      <c r="BY56" s="1041"/>
      <c r="BZ56" s="1042"/>
      <c r="CA56" s="302" t="s">
        <v>706</v>
      </c>
    </row>
    <row r="57" spans="1:79" ht="15" customHeight="1">
      <c r="AZ57" s="1043" t="s">
        <v>500</v>
      </c>
      <c r="BA57" s="987"/>
      <c r="BB57" s="987"/>
      <c r="BC57" s="987"/>
      <c r="BD57" s="987"/>
      <c r="BE57" s="987"/>
      <c r="BF57" s="987"/>
      <c r="BG57" s="987"/>
      <c r="BH57" s="987"/>
      <c r="BI57" s="987"/>
      <c r="BJ57" s="987"/>
      <c r="BK57" s="987"/>
      <c r="BL57" s="987"/>
      <c r="BM57" s="987"/>
      <c r="BN57" s="987"/>
      <c r="BO57" s="987"/>
      <c r="BP57" s="987"/>
      <c r="BQ57" s="987"/>
      <c r="BR57" s="987"/>
      <c r="BS57" s="1044" t="str">
        <f>IF(BU34="○",IF(BQ23/AY35&lt;=1.7,IF(AW5="障害者支援施設","該当",IF(AW5="障害者支援施設以外",IF(BJ40&gt;=0.6,"該当","非該当"),"非該当")),"非該当"),"非該当")</f>
        <v>非該当</v>
      </c>
      <c r="BT57" s="1044"/>
      <c r="BU57" s="1044"/>
      <c r="BV57" s="1044"/>
      <c r="BW57" s="1044"/>
      <c r="BX57" s="1044"/>
      <c r="BY57" s="1044"/>
      <c r="BZ57" s="1045"/>
    </row>
    <row r="58" spans="1:79" ht="15" customHeight="1">
      <c r="AZ58" s="1046" t="s">
        <v>501</v>
      </c>
      <c r="BA58" s="941"/>
      <c r="BB58" s="941"/>
      <c r="BC58" s="941"/>
      <c r="BD58" s="941"/>
      <c r="BE58" s="941"/>
      <c r="BF58" s="941"/>
      <c r="BG58" s="941"/>
      <c r="BH58" s="941"/>
      <c r="BI58" s="941"/>
      <c r="BJ58" s="941"/>
      <c r="BK58" s="941"/>
      <c r="BL58" s="941"/>
      <c r="BM58" s="941"/>
      <c r="BN58" s="941"/>
      <c r="BO58" s="941"/>
      <c r="BP58" s="941"/>
      <c r="BQ58" s="941"/>
      <c r="BR58" s="941"/>
      <c r="BS58" s="1047" t="str">
        <f>IF(BU34="○",IF(BQ23/AY35&lt;=2,IF(AW5="障害者支援施設","該当",IF(AW5="障害者支援施設以外",IF(BJ40&gt;=0.5,"該当","非該当"),"非該当")),"非該当"),"非該当")</f>
        <v>非該当</v>
      </c>
      <c r="BT58" s="1047"/>
      <c r="BU58" s="1047"/>
      <c r="BV58" s="1047"/>
      <c r="BW58" s="1047"/>
      <c r="BX58" s="1047"/>
      <c r="BY58" s="1047"/>
      <c r="BZ58" s="1048"/>
    </row>
    <row r="59" spans="1:79" ht="15" customHeight="1" thickBot="1">
      <c r="AZ59" s="1049" t="s">
        <v>502</v>
      </c>
      <c r="BA59" s="1050"/>
      <c r="BB59" s="1050"/>
      <c r="BC59" s="1050"/>
      <c r="BD59" s="1050"/>
      <c r="BE59" s="1050"/>
      <c r="BF59" s="1050"/>
      <c r="BG59" s="1050"/>
      <c r="BH59" s="1050"/>
      <c r="BI59" s="1050"/>
      <c r="BJ59" s="1050"/>
      <c r="BK59" s="1050"/>
      <c r="BL59" s="1050"/>
      <c r="BM59" s="1050"/>
      <c r="BN59" s="1050"/>
      <c r="BO59" s="1050"/>
      <c r="BP59" s="1050"/>
      <c r="BQ59" s="1050"/>
      <c r="BR59" s="1050"/>
      <c r="BS59" s="1051" t="str">
        <f>IF(BU34="○",IF(BQ23/AY35&lt;=2.5,"該当","非該当"),"非該当")</f>
        <v>非該当</v>
      </c>
      <c r="BT59" s="1051"/>
      <c r="BU59" s="1051"/>
      <c r="BV59" s="1051"/>
      <c r="BW59" s="1051"/>
      <c r="BX59" s="1051"/>
      <c r="BY59" s="1051"/>
      <c r="BZ59" s="1052"/>
    </row>
    <row r="60" spans="1:79" ht="15" customHeight="1" thickTop="1"/>
    <row r="61" spans="1:79" ht="15" customHeight="1">
      <c r="A61" s="296"/>
    </row>
    <row r="62" spans="1:79" ht="15" customHeight="1"/>
  </sheetData>
  <mergeCells count="411">
    <mergeCell ref="BS56:BZ56"/>
    <mergeCell ref="AZ57:BR57"/>
    <mergeCell ref="BS57:BZ57"/>
    <mergeCell ref="AZ58:BR58"/>
    <mergeCell ref="BS58:BZ58"/>
    <mergeCell ref="AZ59:BR59"/>
    <mergeCell ref="BS59:BZ59"/>
    <mergeCell ref="AK53:AL53"/>
    <mergeCell ref="AM53:AV53"/>
    <mergeCell ref="AW53:AX53"/>
    <mergeCell ref="AY53:BD53"/>
    <mergeCell ref="BE53:BF53"/>
    <mergeCell ref="AZ56:BR56"/>
    <mergeCell ref="C53:J53"/>
    <mergeCell ref="K53:P53"/>
    <mergeCell ref="Q53:R53"/>
    <mergeCell ref="S53:X53"/>
    <mergeCell ref="Y53:Z53"/>
    <mergeCell ref="AA53:AJ53"/>
    <mergeCell ref="AA52:AJ52"/>
    <mergeCell ref="AK52:AL52"/>
    <mergeCell ref="AM52:AV52"/>
    <mergeCell ref="AW52:AX52"/>
    <mergeCell ref="AY52:BD52"/>
    <mergeCell ref="BE52:BF52"/>
    <mergeCell ref="AK51:AL51"/>
    <mergeCell ref="AM51:AV51"/>
    <mergeCell ref="AW51:AX51"/>
    <mergeCell ref="AY51:BD51"/>
    <mergeCell ref="BE51:BF51"/>
    <mergeCell ref="C52:J52"/>
    <mergeCell ref="K52:P52"/>
    <mergeCell ref="Q52:R52"/>
    <mergeCell ref="S52:X52"/>
    <mergeCell ref="Y52:Z52"/>
    <mergeCell ref="C51:J51"/>
    <mergeCell ref="K51:P51"/>
    <mergeCell ref="Q51:R51"/>
    <mergeCell ref="S51:X51"/>
    <mergeCell ref="Y51:Z51"/>
    <mergeCell ref="AA51:AJ51"/>
    <mergeCell ref="AA50:AJ50"/>
    <mergeCell ref="AK50:AL50"/>
    <mergeCell ref="AM50:AV50"/>
    <mergeCell ref="AW50:AX50"/>
    <mergeCell ref="AY50:BD50"/>
    <mergeCell ref="BE50:BF50"/>
    <mergeCell ref="AK49:AL49"/>
    <mergeCell ref="AM49:AV49"/>
    <mergeCell ref="AW49:AX49"/>
    <mergeCell ref="AY49:BD49"/>
    <mergeCell ref="BE49:BF49"/>
    <mergeCell ref="AA49:AJ49"/>
    <mergeCell ref="C50:J50"/>
    <mergeCell ref="K50:P50"/>
    <mergeCell ref="Q50:R50"/>
    <mergeCell ref="S50:X50"/>
    <mergeCell ref="Y50:Z50"/>
    <mergeCell ref="C49:J49"/>
    <mergeCell ref="K49:P49"/>
    <mergeCell ref="Q49:R49"/>
    <mergeCell ref="S49:X49"/>
    <mergeCell ref="Y49:Z49"/>
    <mergeCell ref="AA48:AJ48"/>
    <mergeCell ref="AK48:AL48"/>
    <mergeCell ref="AM48:AV48"/>
    <mergeCell ref="AW48:AX48"/>
    <mergeCell ref="AY48:BD48"/>
    <mergeCell ref="BE48:BF48"/>
    <mergeCell ref="AK47:AL47"/>
    <mergeCell ref="AM47:AV47"/>
    <mergeCell ref="AW47:AX47"/>
    <mergeCell ref="AY47:BD47"/>
    <mergeCell ref="BE47:BF47"/>
    <mergeCell ref="AA47:AJ47"/>
    <mergeCell ref="C48:J48"/>
    <mergeCell ref="K48:P48"/>
    <mergeCell ref="Q48:R48"/>
    <mergeCell ref="S48:X48"/>
    <mergeCell ref="Y48:Z48"/>
    <mergeCell ref="C47:J47"/>
    <mergeCell ref="K47:P47"/>
    <mergeCell ref="Q47:R47"/>
    <mergeCell ref="S47:X47"/>
    <mergeCell ref="Y47:Z47"/>
    <mergeCell ref="AA46:AJ46"/>
    <mergeCell ref="AK46:AL46"/>
    <mergeCell ref="AM46:AV46"/>
    <mergeCell ref="AW46:AX46"/>
    <mergeCell ref="AY46:BD46"/>
    <mergeCell ref="BE46:BF46"/>
    <mergeCell ref="AK45:AL45"/>
    <mergeCell ref="AM45:AV45"/>
    <mergeCell ref="AW45:AX45"/>
    <mergeCell ref="AY45:BD45"/>
    <mergeCell ref="BE45:BF45"/>
    <mergeCell ref="AA45:AJ45"/>
    <mergeCell ref="C46:J46"/>
    <mergeCell ref="K46:P46"/>
    <mergeCell ref="Q46:R46"/>
    <mergeCell ref="S46:X46"/>
    <mergeCell ref="Y46:Z46"/>
    <mergeCell ref="C45:J45"/>
    <mergeCell ref="K45:P45"/>
    <mergeCell ref="Q45:R45"/>
    <mergeCell ref="S45:X45"/>
    <mergeCell ref="Y45:Z45"/>
    <mergeCell ref="AY41:BD41"/>
    <mergeCell ref="BE41:BF41"/>
    <mergeCell ref="C44:J44"/>
    <mergeCell ref="K44:P44"/>
    <mergeCell ref="Q44:R44"/>
    <mergeCell ref="S44:X44"/>
    <mergeCell ref="Y44:Z44"/>
    <mergeCell ref="C43:J43"/>
    <mergeCell ref="K43:P43"/>
    <mergeCell ref="Q43:R43"/>
    <mergeCell ref="S43:X43"/>
    <mergeCell ref="Y43:Z43"/>
    <mergeCell ref="AA44:AJ44"/>
    <mergeCell ref="AK44:AL44"/>
    <mergeCell ref="AM44:AV44"/>
    <mergeCell ref="AW44:AX44"/>
    <mergeCell ref="AY44:BD44"/>
    <mergeCell ref="BE44:BF44"/>
    <mergeCell ref="AK43:AL43"/>
    <mergeCell ref="AM43:AV43"/>
    <mergeCell ref="AW43:AX43"/>
    <mergeCell ref="AY43:BD43"/>
    <mergeCell ref="BE43:BF43"/>
    <mergeCell ref="AA43:AJ43"/>
    <mergeCell ref="C42:J42"/>
    <mergeCell ref="K42:P42"/>
    <mergeCell ref="Q42:R42"/>
    <mergeCell ref="S42:X42"/>
    <mergeCell ref="Y42:Z42"/>
    <mergeCell ref="BJ39:BS39"/>
    <mergeCell ref="AA40:AL40"/>
    <mergeCell ref="AM40:AX40"/>
    <mergeCell ref="BJ40:BS41"/>
    <mergeCell ref="C41:J41"/>
    <mergeCell ref="K41:P41"/>
    <mergeCell ref="Q41:R41"/>
    <mergeCell ref="S41:X41"/>
    <mergeCell ref="Y41:Z41"/>
    <mergeCell ref="AA41:AJ41"/>
    <mergeCell ref="AA42:AJ42"/>
    <mergeCell ref="AK42:AL42"/>
    <mergeCell ref="AM42:AV42"/>
    <mergeCell ref="AW42:AX42"/>
    <mergeCell ref="AY42:BD42"/>
    <mergeCell ref="BE42:BF42"/>
    <mergeCell ref="AK41:AL41"/>
    <mergeCell ref="AM41:AV41"/>
    <mergeCell ref="AW41:AX41"/>
    <mergeCell ref="C39:J40"/>
    <mergeCell ref="K39:R40"/>
    <mergeCell ref="S39:Z40"/>
    <mergeCell ref="AA39:AX39"/>
    <mergeCell ref="AY39:BF40"/>
    <mergeCell ref="BU34:BZ35"/>
    <mergeCell ref="C35:J35"/>
    <mergeCell ref="K35:O35"/>
    <mergeCell ref="P35:R35"/>
    <mergeCell ref="S35:W35"/>
    <mergeCell ref="X35:Z35"/>
    <mergeCell ref="AA35:AE35"/>
    <mergeCell ref="AF35:AH35"/>
    <mergeCell ref="AI35:AM35"/>
    <mergeCell ref="AN35:AP35"/>
    <mergeCell ref="C34:J34"/>
    <mergeCell ref="K34:R34"/>
    <mergeCell ref="S34:Z34"/>
    <mergeCell ref="AA34:AH34"/>
    <mergeCell ref="AI34:AP34"/>
    <mergeCell ref="AQ34:AX34"/>
    <mergeCell ref="AY34:BG34"/>
    <mergeCell ref="BJ34:BT35"/>
    <mergeCell ref="AI28:AN28"/>
    <mergeCell ref="AO28:AP28"/>
    <mergeCell ref="AQ28:AV28"/>
    <mergeCell ref="AW28:AX28"/>
    <mergeCell ref="AY28:BD28"/>
    <mergeCell ref="BE28:BF28"/>
    <mergeCell ref="AQ35:AU35"/>
    <mergeCell ref="AV35:AX35"/>
    <mergeCell ref="AY35:BD35"/>
    <mergeCell ref="BE27:BF27"/>
    <mergeCell ref="BG27:BL27"/>
    <mergeCell ref="BM27:BN27"/>
    <mergeCell ref="C28:J28"/>
    <mergeCell ref="K28:P28"/>
    <mergeCell ref="Q28:R28"/>
    <mergeCell ref="S28:X28"/>
    <mergeCell ref="Y28:Z28"/>
    <mergeCell ref="AA28:AF28"/>
    <mergeCell ref="AG28:AH28"/>
    <mergeCell ref="AG27:AH27"/>
    <mergeCell ref="AI27:AN27"/>
    <mergeCell ref="AO27:AP27"/>
    <mergeCell ref="AQ27:AV27"/>
    <mergeCell ref="AW27:AX27"/>
    <mergeCell ref="AY27:BD27"/>
    <mergeCell ref="C27:J27"/>
    <mergeCell ref="K27:P27"/>
    <mergeCell ref="Q27:R27"/>
    <mergeCell ref="S27:X27"/>
    <mergeCell ref="Y27:Z27"/>
    <mergeCell ref="AA27:AF27"/>
    <mergeCell ref="BG28:BL28"/>
    <mergeCell ref="BM28:BN28"/>
    <mergeCell ref="AQ26:AV26"/>
    <mergeCell ref="AW26:AX26"/>
    <mergeCell ref="AY26:BD26"/>
    <mergeCell ref="BE26:BF26"/>
    <mergeCell ref="BG26:BL26"/>
    <mergeCell ref="BM26:BN26"/>
    <mergeCell ref="BM25:BN25"/>
    <mergeCell ref="C26:J26"/>
    <mergeCell ref="K26:P26"/>
    <mergeCell ref="Q26:R26"/>
    <mergeCell ref="S26:X26"/>
    <mergeCell ref="Y26:Z26"/>
    <mergeCell ref="AA26:AF26"/>
    <mergeCell ref="AG26:AH26"/>
    <mergeCell ref="AI26:AN26"/>
    <mergeCell ref="AO26:AP26"/>
    <mergeCell ref="AO25:AP25"/>
    <mergeCell ref="AQ25:AV25"/>
    <mergeCell ref="AW25:AX25"/>
    <mergeCell ref="AY25:BD25"/>
    <mergeCell ref="BE25:BF25"/>
    <mergeCell ref="BG25:BL25"/>
    <mergeCell ref="AI23:AN23"/>
    <mergeCell ref="AO23:AP23"/>
    <mergeCell ref="AQ23:AV23"/>
    <mergeCell ref="AW23:AX23"/>
    <mergeCell ref="AY23:BD23"/>
    <mergeCell ref="BE23:BF23"/>
    <mergeCell ref="BG24:BL24"/>
    <mergeCell ref="BM24:BN24"/>
    <mergeCell ref="C25:J25"/>
    <mergeCell ref="K25:P25"/>
    <mergeCell ref="Q25:R25"/>
    <mergeCell ref="S25:X25"/>
    <mergeCell ref="Y25:Z25"/>
    <mergeCell ref="AA25:AF25"/>
    <mergeCell ref="AG25:AH25"/>
    <mergeCell ref="AI25:AN25"/>
    <mergeCell ref="AI24:AN24"/>
    <mergeCell ref="AO24:AP24"/>
    <mergeCell ref="AQ24:AV24"/>
    <mergeCell ref="AW24:AX24"/>
    <mergeCell ref="AY24:BD24"/>
    <mergeCell ref="BE24:BF24"/>
    <mergeCell ref="BQ22:BZ22"/>
    <mergeCell ref="C23:J23"/>
    <mergeCell ref="K23:P23"/>
    <mergeCell ref="Q23:R23"/>
    <mergeCell ref="S23:X23"/>
    <mergeCell ref="Y23:Z23"/>
    <mergeCell ref="AA23:AF23"/>
    <mergeCell ref="AG23:AH23"/>
    <mergeCell ref="AI22:AN22"/>
    <mergeCell ref="AO22:AP22"/>
    <mergeCell ref="AQ22:AV22"/>
    <mergeCell ref="AW22:AX22"/>
    <mergeCell ref="AY22:BD22"/>
    <mergeCell ref="BE22:BF22"/>
    <mergeCell ref="BG23:BL23"/>
    <mergeCell ref="BM23:BN23"/>
    <mergeCell ref="BQ23:BZ24"/>
    <mergeCell ref="C24:J24"/>
    <mergeCell ref="K24:P24"/>
    <mergeCell ref="Q24:R24"/>
    <mergeCell ref="S24:X24"/>
    <mergeCell ref="Y24:Z24"/>
    <mergeCell ref="AA24:AF24"/>
    <mergeCell ref="AG24:AH24"/>
    <mergeCell ref="BE21:BF21"/>
    <mergeCell ref="BG21:BL21"/>
    <mergeCell ref="BM21:BN21"/>
    <mergeCell ref="C22:J22"/>
    <mergeCell ref="K22:P22"/>
    <mergeCell ref="Q22:R22"/>
    <mergeCell ref="S22:X22"/>
    <mergeCell ref="Y22:Z22"/>
    <mergeCell ref="AA22:AF22"/>
    <mergeCell ref="AG22:AH22"/>
    <mergeCell ref="AG21:AH21"/>
    <mergeCell ref="AI21:AN21"/>
    <mergeCell ref="AO21:AP21"/>
    <mergeCell ref="AQ21:AV21"/>
    <mergeCell ref="AW21:AX21"/>
    <mergeCell ref="AY21:BD21"/>
    <mergeCell ref="C21:J21"/>
    <mergeCell ref="K21:P21"/>
    <mergeCell ref="Q21:R21"/>
    <mergeCell ref="S21:X21"/>
    <mergeCell ref="Y21:Z21"/>
    <mergeCell ref="AA21:AF21"/>
    <mergeCell ref="BG22:BL22"/>
    <mergeCell ref="BM22:BN22"/>
    <mergeCell ref="AQ20:AV20"/>
    <mergeCell ref="AW20:AX20"/>
    <mergeCell ref="AY20:BD20"/>
    <mergeCell ref="BE20:BF20"/>
    <mergeCell ref="BG20:BL20"/>
    <mergeCell ref="BM20:BN20"/>
    <mergeCell ref="BM19:BN19"/>
    <mergeCell ref="C20:J20"/>
    <mergeCell ref="K20:P20"/>
    <mergeCell ref="Q20:R20"/>
    <mergeCell ref="S20:X20"/>
    <mergeCell ref="Y20:Z20"/>
    <mergeCell ref="AA20:AF20"/>
    <mergeCell ref="AG20:AH20"/>
    <mergeCell ref="AI20:AN20"/>
    <mergeCell ref="AO20:AP20"/>
    <mergeCell ref="AO19:AP19"/>
    <mergeCell ref="AQ19:AV19"/>
    <mergeCell ref="AW19:AX19"/>
    <mergeCell ref="AY19:BD19"/>
    <mergeCell ref="BE19:BF19"/>
    <mergeCell ref="BG19:BL19"/>
    <mergeCell ref="AI17:AN17"/>
    <mergeCell ref="AO17:AP17"/>
    <mergeCell ref="AQ17:AV17"/>
    <mergeCell ref="AW17:AX17"/>
    <mergeCell ref="AY17:BD17"/>
    <mergeCell ref="BE17:BF17"/>
    <mergeCell ref="BG18:BL18"/>
    <mergeCell ref="BM18:BN18"/>
    <mergeCell ref="C19:J19"/>
    <mergeCell ref="K19:P19"/>
    <mergeCell ref="Q19:R19"/>
    <mergeCell ref="S19:X19"/>
    <mergeCell ref="Y19:Z19"/>
    <mergeCell ref="AA19:AF19"/>
    <mergeCell ref="AG19:AH19"/>
    <mergeCell ref="AI19:AN19"/>
    <mergeCell ref="AI18:AN18"/>
    <mergeCell ref="AO18:AP18"/>
    <mergeCell ref="AQ18:AV18"/>
    <mergeCell ref="AW18:AX18"/>
    <mergeCell ref="AY18:BD18"/>
    <mergeCell ref="BE18:BF18"/>
    <mergeCell ref="BQ16:BZ16"/>
    <mergeCell ref="C17:J17"/>
    <mergeCell ref="K17:P17"/>
    <mergeCell ref="Q17:R17"/>
    <mergeCell ref="S17:X17"/>
    <mergeCell ref="Y17:Z17"/>
    <mergeCell ref="AA17:AF17"/>
    <mergeCell ref="AG17:AH17"/>
    <mergeCell ref="AI16:AN16"/>
    <mergeCell ref="AO16:AP16"/>
    <mergeCell ref="AQ16:AV16"/>
    <mergeCell ref="AW16:AX16"/>
    <mergeCell ref="AY16:BD16"/>
    <mergeCell ref="BE16:BF16"/>
    <mergeCell ref="BG17:BL17"/>
    <mergeCell ref="BM17:BN17"/>
    <mergeCell ref="BQ17:BZ18"/>
    <mergeCell ref="C18:J18"/>
    <mergeCell ref="K18:P18"/>
    <mergeCell ref="Q18:R18"/>
    <mergeCell ref="S18:X18"/>
    <mergeCell ref="Y18:Z18"/>
    <mergeCell ref="AA18:AF18"/>
    <mergeCell ref="AG18:AH18"/>
    <mergeCell ref="C16:J16"/>
    <mergeCell ref="K16:P16"/>
    <mergeCell ref="Q16:R16"/>
    <mergeCell ref="S16:X16"/>
    <mergeCell ref="Y16:Z16"/>
    <mergeCell ref="AA16:AF16"/>
    <mergeCell ref="AG16:AH16"/>
    <mergeCell ref="BG16:BL16"/>
    <mergeCell ref="BM16:BN16"/>
    <mergeCell ref="C10:F10"/>
    <mergeCell ref="G10:AO10"/>
    <mergeCell ref="C11:F11"/>
    <mergeCell ref="G11:AO11"/>
    <mergeCell ref="C14:J15"/>
    <mergeCell ref="K14:R15"/>
    <mergeCell ref="S14:BN14"/>
    <mergeCell ref="S15:Z15"/>
    <mergeCell ref="AA15:AH15"/>
    <mergeCell ref="AI15:AP15"/>
    <mergeCell ref="AQ15:AX15"/>
    <mergeCell ref="AY15:BF15"/>
    <mergeCell ref="BG15:BN15"/>
    <mergeCell ref="A6:I6"/>
    <mergeCell ref="J6:AM6"/>
    <mergeCell ref="AN6:AV6"/>
    <mergeCell ref="AW6:BZ6"/>
    <mergeCell ref="C9:F9"/>
    <mergeCell ref="G9:AO9"/>
    <mergeCell ref="AS9:BI9"/>
    <mergeCell ref="BJ9:BQ9"/>
    <mergeCell ref="A1:BZ1"/>
    <mergeCell ref="A2:BZ2"/>
    <mergeCell ref="A3:BZ3"/>
    <mergeCell ref="A5:I5"/>
    <mergeCell ref="J5:Z5"/>
    <mergeCell ref="AA5:AE5"/>
    <mergeCell ref="AF5:AJ5"/>
    <mergeCell ref="AK5:AM5"/>
    <mergeCell ref="AN5:AV5"/>
    <mergeCell ref="AW5:BQ5"/>
  </mergeCells>
  <phoneticPr fontId="3"/>
  <dataValidations count="2">
    <dataValidation type="list" allowBlank="1" showInputMessage="1" showErrorMessage="1" sqref="AW5:BQ5 KS5:LM5 UO5:VI5 AEK5:AFE5 AOG5:APA5 AYC5:AYW5 BHY5:BIS5 BRU5:BSO5 CBQ5:CCK5 CLM5:CMG5 CVI5:CWC5 DFE5:DFY5 DPA5:DPU5 DYW5:DZQ5 EIS5:EJM5 ESO5:ETI5 FCK5:FDE5 FMG5:FNA5 FWC5:FWW5 GFY5:GGS5 GPU5:GQO5 GZQ5:HAK5 HJM5:HKG5 HTI5:HUC5 IDE5:IDY5 INA5:INU5 IWW5:IXQ5 JGS5:JHM5 JQO5:JRI5 KAK5:KBE5 KKG5:KLA5 KUC5:KUW5 LDY5:LES5 LNU5:LOO5 LXQ5:LYK5 MHM5:MIG5 MRI5:MSC5 NBE5:NBY5 NLA5:NLU5 NUW5:NVQ5 OES5:OFM5 OOO5:OPI5 OYK5:OZE5 PIG5:PJA5 PSC5:PSW5 QBY5:QCS5 QLU5:QMO5 QVQ5:QWK5 RFM5:RGG5 RPI5:RQC5 RZE5:RZY5 SJA5:SJU5 SSW5:STQ5 TCS5:TDM5 TMO5:TNI5 TWK5:TXE5 UGG5:UHA5 UQC5:UQW5 UZY5:VAS5 VJU5:VKO5 VTQ5:VUK5 WDM5:WEG5 WNI5:WOC5 WXE5:WXY5 AW65541:BQ65541 KS65541:LM65541 UO65541:VI65541 AEK65541:AFE65541 AOG65541:APA65541 AYC65541:AYW65541 BHY65541:BIS65541 BRU65541:BSO65541 CBQ65541:CCK65541 CLM65541:CMG65541 CVI65541:CWC65541 DFE65541:DFY65541 DPA65541:DPU65541 DYW65541:DZQ65541 EIS65541:EJM65541 ESO65541:ETI65541 FCK65541:FDE65541 FMG65541:FNA65541 FWC65541:FWW65541 GFY65541:GGS65541 GPU65541:GQO65541 GZQ65541:HAK65541 HJM65541:HKG65541 HTI65541:HUC65541 IDE65541:IDY65541 INA65541:INU65541 IWW65541:IXQ65541 JGS65541:JHM65541 JQO65541:JRI65541 KAK65541:KBE65541 KKG65541:KLA65541 KUC65541:KUW65541 LDY65541:LES65541 LNU65541:LOO65541 LXQ65541:LYK65541 MHM65541:MIG65541 MRI65541:MSC65541 NBE65541:NBY65541 NLA65541:NLU65541 NUW65541:NVQ65541 OES65541:OFM65541 OOO65541:OPI65541 OYK65541:OZE65541 PIG65541:PJA65541 PSC65541:PSW65541 QBY65541:QCS65541 QLU65541:QMO65541 QVQ65541:QWK65541 RFM65541:RGG65541 RPI65541:RQC65541 RZE65541:RZY65541 SJA65541:SJU65541 SSW65541:STQ65541 TCS65541:TDM65541 TMO65541:TNI65541 TWK65541:TXE65541 UGG65541:UHA65541 UQC65541:UQW65541 UZY65541:VAS65541 VJU65541:VKO65541 VTQ65541:VUK65541 WDM65541:WEG65541 WNI65541:WOC65541 WXE65541:WXY65541 AW131077:BQ131077 KS131077:LM131077 UO131077:VI131077 AEK131077:AFE131077 AOG131077:APA131077 AYC131077:AYW131077 BHY131077:BIS131077 BRU131077:BSO131077 CBQ131077:CCK131077 CLM131077:CMG131077 CVI131077:CWC131077 DFE131077:DFY131077 DPA131077:DPU131077 DYW131077:DZQ131077 EIS131077:EJM131077 ESO131077:ETI131077 FCK131077:FDE131077 FMG131077:FNA131077 FWC131077:FWW131077 GFY131077:GGS131077 GPU131077:GQO131077 GZQ131077:HAK131077 HJM131077:HKG131077 HTI131077:HUC131077 IDE131077:IDY131077 INA131077:INU131077 IWW131077:IXQ131077 JGS131077:JHM131077 JQO131077:JRI131077 KAK131077:KBE131077 KKG131077:KLA131077 KUC131077:KUW131077 LDY131077:LES131077 LNU131077:LOO131077 LXQ131077:LYK131077 MHM131077:MIG131077 MRI131077:MSC131077 NBE131077:NBY131077 NLA131077:NLU131077 NUW131077:NVQ131077 OES131077:OFM131077 OOO131077:OPI131077 OYK131077:OZE131077 PIG131077:PJA131077 PSC131077:PSW131077 QBY131077:QCS131077 QLU131077:QMO131077 QVQ131077:QWK131077 RFM131077:RGG131077 RPI131077:RQC131077 RZE131077:RZY131077 SJA131077:SJU131077 SSW131077:STQ131077 TCS131077:TDM131077 TMO131077:TNI131077 TWK131077:TXE131077 UGG131077:UHA131077 UQC131077:UQW131077 UZY131077:VAS131077 VJU131077:VKO131077 VTQ131077:VUK131077 WDM131077:WEG131077 WNI131077:WOC131077 WXE131077:WXY131077 AW196613:BQ196613 KS196613:LM196613 UO196613:VI196613 AEK196613:AFE196613 AOG196613:APA196613 AYC196613:AYW196613 BHY196613:BIS196613 BRU196613:BSO196613 CBQ196613:CCK196613 CLM196613:CMG196613 CVI196613:CWC196613 DFE196613:DFY196613 DPA196613:DPU196613 DYW196613:DZQ196613 EIS196613:EJM196613 ESO196613:ETI196613 FCK196613:FDE196613 FMG196613:FNA196613 FWC196613:FWW196613 GFY196613:GGS196613 GPU196613:GQO196613 GZQ196613:HAK196613 HJM196613:HKG196613 HTI196613:HUC196613 IDE196613:IDY196613 INA196613:INU196613 IWW196613:IXQ196613 JGS196613:JHM196613 JQO196613:JRI196613 KAK196613:KBE196613 KKG196613:KLA196613 KUC196613:KUW196613 LDY196613:LES196613 LNU196613:LOO196613 LXQ196613:LYK196613 MHM196613:MIG196613 MRI196613:MSC196613 NBE196613:NBY196613 NLA196613:NLU196613 NUW196613:NVQ196613 OES196613:OFM196613 OOO196613:OPI196613 OYK196613:OZE196613 PIG196613:PJA196613 PSC196613:PSW196613 QBY196613:QCS196613 QLU196613:QMO196613 QVQ196613:QWK196613 RFM196613:RGG196613 RPI196613:RQC196613 RZE196613:RZY196613 SJA196613:SJU196613 SSW196613:STQ196613 TCS196613:TDM196613 TMO196613:TNI196613 TWK196613:TXE196613 UGG196613:UHA196613 UQC196613:UQW196613 UZY196613:VAS196613 VJU196613:VKO196613 VTQ196613:VUK196613 WDM196613:WEG196613 WNI196613:WOC196613 WXE196613:WXY196613 AW262149:BQ262149 KS262149:LM262149 UO262149:VI262149 AEK262149:AFE262149 AOG262149:APA262149 AYC262149:AYW262149 BHY262149:BIS262149 BRU262149:BSO262149 CBQ262149:CCK262149 CLM262149:CMG262149 CVI262149:CWC262149 DFE262149:DFY262149 DPA262149:DPU262149 DYW262149:DZQ262149 EIS262149:EJM262149 ESO262149:ETI262149 FCK262149:FDE262149 FMG262149:FNA262149 FWC262149:FWW262149 GFY262149:GGS262149 GPU262149:GQO262149 GZQ262149:HAK262149 HJM262149:HKG262149 HTI262149:HUC262149 IDE262149:IDY262149 INA262149:INU262149 IWW262149:IXQ262149 JGS262149:JHM262149 JQO262149:JRI262149 KAK262149:KBE262149 KKG262149:KLA262149 KUC262149:KUW262149 LDY262149:LES262149 LNU262149:LOO262149 LXQ262149:LYK262149 MHM262149:MIG262149 MRI262149:MSC262149 NBE262149:NBY262149 NLA262149:NLU262149 NUW262149:NVQ262149 OES262149:OFM262149 OOO262149:OPI262149 OYK262149:OZE262149 PIG262149:PJA262149 PSC262149:PSW262149 QBY262149:QCS262149 QLU262149:QMO262149 QVQ262149:QWK262149 RFM262149:RGG262149 RPI262149:RQC262149 RZE262149:RZY262149 SJA262149:SJU262149 SSW262149:STQ262149 TCS262149:TDM262149 TMO262149:TNI262149 TWK262149:TXE262149 UGG262149:UHA262149 UQC262149:UQW262149 UZY262149:VAS262149 VJU262149:VKO262149 VTQ262149:VUK262149 WDM262149:WEG262149 WNI262149:WOC262149 WXE262149:WXY262149 AW327685:BQ327685 KS327685:LM327685 UO327685:VI327685 AEK327685:AFE327685 AOG327685:APA327685 AYC327685:AYW327685 BHY327685:BIS327685 BRU327685:BSO327685 CBQ327685:CCK327685 CLM327685:CMG327685 CVI327685:CWC327685 DFE327685:DFY327685 DPA327685:DPU327685 DYW327685:DZQ327685 EIS327685:EJM327685 ESO327685:ETI327685 FCK327685:FDE327685 FMG327685:FNA327685 FWC327685:FWW327685 GFY327685:GGS327685 GPU327685:GQO327685 GZQ327685:HAK327685 HJM327685:HKG327685 HTI327685:HUC327685 IDE327685:IDY327685 INA327685:INU327685 IWW327685:IXQ327685 JGS327685:JHM327685 JQO327685:JRI327685 KAK327685:KBE327685 KKG327685:KLA327685 KUC327685:KUW327685 LDY327685:LES327685 LNU327685:LOO327685 LXQ327685:LYK327685 MHM327685:MIG327685 MRI327685:MSC327685 NBE327685:NBY327685 NLA327685:NLU327685 NUW327685:NVQ327685 OES327685:OFM327685 OOO327685:OPI327685 OYK327685:OZE327685 PIG327685:PJA327685 PSC327685:PSW327685 QBY327685:QCS327685 QLU327685:QMO327685 QVQ327685:QWK327685 RFM327685:RGG327685 RPI327685:RQC327685 RZE327685:RZY327685 SJA327685:SJU327685 SSW327685:STQ327685 TCS327685:TDM327685 TMO327685:TNI327685 TWK327685:TXE327685 UGG327685:UHA327685 UQC327685:UQW327685 UZY327685:VAS327685 VJU327685:VKO327685 VTQ327685:VUK327685 WDM327685:WEG327685 WNI327685:WOC327685 WXE327685:WXY327685 AW393221:BQ393221 KS393221:LM393221 UO393221:VI393221 AEK393221:AFE393221 AOG393221:APA393221 AYC393221:AYW393221 BHY393221:BIS393221 BRU393221:BSO393221 CBQ393221:CCK393221 CLM393221:CMG393221 CVI393221:CWC393221 DFE393221:DFY393221 DPA393221:DPU393221 DYW393221:DZQ393221 EIS393221:EJM393221 ESO393221:ETI393221 FCK393221:FDE393221 FMG393221:FNA393221 FWC393221:FWW393221 GFY393221:GGS393221 GPU393221:GQO393221 GZQ393221:HAK393221 HJM393221:HKG393221 HTI393221:HUC393221 IDE393221:IDY393221 INA393221:INU393221 IWW393221:IXQ393221 JGS393221:JHM393221 JQO393221:JRI393221 KAK393221:KBE393221 KKG393221:KLA393221 KUC393221:KUW393221 LDY393221:LES393221 LNU393221:LOO393221 LXQ393221:LYK393221 MHM393221:MIG393221 MRI393221:MSC393221 NBE393221:NBY393221 NLA393221:NLU393221 NUW393221:NVQ393221 OES393221:OFM393221 OOO393221:OPI393221 OYK393221:OZE393221 PIG393221:PJA393221 PSC393221:PSW393221 QBY393221:QCS393221 QLU393221:QMO393221 QVQ393221:QWK393221 RFM393221:RGG393221 RPI393221:RQC393221 RZE393221:RZY393221 SJA393221:SJU393221 SSW393221:STQ393221 TCS393221:TDM393221 TMO393221:TNI393221 TWK393221:TXE393221 UGG393221:UHA393221 UQC393221:UQW393221 UZY393221:VAS393221 VJU393221:VKO393221 VTQ393221:VUK393221 WDM393221:WEG393221 WNI393221:WOC393221 WXE393221:WXY393221 AW458757:BQ458757 KS458757:LM458757 UO458757:VI458757 AEK458757:AFE458757 AOG458757:APA458757 AYC458757:AYW458757 BHY458757:BIS458757 BRU458757:BSO458757 CBQ458757:CCK458757 CLM458757:CMG458757 CVI458757:CWC458757 DFE458757:DFY458757 DPA458757:DPU458757 DYW458757:DZQ458757 EIS458757:EJM458757 ESO458757:ETI458757 FCK458757:FDE458757 FMG458757:FNA458757 FWC458757:FWW458757 GFY458757:GGS458757 GPU458757:GQO458757 GZQ458757:HAK458757 HJM458757:HKG458757 HTI458757:HUC458757 IDE458757:IDY458757 INA458757:INU458757 IWW458757:IXQ458757 JGS458757:JHM458757 JQO458757:JRI458757 KAK458757:KBE458757 KKG458757:KLA458757 KUC458757:KUW458757 LDY458757:LES458757 LNU458757:LOO458757 LXQ458757:LYK458757 MHM458757:MIG458757 MRI458757:MSC458757 NBE458757:NBY458757 NLA458757:NLU458757 NUW458757:NVQ458757 OES458757:OFM458757 OOO458757:OPI458757 OYK458757:OZE458757 PIG458757:PJA458757 PSC458757:PSW458757 QBY458757:QCS458757 QLU458757:QMO458757 QVQ458757:QWK458757 RFM458757:RGG458757 RPI458757:RQC458757 RZE458757:RZY458757 SJA458757:SJU458757 SSW458757:STQ458757 TCS458757:TDM458757 TMO458757:TNI458757 TWK458757:TXE458757 UGG458757:UHA458757 UQC458757:UQW458757 UZY458757:VAS458757 VJU458757:VKO458757 VTQ458757:VUK458757 WDM458757:WEG458757 WNI458757:WOC458757 WXE458757:WXY458757 AW524293:BQ524293 KS524293:LM524293 UO524293:VI524293 AEK524293:AFE524293 AOG524293:APA524293 AYC524293:AYW524293 BHY524293:BIS524293 BRU524293:BSO524293 CBQ524293:CCK524293 CLM524293:CMG524293 CVI524293:CWC524293 DFE524293:DFY524293 DPA524293:DPU524293 DYW524293:DZQ524293 EIS524293:EJM524293 ESO524293:ETI524293 FCK524293:FDE524293 FMG524293:FNA524293 FWC524293:FWW524293 GFY524293:GGS524293 GPU524293:GQO524293 GZQ524293:HAK524293 HJM524293:HKG524293 HTI524293:HUC524293 IDE524293:IDY524293 INA524293:INU524293 IWW524293:IXQ524293 JGS524293:JHM524293 JQO524293:JRI524293 KAK524293:KBE524293 KKG524293:KLA524293 KUC524293:KUW524293 LDY524293:LES524293 LNU524293:LOO524293 LXQ524293:LYK524293 MHM524293:MIG524293 MRI524293:MSC524293 NBE524293:NBY524293 NLA524293:NLU524293 NUW524293:NVQ524293 OES524293:OFM524293 OOO524293:OPI524293 OYK524293:OZE524293 PIG524293:PJA524293 PSC524293:PSW524293 QBY524293:QCS524293 QLU524293:QMO524293 QVQ524293:QWK524293 RFM524293:RGG524293 RPI524293:RQC524293 RZE524293:RZY524293 SJA524293:SJU524293 SSW524293:STQ524293 TCS524293:TDM524293 TMO524293:TNI524293 TWK524293:TXE524293 UGG524293:UHA524293 UQC524293:UQW524293 UZY524293:VAS524293 VJU524293:VKO524293 VTQ524293:VUK524293 WDM524293:WEG524293 WNI524293:WOC524293 WXE524293:WXY524293 AW589829:BQ589829 KS589829:LM589829 UO589829:VI589829 AEK589829:AFE589829 AOG589829:APA589829 AYC589829:AYW589829 BHY589829:BIS589829 BRU589829:BSO589829 CBQ589829:CCK589829 CLM589829:CMG589829 CVI589829:CWC589829 DFE589829:DFY589829 DPA589829:DPU589829 DYW589829:DZQ589829 EIS589829:EJM589829 ESO589829:ETI589829 FCK589829:FDE589829 FMG589829:FNA589829 FWC589829:FWW589829 GFY589829:GGS589829 GPU589829:GQO589829 GZQ589829:HAK589829 HJM589829:HKG589829 HTI589829:HUC589829 IDE589829:IDY589829 INA589829:INU589829 IWW589829:IXQ589829 JGS589829:JHM589829 JQO589829:JRI589829 KAK589829:KBE589829 KKG589829:KLA589829 KUC589829:KUW589829 LDY589829:LES589829 LNU589829:LOO589829 LXQ589829:LYK589829 MHM589829:MIG589829 MRI589829:MSC589829 NBE589829:NBY589829 NLA589829:NLU589829 NUW589829:NVQ589829 OES589829:OFM589829 OOO589829:OPI589829 OYK589829:OZE589829 PIG589829:PJA589829 PSC589829:PSW589829 QBY589829:QCS589829 QLU589829:QMO589829 QVQ589829:QWK589829 RFM589829:RGG589829 RPI589829:RQC589829 RZE589829:RZY589829 SJA589829:SJU589829 SSW589829:STQ589829 TCS589829:TDM589829 TMO589829:TNI589829 TWK589829:TXE589829 UGG589829:UHA589829 UQC589829:UQW589829 UZY589829:VAS589829 VJU589829:VKO589829 VTQ589829:VUK589829 WDM589829:WEG589829 WNI589829:WOC589829 WXE589829:WXY589829 AW655365:BQ655365 KS655365:LM655365 UO655365:VI655365 AEK655365:AFE655365 AOG655365:APA655365 AYC655365:AYW655365 BHY655365:BIS655365 BRU655365:BSO655365 CBQ655365:CCK655365 CLM655365:CMG655365 CVI655365:CWC655365 DFE655365:DFY655365 DPA655365:DPU655365 DYW655365:DZQ655365 EIS655365:EJM655365 ESO655365:ETI655365 FCK655365:FDE655365 FMG655365:FNA655365 FWC655365:FWW655365 GFY655365:GGS655365 GPU655365:GQO655365 GZQ655365:HAK655365 HJM655365:HKG655365 HTI655365:HUC655365 IDE655365:IDY655365 INA655365:INU655365 IWW655365:IXQ655365 JGS655365:JHM655365 JQO655365:JRI655365 KAK655365:KBE655365 KKG655365:KLA655365 KUC655365:KUW655365 LDY655365:LES655365 LNU655365:LOO655365 LXQ655365:LYK655365 MHM655365:MIG655365 MRI655365:MSC655365 NBE655365:NBY655365 NLA655365:NLU655365 NUW655365:NVQ655365 OES655365:OFM655365 OOO655365:OPI655365 OYK655365:OZE655365 PIG655365:PJA655365 PSC655365:PSW655365 QBY655365:QCS655365 QLU655365:QMO655365 QVQ655365:QWK655365 RFM655365:RGG655365 RPI655365:RQC655365 RZE655365:RZY655365 SJA655365:SJU655365 SSW655365:STQ655365 TCS655365:TDM655365 TMO655365:TNI655365 TWK655365:TXE655365 UGG655365:UHA655365 UQC655365:UQW655365 UZY655365:VAS655365 VJU655365:VKO655365 VTQ655365:VUK655365 WDM655365:WEG655365 WNI655365:WOC655365 WXE655365:WXY655365 AW720901:BQ720901 KS720901:LM720901 UO720901:VI720901 AEK720901:AFE720901 AOG720901:APA720901 AYC720901:AYW720901 BHY720901:BIS720901 BRU720901:BSO720901 CBQ720901:CCK720901 CLM720901:CMG720901 CVI720901:CWC720901 DFE720901:DFY720901 DPA720901:DPU720901 DYW720901:DZQ720901 EIS720901:EJM720901 ESO720901:ETI720901 FCK720901:FDE720901 FMG720901:FNA720901 FWC720901:FWW720901 GFY720901:GGS720901 GPU720901:GQO720901 GZQ720901:HAK720901 HJM720901:HKG720901 HTI720901:HUC720901 IDE720901:IDY720901 INA720901:INU720901 IWW720901:IXQ720901 JGS720901:JHM720901 JQO720901:JRI720901 KAK720901:KBE720901 KKG720901:KLA720901 KUC720901:KUW720901 LDY720901:LES720901 LNU720901:LOO720901 LXQ720901:LYK720901 MHM720901:MIG720901 MRI720901:MSC720901 NBE720901:NBY720901 NLA720901:NLU720901 NUW720901:NVQ720901 OES720901:OFM720901 OOO720901:OPI720901 OYK720901:OZE720901 PIG720901:PJA720901 PSC720901:PSW720901 QBY720901:QCS720901 QLU720901:QMO720901 QVQ720901:QWK720901 RFM720901:RGG720901 RPI720901:RQC720901 RZE720901:RZY720901 SJA720901:SJU720901 SSW720901:STQ720901 TCS720901:TDM720901 TMO720901:TNI720901 TWK720901:TXE720901 UGG720901:UHA720901 UQC720901:UQW720901 UZY720901:VAS720901 VJU720901:VKO720901 VTQ720901:VUK720901 WDM720901:WEG720901 WNI720901:WOC720901 WXE720901:WXY720901 AW786437:BQ786437 KS786437:LM786437 UO786437:VI786437 AEK786437:AFE786437 AOG786437:APA786437 AYC786437:AYW786437 BHY786437:BIS786437 BRU786437:BSO786437 CBQ786437:CCK786437 CLM786437:CMG786437 CVI786437:CWC786437 DFE786437:DFY786437 DPA786437:DPU786437 DYW786437:DZQ786437 EIS786437:EJM786437 ESO786437:ETI786437 FCK786437:FDE786437 FMG786437:FNA786437 FWC786437:FWW786437 GFY786437:GGS786437 GPU786437:GQO786437 GZQ786437:HAK786437 HJM786437:HKG786437 HTI786437:HUC786437 IDE786437:IDY786437 INA786437:INU786437 IWW786437:IXQ786437 JGS786437:JHM786437 JQO786437:JRI786437 KAK786437:KBE786437 KKG786437:KLA786437 KUC786437:KUW786437 LDY786437:LES786437 LNU786437:LOO786437 LXQ786437:LYK786437 MHM786437:MIG786437 MRI786437:MSC786437 NBE786437:NBY786437 NLA786437:NLU786437 NUW786437:NVQ786437 OES786437:OFM786437 OOO786437:OPI786437 OYK786437:OZE786437 PIG786437:PJA786437 PSC786437:PSW786437 QBY786437:QCS786437 QLU786437:QMO786437 QVQ786437:QWK786437 RFM786437:RGG786437 RPI786437:RQC786437 RZE786437:RZY786437 SJA786437:SJU786437 SSW786437:STQ786437 TCS786437:TDM786437 TMO786437:TNI786437 TWK786437:TXE786437 UGG786437:UHA786437 UQC786437:UQW786437 UZY786437:VAS786437 VJU786437:VKO786437 VTQ786437:VUK786437 WDM786437:WEG786437 WNI786437:WOC786437 WXE786437:WXY786437 AW851973:BQ851973 KS851973:LM851973 UO851973:VI851973 AEK851973:AFE851973 AOG851973:APA851973 AYC851973:AYW851973 BHY851973:BIS851973 BRU851973:BSO851973 CBQ851973:CCK851973 CLM851973:CMG851973 CVI851973:CWC851973 DFE851973:DFY851973 DPA851973:DPU851973 DYW851973:DZQ851973 EIS851973:EJM851973 ESO851973:ETI851973 FCK851973:FDE851973 FMG851973:FNA851973 FWC851973:FWW851973 GFY851973:GGS851973 GPU851973:GQO851973 GZQ851973:HAK851973 HJM851973:HKG851973 HTI851973:HUC851973 IDE851973:IDY851973 INA851973:INU851973 IWW851973:IXQ851973 JGS851973:JHM851973 JQO851973:JRI851973 KAK851973:KBE851973 KKG851973:KLA851973 KUC851973:KUW851973 LDY851973:LES851973 LNU851973:LOO851973 LXQ851973:LYK851973 MHM851973:MIG851973 MRI851973:MSC851973 NBE851973:NBY851973 NLA851973:NLU851973 NUW851973:NVQ851973 OES851973:OFM851973 OOO851973:OPI851973 OYK851973:OZE851973 PIG851973:PJA851973 PSC851973:PSW851973 QBY851973:QCS851973 QLU851973:QMO851973 QVQ851973:QWK851973 RFM851973:RGG851973 RPI851973:RQC851973 RZE851973:RZY851973 SJA851973:SJU851973 SSW851973:STQ851973 TCS851973:TDM851973 TMO851973:TNI851973 TWK851973:TXE851973 UGG851973:UHA851973 UQC851973:UQW851973 UZY851973:VAS851973 VJU851973:VKO851973 VTQ851973:VUK851973 WDM851973:WEG851973 WNI851973:WOC851973 WXE851973:WXY851973 AW917509:BQ917509 KS917509:LM917509 UO917509:VI917509 AEK917509:AFE917509 AOG917509:APA917509 AYC917509:AYW917509 BHY917509:BIS917509 BRU917509:BSO917509 CBQ917509:CCK917509 CLM917509:CMG917509 CVI917509:CWC917509 DFE917509:DFY917509 DPA917509:DPU917509 DYW917509:DZQ917509 EIS917509:EJM917509 ESO917509:ETI917509 FCK917509:FDE917509 FMG917509:FNA917509 FWC917509:FWW917509 GFY917509:GGS917509 GPU917509:GQO917509 GZQ917509:HAK917509 HJM917509:HKG917509 HTI917509:HUC917509 IDE917509:IDY917509 INA917509:INU917509 IWW917509:IXQ917509 JGS917509:JHM917509 JQO917509:JRI917509 KAK917509:KBE917509 KKG917509:KLA917509 KUC917509:KUW917509 LDY917509:LES917509 LNU917509:LOO917509 LXQ917509:LYK917509 MHM917509:MIG917509 MRI917509:MSC917509 NBE917509:NBY917509 NLA917509:NLU917509 NUW917509:NVQ917509 OES917509:OFM917509 OOO917509:OPI917509 OYK917509:OZE917509 PIG917509:PJA917509 PSC917509:PSW917509 QBY917509:QCS917509 QLU917509:QMO917509 QVQ917509:QWK917509 RFM917509:RGG917509 RPI917509:RQC917509 RZE917509:RZY917509 SJA917509:SJU917509 SSW917509:STQ917509 TCS917509:TDM917509 TMO917509:TNI917509 TWK917509:TXE917509 UGG917509:UHA917509 UQC917509:UQW917509 UZY917509:VAS917509 VJU917509:VKO917509 VTQ917509:VUK917509 WDM917509:WEG917509 WNI917509:WOC917509 WXE917509:WXY917509 AW983045:BQ983045 KS983045:LM983045 UO983045:VI983045 AEK983045:AFE983045 AOG983045:APA983045 AYC983045:AYW983045 BHY983045:BIS983045 BRU983045:BSO983045 CBQ983045:CCK983045 CLM983045:CMG983045 CVI983045:CWC983045 DFE983045:DFY983045 DPA983045:DPU983045 DYW983045:DZQ983045 EIS983045:EJM983045 ESO983045:ETI983045 FCK983045:FDE983045 FMG983045:FNA983045 FWC983045:FWW983045 GFY983045:GGS983045 GPU983045:GQO983045 GZQ983045:HAK983045 HJM983045:HKG983045 HTI983045:HUC983045 IDE983045:IDY983045 INA983045:INU983045 IWW983045:IXQ983045 JGS983045:JHM983045 JQO983045:JRI983045 KAK983045:KBE983045 KKG983045:KLA983045 KUC983045:KUW983045 LDY983045:LES983045 LNU983045:LOO983045 LXQ983045:LYK983045 MHM983045:MIG983045 MRI983045:MSC983045 NBE983045:NBY983045 NLA983045:NLU983045 NUW983045:NVQ983045 OES983045:OFM983045 OOO983045:OPI983045 OYK983045:OZE983045 PIG983045:PJA983045 PSC983045:PSW983045 QBY983045:QCS983045 QLU983045:QMO983045 QVQ983045:QWK983045 RFM983045:RGG983045 RPI983045:RQC983045 RZE983045:RZY983045 SJA983045:SJU983045 SSW983045:STQ983045 TCS983045:TDM983045 TMO983045:TNI983045 TWK983045:TXE983045 UGG983045:UHA983045 UQC983045:UQW983045 UZY983045:VAS983045 VJU983045:VKO983045 VTQ983045:VUK983045 WDM983045:WEG983045 WNI983045:WOC983045 WXE983045:WXY983045" xr:uid="{4657DCA5-1496-41EA-B414-8B1D41F6DDE4}">
      <formula1>$CB$8:$CB$9</formula1>
    </dataValidation>
    <dataValidation type="list" allowBlank="1" showInputMessage="1" showErrorMessage="1" sqref="C9:F11 IY9:JB11 SU9:SX11 ACQ9:ACT11 AMM9:AMP11 AWI9:AWL11 BGE9:BGH11 BQA9:BQD11 BZW9:BZZ11 CJS9:CJV11 CTO9:CTR11 DDK9:DDN11 DNG9:DNJ11 DXC9:DXF11 EGY9:EHB11 EQU9:EQX11 FAQ9:FAT11 FKM9:FKP11 FUI9:FUL11 GEE9:GEH11 GOA9:GOD11 GXW9:GXZ11 HHS9:HHV11 HRO9:HRR11 IBK9:IBN11 ILG9:ILJ11 IVC9:IVF11 JEY9:JFB11 JOU9:JOX11 JYQ9:JYT11 KIM9:KIP11 KSI9:KSL11 LCE9:LCH11 LMA9:LMD11 LVW9:LVZ11 MFS9:MFV11 MPO9:MPR11 MZK9:MZN11 NJG9:NJJ11 NTC9:NTF11 OCY9:ODB11 OMU9:OMX11 OWQ9:OWT11 PGM9:PGP11 PQI9:PQL11 QAE9:QAH11 QKA9:QKD11 QTW9:QTZ11 RDS9:RDV11 RNO9:RNR11 RXK9:RXN11 SHG9:SHJ11 SRC9:SRF11 TAY9:TBB11 TKU9:TKX11 TUQ9:TUT11 UEM9:UEP11 UOI9:UOL11 UYE9:UYH11 VIA9:VID11 VRW9:VRZ11 WBS9:WBV11 WLO9:WLR11 WVK9:WVN11 C65545:F65547 IY65545:JB65547 SU65545:SX65547 ACQ65545:ACT65547 AMM65545:AMP65547 AWI65545:AWL65547 BGE65545:BGH65547 BQA65545:BQD65547 BZW65545:BZZ65547 CJS65545:CJV65547 CTO65545:CTR65547 DDK65545:DDN65547 DNG65545:DNJ65547 DXC65545:DXF65547 EGY65545:EHB65547 EQU65545:EQX65547 FAQ65545:FAT65547 FKM65545:FKP65547 FUI65545:FUL65547 GEE65545:GEH65547 GOA65545:GOD65547 GXW65545:GXZ65547 HHS65545:HHV65547 HRO65545:HRR65547 IBK65545:IBN65547 ILG65545:ILJ65547 IVC65545:IVF65547 JEY65545:JFB65547 JOU65545:JOX65547 JYQ65545:JYT65547 KIM65545:KIP65547 KSI65545:KSL65547 LCE65545:LCH65547 LMA65545:LMD65547 LVW65545:LVZ65547 MFS65545:MFV65547 MPO65545:MPR65547 MZK65545:MZN65547 NJG65545:NJJ65547 NTC65545:NTF65547 OCY65545:ODB65547 OMU65545:OMX65547 OWQ65545:OWT65547 PGM65545:PGP65547 PQI65545:PQL65547 QAE65545:QAH65547 QKA65545:QKD65547 QTW65545:QTZ65547 RDS65545:RDV65547 RNO65545:RNR65547 RXK65545:RXN65547 SHG65545:SHJ65547 SRC65545:SRF65547 TAY65545:TBB65547 TKU65545:TKX65547 TUQ65545:TUT65547 UEM65545:UEP65547 UOI65545:UOL65547 UYE65545:UYH65547 VIA65545:VID65547 VRW65545:VRZ65547 WBS65545:WBV65547 WLO65545:WLR65547 WVK65545:WVN65547 C131081:F131083 IY131081:JB131083 SU131081:SX131083 ACQ131081:ACT131083 AMM131081:AMP131083 AWI131081:AWL131083 BGE131081:BGH131083 BQA131081:BQD131083 BZW131081:BZZ131083 CJS131081:CJV131083 CTO131081:CTR131083 DDK131081:DDN131083 DNG131081:DNJ131083 DXC131081:DXF131083 EGY131081:EHB131083 EQU131081:EQX131083 FAQ131081:FAT131083 FKM131081:FKP131083 FUI131081:FUL131083 GEE131081:GEH131083 GOA131081:GOD131083 GXW131081:GXZ131083 HHS131081:HHV131083 HRO131081:HRR131083 IBK131081:IBN131083 ILG131081:ILJ131083 IVC131081:IVF131083 JEY131081:JFB131083 JOU131081:JOX131083 JYQ131081:JYT131083 KIM131081:KIP131083 KSI131081:KSL131083 LCE131081:LCH131083 LMA131081:LMD131083 LVW131081:LVZ131083 MFS131081:MFV131083 MPO131081:MPR131083 MZK131081:MZN131083 NJG131081:NJJ131083 NTC131081:NTF131083 OCY131081:ODB131083 OMU131081:OMX131083 OWQ131081:OWT131083 PGM131081:PGP131083 PQI131081:PQL131083 QAE131081:QAH131083 QKA131081:QKD131083 QTW131081:QTZ131083 RDS131081:RDV131083 RNO131081:RNR131083 RXK131081:RXN131083 SHG131081:SHJ131083 SRC131081:SRF131083 TAY131081:TBB131083 TKU131081:TKX131083 TUQ131081:TUT131083 UEM131081:UEP131083 UOI131081:UOL131083 UYE131081:UYH131083 VIA131081:VID131083 VRW131081:VRZ131083 WBS131081:WBV131083 WLO131081:WLR131083 WVK131081:WVN131083 C196617:F196619 IY196617:JB196619 SU196617:SX196619 ACQ196617:ACT196619 AMM196617:AMP196619 AWI196617:AWL196619 BGE196617:BGH196619 BQA196617:BQD196619 BZW196617:BZZ196619 CJS196617:CJV196619 CTO196617:CTR196619 DDK196617:DDN196619 DNG196617:DNJ196619 DXC196617:DXF196619 EGY196617:EHB196619 EQU196617:EQX196619 FAQ196617:FAT196619 FKM196617:FKP196619 FUI196617:FUL196619 GEE196617:GEH196619 GOA196617:GOD196619 GXW196617:GXZ196619 HHS196617:HHV196619 HRO196617:HRR196619 IBK196617:IBN196619 ILG196617:ILJ196619 IVC196617:IVF196619 JEY196617:JFB196619 JOU196617:JOX196619 JYQ196617:JYT196619 KIM196617:KIP196619 KSI196617:KSL196619 LCE196617:LCH196619 LMA196617:LMD196619 LVW196617:LVZ196619 MFS196617:MFV196619 MPO196617:MPR196619 MZK196617:MZN196619 NJG196617:NJJ196619 NTC196617:NTF196619 OCY196617:ODB196619 OMU196617:OMX196619 OWQ196617:OWT196619 PGM196617:PGP196619 PQI196617:PQL196619 QAE196617:QAH196619 QKA196617:QKD196619 QTW196617:QTZ196619 RDS196617:RDV196619 RNO196617:RNR196619 RXK196617:RXN196619 SHG196617:SHJ196619 SRC196617:SRF196619 TAY196617:TBB196619 TKU196617:TKX196619 TUQ196617:TUT196619 UEM196617:UEP196619 UOI196617:UOL196619 UYE196617:UYH196619 VIA196617:VID196619 VRW196617:VRZ196619 WBS196617:WBV196619 WLO196617:WLR196619 WVK196617:WVN196619 C262153:F262155 IY262153:JB262155 SU262153:SX262155 ACQ262153:ACT262155 AMM262153:AMP262155 AWI262153:AWL262155 BGE262153:BGH262155 BQA262153:BQD262155 BZW262153:BZZ262155 CJS262153:CJV262155 CTO262153:CTR262155 DDK262153:DDN262155 DNG262153:DNJ262155 DXC262153:DXF262155 EGY262153:EHB262155 EQU262153:EQX262155 FAQ262153:FAT262155 FKM262153:FKP262155 FUI262153:FUL262155 GEE262153:GEH262155 GOA262153:GOD262155 GXW262153:GXZ262155 HHS262153:HHV262155 HRO262153:HRR262155 IBK262153:IBN262155 ILG262153:ILJ262155 IVC262153:IVF262155 JEY262153:JFB262155 JOU262153:JOX262155 JYQ262153:JYT262155 KIM262153:KIP262155 KSI262153:KSL262155 LCE262153:LCH262155 LMA262153:LMD262155 LVW262153:LVZ262155 MFS262153:MFV262155 MPO262153:MPR262155 MZK262153:MZN262155 NJG262153:NJJ262155 NTC262153:NTF262155 OCY262153:ODB262155 OMU262153:OMX262155 OWQ262153:OWT262155 PGM262153:PGP262155 PQI262153:PQL262155 QAE262153:QAH262155 QKA262153:QKD262155 QTW262153:QTZ262155 RDS262153:RDV262155 RNO262153:RNR262155 RXK262153:RXN262155 SHG262153:SHJ262155 SRC262153:SRF262155 TAY262153:TBB262155 TKU262153:TKX262155 TUQ262153:TUT262155 UEM262153:UEP262155 UOI262153:UOL262155 UYE262153:UYH262155 VIA262153:VID262155 VRW262153:VRZ262155 WBS262153:WBV262155 WLO262153:WLR262155 WVK262153:WVN262155 C327689:F327691 IY327689:JB327691 SU327689:SX327691 ACQ327689:ACT327691 AMM327689:AMP327691 AWI327689:AWL327691 BGE327689:BGH327691 BQA327689:BQD327691 BZW327689:BZZ327691 CJS327689:CJV327691 CTO327689:CTR327691 DDK327689:DDN327691 DNG327689:DNJ327691 DXC327689:DXF327691 EGY327689:EHB327691 EQU327689:EQX327691 FAQ327689:FAT327691 FKM327689:FKP327691 FUI327689:FUL327691 GEE327689:GEH327691 GOA327689:GOD327691 GXW327689:GXZ327691 HHS327689:HHV327691 HRO327689:HRR327691 IBK327689:IBN327691 ILG327689:ILJ327691 IVC327689:IVF327691 JEY327689:JFB327691 JOU327689:JOX327691 JYQ327689:JYT327691 KIM327689:KIP327691 KSI327689:KSL327691 LCE327689:LCH327691 LMA327689:LMD327691 LVW327689:LVZ327691 MFS327689:MFV327691 MPO327689:MPR327691 MZK327689:MZN327691 NJG327689:NJJ327691 NTC327689:NTF327691 OCY327689:ODB327691 OMU327689:OMX327691 OWQ327689:OWT327691 PGM327689:PGP327691 PQI327689:PQL327691 QAE327689:QAH327691 QKA327689:QKD327691 QTW327689:QTZ327691 RDS327689:RDV327691 RNO327689:RNR327691 RXK327689:RXN327691 SHG327689:SHJ327691 SRC327689:SRF327691 TAY327689:TBB327691 TKU327689:TKX327691 TUQ327689:TUT327691 UEM327689:UEP327691 UOI327689:UOL327691 UYE327689:UYH327691 VIA327689:VID327691 VRW327689:VRZ327691 WBS327689:WBV327691 WLO327689:WLR327691 WVK327689:WVN327691 C393225:F393227 IY393225:JB393227 SU393225:SX393227 ACQ393225:ACT393227 AMM393225:AMP393227 AWI393225:AWL393227 BGE393225:BGH393227 BQA393225:BQD393227 BZW393225:BZZ393227 CJS393225:CJV393227 CTO393225:CTR393227 DDK393225:DDN393227 DNG393225:DNJ393227 DXC393225:DXF393227 EGY393225:EHB393227 EQU393225:EQX393227 FAQ393225:FAT393227 FKM393225:FKP393227 FUI393225:FUL393227 GEE393225:GEH393227 GOA393225:GOD393227 GXW393225:GXZ393227 HHS393225:HHV393227 HRO393225:HRR393227 IBK393225:IBN393227 ILG393225:ILJ393227 IVC393225:IVF393227 JEY393225:JFB393227 JOU393225:JOX393227 JYQ393225:JYT393227 KIM393225:KIP393227 KSI393225:KSL393227 LCE393225:LCH393227 LMA393225:LMD393227 LVW393225:LVZ393227 MFS393225:MFV393227 MPO393225:MPR393227 MZK393225:MZN393227 NJG393225:NJJ393227 NTC393225:NTF393227 OCY393225:ODB393227 OMU393225:OMX393227 OWQ393225:OWT393227 PGM393225:PGP393227 PQI393225:PQL393227 QAE393225:QAH393227 QKA393225:QKD393227 QTW393225:QTZ393227 RDS393225:RDV393227 RNO393225:RNR393227 RXK393225:RXN393227 SHG393225:SHJ393227 SRC393225:SRF393227 TAY393225:TBB393227 TKU393225:TKX393227 TUQ393225:TUT393227 UEM393225:UEP393227 UOI393225:UOL393227 UYE393225:UYH393227 VIA393225:VID393227 VRW393225:VRZ393227 WBS393225:WBV393227 WLO393225:WLR393227 WVK393225:WVN393227 C458761:F458763 IY458761:JB458763 SU458761:SX458763 ACQ458761:ACT458763 AMM458761:AMP458763 AWI458761:AWL458763 BGE458761:BGH458763 BQA458761:BQD458763 BZW458761:BZZ458763 CJS458761:CJV458763 CTO458761:CTR458763 DDK458761:DDN458763 DNG458761:DNJ458763 DXC458761:DXF458763 EGY458761:EHB458763 EQU458761:EQX458763 FAQ458761:FAT458763 FKM458761:FKP458763 FUI458761:FUL458763 GEE458761:GEH458763 GOA458761:GOD458763 GXW458761:GXZ458763 HHS458761:HHV458763 HRO458761:HRR458763 IBK458761:IBN458763 ILG458761:ILJ458763 IVC458761:IVF458763 JEY458761:JFB458763 JOU458761:JOX458763 JYQ458761:JYT458763 KIM458761:KIP458763 KSI458761:KSL458763 LCE458761:LCH458763 LMA458761:LMD458763 LVW458761:LVZ458763 MFS458761:MFV458763 MPO458761:MPR458763 MZK458761:MZN458763 NJG458761:NJJ458763 NTC458761:NTF458763 OCY458761:ODB458763 OMU458761:OMX458763 OWQ458761:OWT458763 PGM458761:PGP458763 PQI458761:PQL458763 QAE458761:QAH458763 QKA458761:QKD458763 QTW458761:QTZ458763 RDS458761:RDV458763 RNO458761:RNR458763 RXK458761:RXN458763 SHG458761:SHJ458763 SRC458761:SRF458763 TAY458761:TBB458763 TKU458761:TKX458763 TUQ458761:TUT458763 UEM458761:UEP458763 UOI458761:UOL458763 UYE458761:UYH458763 VIA458761:VID458763 VRW458761:VRZ458763 WBS458761:WBV458763 WLO458761:WLR458763 WVK458761:WVN458763 C524297:F524299 IY524297:JB524299 SU524297:SX524299 ACQ524297:ACT524299 AMM524297:AMP524299 AWI524297:AWL524299 BGE524297:BGH524299 BQA524297:BQD524299 BZW524297:BZZ524299 CJS524297:CJV524299 CTO524297:CTR524299 DDK524297:DDN524299 DNG524297:DNJ524299 DXC524297:DXF524299 EGY524297:EHB524299 EQU524297:EQX524299 FAQ524297:FAT524299 FKM524297:FKP524299 FUI524297:FUL524299 GEE524297:GEH524299 GOA524297:GOD524299 GXW524297:GXZ524299 HHS524297:HHV524299 HRO524297:HRR524299 IBK524297:IBN524299 ILG524297:ILJ524299 IVC524297:IVF524299 JEY524297:JFB524299 JOU524297:JOX524299 JYQ524297:JYT524299 KIM524297:KIP524299 KSI524297:KSL524299 LCE524297:LCH524299 LMA524297:LMD524299 LVW524297:LVZ524299 MFS524297:MFV524299 MPO524297:MPR524299 MZK524297:MZN524299 NJG524297:NJJ524299 NTC524297:NTF524299 OCY524297:ODB524299 OMU524297:OMX524299 OWQ524297:OWT524299 PGM524297:PGP524299 PQI524297:PQL524299 QAE524297:QAH524299 QKA524297:QKD524299 QTW524297:QTZ524299 RDS524297:RDV524299 RNO524297:RNR524299 RXK524297:RXN524299 SHG524297:SHJ524299 SRC524297:SRF524299 TAY524297:TBB524299 TKU524297:TKX524299 TUQ524297:TUT524299 UEM524297:UEP524299 UOI524297:UOL524299 UYE524297:UYH524299 VIA524297:VID524299 VRW524297:VRZ524299 WBS524297:WBV524299 WLO524297:WLR524299 WVK524297:WVN524299 C589833:F589835 IY589833:JB589835 SU589833:SX589835 ACQ589833:ACT589835 AMM589833:AMP589835 AWI589833:AWL589835 BGE589833:BGH589835 BQA589833:BQD589835 BZW589833:BZZ589835 CJS589833:CJV589835 CTO589833:CTR589835 DDK589833:DDN589835 DNG589833:DNJ589835 DXC589833:DXF589835 EGY589833:EHB589835 EQU589833:EQX589835 FAQ589833:FAT589835 FKM589833:FKP589835 FUI589833:FUL589835 GEE589833:GEH589835 GOA589833:GOD589835 GXW589833:GXZ589835 HHS589833:HHV589835 HRO589833:HRR589835 IBK589833:IBN589835 ILG589833:ILJ589835 IVC589833:IVF589835 JEY589833:JFB589835 JOU589833:JOX589835 JYQ589833:JYT589835 KIM589833:KIP589835 KSI589833:KSL589835 LCE589833:LCH589835 LMA589833:LMD589835 LVW589833:LVZ589835 MFS589833:MFV589835 MPO589833:MPR589835 MZK589833:MZN589835 NJG589833:NJJ589835 NTC589833:NTF589835 OCY589833:ODB589835 OMU589833:OMX589835 OWQ589833:OWT589835 PGM589833:PGP589835 PQI589833:PQL589835 QAE589833:QAH589835 QKA589833:QKD589835 QTW589833:QTZ589835 RDS589833:RDV589835 RNO589833:RNR589835 RXK589833:RXN589835 SHG589833:SHJ589835 SRC589833:SRF589835 TAY589833:TBB589835 TKU589833:TKX589835 TUQ589833:TUT589835 UEM589833:UEP589835 UOI589833:UOL589835 UYE589833:UYH589835 VIA589833:VID589835 VRW589833:VRZ589835 WBS589833:WBV589835 WLO589833:WLR589835 WVK589833:WVN589835 C655369:F655371 IY655369:JB655371 SU655369:SX655371 ACQ655369:ACT655371 AMM655369:AMP655371 AWI655369:AWL655371 BGE655369:BGH655371 BQA655369:BQD655371 BZW655369:BZZ655371 CJS655369:CJV655371 CTO655369:CTR655371 DDK655369:DDN655371 DNG655369:DNJ655371 DXC655369:DXF655371 EGY655369:EHB655371 EQU655369:EQX655371 FAQ655369:FAT655371 FKM655369:FKP655371 FUI655369:FUL655371 GEE655369:GEH655371 GOA655369:GOD655371 GXW655369:GXZ655371 HHS655369:HHV655371 HRO655369:HRR655371 IBK655369:IBN655371 ILG655369:ILJ655371 IVC655369:IVF655371 JEY655369:JFB655371 JOU655369:JOX655371 JYQ655369:JYT655371 KIM655369:KIP655371 KSI655369:KSL655371 LCE655369:LCH655371 LMA655369:LMD655371 LVW655369:LVZ655371 MFS655369:MFV655371 MPO655369:MPR655371 MZK655369:MZN655371 NJG655369:NJJ655371 NTC655369:NTF655371 OCY655369:ODB655371 OMU655369:OMX655371 OWQ655369:OWT655371 PGM655369:PGP655371 PQI655369:PQL655371 QAE655369:QAH655371 QKA655369:QKD655371 QTW655369:QTZ655371 RDS655369:RDV655371 RNO655369:RNR655371 RXK655369:RXN655371 SHG655369:SHJ655371 SRC655369:SRF655371 TAY655369:TBB655371 TKU655369:TKX655371 TUQ655369:TUT655371 UEM655369:UEP655371 UOI655369:UOL655371 UYE655369:UYH655371 VIA655369:VID655371 VRW655369:VRZ655371 WBS655369:WBV655371 WLO655369:WLR655371 WVK655369:WVN655371 C720905:F720907 IY720905:JB720907 SU720905:SX720907 ACQ720905:ACT720907 AMM720905:AMP720907 AWI720905:AWL720907 BGE720905:BGH720907 BQA720905:BQD720907 BZW720905:BZZ720907 CJS720905:CJV720907 CTO720905:CTR720907 DDK720905:DDN720907 DNG720905:DNJ720907 DXC720905:DXF720907 EGY720905:EHB720907 EQU720905:EQX720907 FAQ720905:FAT720907 FKM720905:FKP720907 FUI720905:FUL720907 GEE720905:GEH720907 GOA720905:GOD720907 GXW720905:GXZ720907 HHS720905:HHV720907 HRO720905:HRR720907 IBK720905:IBN720907 ILG720905:ILJ720907 IVC720905:IVF720907 JEY720905:JFB720907 JOU720905:JOX720907 JYQ720905:JYT720907 KIM720905:KIP720907 KSI720905:KSL720907 LCE720905:LCH720907 LMA720905:LMD720907 LVW720905:LVZ720907 MFS720905:MFV720907 MPO720905:MPR720907 MZK720905:MZN720907 NJG720905:NJJ720907 NTC720905:NTF720907 OCY720905:ODB720907 OMU720905:OMX720907 OWQ720905:OWT720907 PGM720905:PGP720907 PQI720905:PQL720907 QAE720905:QAH720907 QKA720905:QKD720907 QTW720905:QTZ720907 RDS720905:RDV720907 RNO720905:RNR720907 RXK720905:RXN720907 SHG720905:SHJ720907 SRC720905:SRF720907 TAY720905:TBB720907 TKU720905:TKX720907 TUQ720905:TUT720907 UEM720905:UEP720907 UOI720905:UOL720907 UYE720905:UYH720907 VIA720905:VID720907 VRW720905:VRZ720907 WBS720905:WBV720907 WLO720905:WLR720907 WVK720905:WVN720907 C786441:F786443 IY786441:JB786443 SU786441:SX786443 ACQ786441:ACT786443 AMM786441:AMP786443 AWI786441:AWL786443 BGE786441:BGH786443 BQA786441:BQD786443 BZW786441:BZZ786443 CJS786441:CJV786443 CTO786441:CTR786443 DDK786441:DDN786443 DNG786441:DNJ786443 DXC786441:DXF786443 EGY786441:EHB786443 EQU786441:EQX786443 FAQ786441:FAT786443 FKM786441:FKP786443 FUI786441:FUL786443 GEE786441:GEH786443 GOA786441:GOD786443 GXW786441:GXZ786443 HHS786441:HHV786443 HRO786441:HRR786443 IBK786441:IBN786443 ILG786441:ILJ786443 IVC786441:IVF786443 JEY786441:JFB786443 JOU786441:JOX786443 JYQ786441:JYT786443 KIM786441:KIP786443 KSI786441:KSL786443 LCE786441:LCH786443 LMA786441:LMD786443 LVW786441:LVZ786443 MFS786441:MFV786443 MPO786441:MPR786443 MZK786441:MZN786443 NJG786441:NJJ786443 NTC786441:NTF786443 OCY786441:ODB786443 OMU786441:OMX786443 OWQ786441:OWT786443 PGM786441:PGP786443 PQI786441:PQL786443 QAE786441:QAH786443 QKA786441:QKD786443 QTW786441:QTZ786443 RDS786441:RDV786443 RNO786441:RNR786443 RXK786441:RXN786443 SHG786441:SHJ786443 SRC786441:SRF786443 TAY786441:TBB786443 TKU786441:TKX786443 TUQ786441:TUT786443 UEM786441:UEP786443 UOI786441:UOL786443 UYE786441:UYH786443 VIA786441:VID786443 VRW786441:VRZ786443 WBS786441:WBV786443 WLO786441:WLR786443 WVK786441:WVN786443 C851977:F851979 IY851977:JB851979 SU851977:SX851979 ACQ851977:ACT851979 AMM851977:AMP851979 AWI851977:AWL851979 BGE851977:BGH851979 BQA851977:BQD851979 BZW851977:BZZ851979 CJS851977:CJV851979 CTO851977:CTR851979 DDK851977:DDN851979 DNG851977:DNJ851979 DXC851977:DXF851979 EGY851977:EHB851979 EQU851977:EQX851979 FAQ851977:FAT851979 FKM851977:FKP851979 FUI851977:FUL851979 GEE851977:GEH851979 GOA851977:GOD851979 GXW851977:GXZ851979 HHS851977:HHV851979 HRO851977:HRR851979 IBK851977:IBN851979 ILG851977:ILJ851979 IVC851977:IVF851979 JEY851977:JFB851979 JOU851977:JOX851979 JYQ851977:JYT851979 KIM851977:KIP851979 KSI851977:KSL851979 LCE851977:LCH851979 LMA851977:LMD851979 LVW851977:LVZ851979 MFS851977:MFV851979 MPO851977:MPR851979 MZK851977:MZN851979 NJG851977:NJJ851979 NTC851977:NTF851979 OCY851977:ODB851979 OMU851977:OMX851979 OWQ851977:OWT851979 PGM851977:PGP851979 PQI851977:PQL851979 QAE851977:QAH851979 QKA851977:QKD851979 QTW851977:QTZ851979 RDS851977:RDV851979 RNO851977:RNR851979 RXK851977:RXN851979 SHG851977:SHJ851979 SRC851977:SRF851979 TAY851977:TBB851979 TKU851977:TKX851979 TUQ851977:TUT851979 UEM851977:UEP851979 UOI851977:UOL851979 UYE851977:UYH851979 VIA851977:VID851979 VRW851977:VRZ851979 WBS851977:WBV851979 WLO851977:WLR851979 WVK851977:WVN851979 C917513:F917515 IY917513:JB917515 SU917513:SX917515 ACQ917513:ACT917515 AMM917513:AMP917515 AWI917513:AWL917515 BGE917513:BGH917515 BQA917513:BQD917515 BZW917513:BZZ917515 CJS917513:CJV917515 CTO917513:CTR917515 DDK917513:DDN917515 DNG917513:DNJ917515 DXC917513:DXF917515 EGY917513:EHB917515 EQU917513:EQX917515 FAQ917513:FAT917515 FKM917513:FKP917515 FUI917513:FUL917515 GEE917513:GEH917515 GOA917513:GOD917515 GXW917513:GXZ917515 HHS917513:HHV917515 HRO917513:HRR917515 IBK917513:IBN917515 ILG917513:ILJ917515 IVC917513:IVF917515 JEY917513:JFB917515 JOU917513:JOX917515 JYQ917513:JYT917515 KIM917513:KIP917515 KSI917513:KSL917515 LCE917513:LCH917515 LMA917513:LMD917515 LVW917513:LVZ917515 MFS917513:MFV917515 MPO917513:MPR917515 MZK917513:MZN917515 NJG917513:NJJ917515 NTC917513:NTF917515 OCY917513:ODB917515 OMU917513:OMX917515 OWQ917513:OWT917515 PGM917513:PGP917515 PQI917513:PQL917515 QAE917513:QAH917515 QKA917513:QKD917515 QTW917513:QTZ917515 RDS917513:RDV917515 RNO917513:RNR917515 RXK917513:RXN917515 SHG917513:SHJ917515 SRC917513:SRF917515 TAY917513:TBB917515 TKU917513:TKX917515 TUQ917513:TUT917515 UEM917513:UEP917515 UOI917513:UOL917515 UYE917513:UYH917515 VIA917513:VID917515 VRW917513:VRZ917515 WBS917513:WBV917515 WLO917513:WLR917515 WVK917513:WVN917515 C983049:F983051 IY983049:JB983051 SU983049:SX983051 ACQ983049:ACT983051 AMM983049:AMP983051 AWI983049:AWL983051 BGE983049:BGH983051 BQA983049:BQD983051 BZW983049:BZZ983051 CJS983049:CJV983051 CTO983049:CTR983051 DDK983049:DDN983051 DNG983049:DNJ983051 DXC983049:DXF983051 EGY983049:EHB983051 EQU983049:EQX983051 FAQ983049:FAT983051 FKM983049:FKP983051 FUI983049:FUL983051 GEE983049:GEH983051 GOA983049:GOD983051 GXW983049:GXZ983051 HHS983049:HHV983051 HRO983049:HRR983051 IBK983049:IBN983051 ILG983049:ILJ983051 IVC983049:IVF983051 JEY983049:JFB983051 JOU983049:JOX983051 JYQ983049:JYT983051 KIM983049:KIP983051 KSI983049:KSL983051 LCE983049:LCH983051 LMA983049:LMD983051 LVW983049:LVZ983051 MFS983049:MFV983051 MPO983049:MPR983051 MZK983049:MZN983051 NJG983049:NJJ983051 NTC983049:NTF983051 OCY983049:ODB983051 OMU983049:OMX983051 OWQ983049:OWT983051 PGM983049:PGP983051 PQI983049:PQL983051 QAE983049:QAH983051 QKA983049:QKD983051 QTW983049:QTZ983051 RDS983049:RDV983051 RNO983049:RNR983051 RXK983049:RXN983051 SHG983049:SHJ983051 SRC983049:SRF983051 TAY983049:TBB983051 TKU983049:TKX983051 TUQ983049:TUT983051 UEM983049:UEP983051 UOI983049:UOL983051 UYE983049:UYH983051 VIA983049:VID983051 VRW983049:VRZ983051 WBS983049:WBV983051 WLO983049:WLR983051 WVK983049:WVN983051" xr:uid="{5FB51293-B571-4555-8E88-21C47E4B299B}">
      <formula1>$CB$1:$CB$2</formula1>
    </dataValidation>
  </dataValidations>
  <pageMargins left="0.70866141732283472" right="0.70866141732283472" top="0.74803149606299213" bottom="0.74803149606299213" header="0.31496062992125984" footer="0.31496062992125984"/>
  <pageSetup paperSize="9" scale="81" orientation="portrait" r:id="rId1"/>
  <headerFooter>
    <oddHeader>&amp;R付表２－１参考（生活介護）</oddHead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60AD9-6385-46A3-B602-A1E15F8900BE}">
  <dimension ref="A1:P45"/>
  <sheetViews>
    <sheetView view="pageBreakPreview" zoomScaleNormal="100" zoomScaleSheetLayoutView="100" workbookViewId="0">
      <selection activeCell="S58" activeCellId="1" sqref="T27:U27 S58"/>
    </sheetView>
  </sheetViews>
  <sheetFormatPr defaultRowHeight="13.2"/>
  <cols>
    <col min="1" max="1" width="6.296875" style="325" customWidth="1"/>
    <col min="2" max="2" width="8" style="325" customWidth="1"/>
    <col min="3" max="15" width="4.19921875" style="325" customWidth="1"/>
    <col min="16" max="16" width="7.19921875" style="325" customWidth="1"/>
    <col min="17" max="17" width="6.296875" style="325" customWidth="1"/>
    <col min="18" max="18" width="5.5" style="325" customWidth="1"/>
    <col min="19" max="19" width="4.3984375" style="325" customWidth="1"/>
    <col min="20" max="32" width="4.19921875" style="325" customWidth="1"/>
    <col min="33" max="16384" width="8.796875" style="325"/>
  </cols>
  <sheetData>
    <row r="1" spans="1:16" ht="28.5" customHeight="1">
      <c r="A1" s="1057" t="s">
        <v>552</v>
      </c>
      <c r="B1" s="1057"/>
      <c r="C1" s="1057"/>
      <c r="D1" s="1057"/>
      <c r="E1" s="1057"/>
      <c r="F1" s="1057"/>
      <c r="G1" s="1057"/>
      <c r="H1" s="1057"/>
      <c r="I1" s="1057"/>
      <c r="J1" s="1057"/>
      <c r="K1" s="1057"/>
      <c r="L1" s="1057"/>
      <c r="M1" s="1057"/>
      <c r="N1" s="1057"/>
      <c r="O1" s="1057"/>
      <c r="P1" s="1057"/>
    </row>
    <row r="2" spans="1:16" ht="36" customHeight="1">
      <c r="A2" s="325" t="s">
        <v>553</v>
      </c>
    </row>
    <row r="3" spans="1:16" ht="64.5" customHeight="1">
      <c r="A3" s="1058" t="s">
        <v>554</v>
      </c>
      <c r="B3" s="1058"/>
      <c r="C3" s="1058"/>
      <c r="D3" s="1058"/>
      <c r="E3" s="1058"/>
      <c r="F3" s="1058"/>
      <c r="G3" s="1058"/>
      <c r="H3" s="1058"/>
      <c r="I3" s="1058"/>
      <c r="J3" s="1058"/>
      <c r="K3" s="1058"/>
      <c r="L3" s="1058"/>
      <c r="M3" s="1058"/>
      <c r="N3" s="1058"/>
      <c r="O3" s="1058"/>
      <c r="P3" s="1058"/>
    </row>
    <row r="4" spans="1:16" ht="30" customHeight="1">
      <c r="A4" s="1059" t="s">
        <v>555</v>
      </c>
      <c r="B4" s="1060"/>
      <c r="C4" s="1063" t="s">
        <v>556</v>
      </c>
      <c r="D4" s="1063"/>
      <c r="E4" s="1063"/>
      <c r="F4" s="1063"/>
      <c r="G4" s="1063"/>
      <c r="H4" s="1063"/>
      <c r="I4" s="1063"/>
      <c r="J4" s="1063"/>
      <c r="K4" s="1063"/>
      <c r="L4" s="1063"/>
      <c r="M4" s="1063"/>
      <c r="N4" s="1063"/>
      <c r="O4" s="1063"/>
      <c r="P4" s="1064" t="s">
        <v>557</v>
      </c>
    </row>
    <row r="5" spans="1:16" s="328" customFormat="1" ht="30" customHeight="1">
      <c r="A5" s="1061"/>
      <c r="B5" s="1062"/>
      <c r="C5" s="327" t="s">
        <v>25</v>
      </c>
      <c r="D5" s="327" t="s">
        <v>413</v>
      </c>
      <c r="E5" s="327" t="s">
        <v>414</v>
      </c>
      <c r="F5" s="327" t="s">
        <v>415</v>
      </c>
      <c r="G5" s="327" t="s">
        <v>416</v>
      </c>
      <c r="H5" s="327" t="s">
        <v>417</v>
      </c>
      <c r="I5" s="327" t="s">
        <v>558</v>
      </c>
      <c r="J5" s="327" t="s">
        <v>559</v>
      </c>
      <c r="K5" s="327" t="s">
        <v>560</v>
      </c>
      <c r="L5" s="327" t="s">
        <v>561</v>
      </c>
      <c r="M5" s="327" t="s">
        <v>422</v>
      </c>
      <c r="N5" s="327" t="s">
        <v>423</v>
      </c>
      <c r="O5" s="327" t="s">
        <v>289</v>
      </c>
      <c r="P5" s="1065"/>
    </row>
    <row r="6" spans="1:16" ht="46.5" customHeight="1">
      <c r="A6" s="329" t="s">
        <v>562</v>
      </c>
      <c r="B6" s="330" t="s">
        <v>290</v>
      </c>
      <c r="C6" s="331"/>
      <c r="D6" s="331"/>
      <c r="E6" s="331"/>
      <c r="F6" s="331"/>
      <c r="G6" s="331"/>
      <c r="H6" s="331"/>
      <c r="I6" s="331"/>
      <c r="J6" s="331"/>
      <c r="K6" s="331"/>
      <c r="L6" s="331"/>
      <c r="M6" s="331"/>
      <c r="N6" s="331"/>
      <c r="O6" s="332">
        <f>SUM(C6:N6)</f>
        <v>0</v>
      </c>
      <c r="P6" s="333"/>
    </row>
    <row r="7" spans="1:16" ht="30" customHeight="1">
      <c r="A7" s="1066"/>
      <c r="B7" s="334" t="s">
        <v>563</v>
      </c>
      <c r="C7" s="1068" t="s">
        <v>564</v>
      </c>
      <c r="D7" s="1069"/>
      <c r="E7" s="1069"/>
      <c r="F7" s="1069"/>
      <c r="G7" s="1069"/>
      <c r="H7" s="1069"/>
      <c r="I7" s="1069"/>
      <c r="J7" s="1069"/>
      <c r="K7" s="1069"/>
      <c r="L7" s="1069"/>
      <c r="M7" s="1069"/>
      <c r="N7" s="1069"/>
      <c r="O7" s="1070"/>
      <c r="P7" s="333"/>
    </row>
    <row r="8" spans="1:16" ht="30" customHeight="1">
      <c r="A8" s="1067"/>
      <c r="B8" s="326" t="s">
        <v>565</v>
      </c>
      <c r="C8" s="331"/>
      <c r="D8" s="331"/>
      <c r="E8" s="331"/>
      <c r="F8" s="331"/>
      <c r="G8" s="331"/>
      <c r="H8" s="331"/>
      <c r="I8" s="331"/>
      <c r="J8" s="331"/>
      <c r="K8" s="331"/>
      <c r="L8" s="331"/>
      <c r="M8" s="331"/>
      <c r="N8" s="331"/>
      <c r="O8" s="332">
        <f t="shared" ref="O8:O13" si="0">SUM(C8:N8)</f>
        <v>0</v>
      </c>
      <c r="P8" s="332" t="e">
        <f>ROUNDUP(O8/O6,1)</f>
        <v>#DIV/0!</v>
      </c>
    </row>
    <row r="9" spans="1:16" ht="30" customHeight="1">
      <c r="A9" s="1067"/>
      <c r="B9" s="326">
        <v>2</v>
      </c>
      <c r="C9" s="331"/>
      <c r="D9" s="331"/>
      <c r="E9" s="331"/>
      <c r="F9" s="331"/>
      <c r="G9" s="331"/>
      <c r="H9" s="331"/>
      <c r="I9" s="331"/>
      <c r="J9" s="331"/>
      <c r="K9" s="331"/>
      <c r="L9" s="331"/>
      <c r="M9" s="331"/>
      <c r="N9" s="331"/>
      <c r="O9" s="332">
        <f t="shared" si="0"/>
        <v>0</v>
      </c>
      <c r="P9" s="332" t="e">
        <f>ROUNDUP(O9/O6,1)</f>
        <v>#DIV/0!</v>
      </c>
    </row>
    <row r="10" spans="1:16" ht="30" customHeight="1">
      <c r="A10" s="1067"/>
      <c r="B10" s="326">
        <v>3</v>
      </c>
      <c r="C10" s="331"/>
      <c r="D10" s="331"/>
      <c r="E10" s="331"/>
      <c r="F10" s="331"/>
      <c r="G10" s="331"/>
      <c r="H10" s="331"/>
      <c r="I10" s="331"/>
      <c r="J10" s="331"/>
      <c r="K10" s="331"/>
      <c r="L10" s="331"/>
      <c r="M10" s="331"/>
      <c r="N10" s="331"/>
      <c r="O10" s="332">
        <f t="shared" si="0"/>
        <v>0</v>
      </c>
      <c r="P10" s="332" t="e">
        <f>ROUNDUP(O10/O6,1)</f>
        <v>#DIV/0!</v>
      </c>
    </row>
    <row r="11" spans="1:16" ht="30" customHeight="1">
      <c r="A11" s="1067"/>
      <c r="B11" s="326">
        <v>4</v>
      </c>
      <c r="C11" s="331"/>
      <c r="D11" s="331"/>
      <c r="E11" s="331"/>
      <c r="F11" s="331"/>
      <c r="G11" s="331"/>
      <c r="H11" s="331"/>
      <c r="I11" s="331"/>
      <c r="J11" s="331"/>
      <c r="K11" s="331"/>
      <c r="L11" s="331"/>
      <c r="M11" s="331"/>
      <c r="N11" s="331"/>
      <c r="O11" s="332">
        <f t="shared" si="0"/>
        <v>0</v>
      </c>
      <c r="P11" s="332" t="e">
        <f>ROUNDUP(O11/O6,1)</f>
        <v>#DIV/0!</v>
      </c>
    </row>
    <row r="12" spans="1:16" ht="30" customHeight="1">
      <c r="A12" s="1067"/>
      <c r="B12" s="326">
        <v>5</v>
      </c>
      <c r="C12" s="331"/>
      <c r="D12" s="331"/>
      <c r="E12" s="331"/>
      <c r="F12" s="331"/>
      <c r="G12" s="331"/>
      <c r="H12" s="331"/>
      <c r="I12" s="331"/>
      <c r="J12" s="331"/>
      <c r="K12" s="331"/>
      <c r="L12" s="331"/>
      <c r="M12" s="331"/>
      <c r="N12" s="331"/>
      <c r="O12" s="332">
        <f t="shared" si="0"/>
        <v>0</v>
      </c>
      <c r="P12" s="332" t="e">
        <f>ROUNDUP(O12/O6,1)</f>
        <v>#DIV/0!</v>
      </c>
    </row>
    <row r="13" spans="1:16" ht="30" customHeight="1">
      <c r="A13" s="1067"/>
      <c r="B13" s="326">
        <v>6</v>
      </c>
      <c r="C13" s="331"/>
      <c r="D13" s="331"/>
      <c r="E13" s="331"/>
      <c r="F13" s="331"/>
      <c r="G13" s="331"/>
      <c r="H13" s="331"/>
      <c r="I13" s="331"/>
      <c r="J13" s="331"/>
      <c r="K13" s="331"/>
      <c r="L13" s="331"/>
      <c r="M13" s="331"/>
      <c r="N13" s="331"/>
      <c r="O13" s="332">
        <f t="shared" si="0"/>
        <v>0</v>
      </c>
      <c r="P13" s="332" t="e">
        <f>ROUNDUP(O13/O6,1)</f>
        <v>#DIV/0!</v>
      </c>
    </row>
    <row r="14" spans="1:16" ht="30" customHeight="1">
      <c r="A14" s="1067"/>
      <c r="B14" s="326" t="s">
        <v>289</v>
      </c>
      <c r="C14" s="332">
        <f>SUM(C8:C13)</f>
        <v>0</v>
      </c>
      <c r="D14" s="332">
        <f t="shared" ref="D14:O14" si="1">SUM(D8:D13)</f>
        <v>0</v>
      </c>
      <c r="E14" s="332">
        <f t="shared" si="1"/>
        <v>0</v>
      </c>
      <c r="F14" s="332">
        <f t="shared" si="1"/>
        <v>0</v>
      </c>
      <c r="G14" s="332">
        <f t="shared" si="1"/>
        <v>0</v>
      </c>
      <c r="H14" s="332">
        <f t="shared" si="1"/>
        <v>0</v>
      </c>
      <c r="I14" s="332">
        <f t="shared" si="1"/>
        <v>0</v>
      </c>
      <c r="J14" s="332">
        <f t="shared" si="1"/>
        <v>0</v>
      </c>
      <c r="K14" s="332">
        <f t="shared" si="1"/>
        <v>0</v>
      </c>
      <c r="L14" s="332">
        <f t="shared" si="1"/>
        <v>0</v>
      </c>
      <c r="M14" s="332">
        <f t="shared" si="1"/>
        <v>0</v>
      </c>
      <c r="N14" s="332">
        <f t="shared" si="1"/>
        <v>0</v>
      </c>
      <c r="O14" s="332">
        <f t="shared" si="1"/>
        <v>0</v>
      </c>
      <c r="P14" s="332" t="e">
        <f>ROUNDUP(O14/O6,1)</f>
        <v>#DIV/0!</v>
      </c>
    </row>
    <row r="15" spans="1:16" ht="30" customHeight="1">
      <c r="A15" s="1071" t="s">
        <v>555</v>
      </c>
      <c r="B15" s="1071"/>
      <c r="C15" s="1063" t="s">
        <v>556</v>
      </c>
      <c r="D15" s="1063"/>
      <c r="E15" s="1063"/>
      <c r="F15" s="1063"/>
      <c r="G15" s="1063"/>
      <c r="H15" s="1063"/>
      <c r="I15" s="1063"/>
      <c r="J15" s="1063"/>
      <c r="K15" s="1063"/>
      <c r="L15" s="1063"/>
      <c r="M15" s="1063"/>
      <c r="N15" s="1063"/>
      <c r="O15" s="1063"/>
      <c r="P15" s="1072" t="s">
        <v>557</v>
      </c>
    </row>
    <row r="16" spans="1:16" s="328" customFormat="1" ht="30" customHeight="1">
      <c r="A16" s="1071"/>
      <c r="B16" s="1071"/>
      <c r="C16" s="327" t="s">
        <v>25</v>
      </c>
      <c r="D16" s="327" t="s">
        <v>413</v>
      </c>
      <c r="E16" s="327" t="s">
        <v>414</v>
      </c>
      <c r="F16" s="327" t="s">
        <v>415</v>
      </c>
      <c r="G16" s="327" t="s">
        <v>416</v>
      </c>
      <c r="H16" s="327" t="s">
        <v>417</v>
      </c>
      <c r="I16" s="327" t="s">
        <v>558</v>
      </c>
      <c r="J16" s="327" t="s">
        <v>559</v>
      </c>
      <c r="K16" s="327" t="s">
        <v>560</v>
      </c>
      <c r="L16" s="327" t="s">
        <v>561</v>
      </c>
      <c r="M16" s="327" t="s">
        <v>422</v>
      </c>
      <c r="N16" s="327" t="s">
        <v>423</v>
      </c>
      <c r="O16" s="327" t="s">
        <v>289</v>
      </c>
      <c r="P16" s="1072"/>
    </row>
    <row r="17" spans="1:16" ht="46.5" customHeight="1">
      <c r="A17" s="329" t="s">
        <v>562</v>
      </c>
      <c r="B17" s="330" t="s">
        <v>290</v>
      </c>
      <c r="C17" s="335">
        <f>C6</f>
        <v>0</v>
      </c>
      <c r="D17" s="335">
        <f t="shared" ref="D17:N17" si="2">D6</f>
        <v>0</v>
      </c>
      <c r="E17" s="335">
        <f t="shared" si="2"/>
        <v>0</v>
      </c>
      <c r="F17" s="335">
        <f t="shared" si="2"/>
        <v>0</v>
      </c>
      <c r="G17" s="335">
        <f t="shared" si="2"/>
        <v>0</v>
      </c>
      <c r="H17" s="335">
        <f t="shared" si="2"/>
        <v>0</v>
      </c>
      <c r="I17" s="335">
        <f t="shared" si="2"/>
        <v>0</v>
      </c>
      <c r="J17" s="335">
        <f t="shared" si="2"/>
        <v>0</v>
      </c>
      <c r="K17" s="335">
        <f t="shared" si="2"/>
        <v>0</v>
      </c>
      <c r="L17" s="335">
        <f t="shared" si="2"/>
        <v>0</v>
      </c>
      <c r="M17" s="335">
        <f t="shared" si="2"/>
        <v>0</v>
      </c>
      <c r="N17" s="335">
        <f t="shared" si="2"/>
        <v>0</v>
      </c>
      <c r="O17" s="332">
        <f>SUM(C17:N17)</f>
        <v>0</v>
      </c>
      <c r="P17" s="333"/>
    </row>
    <row r="18" spans="1:16" ht="30" customHeight="1">
      <c r="A18" s="1073"/>
      <c r="B18" s="334" t="s">
        <v>563</v>
      </c>
      <c r="C18" s="1063" t="s">
        <v>564</v>
      </c>
      <c r="D18" s="1063"/>
      <c r="E18" s="1063"/>
      <c r="F18" s="1063"/>
      <c r="G18" s="1063"/>
      <c r="H18" s="1063"/>
      <c r="I18" s="1063"/>
      <c r="J18" s="1063"/>
      <c r="K18" s="1063"/>
      <c r="L18" s="1063"/>
      <c r="M18" s="1063"/>
      <c r="N18" s="1063"/>
      <c r="O18" s="1063"/>
      <c r="P18" s="333"/>
    </row>
    <row r="19" spans="1:16" ht="30" customHeight="1">
      <c r="A19" s="1073"/>
      <c r="B19" s="326" t="s">
        <v>565</v>
      </c>
      <c r="C19" s="331"/>
      <c r="D19" s="331"/>
      <c r="E19" s="331"/>
      <c r="F19" s="331"/>
      <c r="G19" s="331"/>
      <c r="H19" s="331"/>
      <c r="I19" s="331"/>
      <c r="J19" s="331"/>
      <c r="K19" s="331"/>
      <c r="L19" s="331"/>
      <c r="M19" s="331"/>
      <c r="N19" s="331"/>
      <c r="O19" s="332">
        <f t="shared" ref="O19:O24" si="3">SUM(C19:N19)</f>
        <v>0</v>
      </c>
      <c r="P19" s="332" t="e">
        <f>ROUNDUP(O19/O17,1)</f>
        <v>#DIV/0!</v>
      </c>
    </row>
    <row r="20" spans="1:16" ht="30" customHeight="1">
      <c r="A20" s="1073"/>
      <c r="B20" s="326">
        <v>2</v>
      </c>
      <c r="C20" s="331"/>
      <c r="D20" s="331"/>
      <c r="E20" s="331"/>
      <c r="F20" s="331"/>
      <c r="G20" s="331"/>
      <c r="H20" s="331"/>
      <c r="I20" s="331"/>
      <c r="J20" s="331"/>
      <c r="K20" s="331"/>
      <c r="L20" s="331"/>
      <c r="M20" s="331"/>
      <c r="N20" s="331"/>
      <c r="O20" s="332">
        <f t="shared" si="3"/>
        <v>0</v>
      </c>
      <c r="P20" s="332" t="e">
        <f>ROUNDUP(O20/O17,1)</f>
        <v>#DIV/0!</v>
      </c>
    </row>
    <row r="21" spans="1:16" ht="30" customHeight="1">
      <c r="A21" s="1073"/>
      <c r="B21" s="326">
        <v>3</v>
      </c>
      <c r="C21" s="331"/>
      <c r="D21" s="331"/>
      <c r="E21" s="331"/>
      <c r="F21" s="331"/>
      <c r="G21" s="331"/>
      <c r="H21" s="331"/>
      <c r="I21" s="331"/>
      <c r="J21" s="331"/>
      <c r="K21" s="331"/>
      <c r="L21" s="331"/>
      <c r="M21" s="331"/>
      <c r="N21" s="331"/>
      <c r="O21" s="332">
        <f t="shared" si="3"/>
        <v>0</v>
      </c>
      <c r="P21" s="332" t="e">
        <f>ROUNDUP(O21/O17,1)</f>
        <v>#DIV/0!</v>
      </c>
    </row>
    <row r="22" spans="1:16" ht="30" customHeight="1">
      <c r="A22" s="1073"/>
      <c r="B22" s="326">
        <v>4</v>
      </c>
      <c r="C22" s="331"/>
      <c r="D22" s="331"/>
      <c r="E22" s="331"/>
      <c r="F22" s="331"/>
      <c r="G22" s="331"/>
      <c r="H22" s="331"/>
      <c r="I22" s="331"/>
      <c r="J22" s="331"/>
      <c r="K22" s="331"/>
      <c r="L22" s="331"/>
      <c r="M22" s="331"/>
      <c r="N22" s="331"/>
      <c r="O22" s="332">
        <f t="shared" si="3"/>
        <v>0</v>
      </c>
      <c r="P22" s="332" t="e">
        <f>ROUNDUP(O22/O17,1)</f>
        <v>#DIV/0!</v>
      </c>
    </row>
    <row r="23" spans="1:16" ht="30" customHeight="1">
      <c r="A23" s="1073"/>
      <c r="B23" s="326">
        <v>5</v>
      </c>
      <c r="C23" s="331"/>
      <c r="D23" s="331"/>
      <c r="E23" s="331"/>
      <c r="F23" s="331"/>
      <c r="G23" s="331"/>
      <c r="H23" s="331"/>
      <c r="I23" s="331"/>
      <c r="J23" s="331"/>
      <c r="K23" s="331"/>
      <c r="L23" s="331"/>
      <c r="M23" s="331"/>
      <c r="N23" s="331"/>
      <c r="O23" s="332">
        <f t="shared" si="3"/>
        <v>0</v>
      </c>
      <c r="P23" s="332" t="e">
        <f>ROUNDUP(O23/O17,1)</f>
        <v>#DIV/0!</v>
      </c>
    </row>
    <row r="24" spans="1:16" ht="30" customHeight="1">
      <c r="A24" s="1073"/>
      <c r="B24" s="326">
        <v>6</v>
      </c>
      <c r="C24" s="331"/>
      <c r="D24" s="331"/>
      <c r="E24" s="331"/>
      <c r="F24" s="331"/>
      <c r="G24" s="331"/>
      <c r="H24" s="331"/>
      <c r="I24" s="331"/>
      <c r="J24" s="331"/>
      <c r="K24" s="331"/>
      <c r="L24" s="331"/>
      <c r="M24" s="331"/>
      <c r="N24" s="331"/>
      <c r="O24" s="332">
        <f t="shared" si="3"/>
        <v>0</v>
      </c>
      <c r="P24" s="332" t="e">
        <f>ROUNDUP(O24/O17,1)</f>
        <v>#DIV/0!</v>
      </c>
    </row>
    <row r="25" spans="1:16" ht="30" customHeight="1">
      <c r="A25" s="1073"/>
      <c r="B25" s="326" t="s">
        <v>289</v>
      </c>
      <c r="C25" s="332">
        <f>SUM(C19:C24)</f>
        <v>0</v>
      </c>
      <c r="D25" s="332">
        <f>SUM(D19:D24)</f>
        <v>0</v>
      </c>
      <c r="E25" s="332">
        <f t="shared" ref="E25:L25" si="4">SUM(E19:E24)</f>
        <v>0</v>
      </c>
      <c r="F25" s="332">
        <f t="shared" si="4"/>
        <v>0</v>
      </c>
      <c r="G25" s="332">
        <f t="shared" si="4"/>
        <v>0</v>
      </c>
      <c r="H25" s="332">
        <f t="shared" si="4"/>
        <v>0</v>
      </c>
      <c r="I25" s="332">
        <f t="shared" si="4"/>
        <v>0</v>
      </c>
      <c r="J25" s="332">
        <f t="shared" si="4"/>
        <v>0</v>
      </c>
      <c r="K25" s="332">
        <f t="shared" si="4"/>
        <v>0</v>
      </c>
      <c r="L25" s="332">
        <f t="shared" si="4"/>
        <v>0</v>
      </c>
      <c r="M25" s="332">
        <f>SUM(M19:M24)</f>
        <v>0</v>
      </c>
      <c r="N25" s="332">
        <f>SUM(N19:N24)</f>
        <v>0</v>
      </c>
      <c r="O25" s="332">
        <f>SUM(O19:O24)</f>
        <v>0</v>
      </c>
      <c r="P25" s="332" t="e">
        <f>ROUNDUP(O25/O17,1)</f>
        <v>#DIV/0!</v>
      </c>
    </row>
    <row r="26" spans="1:16" ht="49.5" customHeight="1"/>
    <row r="27" spans="1:16" ht="49.5" customHeight="1">
      <c r="A27" s="328"/>
      <c r="B27" s="328"/>
      <c r="C27" s="328"/>
      <c r="D27" s="328"/>
      <c r="E27" s="328"/>
      <c r="F27" s="328"/>
      <c r="G27" s="328"/>
      <c r="H27" s="328"/>
      <c r="I27" s="328"/>
      <c r="J27" s="328"/>
      <c r="K27" s="328"/>
      <c r="L27" s="328"/>
      <c r="M27" s="328"/>
      <c r="N27" s="328"/>
      <c r="O27" s="328"/>
      <c r="P27" s="328"/>
    </row>
    <row r="28" spans="1:16" ht="30" customHeight="1"/>
    <row r="29" spans="1:16" ht="30" customHeight="1"/>
    <row r="30" spans="1:16" ht="30" customHeight="1"/>
    <row r="31" spans="1:16" ht="30" customHeight="1"/>
    <row r="32" spans="1:16" ht="30" customHeight="1"/>
    <row r="33" spans="2:16" ht="39.75" customHeight="1"/>
    <row r="39" spans="2:16" ht="16.2">
      <c r="B39" s="1056"/>
      <c r="C39" s="1056"/>
      <c r="D39" s="1056"/>
      <c r="E39" s="1056"/>
      <c r="F39" s="1056"/>
      <c r="G39" s="1056"/>
      <c r="H39" s="1056"/>
      <c r="I39" s="1056"/>
      <c r="J39" s="1056"/>
      <c r="K39" s="1056"/>
      <c r="L39" s="1056"/>
      <c r="M39" s="1056"/>
      <c r="N39" s="1056"/>
      <c r="O39" s="1056"/>
      <c r="P39" s="1056"/>
    </row>
    <row r="40" spans="2:16" ht="13.5" customHeight="1">
      <c r="B40" s="326">
        <v>2</v>
      </c>
      <c r="C40" s="331"/>
      <c r="D40" s="331"/>
      <c r="E40" s="331"/>
      <c r="F40" s="331"/>
      <c r="G40" s="331"/>
      <c r="H40" s="331"/>
      <c r="I40" s="331"/>
      <c r="J40" s="331"/>
      <c r="K40" s="331"/>
      <c r="L40" s="331"/>
      <c r="M40" s="331"/>
      <c r="N40" s="331"/>
      <c r="O40" s="332">
        <f t="shared" ref="O40:O45" si="5">SUM(C40:N40)</f>
        <v>0</v>
      </c>
      <c r="P40" s="332" t="e">
        <f>ROUNDUP(O40/#REF!,1)</f>
        <v>#REF!</v>
      </c>
    </row>
    <row r="41" spans="2:16">
      <c r="B41" s="326">
        <v>3</v>
      </c>
      <c r="C41" s="331"/>
      <c r="D41" s="331"/>
      <c r="E41" s="331"/>
      <c r="F41" s="331"/>
      <c r="G41" s="331"/>
      <c r="H41" s="331"/>
      <c r="I41" s="331"/>
      <c r="J41" s="331"/>
      <c r="K41" s="331"/>
      <c r="L41" s="331"/>
      <c r="M41" s="331"/>
      <c r="N41" s="331"/>
      <c r="O41" s="332">
        <f t="shared" si="5"/>
        <v>0</v>
      </c>
      <c r="P41" s="332" t="e">
        <f>ROUNDUP(O41/#REF!,1)</f>
        <v>#REF!</v>
      </c>
    </row>
    <row r="42" spans="2:16">
      <c r="B42" s="326">
        <v>4</v>
      </c>
      <c r="C42" s="331"/>
      <c r="D42" s="331"/>
      <c r="E42" s="331"/>
      <c r="F42" s="331"/>
      <c r="G42" s="331"/>
      <c r="H42" s="331"/>
      <c r="I42" s="331"/>
      <c r="J42" s="331"/>
      <c r="K42" s="331"/>
      <c r="L42" s="331"/>
      <c r="M42" s="331"/>
      <c r="N42" s="331"/>
      <c r="O42" s="332">
        <f t="shared" si="5"/>
        <v>0</v>
      </c>
      <c r="P42" s="332" t="e">
        <f>ROUNDUP(O42/#REF!,21)</f>
        <v>#REF!</v>
      </c>
    </row>
    <row r="43" spans="2:16">
      <c r="B43" s="326">
        <v>5</v>
      </c>
      <c r="C43" s="331"/>
      <c r="D43" s="331"/>
      <c r="E43" s="331"/>
      <c r="F43" s="331"/>
      <c r="G43" s="331"/>
      <c r="H43" s="331"/>
      <c r="I43" s="331"/>
      <c r="J43" s="331"/>
      <c r="K43" s="331"/>
      <c r="L43" s="331"/>
      <c r="M43" s="331"/>
      <c r="N43" s="331"/>
      <c r="O43" s="332">
        <f t="shared" si="5"/>
        <v>0</v>
      </c>
      <c r="P43" s="332" t="e">
        <f>ROUNDUP(O43/#REF!,1)</f>
        <v>#REF!</v>
      </c>
    </row>
    <row r="44" spans="2:16">
      <c r="B44" s="326">
        <v>6</v>
      </c>
      <c r="C44" s="331"/>
      <c r="D44" s="331"/>
      <c r="E44" s="331"/>
      <c r="F44" s="331"/>
      <c r="G44" s="331"/>
      <c r="H44" s="331"/>
      <c r="I44" s="331"/>
      <c r="J44" s="331"/>
      <c r="K44" s="331"/>
      <c r="L44" s="331"/>
      <c r="M44" s="331"/>
      <c r="N44" s="331"/>
      <c r="O44" s="332">
        <f t="shared" si="5"/>
        <v>0</v>
      </c>
      <c r="P44" s="332" t="e">
        <f>ROUNDUP(O44/#REF!,1)</f>
        <v>#REF!</v>
      </c>
    </row>
    <row r="45" spans="2:16" ht="13.5" customHeight="1">
      <c r="B45" s="336"/>
      <c r="C45" s="331"/>
      <c r="D45" s="331"/>
      <c r="E45" s="331"/>
      <c r="F45" s="331"/>
      <c r="G45" s="331"/>
      <c r="H45" s="331"/>
      <c r="I45" s="331"/>
      <c r="J45" s="331"/>
      <c r="K45" s="331"/>
      <c r="L45" s="331"/>
      <c r="M45" s="331"/>
      <c r="N45" s="331"/>
      <c r="O45" s="332">
        <f t="shared" si="5"/>
        <v>0</v>
      </c>
      <c r="P45" s="332" t="e">
        <f>ROUNDUP(O45/#REF!,1)</f>
        <v>#REF!</v>
      </c>
    </row>
  </sheetData>
  <mergeCells count="13">
    <mergeCell ref="B39:P39"/>
    <mergeCell ref="A1:P1"/>
    <mergeCell ref="A3:P3"/>
    <mergeCell ref="A4:B5"/>
    <mergeCell ref="C4:O4"/>
    <mergeCell ref="P4:P5"/>
    <mergeCell ref="A7:A14"/>
    <mergeCell ref="C7:O7"/>
    <mergeCell ref="A15:B16"/>
    <mergeCell ref="C15:O15"/>
    <mergeCell ref="P15:P16"/>
    <mergeCell ref="A18:A25"/>
    <mergeCell ref="C18:O18"/>
  </mergeCells>
  <phoneticPr fontId="3"/>
  <pageMargins left="0.74803149606299213" right="0.74803149606299213" top="0.74803149606299213" bottom="0.55118110236220474" header="0.51181102362204722" footer="0.51181102362204722"/>
  <pageSetup paperSize="9" scale="88" orientation="portrait" r:id="rId1"/>
  <headerFooter alignWithMargins="0">
    <oddHeader>&amp;R（付表２－２）</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38020-5CED-422D-A5FE-6569F9C16F92}">
  <dimension ref="A1:BA79"/>
  <sheetViews>
    <sheetView view="pageBreakPreview" zoomScale="85" zoomScaleNormal="100" zoomScaleSheetLayoutView="85" workbookViewId="0">
      <selection activeCell="S58" activeCellId="1" sqref="T27:U27 S58"/>
    </sheetView>
  </sheetViews>
  <sheetFormatPr defaultColWidth="8.09765625" defaultRowHeight="10.8"/>
  <cols>
    <col min="1" max="2" width="2.3984375" style="343" customWidth="1"/>
    <col min="3" max="3" width="9.59765625" style="426" customWidth="1"/>
    <col min="4" max="7" width="2.3984375" style="343" customWidth="1"/>
    <col min="8" max="8" width="9.59765625" style="343" customWidth="1"/>
    <col min="9" max="9" width="5.3984375" style="343" customWidth="1"/>
    <col min="10" max="11" width="2.3984375" style="343" customWidth="1"/>
    <col min="12" max="12" width="4.69921875" style="343" customWidth="1"/>
    <col min="13" max="40" width="2.59765625" style="343" customWidth="1"/>
    <col min="41" max="53" width="2.3984375" style="343" customWidth="1"/>
    <col min="54" max="16384" width="8.09765625" style="343"/>
  </cols>
  <sheetData>
    <row r="1" spans="1:53" ht="21" customHeight="1">
      <c r="A1" s="337" t="s">
        <v>566</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1118" t="s">
        <v>567</v>
      </c>
      <c r="AC1" s="1118"/>
      <c r="AD1" s="1126"/>
      <c r="AE1" s="338" t="s">
        <v>77</v>
      </c>
      <c r="AF1" s="1118">
        <v>4</v>
      </c>
      <c r="AG1" s="1126"/>
      <c r="AH1" s="1127" t="s">
        <v>568</v>
      </c>
      <c r="AI1" s="1128"/>
      <c r="AJ1" s="1129" t="s">
        <v>569</v>
      </c>
      <c r="AK1" s="1130"/>
      <c r="AL1" s="1130"/>
      <c r="AM1" s="1117"/>
      <c r="AN1" s="1118"/>
      <c r="AO1" s="1118"/>
      <c r="AP1" s="1131" t="s">
        <v>570</v>
      </c>
      <c r="AQ1" s="1132"/>
      <c r="AR1" s="1132"/>
      <c r="AS1" s="1117" t="s">
        <v>95</v>
      </c>
      <c r="AT1" s="1118"/>
      <c r="AU1" s="1118"/>
      <c r="AV1" s="341"/>
      <c r="AW1" s="342"/>
      <c r="AX1" s="342"/>
      <c r="AY1" s="342"/>
      <c r="AZ1" s="342"/>
      <c r="BA1" s="342"/>
    </row>
    <row r="2" spans="1:53" ht="18.75" customHeight="1">
      <c r="A2" s="1119" t="s">
        <v>571</v>
      </c>
      <c r="B2" s="1120"/>
      <c r="C2" s="1120"/>
      <c r="D2" s="1121"/>
      <c r="E2" s="1122"/>
      <c r="F2" s="1122"/>
      <c r="G2" s="1122"/>
      <c r="H2" s="1122"/>
      <c r="I2" s="1122"/>
      <c r="J2" s="1122"/>
      <c r="K2" s="1122"/>
      <c r="L2" s="1095" t="s">
        <v>572</v>
      </c>
      <c r="M2" s="1095"/>
      <c r="N2" s="1095"/>
      <c r="O2" s="1095"/>
      <c r="P2" s="1095"/>
      <c r="Q2" s="1119"/>
      <c r="R2" s="1123"/>
      <c r="S2" s="1124"/>
      <c r="T2" s="1124"/>
      <c r="U2" s="1124"/>
      <c r="V2" s="1124"/>
      <c r="W2" s="1124"/>
      <c r="X2" s="1124"/>
      <c r="Y2" s="1124"/>
      <c r="Z2" s="1124"/>
      <c r="AA2" s="1124"/>
      <c r="AB2" s="1124"/>
      <c r="AC2" s="1124"/>
      <c r="AD2" s="1124"/>
      <c r="AE2" s="1124"/>
      <c r="AF2" s="1124"/>
      <c r="AG2" s="1124"/>
      <c r="AH2" s="1124"/>
      <c r="AI2" s="1125"/>
      <c r="AJ2" s="1095" t="s">
        <v>573</v>
      </c>
      <c r="AK2" s="1095"/>
      <c r="AL2" s="1119"/>
      <c r="AM2" s="1201" t="s">
        <v>95</v>
      </c>
      <c r="AN2" s="1202"/>
      <c r="AO2" s="1202"/>
      <c r="AP2" s="1095" t="s">
        <v>574</v>
      </c>
      <c r="AQ2" s="1095"/>
      <c r="AR2" s="1119"/>
      <c r="AS2" s="1201" t="s">
        <v>95</v>
      </c>
      <c r="AT2" s="1202"/>
      <c r="AU2" s="1202"/>
      <c r="AV2" s="341"/>
      <c r="AW2" s="342"/>
      <c r="AX2" s="342"/>
      <c r="AY2" s="342"/>
      <c r="AZ2" s="342"/>
      <c r="BA2" s="342"/>
    </row>
    <row r="3" spans="1:53" ht="18.75" customHeight="1">
      <c r="A3" s="1119" t="s">
        <v>444</v>
      </c>
      <c r="B3" s="1120"/>
      <c r="C3" s="1120"/>
      <c r="D3" s="1117"/>
      <c r="E3" s="1126"/>
      <c r="F3" s="344" t="s">
        <v>26</v>
      </c>
      <c r="G3" s="1078" t="s">
        <v>575</v>
      </c>
      <c r="H3" s="1134"/>
      <c r="I3" s="345"/>
      <c r="J3" s="1135" t="s">
        <v>576</v>
      </c>
      <c r="K3" s="1136"/>
      <c r="L3" s="1078" t="s">
        <v>577</v>
      </c>
      <c r="M3" s="1078"/>
      <c r="N3" s="1078"/>
      <c r="O3" s="1078"/>
      <c r="P3" s="1078"/>
      <c r="Q3" s="1134"/>
      <c r="R3" s="1199"/>
      <c r="S3" s="1200"/>
      <c r="T3" s="344" t="s">
        <v>26</v>
      </c>
      <c r="U3" s="1078" t="s">
        <v>578</v>
      </c>
      <c r="V3" s="1078"/>
      <c r="W3" s="1078"/>
      <c r="X3" s="1078"/>
      <c r="Y3" s="1078"/>
      <c r="Z3" s="1078"/>
      <c r="AA3" s="1134"/>
      <c r="AB3" s="1184"/>
      <c r="AC3" s="1185"/>
      <c r="AD3" s="1185"/>
      <c r="AE3" s="346" t="s">
        <v>579</v>
      </c>
      <c r="AF3" s="1186" t="s">
        <v>580</v>
      </c>
      <c r="AG3" s="1187"/>
      <c r="AH3" s="1187"/>
      <c r="AI3" s="1187"/>
      <c r="AJ3" s="1187"/>
      <c r="AK3" s="1187"/>
      <c r="AL3" s="1187"/>
      <c r="AM3" s="1187"/>
      <c r="AN3" s="1187"/>
      <c r="AO3" s="1187"/>
      <c r="AP3" s="1187"/>
      <c r="AQ3" s="1188"/>
      <c r="AR3" s="1184">
        <v>40</v>
      </c>
      <c r="AS3" s="1185"/>
      <c r="AT3" s="348" t="s">
        <v>179</v>
      </c>
      <c r="AU3" s="349"/>
      <c r="AV3" s="341"/>
      <c r="AW3" s="337"/>
      <c r="AX3" s="337"/>
      <c r="AY3" s="337"/>
      <c r="AZ3" s="337"/>
      <c r="BA3" s="337"/>
    </row>
    <row r="4" spans="1:53" ht="18.75" customHeight="1">
      <c r="A4" s="1189" t="s">
        <v>581</v>
      </c>
      <c r="B4" s="1189"/>
      <c r="C4" s="1189"/>
      <c r="D4" s="1189"/>
      <c r="E4" s="1189"/>
      <c r="F4" s="1189"/>
      <c r="G4" s="1189"/>
      <c r="H4" s="1189"/>
      <c r="I4" s="1189"/>
      <c r="J4" s="1189"/>
      <c r="K4" s="1189"/>
      <c r="L4" s="1189"/>
      <c r="M4" s="1189"/>
      <c r="N4" s="1189"/>
      <c r="O4" s="1189"/>
      <c r="P4" s="1189"/>
      <c r="Q4" s="1189"/>
      <c r="R4" s="1189"/>
      <c r="S4" s="1189"/>
      <c r="T4" s="1189"/>
      <c r="U4" s="1189"/>
      <c r="V4" s="1189"/>
      <c r="W4" s="1189"/>
      <c r="X4" s="1189"/>
      <c r="Y4" s="1189"/>
      <c r="Z4" s="1189"/>
      <c r="AA4" s="1190"/>
      <c r="AB4" s="1191" t="s">
        <v>582</v>
      </c>
      <c r="AC4" s="1192"/>
      <c r="AD4" s="1192"/>
      <c r="AE4" s="1193"/>
      <c r="AF4" s="1190" t="s">
        <v>583</v>
      </c>
      <c r="AG4" s="1194"/>
      <c r="AH4" s="1194"/>
      <c r="AI4" s="1194"/>
      <c r="AJ4" s="1194"/>
      <c r="AK4" s="1194"/>
      <c r="AL4" s="1194"/>
      <c r="AM4" s="1194"/>
      <c r="AN4" s="1194"/>
      <c r="AO4" s="1194"/>
      <c r="AP4" s="1194"/>
      <c r="AQ4" s="1195"/>
      <c r="AR4" s="1196" t="s">
        <v>582</v>
      </c>
      <c r="AS4" s="1197"/>
      <c r="AT4" s="1197"/>
      <c r="AU4" s="1198"/>
      <c r="AV4" s="337"/>
      <c r="AW4" s="337"/>
      <c r="AX4" s="351"/>
      <c r="AY4" s="351"/>
    </row>
    <row r="5" spans="1:53" ht="18.75" customHeight="1">
      <c r="A5" s="1174" t="s">
        <v>584</v>
      </c>
      <c r="B5" s="1175"/>
      <c r="C5" s="1175"/>
      <c r="D5" s="350" t="s">
        <v>585</v>
      </c>
      <c r="E5" s="1123"/>
      <c r="F5" s="1124"/>
      <c r="G5" s="1124"/>
      <c r="H5" s="1124"/>
      <c r="I5" s="1124"/>
      <c r="J5" s="1125"/>
      <c r="K5" s="350" t="s">
        <v>586</v>
      </c>
      <c r="L5" s="1123"/>
      <c r="M5" s="1124"/>
      <c r="N5" s="1124"/>
      <c r="O5" s="1124"/>
      <c r="P5" s="1124"/>
      <c r="Q5" s="1124"/>
      <c r="R5" s="1124"/>
      <c r="S5" s="1124"/>
      <c r="T5" s="1125"/>
      <c r="U5" s="350" t="s">
        <v>587</v>
      </c>
      <c r="V5" s="1123"/>
      <c r="W5" s="1124"/>
      <c r="X5" s="1124"/>
      <c r="Y5" s="1124"/>
      <c r="Z5" s="1124"/>
      <c r="AA5" s="1124"/>
      <c r="AB5" s="1124"/>
      <c r="AC5" s="1124"/>
      <c r="AD5" s="1124"/>
      <c r="AE5" s="1125"/>
      <c r="AF5" s="350" t="s">
        <v>588</v>
      </c>
      <c r="AG5" s="1123"/>
      <c r="AH5" s="1124"/>
      <c r="AI5" s="1124"/>
      <c r="AJ5" s="1124"/>
      <c r="AK5" s="1124"/>
      <c r="AL5" s="1124"/>
      <c r="AM5" s="1124"/>
      <c r="AN5" s="1124"/>
      <c r="AO5" s="1124"/>
      <c r="AP5" s="1125"/>
      <c r="AQ5" s="350" t="s">
        <v>589</v>
      </c>
      <c r="AR5" s="1123"/>
      <c r="AS5" s="1124"/>
      <c r="AT5" s="1124"/>
      <c r="AU5" s="1124"/>
      <c r="AV5" s="1124"/>
      <c r="AW5" s="1124"/>
      <c r="AX5" s="1124"/>
      <c r="AY5" s="1124"/>
      <c r="AZ5" s="1124"/>
      <c r="BA5" s="1125"/>
    </row>
    <row r="6" spans="1:53" ht="18.75" customHeight="1" thickBot="1">
      <c r="A6" s="1176"/>
      <c r="B6" s="1177"/>
      <c r="C6" s="1177"/>
      <c r="D6" s="352" t="s">
        <v>590</v>
      </c>
      <c r="E6" s="1170"/>
      <c r="F6" s="1171"/>
      <c r="G6" s="1171"/>
      <c r="H6" s="1171"/>
      <c r="I6" s="1171"/>
      <c r="J6" s="1172"/>
      <c r="K6" s="352" t="s">
        <v>591</v>
      </c>
      <c r="L6" s="1170"/>
      <c r="M6" s="1171"/>
      <c r="N6" s="1171"/>
      <c r="O6" s="1171"/>
      <c r="P6" s="1171"/>
      <c r="Q6" s="1171"/>
      <c r="R6" s="1171"/>
      <c r="S6" s="1171"/>
      <c r="T6" s="1172"/>
      <c r="U6" s="352" t="s">
        <v>592</v>
      </c>
      <c r="V6" s="1170"/>
      <c r="W6" s="1171"/>
      <c r="X6" s="1171"/>
      <c r="Y6" s="1171"/>
      <c r="Z6" s="1171"/>
      <c r="AA6" s="1171"/>
      <c r="AB6" s="1171"/>
      <c r="AC6" s="1171"/>
      <c r="AD6" s="1171"/>
      <c r="AE6" s="1172"/>
      <c r="AF6" s="352" t="s">
        <v>593</v>
      </c>
      <c r="AG6" s="1170"/>
      <c r="AH6" s="1171"/>
      <c r="AI6" s="1171"/>
      <c r="AJ6" s="1171"/>
      <c r="AK6" s="1171"/>
      <c r="AL6" s="1171"/>
      <c r="AM6" s="1171"/>
      <c r="AN6" s="1171"/>
      <c r="AO6" s="1171"/>
      <c r="AP6" s="1172"/>
      <c r="AQ6" s="352" t="s">
        <v>594</v>
      </c>
      <c r="AR6" s="1170"/>
      <c r="AS6" s="1171"/>
      <c r="AT6" s="1171"/>
      <c r="AU6" s="1171"/>
      <c r="AV6" s="1171"/>
      <c r="AW6" s="1171"/>
      <c r="AX6" s="1171"/>
      <c r="AY6" s="1171"/>
      <c r="AZ6" s="1171"/>
      <c r="BA6" s="1172"/>
    </row>
    <row r="7" spans="1:53" ht="14.25" customHeight="1">
      <c r="A7" s="1097" t="s">
        <v>347</v>
      </c>
      <c r="B7" s="1098"/>
      <c r="C7" s="1098"/>
      <c r="D7" s="1100" t="s">
        <v>595</v>
      </c>
      <c r="E7" s="1100"/>
      <c r="F7" s="1100" t="s">
        <v>596</v>
      </c>
      <c r="G7" s="1100"/>
      <c r="H7" s="1098" t="s">
        <v>49</v>
      </c>
      <c r="I7" s="1100" t="s">
        <v>597</v>
      </c>
      <c r="J7" s="1100"/>
      <c r="K7" s="1100"/>
      <c r="L7" s="1102"/>
      <c r="M7" s="353"/>
      <c r="N7" s="1103" t="s">
        <v>598</v>
      </c>
      <c r="O7" s="1104"/>
      <c r="P7" s="1104"/>
      <c r="Q7" s="1104"/>
      <c r="R7" s="1104"/>
      <c r="S7" s="1104"/>
      <c r="T7" s="1104"/>
      <c r="U7" s="1104"/>
      <c r="V7" s="1104"/>
      <c r="W7" s="1104"/>
      <c r="X7" s="1104"/>
      <c r="Y7" s="1104"/>
      <c r="Z7" s="1104"/>
      <c r="AA7" s="1104"/>
      <c r="AB7" s="1104"/>
      <c r="AC7" s="1104"/>
      <c r="AD7" s="1104"/>
      <c r="AE7" s="1104"/>
      <c r="AF7" s="1104"/>
      <c r="AG7" s="1104"/>
      <c r="AH7" s="1104"/>
      <c r="AI7" s="1104"/>
      <c r="AJ7" s="1104"/>
      <c r="AK7" s="1104"/>
      <c r="AL7" s="1104"/>
      <c r="AM7" s="1104"/>
      <c r="AN7" s="1104"/>
      <c r="AO7" s="1104"/>
      <c r="AP7" s="1100" t="s">
        <v>599</v>
      </c>
      <c r="AQ7" s="1100"/>
      <c r="AR7" s="1100" t="s">
        <v>600</v>
      </c>
      <c r="AS7" s="1100"/>
      <c r="AT7" s="1100" t="s">
        <v>601</v>
      </c>
      <c r="AU7" s="1102"/>
      <c r="AV7" s="1178" t="s">
        <v>602</v>
      </c>
      <c r="AW7" s="1179"/>
      <c r="AX7" s="1179"/>
      <c r="AY7" s="1179"/>
      <c r="AZ7" s="1179"/>
      <c r="BA7" s="1180"/>
    </row>
    <row r="8" spans="1:53" ht="12" customHeight="1">
      <c r="A8" s="1099"/>
      <c r="B8" s="1095"/>
      <c r="C8" s="1095"/>
      <c r="D8" s="1101"/>
      <c r="E8" s="1101"/>
      <c r="F8" s="1101"/>
      <c r="G8" s="1101"/>
      <c r="H8" s="1095"/>
      <c r="I8" s="1101"/>
      <c r="J8" s="1101"/>
      <c r="K8" s="1101"/>
      <c r="L8" s="1101"/>
      <c r="M8" s="354" t="s">
        <v>603</v>
      </c>
      <c r="N8" s="1095" t="s">
        <v>604</v>
      </c>
      <c r="O8" s="1095"/>
      <c r="P8" s="1095"/>
      <c r="Q8" s="1095"/>
      <c r="R8" s="1095"/>
      <c r="S8" s="1095"/>
      <c r="T8" s="1095"/>
      <c r="U8" s="1095" t="s">
        <v>605</v>
      </c>
      <c r="V8" s="1095"/>
      <c r="W8" s="1095"/>
      <c r="X8" s="1095"/>
      <c r="Y8" s="1095"/>
      <c r="Z8" s="1095"/>
      <c r="AA8" s="1095"/>
      <c r="AB8" s="1095" t="s">
        <v>606</v>
      </c>
      <c r="AC8" s="1095"/>
      <c r="AD8" s="1095"/>
      <c r="AE8" s="1095"/>
      <c r="AF8" s="1095"/>
      <c r="AG8" s="1095"/>
      <c r="AH8" s="1095"/>
      <c r="AI8" s="1095" t="s">
        <v>607</v>
      </c>
      <c r="AJ8" s="1095"/>
      <c r="AK8" s="1095"/>
      <c r="AL8" s="1095"/>
      <c r="AM8" s="1095"/>
      <c r="AN8" s="1095"/>
      <c r="AO8" s="1095"/>
      <c r="AP8" s="1101"/>
      <c r="AQ8" s="1101"/>
      <c r="AR8" s="1101"/>
      <c r="AS8" s="1101"/>
      <c r="AT8" s="1101"/>
      <c r="AU8" s="1173"/>
      <c r="AV8" s="1181"/>
      <c r="AW8" s="1182"/>
      <c r="AX8" s="1182"/>
      <c r="AY8" s="1182"/>
      <c r="AZ8" s="1182"/>
      <c r="BA8" s="1183"/>
    </row>
    <row r="9" spans="1:53" ht="13.5" customHeight="1">
      <c r="A9" s="1099"/>
      <c r="B9" s="1095"/>
      <c r="C9" s="1095"/>
      <c r="D9" s="1101"/>
      <c r="E9" s="1101"/>
      <c r="F9" s="1101"/>
      <c r="G9" s="1101"/>
      <c r="H9" s="1095"/>
      <c r="I9" s="1101"/>
      <c r="J9" s="1101"/>
      <c r="K9" s="1101"/>
      <c r="L9" s="1101"/>
      <c r="M9" s="355" t="s">
        <v>248</v>
      </c>
      <c r="N9" s="339">
        <v>1</v>
      </c>
      <c r="O9" s="340">
        <v>2</v>
      </c>
      <c r="P9" s="340">
        <v>3</v>
      </c>
      <c r="Q9" s="340">
        <v>4</v>
      </c>
      <c r="R9" s="340">
        <v>5</v>
      </c>
      <c r="S9" s="340">
        <v>6</v>
      </c>
      <c r="T9" s="356">
        <v>7</v>
      </c>
      <c r="U9" s="339">
        <v>8</v>
      </c>
      <c r="V9" s="340">
        <v>9</v>
      </c>
      <c r="W9" s="340">
        <v>10</v>
      </c>
      <c r="X9" s="340">
        <v>11</v>
      </c>
      <c r="Y9" s="340">
        <v>12</v>
      </c>
      <c r="Z9" s="340">
        <v>13</v>
      </c>
      <c r="AA9" s="356">
        <v>14</v>
      </c>
      <c r="AB9" s="339">
        <v>15</v>
      </c>
      <c r="AC9" s="340">
        <v>16</v>
      </c>
      <c r="AD9" s="340">
        <v>17</v>
      </c>
      <c r="AE9" s="340">
        <v>18</v>
      </c>
      <c r="AF9" s="340">
        <v>19</v>
      </c>
      <c r="AG9" s="340">
        <v>20</v>
      </c>
      <c r="AH9" s="356">
        <v>21</v>
      </c>
      <c r="AI9" s="339">
        <v>22</v>
      </c>
      <c r="AJ9" s="340">
        <v>23</v>
      </c>
      <c r="AK9" s="340">
        <v>24</v>
      </c>
      <c r="AL9" s="340">
        <v>25</v>
      </c>
      <c r="AM9" s="340">
        <v>26</v>
      </c>
      <c r="AN9" s="340">
        <v>27</v>
      </c>
      <c r="AO9" s="356">
        <v>28</v>
      </c>
      <c r="AP9" s="1101"/>
      <c r="AQ9" s="1101"/>
      <c r="AR9" s="1101"/>
      <c r="AS9" s="1101"/>
      <c r="AT9" s="1101"/>
      <c r="AU9" s="1173"/>
      <c r="AV9" s="1181"/>
      <c r="AW9" s="1182"/>
      <c r="AX9" s="1182"/>
      <c r="AY9" s="1182"/>
      <c r="AZ9" s="1182"/>
      <c r="BA9" s="1183"/>
    </row>
    <row r="10" spans="1:53" ht="14.25" customHeight="1">
      <c r="A10" s="1099"/>
      <c r="B10" s="1095"/>
      <c r="C10" s="1095"/>
      <c r="D10" s="1101"/>
      <c r="E10" s="1101"/>
      <c r="F10" s="1101"/>
      <c r="G10" s="1101"/>
      <c r="H10" s="1095"/>
      <c r="I10" s="1101"/>
      <c r="J10" s="1101"/>
      <c r="K10" s="1101"/>
      <c r="L10" s="1101"/>
      <c r="M10" s="355" t="s">
        <v>608</v>
      </c>
      <c r="N10" s="357" t="s">
        <v>609</v>
      </c>
      <c r="O10" s="358" t="s">
        <v>610</v>
      </c>
      <c r="P10" s="358" t="s">
        <v>611</v>
      </c>
      <c r="Q10" s="358" t="s">
        <v>270</v>
      </c>
      <c r="R10" s="358" t="s">
        <v>612</v>
      </c>
      <c r="S10" s="358" t="s">
        <v>613</v>
      </c>
      <c r="T10" s="359" t="s">
        <v>614</v>
      </c>
      <c r="U10" s="357" t="s">
        <v>609</v>
      </c>
      <c r="V10" s="358" t="s">
        <v>610</v>
      </c>
      <c r="W10" s="358" t="s">
        <v>611</v>
      </c>
      <c r="X10" s="358" t="s">
        <v>270</v>
      </c>
      <c r="Y10" s="358" t="s">
        <v>612</v>
      </c>
      <c r="Z10" s="358" t="s">
        <v>613</v>
      </c>
      <c r="AA10" s="359" t="s">
        <v>614</v>
      </c>
      <c r="AB10" s="357" t="s">
        <v>609</v>
      </c>
      <c r="AC10" s="358" t="s">
        <v>610</v>
      </c>
      <c r="AD10" s="358" t="s">
        <v>611</v>
      </c>
      <c r="AE10" s="358" t="s">
        <v>270</v>
      </c>
      <c r="AF10" s="358" t="s">
        <v>612</v>
      </c>
      <c r="AG10" s="358" t="s">
        <v>613</v>
      </c>
      <c r="AH10" s="359" t="s">
        <v>614</v>
      </c>
      <c r="AI10" s="357" t="s">
        <v>609</v>
      </c>
      <c r="AJ10" s="358" t="s">
        <v>610</v>
      </c>
      <c r="AK10" s="358" t="s">
        <v>611</v>
      </c>
      <c r="AL10" s="358" t="s">
        <v>270</v>
      </c>
      <c r="AM10" s="358" t="s">
        <v>612</v>
      </c>
      <c r="AN10" s="358" t="s">
        <v>613</v>
      </c>
      <c r="AO10" s="359" t="s">
        <v>614</v>
      </c>
      <c r="AP10" s="1101"/>
      <c r="AQ10" s="1101"/>
      <c r="AR10" s="1101"/>
      <c r="AS10" s="1101"/>
      <c r="AT10" s="1101"/>
      <c r="AU10" s="1173"/>
      <c r="AV10" s="1181"/>
      <c r="AW10" s="1182"/>
      <c r="AX10" s="1182"/>
      <c r="AY10" s="1182"/>
      <c r="AZ10" s="1182"/>
      <c r="BA10" s="1183"/>
    </row>
    <row r="11" spans="1:53" ht="18.75" customHeight="1">
      <c r="A11" s="1162"/>
      <c r="B11" s="1163"/>
      <c r="C11" s="1163"/>
      <c r="D11" s="1164"/>
      <c r="E11" s="1164"/>
      <c r="F11" s="1164"/>
      <c r="G11" s="1164"/>
      <c r="H11" s="360"/>
      <c r="I11" s="1165"/>
      <c r="J11" s="1165"/>
      <c r="K11" s="1165"/>
      <c r="L11" s="1165"/>
      <c r="M11" s="1165"/>
      <c r="N11" s="361"/>
      <c r="O11" s="362"/>
      <c r="P11" s="362"/>
      <c r="Q11" s="362"/>
      <c r="R11" s="362"/>
      <c r="S11" s="362"/>
      <c r="T11" s="363"/>
      <c r="U11" s="361"/>
      <c r="V11" s="362"/>
      <c r="W11" s="362"/>
      <c r="X11" s="362"/>
      <c r="Y11" s="362"/>
      <c r="Z11" s="362"/>
      <c r="AA11" s="363"/>
      <c r="AB11" s="361"/>
      <c r="AC11" s="362"/>
      <c r="AD11" s="362"/>
      <c r="AE11" s="362"/>
      <c r="AF11" s="362"/>
      <c r="AG11" s="362"/>
      <c r="AH11" s="363"/>
      <c r="AI11" s="361"/>
      <c r="AJ11" s="362"/>
      <c r="AK11" s="362"/>
      <c r="AL11" s="362"/>
      <c r="AM11" s="362"/>
      <c r="AN11" s="362"/>
      <c r="AO11" s="363"/>
      <c r="AP11" s="1166">
        <f>SUM(N11:AO11)</f>
        <v>0</v>
      </c>
      <c r="AQ11" s="1166"/>
      <c r="AR11" s="1166">
        <f t="shared" ref="AR11:AR32" si="0">AP11/4</f>
        <v>0</v>
      </c>
      <c r="AS11" s="1166"/>
      <c r="AT11" s="1138">
        <f t="shared" ref="AT11:AT13" si="1">AR11/$AR$3</f>
        <v>0</v>
      </c>
      <c r="AU11" s="1139"/>
      <c r="AV11" s="1167"/>
      <c r="AW11" s="1168"/>
      <c r="AX11" s="1168"/>
      <c r="AY11" s="1168"/>
      <c r="AZ11" s="1168"/>
      <c r="BA11" s="1169"/>
    </row>
    <row r="12" spans="1:53" ht="18.75" customHeight="1">
      <c r="A12" s="1154"/>
      <c r="B12" s="1155"/>
      <c r="C12" s="1155"/>
      <c r="D12" s="1156"/>
      <c r="E12" s="1156"/>
      <c r="F12" s="1156"/>
      <c r="G12" s="1156"/>
      <c r="H12" s="364"/>
      <c r="I12" s="1157"/>
      <c r="J12" s="1157"/>
      <c r="K12" s="1157"/>
      <c r="L12" s="1157"/>
      <c r="M12" s="1157"/>
      <c r="N12" s="365"/>
      <c r="O12" s="366"/>
      <c r="P12" s="366"/>
      <c r="Q12" s="366"/>
      <c r="R12" s="366"/>
      <c r="S12" s="366"/>
      <c r="T12" s="367"/>
      <c r="U12" s="365"/>
      <c r="V12" s="366"/>
      <c r="W12" s="366"/>
      <c r="X12" s="366"/>
      <c r="Y12" s="366"/>
      <c r="Z12" s="366"/>
      <c r="AA12" s="367"/>
      <c r="AB12" s="365"/>
      <c r="AC12" s="366"/>
      <c r="AD12" s="366"/>
      <c r="AE12" s="366"/>
      <c r="AF12" s="366"/>
      <c r="AG12" s="366"/>
      <c r="AH12" s="367"/>
      <c r="AI12" s="365"/>
      <c r="AJ12" s="366"/>
      <c r="AK12" s="366"/>
      <c r="AL12" s="366"/>
      <c r="AM12" s="366"/>
      <c r="AN12" s="366"/>
      <c r="AO12" s="367"/>
      <c r="AP12" s="1158">
        <f t="shared" ref="AP12:AP29" si="2">SUM(N12:AO12)</f>
        <v>0</v>
      </c>
      <c r="AQ12" s="1158"/>
      <c r="AR12" s="1158">
        <f t="shared" si="0"/>
        <v>0</v>
      </c>
      <c r="AS12" s="1158"/>
      <c r="AT12" s="1138">
        <f t="shared" si="1"/>
        <v>0</v>
      </c>
      <c r="AU12" s="1139"/>
      <c r="AV12" s="1159"/>
      <c r="AW12" s="1160"/>
      <c r="AX12" s="1160"/>
      <c r="AY12" s="1160"/>
      <c r="AZ12" s="1160"/>
      <c r="BA12" s="1161"/>
    </row>
    <row r="13" spans="1:53" ht="18.75" customHeight="1">
      <c r="A13" s="1154"/>
      <c r="B13" s="1155"/>
      <c r="C13" s="1155"/>
      <c r="D13" s="1156"/>
      <c r="E13" s="1156"/>
      <c r="F13" s="1156"/>
      <c r="G13" s="1156"/>
      <c r="H13" s="364"/>
      <c r="I13" s="1157"/>
      <c r="J13" s="1157"/>
      <c r="K13" s="1157"/>
      <c r="L13" s="1157"/>
      <c r="M13" s="1157"/>
      <c r="N13" s="365"/>
      <c r="O13" s="366"/>
      <c r="P13" s="366"/>
      <c r="Q13" s="366"/>
      <c r="R13" s="366"/>
      <c r="S13" s="366"/>
      <c r="T13" s="367"/>
      <c r="U13" s="365"/>
      <c r="V13" s="366"/>
      <c r="W13" s="366"/>
      <c r="X13" s="366"/>
      <c r="Y13" s="366"/>
      <c r="Z13" s="366"/>
      <c r="AA13" s="367"/>
      <c r="AB13" s="365"/>
      <c r="AC13" s="366"/>
      <c r="AD13" s="366"/>
      <c r="AE13" s="366"/>
      <c r="AF13" s="366"/>
      <c r="AG13" s="366"/>
      <c r="AH13" s="367"/>
      <c r="AI13" s="365"/>
      <c r="AJ13" s="366"/>
      <c r="AK13" s="366"/>
      <c r="AL13" s="366"/>
      <c r="AM13" s="366"/>
      <c r="AN13" s="366"/>
      <c r="AO13" s="367"/>
      <c r="AP13" s="1158">
        <f t="shared" si="2"/>
        <v>0</v>
      </c>
      <c r="AQ13" s="1158"/>
      <c r="AR13" s="1158">
        <f t="shared" si="0"/>
        <v>0</v>
      </c>
      <c r="AS13" s="1158"/>
      <c r="AT13" s="1138">
        <f t="shared" si="1"/>
        <v>0</v>
      </c>
      <c r="AU13" s="1139"/>
      <c r="AV13" s="1159"/>
      <c r="AW13" s="1160"/>
      <c r="AX13" s="1160"/>
      <c r="AY13" s="1160"/>
      <c r="AZ13" s="1160"/>
      <c r="BA13" s="1161"/>
    </row>
    <row r="14" spans="1:53" ht="18.75" customHeight="1">
      <c r="A14" s="1154"/>
      <c r="B14" s="1155"/>
      <c r="C14" s="1155"/>
      <c r="D14" s="1156"/>
      <c r="E14" s="1156"/>
      <c r="F14" s="1156"/>
      <c r="G14" s="1156"/>
      <c r="H14" s="364"/>
      <c r="I14" s="1157"/>
      <c r="J14" s="1157"/>
      <c r="K14" s="1157"/>
      <c r="L14" s="1157"/>
      <c r="M14" s="1157"/>
      <c r="N14" s="365"/>
      <c r="O14" s="366"/>
      <c r="P14" s="366"/>
      <c r="Q14" s="366"/>
      <c r="R14" s="366"/>
      <c r="S14" s="366"/>
      <c r="T14" s="367"/>
      <c r="U14" s="365"/>
      <c r="V14" s="366"/>
      <c r="W14" s="366"/>
      <c r="X14" s="366"/>
      <c r="Y14" s="366"/>
      <c r="Z14" s="366"/>
      <c r="AA14" s="367"/>
      <c r="AB14" s="365"/>
      <c r="AC14" s="366"/>
      <c r="AD14" s="366"/>
      <c r="AE14" s="366"/>
      <c r="AF14" s="366"/>
      <c r="AG14" s="366"/>
      <c r="AH14" s="367"/>
      <c r="AI14" s="365"/>
      <c r="AJ14" s="366"/>
      <c r="AK14" s="366"/>
      <c r="AL14" s="366"/>
      <c r="AM14" s="366"/>
      <c r="AN14" s="366"/>
      <c r="AO14" s="367"/>
      <c r="AP14" s="1158">
        <f t="shared" si="2"/>
        <v>0</v>
      </c>
      <c r="AQ14" s="1158"/>
      <c r="AR14" s="1158">
        <f t="shared" si="0"/>
        <v>0</v>
      </c>
      <c r="AS14" s="1158"/>
      <c r="AT14" s="1138">
        <f>AR14/$AR$3</f>
        <v>0</v>
      </c>
      <c r="AU14" s="1139"/>
      <c r="AV14" s="368"/>
      <c r="AW14" s="369"/>
      <c r="AX14" s="369"/>
      <c r="AY14" s="369"/>
      <c r="AZ14" s="369"/>
      <c r="BA14" s="370"/>
    </row>
    <row r="15" spans="1:53" ht="18.75" customHeight="1">
      <c r="A15" s="1154"/>
      <c r="B15" s="1155"/>
      <c r="C15" s="1155"/>
      <c r="D15" s="1156"/>
      <c r="E15" s="1156"/>
      <c r="F15" s="1156"/>
      <c r="G15" s="1156"/>
      <c r="H15" s="364"/>
      <c r="I15" s="1157"/>
      <c r="J15" s="1157"/>
      <c r="K15" s="1157"/>
      <c r="L15" s="1157"/>
      <c r="M15" s="1157"/>
      <c r="N15" s="365"/>
      <c r="O15" s="366"/>
      <c r="P15" s="366"/>
      <c r="Q15" s="366"/>
      <c r="R15" s="366"/>
      <c r="S15" s="366"/>
      <c r="T15" s="367"/>
      <c r="U15" s="365"/>
      <c r="V15" s="366"/>
      <c r="W15" s="366"/>
      <c r="X15" s="366"/>
      <c r="Y15" s="366"/>
      <c r="Z15" s="366"/>
      <c r="AA15" s="367"/>
      <c r="AB15" s="365"/>
      <c r="AC15" s="366"/>
      <c r="AD15" s="366"/>
      <c r="AE15" s="366"/>
      <c r="AF15" s="366"/>
      <c r="AG15" s="366"/>
      <c r="AH15" s="367"/>
      <c r="AI15" s="365"/>
      <c r="AJ15" s="366"/>
      <c r="AK15" s="366"/>
      <c r="AL15" s="366"/>
      <c r="AM15" s="366"/>
      <c r="AN15" s="366"/>
      <c r="AO15" s="367"/>
      <c r="AP15" s="1158">
        <f t="shared" si="2"/>
        <v>0</v>
      </c>
      <c r="AQ15" s="1158"/>
      <c r="AR15" s="1158">
        <f t="shared" si="0"/>
        <v>0</v>
      </c>
      <c r="AS15" s="1158"/>
      <c r="AT15" s="1138">
        <f>AR15/$AR$3</f>
        <v>0</v>
      </c>
      <c r="AU15" s="1139"/>
      <c r="AV15" s="368"/>
      <c r="AW15" s="369"/>
      <c r="AX15" s="369"/>
      <c r="AY15" s="369"/>
      <c r="AZ15" s="369"/>
      <c r="BA15" s="370"/>
    </row>
    <row r="16" spans="1:53" ht="18.75" customHeight="1">
      <c r="A16" s="1085"/>
      <c r="B16" s="1086"/>
      <c r="C16" s="1086"/>
      <c r="D16" s="1087"/>
      <c r="E16" s="1087"/>
      <c r="F16" s="1087"/>
      <c r="G16" s="1087"/>
      <c r="H16" s="371"/>
      <c r="I16" s="1088"/>
      <c r="J16" s="1088"/>
      <c r="K16" s="1088"/>
      <c r="L16" s="1088"/>
      <c r="M16" s="1088"/>
      <c r="N16" s="372"/>
      <c r="O16" s="373"/>
      <c r="P16" s="373"/>
      <c r="Q16" s="373"/>
      <c r="R16" s="373"/>
      <c r="S16" s="373"/>
      <c r="T16" s="374"/>
      <c r="U16" s="372"/>
      <c r="V16" s="373"/>
      <c r="W16" s="373"/>
      <c r="X16" s="373"/>
      <c r="Y16" s="373"/>
      <c r="Z16" s="373"/>
      <c r="AA16" s="374"/>
      <c r="AB16" s="372"/>
      <c r="AC16" s="373"/>
      <c r="AD16" s="373"/>
      <c r="AE16" s="373"/>
      <c r="AF16" s="373"/>
      <c r="AG16" s="373"/>
      <c r="AH16" s="374"/>
      <c r="AI16" s="372"/>
      <c r="AJ16" s="373"/>
      <c r="AK16" s="373"/>
      <c r="AL16" s="373"/>
      <c r="AM16" s="373"/>
      <c r="AN16" s="373"/>
      <c r="AO16" s="374"/>
      <c r="AP16" s="1158">
        <f t="shared" si="2"/>
        <v>0</v>
      </c>
      <c r="AQ16" s="1158"/>
      <c r="AR16" s="1158">
        <f t="shared" si="0"/>
        <v>0</v>
      </c>
      <c r="AS16" s="1158"/>
      <c r="AT16" s="1138">
        <f>AR16/$AR$3</f>
        <v>0</v>
      </c>
      <c r="AU16" s="1139"/>
      <c r="AV16" s="375"/>
      <c r="AW16" s="376"/>
      <c r="AX16" s="376"/>
      <c r="AY16" s="376"/>
      <c r="AZ16" s="376"/>
      <c r="BA16" s="377"/>
    </row>
    <row r="17" spans="1:53" ht="18.75" customHeight="1">
      <c r="A17" s="1085"/>
      <c r="B17" s="1086"/>
      <c r="C17" s="1086"/>
      <c r="D17" s="1087"/>
      <c r="E17" s="1087"/>
      <c r="F17" s="1087"/>
      <c r="G17" s="1087"/>
      <c r="H17" s="371"/>
      <c r="I17" s="1088"/>
      <c r="J17" s="1088"/>
      <c r="K17" s="1088"/>
      <c r="L17" s="1088"/>
      <c r="M17" s="1088"/>
      <c r="N17" s="372"/>
      <c r="O17" s="373"/>
      <c r="P17" s="373"/>
      <c r="Q17" s="373"/>
      <c r="R17" s="373"/>
      <c r="S17" s="373"/>
      <c r="T17" s="374"/>
      <c r="U17" s="372"/>
      <c r="V17" s="373"/>
      <c r="W17" s="373"/>
      <c r="X17" s="373"/>
      <c r="Y17" s="373"/>
      <c r="Z17" s="373"/>
      <c r="AA17" s="374"/>
      <c r="AB17" s="372"/>
      <c r="AC17" s="373"/>
      <c r="AD17" s="373"/>
      <c r="AE17" s="373"/>
      <c r="AF17" s="373"/>
      <c r="AG17" s="373"/>
      <c r="AH17" s="374"/>
      <c r="AI17" s="372"/>
      <c r="AJ17" s="373"/>
      <c r="AK17" s="373"/>
      <c r="AL17" s="373"/>
      <c r="AM17" s="373"/>
      <c r="AN17" s="373"/>
      <c r="AO17" s="374"/>
      <c r="AP17" s="1158">
        <f t="shared" si="2"/>
        <v>0</v>
      </c>
      <c r="AQ17" s="1158"/>
      <c r="AR17" s="1158">
        <f t="shared" si="0"/>
        <v>0</v>
      </c>
      <c r="AS17" s="1158"/>
      <c r="AT17" s="1138">
        <f>AR17/$AR$3</f>
        <v>0</v>
      </c>
      <c r="AU17" s="1139"/>
      <c r="AV17" s="375"/>
      <c r="AW17" s="376"/>
      <c r="AX17" s="376"/>
      <c r="AY17" s="376"/>
      <c r="AZ17" s="376"/>
      <c r="BA17" s="377"/>
    </row>
    <row r="18" spans="1:53" ht="18.75" customHeight="1">
      <c r="A18" s="1085"/>
      <c r="B18" s="1086"/>
      <c r="C18" s="1086"/>
      <c r="D18" s="1087"/>
      <c r="E18" s="1087"/>
      <c r="F18" s="1087"/>
      <c r="G18" s="1087"/>
      <c r="H18" s="371"/>
      <c r="I18" s="1088"/>
      <c r="J18" s="1088"/>
      <c r="K18" s="1088"/>
      <c r="L18" s="1088"/>
      <c r="M18" s="1088"/>
      <c r="N18" s="372"/>
      <c r="O18" s="373"/>
      <c r="P18" s="373"/>
      <c r="Q18" s="373"/>
      <c r="R18" s="373"/>
      <c r="S18" s="373"/>
      <c r="T18" s="374"/>
      <c r="U18" s="372"/>
      <c r="V18" s="373"/>
      <c r="W18" s="373"/>
      <c r="X18" s="373"/>
      <c r="Y18" s="373"/>
      <c r="Z18" s="373"/>
      <c r="AA18" s="374"/>
      <c r="AB18" s="372"/>
      <c r="AC18" s="373"/>
      <c r="AD18" s="373"/>
      <c r="AE18" s="373"/>
      <c r="AF18" s="373"/>
      <c r="AG18" s="373"/>
      <c r="AH18" s="374"/>
      <c r="AI18" s="372"/>
      <c r="AJ18" s="373"/>
      <c r="AK18" s="373"/>
      <c r="AL18" s="373"/>
      <c r="AM18" s="373"/>
      <c r="AN18" s="373"/>
      <c r="AO18" s="374"/>
      <c r="AP18" s="1158">
        <f t="shared" si="2"/>
        <v>0</v>
      </c>
      <c r="AQ18" s="1158"/>
      <c r="AR18" s="1158">
        <f t="shared" si="0"/>
        <v>0</v>
      </c>
      <c r="AS18" s="1158"/>
      <c r="AT18" s="1138">
        <f>AR18/$AR$3</f>
        <v>0</v>
      </c>
      <c r="AU18" s="1139"/>
      <c r="AV18" s="375"/>
      <c r="AW18" s="376"/>
      <c r="AX18" s="376"/>
      <c r="AY18" s="376"/>
      <c r="AZ18" s="376"/>
      <c r="BA18" s="377"/>
    </row>
    <row r="19" spans="1:53" ht="18.75" customHeight="1">
      <c r="A19" s="1085"/>
      <c r="B19" s="1086"/>
      <c r="C19" s="1086"/>
      <c r="D19" s="1087"/>
      <c r="E19" s="1087"/>
      <c r="F19" s="1087"/>
      <c r="G19" s="1087"/>
      <c r="H19" s="371"/>
      <c r="I19" s="1088"/>
      <c r="J19" s="1088"/>
      <c r="K19" s="1088"/>
      <c r="L19" s="1088"/>
      <c r="M19" s="1088"/>
      <c r="N19" s="372"/>
      <c r="O19" s="373"/>
      <c r="P19" s="373"/>
      <c r="Q19" s="373"/>
      <c r="R19" s="373"/>
      <c r="S19" s="373"/>
      <c r="T19" s="374"/>
      <c r="U19" s="372"/>
      <c r="V19" s="373"/>
      <c r="W19" s="373"/>
      <c r="X19" s="373"/>
      <c r="Y19" s="373"/>
      <c r="Z19" s="373"/>
      <c r="AA19" s="374"/>
      <c r="AB19" s="372"/>
      <c r="AC19" s="373"/>
      <c r="AD19" s="373"/>
      <c r="AE19" s="373"/>
      <c r="AF19" s="373"/>
      <c r="AG19" s="373"/>
      <c r="AH19" s="374"/>
      <c r="AI19" s="372"/>
      <c r="AJ19" s="373"/>
      <c r="AK19" s="373"/>
      <c r="AL19" s="373"/>
      <c r="AM19" s="373"/>
      <c r="AN19" s="373"/>
      <c r="AO19" s="374"/>
      <c r="AP19" s="1158">
        <f t="shared" si="2"/>
        <v>0</v>
      </c>
      <c r="AQ19" s="1158"/>
      <c r="AR19" s="1158">
        <f t="shared" si="0"/>
        <v>0</v>
      </c>
      <c r="AS19" s="1158"/>
      <c r="AT19" s="1138">
        <f t="shared" ref="AT19:AT32" si="3">AR19/$AR$3</f>
        <v>0</v>
      </c>
      <c r="AU19" s="1139"/>
      <c r="AV19" s="378"/>
      <c r="AW19" s="379"/>
      <c r="AX19" s="379"/>
      <c r="AY19" s="379"/>
      <c r="AZ19" s="379"/>
      <c r="BA19" s="380"/>
    </row>
    <row r="20" spans="1:53" ht="18.75" customHeight="1">
      <c r="A20" s="1085"/>
      <c r="B20" s="1086"/>
      <c r="C20" s="1086"/>
      <c r="D20" s="1087"/>
      <c r="E20" s="1087"/>
      <c r="F20" s="1087"/>
      <c r="G20" s="1087"/>
      <c r="H20" s="371"/>
      <c r="I20" s="1088"/>
      <c r="J20" s="1088"/>
      <c r="K20" s="1088"/>
      <c r="L20" s="1088"/>
      <c r="M20" s="1088"/>
      <c r="N20" s="372"/>
      <c r="O20" s="373"/>
      <c r="P20" s="373"/>
      <c r="Q20" s="373"/>
      <c r="R20" s="373"/>
      <c r="S20" s="373"/>
      <c r="T20" s="374"/>
      <c r="U20" s="372"/>
      <c r="V20" s="373"/>
      <c r="W20" s="373"/>
      <c r="X20" s="373"/>
      <c r="Y20" s="373"/>
      <c r="Z20" s="373"/>
      <c r="AA20" s="374"/>
      <c r="AB20" s="372"/>
      <c r="AC20" s="373"/>
      <c r="AD20" s="373"/>
      <c r="AE20" s="373"/>
      <c r="AF20" s="373"/>
      <c r="AG20" s="373"/>
      <c r="AH20" s="374"/>
      <c r="AI20" s="372"/>
      <c r="AJ20" s="373"/>
      <c r="AK20" s="373"/>
      <c r="AL20" s="373"/>
      <c r="AM20" s="373"/>
      <c r="AN20" s="373"/>
      <c r="AO20" s="374"/>
      <c r="AP20" s="1158">
        <f t="shared" si="2"/>
        <v>0</v>
      </c>
      <c r="AQ20" s="1158"/>
      <c r="AR20" s="1158">
        <f t="shared" si="0"/>
        <v>0</v>
      </c>
      <c r="AS20" s="1158"/>
      <c r="AT20" s="1138">
        <f t="shared" si="3"/>
        <v>0</v>
      </c>
      <c r="AU20" s="1139"/>
      <c r="AV20" s="375"/>
      <c r="AW20" s="376"/>
      <c r="AX20" s="376"/>
      <c r="AY20" s="376"/>
      <c r="AZ20" s="376"/>
      <c r="BA20" s="377"/>
    </row>
    <row r="21" spans="1:53" ht="18.75" customHeight="1">
      <c r="A21" s="1154"/>
      <c r="B21" s="1155"/>
      <c r="C21" s="1155"/>
      <c r="D21" s="1156"/>
      <c r="E21" s="1156"/>
      <c r="F21" s="1156"/>
      <c r="G21" s="1156"/>
      <c r="H21" s="364"/>
      <c r="I21" s="1157"/>
      <c r="J21" s="1157"/>
      <c r="K21" s="1157"/>
      <c r="L21" s="1157"/>
      <c r="M21" s="1157"/>
      <c r="N21" s="365"/>
      <c r="O21" s="366"/>
      <c r="P21" s="366"/>
      <c r="Q21" s="366"/>
      <c r="R21" s="366"/>
      <c r="S21" s="366"/>
      <c r="T21" s="367"/>
      <c r="U21" s="365"/>
      <c r="V21" s="366"/>
      <c r="W21" s="366"/>
      <c r="X21" s="366"/>
      <c r="Y21" s="366"/>
      <c r="Z21" s="366"/>
      <c r="AA21" s="367"/>
      <c r="AB21" s="365"/>
      <c r="AC21" s="366"/>
      <c r="AD21" s="366"/>
      <c r="AE21" s="366"/>
      <c r="AF21" s="366"/>
      <c r="AG21" s="366"/>
      <c r="AH21" s="367"/>
      <c r="AI21" s="365"/>
      <c r="AJ21" s="366"/>
      <c r="AK21" s="366"/>
      <c r="AL21" s="366"/>
      <c r="AM21" s="366"/>
      <c r="AN21" s="366"/>
      <c r="AO21" s="367"/>
      <c r="AP21" s="1158">
        <f t="shared" si="2"/>
        <v>0</v>
      </c>
      <c r="AQ21" s="1158"/>
      <c r="AR21" s="1158">
        <f t="shared" si="0"/>
        <v>0</v>
      </c>
      <c r="AS21" s="1158"/>
      <c r="AT21" s="1138">
        <f t="shared" si="3"/>
        <v>0</v>
      </c>
      <c r="AU21" s="1139"/>
      <c r="AV21" s="368"/>
      <c r="AW21" s="369"/>
      <c r="AX21" s="369"/>
      <c r="AY21" s="369"/>
      <c r="AZ21" s="369"/>
      <c r="BA21" s="370"/>
    </row>
    <row r="22" spans="1:53" ht="18.75" customHeight="1">
      <c r="A22" s="1154"/>
      <c r="B22" s="1155"/>
      <c r="C22" s="1155"/>
      <c r="D22" s="1156"/>
      <c r="E22" s="1156"/>
      <c r="F22" s="1156"/>
      <c r="G22" s="1156"/>
      <c r="H22" s="364"/>
      <c r="I22" s="1157"/>
      <c r="J22" s="1157"/>
      <c r="K22" s="1157"/>
      <c r="L22" s="1157"/>
      <c r="M22" s="1157"/>
      <c r="N22" s="365"/>
      <c r="O22" s="366"/>
      <c r="P22" s="366"/>
      <c r="Q22" s="366"/>
      <c r="R22" s="366"/>
      <c r="S22" s="366"/>
      <c r="T22" s="367"/>
      <c r="U22" s="365"/>
      <c r="V22" s="366"/>
      <c r="W22" s="366"/>
      <c r="X22" s="366"/>
      <c r="Y22" s="366"/>
      <c r="Z22" s="366"/>
      <c r="AA22" s="367"/>
      <c r="AB22" s="365"/>
      <c r="AC22" s="366"/>
      <c r="AD22" s="366"/>
      <c r="AE22" s="366"/>
      <c r="AF22" s="366"/>
      <c r="AG22" s="366"/>
      <c r="AH22" s="367"/>
      <c r="AI22" s="365"/>
      <c r="AJ22" s="366"/>
      <c r="AK22" s="366"/>
      <c r="AL22" s="366"/>
      <c r="AM22" s="366"/>
      <c r="AN22" s="366"/>
      <c r="AO22" s="367"/>
      <c r="AP22" s="1158">
        <f t="shared" si="2"/>
        <v>0</v>
      </c>
      <c r="AQ22" s="1158"/>
      <c r="AR22" s="1158">
        <f t="shared" si="0"/>
        <v>0</v>
      </c>
      <c r="AS22" s="1158"/>
      <c r="AT22" s="1138">
        <f t="shared" si="3"/>
        <v>0</v>
      </c>
      <c r="AU22" s="1139"/>
      <c r="AV22" s="1159"/>
      <c r="AW22" s="1160"/>
      <c r="AX22" s="1160"/>
      <c r="AY22" s="1160"/>
      <c r="AZ22" s="1160"/>
      <c r="BA22" s="1161"/>
    </row>
    <row r="23" spans="1:53" ht="18.75" customHeight="1">
      <c r="A23" s="1154"/>
      <c r="B23" s="1155"/>
      <c r="C23" s="1155"/>
      <c r="D23" s="1156"/>
      <c r="E23" s="1156"/>
      <c r="F23" s="1156"/>
      <c r="G23" s="1156"/>
      <c r="H23" s="364"/>
      <c r="I23" s="1157"/>
      <c r="J23" s="1157"/>
      <c r="K23" s="1157"/>
      <c r="L23" s="1157"/>
      <c r="M23" s="1157"/>
      <c r="N23" s="365"/>
      <c r="O23" s="366"/>
      <c r="P23" s="366"/>
      <c r="Q23" s="366"/>
      <c r="R23" s="366"/>
      <c r="S23" s="366"/>
      <c r="T23" s="367"/>
      <c r="U23" s="365"/>
      <c r="V23" s="366"/>
      <c r="W23" s="366"/>
      <c r="X23" s="366"/>
      <c r="Y23" s="366"/>
      <c r="Z23" s="366"/>
      <c r="AA23" s="367"/>
      <c r="AB23" s="365"/>
      <c r="AC23" s="366"/>
      <c r="AD23" s="366"/>
      <c r="AE23" s="366"/>
      <c r="AF23" s="366"/>
      <c r="AG23" s="366"/>
      <c r="AH23" s="367"/>
      <c r="AI23" s="365"/>
      <c r="AJ23" s="366"/>
      <c r="AK23" s="366"/>
      <c r="AL23" s="366"/>
      <c r="AM23" s="366"/>
      <c r="AN23" s="366"/>
      <c r="AO23" s="367"/>
      <c r="AP23" s="1158">
        <f t="shared" si="2"/>
        <v>0</v>
      </c>
      <c r="AQ23" s="1158"/>
      <c r="AR23" s="1158">
        <f t="shared" si="0"/>
        <v>0</v>
      </c>
      <c r="AS23" s="1158"/>
      <c r="AT23" s="1138">
        <f t="shared" si="3"/>
        <v>0</v>
      </c>
      <c r="AU23" s="1139"/>
      <c r="AV23" s="1159"/>
      <c r="AW23" s="1160"/>
      <c r="AX23" s="1160"/>
      <c r="AY23" s="1160"/>
      <c r="AZ23" s="1160"/>
      <c r="BA23" s="1161"/>
    </row>
    <row r="24" spans="1:53" ht="18.75" customHeight="1">
      <c r="A24" s="1154"/>
      <c r="B24" s="1155"/>
      <c r="C24" s="1155"/>
      <c r="D24" s="1156"/>
      <c r="E24" s="1156"/>
      <c r="F24" s="1156"/>
      <c r="G24" s="1156"/>
      <c r="H24" s="364"/>
      <c r="I24" s="1157"/>
      <c r="J24" s="1157"/>
      <c r="K24" s="1157"/>
      <c r="L24" s="1157"/>
      <c r="M24" s="1157"/>
      <c r="N24" s="365"/>
      <c r="O24" s="366"/>
      <c r="P24" s="366"/>
      <c r="Q24" s="366"/>
      <c r="R24" s="366"/>
      <c r="S24" s="366"/>
      <c r="T24" s="367"/>
      <c r="U24" s="365"/>
      <c r="V24" s="366"/>
      <c r="W24" s="366"/>
      <c r="X24" s="366"/>
      <c r="Y24" s="366"/>
      <c r="Z24" s="366"/>
      <c r="AA24" s="367"/>
      <c r="AB24" s="365"/>
      <c r="AC24" s="366"/>
      <c r="AD24" s="366"/>
      <c r="AE24" s="366"/>
      <c r="AF24" s="366"/>
      <c r="AG24" s="366"/>
      <c r="AH24" s="367"/>
      <c r="AI24" s="365"/>
      <c r="AJ24" s="366"/>
      <c r="AK24" s="366"/>
      <c r="AL24" s="366"/>
      <c r="AM24" s="366"/>
      <c r="AN24" s="366"/>
      <c r="AO24" s="367"/>
      <c r="AP24" s="1158">
        <f>SUM(N24:AO24)</f>
        <v>0</v>
      </c>
      <c r="AQ24" s="1158"/>
      <c r="AR24" s="1158">
        <f t="shared" si="0"/>
        <v>0</v>
      </c>
      <c r="AS24" s="1158"/>
      <c r="AT24" s="1138">
        <f t="shared" si="3"/>
        <v>0</v>
      </c>
      <c r="AU24" s="1139"/>
      <c r="AV24" s="1159"/>
      <c r="AW24" s="1160"/>
      <c r="AX24" s="1160"/>
      <c r="AY24" s="1160"/>
      <c r="AZ24" s="1160"/>
      <c r="BA24" s="1161"/>
    </row>
    <row r="25" spans="1:53" ht="18.75" customHeight="1">
      <c r="A25" s="1154"/>
      <c r="B25" s="1155"/>
      <c r="C25" s="1155"/>
      <c r="D25" s="1156"/>
      <c r="E25" s="1156"/>
      <c r="F25" s="1156"/>
      <c r="G25" s="1156"/>
      <c r="H25" s="364"/>
      <c r="I25" s="1157"/>
      <c r="J25" s="1157"/>
      <c r="K25" s="1157"/>
      <c r="L25" s="1157"/>
      <c r="M25" s="1157"/>
      <c r="N25" s="365"/>
      <c r="O25" s="366"/>
      <c r="P25" s="366"/>
      <c r="Q25" s="366"/>
      <c r="R25" s="366"/>
      <c r="S25" s="366"/>
      <c r="T25" s="367"/>
      <c r="U25" s="365"/>
      <c r="V25" s="366"/>
      <c r="W25" s="366"/>
      <c r="X25" s="366"/>
      <c r="Y25" s="366"/>
      <c r="Z25" s="366"/>
      <c r="AA25" s="367"/>
      <c r="AB25" s="365"/>
      <c r="AC25" s="366"/>
      <c r="AD25" s="366"/>
      <c r="AE25" s="366"/>
      <c r="AF25" s="366"/>
      <c r="AG25" s="366"/>
      <c r="AH25" s="367"/>
      <c r="AI25" s="365"/>
      <c r="AJ25" s="366"/>
      <c r="AK25" s="366"/>
      <c r="AL25" s="366"/>
      <c r="AM25" s="366"/>
      <c r="AN25" s="366"/>
      <c r="AO25" s="367"/>
      <c r="AP25" s="1158">
        <f t="shared" ref="AP25:AP27" si="4">SUM(N25:AO25)</f>
        <v>0</v>
      </c>
      <c r="AQ25" s="1158"/>
      <c r="AR25" s="1158">
        <f t="shared" si="0"/>
        <v>0</v>
      </c>
      <c r="AS25" s="1158"/>
      <c r="AT25" s="1138">
        <f t="shared" si="3"/>
        <v>0</v>
      </c>
      <c r="AU25" s="1139"/>
      <c r="AV25" s="1159"/>
      <c r="AW25" s="1160"/>
      <c r="AX25" s="1160"/>
      <c r="AY25" s="1160"/>
      <c r="AZ25" s="1160"/>
      <c r="BA25" s="1161"/>
    </row>
    <row r="26" spans="1:53" ht="18.75" customHeight="1">
      <c r="A26" s="1085"/>
      <c r="B26" s="1086"/>
      <c r="C26" s="1086"/>
      <c r="D26" s="1087"/>
      <c r="E26" s="1087"/>
      <c r="F26" s="1087"/>
      <c r="G26" s="1087"/>
      <c r="H26" s="371"/>
      <c r="I26" s="1088"/>
      <c r="J26" s="1088"/>
      <c r="K26" s="1088"/>
      <c r="L26" s="1088"/>
      <c r="M26" s="1088"/>
      <c r="N26" s="372"/>
      <c r="O26" s="373"/>
      <c r="P26" s="373"/>
      <c r="Q26" s="373"/>
      <c r="R26" s="373"/>
      <c r="S26" s="373"/>
      <c r="T26" s="374"/>
      <c r="U26" s="372"/>
      <c r="V26" s="373"/>
      <c r="W26" s="373"/>
      <c r="X26" s="373"/>
      <c r="Y26" s="373"/>
      <c r="Z26" s="373"/>
      <c r="AA26" s="374"/>
      <c r="AB26" s="372"/>
      <c r="AC26" s="373"/>
      <c r="AD26" s="373"/>
      <c r="AE26" s="373"/>
      <c r="AF26" s="373"/>
      <c r="AG26" s="373"/>
      <c r="AH26" s="374"/>
      <c r="AI26" s="372"/>
      <c r="AJ26" s="373"/>
      <c r="AK26" s="373"/>
      <c r="AL26" s="373"/>
      <c r="AM26" s="373"/>
      <c r="AN26" s="373"/>
      <c r="AO26" s="374"/>
      <c r="AP26" s="1158">
        <f t="shared" si="4"/>
        <v>0</v>
      </c>
      <c r="AQ26" s="1158"/>
      <c r="AR26" s="1158">
        <f t="shared" si="0"/>
        <v>0</v>
      </c>
      <c r="AS26" s="1158"/>
      <c r="AT26" s="1138">
        <f t="shared" si="3"/>
        <v>0</v>
      </c>
      <c r="AU26" s="1139"/>
      <c r="AV26" s="1151"/>
      <c r="AW26" s="1152"/>
      <c r="AX26" s="1152"/>
      <c r="AY26" s="1152"/>
      <c r="AZ26" s="1152"/>
      <c r="BA26" s="1153"/>
    </row>
    <row r="27" spans="1:53" ht="18.75" customHeight="1">
      <c r="A27" s="1085"/>
      <c r="B27" s="1086"/>
      <c r="C27" s="1086"/>
      <c r="D27" s="1087"/>
      <c r="E27" s="1087"/>
      <c r="F27" s="1087"/>
      <c r="G27" s="1087"/>
      <c r="H27" s="371"/>
      <c r="I27" s="1088"/>
      <c r="J27" s="1088"/>
      <c r="K27" s="1088"/>
      <c r="L27" s="1088"/>
      <c r="M27" s="1088"/>
      <c r="N27" s="372"/>
      <c r="O27" s="373"/>
      <c r="P27" s="373"/>
      <c r="Q27" s="373"/>
      <c r="R27" s="373"/>
      <c r="S27" s="373"/>
      <c r="T27" s="374"/>
      <c r="U27" s="372"/>
      <c r="V27" s="373"/>
      <c r="W27" s="373"/>
      <c r="X27" s="373"/>
      <c r="Y27" s="373"/>
      <c r="Z27" s="373"/>
      <c r="AA27" s="374"/>
      <c r="AB27" s="372"/>
      <c r="AC27" s="373"/>
      <c r="AD27" s="373"/>
      <c r="AE27" s="373"/>
      <c r="AF27" s="373"/>
      <c r="AG27" s="373"/>
      <c r="AH27" s="374"/>
      <c r="AI27" s="372"/>
      <c r="AJ27" s="373"/>
      <c r="AK27" s="373"/>
      <c r="AL27" s="373"/>
      <c r="AM27" s="373"/>
      <c r="AN27" s="373"/>
      <c r="AO27" s="374"/>
      <c r="AP27" s="1158">
        <f t="shared" si="4"/>
        <v>0</v>
      </c>
      <c r="AQ27" s="1158"/>
      <c r="AR27" s="1158">
        <f t="shared" si="0"/>
        <v>0</v>
      </c>
      <c r="AS27" s="1158"/>
      <c r="AT27" s="1138">
        <f t="shared" si="3"/>
        <v>0</v>
      </c>
      <c r="AU27" s="1139"/>
      <c r="AV27" s="1151"/>
      <c r="AW27" s="1152"/>
      <c r="AX27" s="1152"/>
      <c r="AY27" s="1152"/>
      <c r="AZ27" s="1152"/>
      <c r="BA27" s="1153"/>
    </row>
    <row r="28" spans="1:53" ht="18.75" customHeight="1">
      <c r="A28" s="1085"/>
      <c r="B28" s="1086"/>
      <c r="C28" s="1086"/>
      <c r="D28" s="1087"/>
      <c r="E28" s="1087"/>
      <c r="F28" s="1087"/>
      <c r="G28" s="1087"/>
      <c r="H28" s="371"/>
      <c r="I28" s="1088"/>
      <c r="J28" s="1088"/>
      <c r="K28" s="1088"/>
      <c r="L28" s="1088"/>
      <c r="M28" s="1088"/>
      <c r="N28" s="372"/>
      <c r="O28" s="373"/>
      <c r="P28" s="373"/>
      <c r="Q28" s="373"/>
      <c r="R28" s="373"/>
      <c r="S28" s="373"/>
      <c r="T28" s="374"/>
      <c r="U28" s="372"/>
      <c r="V28" s="373"/>
      <c r="W28" s="373"/>
      <c r="X28" s="373"/>
      <c r="Y28" s="373"/>
      <c r="Z28" s="373"/>
      <c r="AA28" s="374"/>
      <c r="AB28" s="372"/>
      <c r="AC28" s="373"/>
      <c r="AD28" s="373"/>
      <c r="AE28" s="373"/>
      <c r="AF28" s="373"/>
      <c r="AG28" s="373"/>
      <c r="AH28" s="374"/>
      <c r="AI28" s="372"/>
      <c r="AJ28" s="373"/>
      <c r="AK28" s="373"/>
      <c r="AL28" s="373"/>
      <c r="AM28" s="373"/>
      <c r="AN28" s="373"/>
      <c r="AO28" s="374"/>
      <c r="AP28" s="1158">
        <f t="shared" si="2"/>
        <v>0</v>
      </c>
      <c r="AQ28" s="1158"/>
      <c r="AR28" s="1158">
        <f t="shared" si="0"/>
        <v>0</v>
      </c>
      <c r="AS28" s="1158"/>
      <c r="AT28" s="1138">
        <f t="shared" si="3"/>
        <v>0</v>
      </c>
      <c r="AU28" s="1139"/>
      <c r="AV28" s="1151"/>
      <c r="AW28" s="1152"/>
      <c r="AX28" s="1152"/>
      <c r="AY28" s="1152"/>
      <c r="AZ28" s="1152"/>
      <c r="BA28" s="1153"/>
    </row>
    <row r="29" spans="1:53" ht="18.75" customHeight="1">
      <c r="A29" s="1085"/>
      <c r="B29" s="1086"/>
      <c r="C29" s="1086"/>
      <c r="D29" s="1087"/>
      <c r="E29" s="1087"/>
      <c r="F29" s="1087"/>
      <c r="G29" s="1087"/>
      <c r="H29" s="371"/>
      <c r="I29" s="1088"/>
      <c r="J29" s="1088"/>
      <c r="K29" s="1088"/>
      <c r="L29" s="1088"/>
      <c r="M29" s="1088"/>
      <c r="N29" s="372"/>
      <c r="O29" s="373"/>
      <c r="P29" s="373"/>
      <c r="Q29" s="373"/>
      <c r="R29" s="373"/>
      <c r="S29" s="373"/>
      <c r="T29" s="374"/>
      <c r="U29" s="372"/>
      <c r="V29" s="373"/>
      <c r="W29" s="373"/>
      <c r="X29" s="373"/>
      <c r="Y29" s="373"/>
      <c r="Z29" s="373"/>
      <c r="AA29" s="374"/>
      <c r="AB29" s="372"/>
      <c r="AC29" s="373"/>
      <c r="AD29" s="373"/>
      <c r="AE29" s="373"/>
      <c r="AF29" s="373"/>
      <c r="AG29" s="373"/>
      <c r="AH29" s="374"/>
      <c r="AI29" s="372"/>
      <c r="AJ29" s="373"/>
      <c r="AK29" s="373"/>
      <c r="AL29" s="373"/>
      <c r="AM29" s="373"/>
      <c r="AN29" s="373"/>
      <c r="AO29" s="374"/>
      <c r="AP29" s="1158">
        <f t="shared" si="2"/>
        <v>0</v>
      </c>
      <c r="AQ29" s="1158"/>
      <c r="AR29" s="1158">
        <f t="shared" si="0"/>
        <v>0</v>
      </c>
      <c r="AS29" s="1158"/>
      <c r="AT29" s="1138">
        <f t="shared" si="3"/>
        <v>0</v>
      </c>
      <c r="AU29" s="1139"/>
      <c r="AV29" s="1151"/>
      <c r="AW29" s="1152"/>
      <c r="AX29" s="1152"/>
      <c r="AY29" s="1152"/>
      <c r="AZ29" s="1152"/>
      <c r="BA29" s="1153"/>
    </row>
    <row r="30" spans="1:53" ht="18.75" customHeight="1">
      <c r="A30" s="1085"/>
      <c r="B30" s="1086"/>
      <c r="C30" s="1086"/>
      <c r="D30" s="1087"/>
      <c r="E30" s="1087"/>
      <c r="F30" s="1087"/>
      <c r="G30" s="1087"/>
      <c r="H30" s="371"/>
      <c r="I30" s="1088"/>
      <c r="J30" s="1088"/>
      <c r="K30" s="1088"/>
      <c r="L30" s="1088"/>
      <c r="M30" s="1088"/>
      <c r="N30" s="372"/>
      <c r="O30" s="373"/>
      <c r="P30" s="373"/>
      <c r="Q30" s="373"/>
      <c r="R30" s="373"/>
      <c r="S30" s="373"/>
      <c r="T30" s="374"/>
      <c r="U30" s="372"/>
      <c r="V30" s="373"/>
      <c r="W30" s="373"/>
      <c r="X30" s="373"/>
      <c r="Y30" s="373"/>
      <c r="Z30" s="373"/>
      <c r="AA30" s="374"/>
      <c r="AB30" s="372"/>
      <c r="AC30" s="373"/>
      <c r="AD30" s="373"/>
      <c r="AE30" s="373"/>
      <c r="AF30" s="373"/>
      <c r="AG30" s="373"/>
      <c r="AH30" s="374"/>
      <c r="AI30" s="372"/>
      <c r="AJ30" s="373"/>
      <c r="AK30" s="373"/>
      <c r="AL30" s="373"/>
      <c r="AM30" s="373"/>
      <c r="AN30" s="373"/>
      <c r="AO30" s="374"/>
      <c r="AP30" s="1158">
        <f>SUM(N30:AO30)</f>
        <v>0</v>
      </c>
      <c r="AQ30" s="1158"/>
      <c r="AR30" s="1158">
        <f t="shared" si="0"/>
        <v>0</v>
      </c>
      <c r="AS30" s="1158"/>
      <c r="AT30" s="1138">
        <f t="shared" si="3"/>
        <v>0</v>
      </c>
      <c r="AU30" s="1139"/>
      <c r="AV30" s="1151"/>
      <c r="AW30" s="1152"/>
      <c r="AX30" s="1152"/>
      <c r="AY30" s="1152"/>
      <c r="AZ30" s="1152"/>
      <c r="BA30" s="1153"/>
    </row>
    <row r="31" spans="1:53" ht="18.75" customHeight="1">
      <c r="A31" s="1154"/>
      <c r="B31" s="1155"/>
      <c r="C31" s="1155"/>
      <c r="D31" s="1156"/>
      <c r="E31" s="1156"/>
      <c r="F31" s="1156"/>
      <c r="G31" s="1156"/>
      <c r="H31" s="364"/>
      <c r="I31" s="1157"/>
      <c r="J31" s="1157"/>
      <c r="K31" s="1157"/>
      <c r="L31" s="1157"/>
      <c r="M31" s="1157"/>
      <c r="N31" s="365"/>
      <c r="O31" s="366"/>
      <c r="P31" s="366"/>
      <c r="Q31" s="366"/>
      <c r="R31" s="366"/>
      <c r="S31" s="366"/>
      <c r="T31" s="367"/>
      <c r="U31" s="365"/>
      <c r="V31" s="366"/>
      <c r="W31" s="366"/>
      <c r="X31" s="366"/>
      <c r="Y31" s="366"/>
      <c r="Z31" s="366"/>
      <c r="AA31" s="367"/>
      <c r="AB31" s="365"/>
      <c r="AC31" s="366"/>
      <c r="AD31" s="366"/>
      <c r="AE31" s="366"/>
      <c r="AF31" s="366"/>
      <c r="AG31" s="366"/>
      <c r="AH31" s="367"/>
      <c r="AI31" s="365"/>
      <c r="AJ31" s="366"/>
      <c r="AK31" s="366"/>
      <c r="AL31" s="366"/>
      <c r="AM31" s="366"/>
      <c r="AN31" s="366"/>
      <c r="AO31" s="367"/>
      <c r="AP31" s="1158">
        <f>SUM(N31:AO31)</f>
        <v>0</v>
      </c>
      <c r="AQ31" s="1158"/>
      <c r="AR31" s="1158">
        <f t="shared" si="0"/>
        <v>0</v>
      </c>
      <c r="AS31" s="1158"/>
      <c r="AT31" s="1138">
        <f t="shared" si="3"/>
        <v>0</v>
      </c>
      <c r="AU31" s="1139"/>
      <c r="AV31" s="1159"/>
      <c r="AW31" s="1160"/>
      <c r="AX31" s="1160"/>
      <c r="AY31" s="1160"/>
      <c r="AZ31" s="1160"/>
      <c r="BA31" s="1161"/>
    </row>
    <row r="32" spans="1:53" ht="18.75" customHeight="1" thickBot="1">
      <c r="A32" s="1146"/>
      <c r="B32" s="1147"/>
      <c r="C32" s="1147"/>
      <c r="D32" s="1148"/>
      <c r="E32" s="1148"/>
      <c r="F32" s="1148"/>
      <c r="G32" s="1148"/>
      <c r="H32" s="381"/>
      <c r="I32" s="1149"/>
      <c r="J32" s="1149"/>
      <c r="K32" s="1149"/>
      <c r="L32" s="1149"/>
      <c r="M32" s="1149"/>
      <c r="N32" s="382"/>
      <c r="O32" s="383"/>
      <c r="P32" s="383"/>
      <c r="Q32" s="383"/>
      <c r="R32" s="383"/>
      <c r="S32" s="383"/>
      <c r="T32" s="384"/>
      <c r="U32" s="382"/>
      <c r="V32" s="383"/>
      <c r="W32" s="383"/>
      <c r="X32" s="383"/>
      <c r="Y32" s="383"/>
      <c r="Z32" s="383"/>
      <c r="AA32" s="384"/>
      <c r="AB32" s="382"/>
      <c r="AC32" s="383"/>
      <c r="AD32" s="383"/>
      <c r="AE32" s="383"/>
      <c r="AF32" s="383"/>
      <c r="AG32" s="383"/>
      <c r="AH32" s="384"/>
      <c r="AI32" s="382"/>
      <c r="AJ32" s="383"/>
      <c r="AK32" s="383"/>
      <c r="AL32" s="383"/>
      <c r="AM32" s="383"/>
      <c r="AN32" s="383"/>
      <c r="AO32" s="384"/>
      <c r="AP32" s="1150">
        <f>SUM(N32:AO32)</f>
        <v>0</v>
      </c>
      <c r="AQ32" s="1150"/>
      <c r="AR32" s="1150">
        <f t="shared" si="0"/>
        <v>0</v>
      </c>
      <c r="AS32" s="1150"/>
      <c r="AT32" s="1138">
        <f t="shared" si="3"/>
        <v>0</v>
      </c>
      <c r="AU32" s="1139"/>
      <c r="AV32" s="1140"/>
      <c r="AW32" s="1141"/>
      <c r="AX32" s="1141"/>
      <c r="AY32" s="1141"/>
      <c r="AZ32" s="1141"/>
      <c r="BA32" s="1142"/>
    </row>
    <row r="33" spans="1:53" s="337" customFormat="1" ht="12.6" customHeight="1">
      <c r="A33" s="1143" t="s">
        <v>615</v>
      </c>
      <c r="B33" s="1143"/>
      <c r="C33" s="1144" t="s">
        <v>616</v>
      </c>
      <c r="D33" s="1144"/>
      <c r="E33" s="1144"/>
      <c r="F33" s="1144"/>
      <c r="G33" s="1144"/>
      <c r="H33" s="1144"/>
      <c r="I33" s="1144"/>
      <c r="J33" s="1144"/>
      <c r="K33" s="1144"/>
      <c r="L33" s="1144"/>
      <c r="M33" s="1144"/>
      <c r="N33" s="1144"/>
      <c r="O33" s="1144"/>
      <c r="P33" s="1144"/>
      <c r="Q33" s="1144"/>
      <c r="R33" s="1144"/>
      <c r="S33" s="1144"/>
      <c r="T33" s="1144"/>
      <c r="U33" s="1144"/>
      <c r="V33" s="1144"/>
      <c r="W33" s="1144"/>
      <c r="X33" s="1144"/>
      <c r="Y33" s="1145" t="s">
        <v>617</v>
      </c>
      <c r="Z33" s="1145"/>
      <c r="AA33" s="1144" t="s">
        <v>618</v>
      </c>
      <c r="AB33" s="1144"/>
      <c r="AC33" s="1144"/>
      <c r="AD33" s="1144"/>
      <c r="AE33" s="1144"/>
      <c r="AF33" s="1144"/>
      <c r="AG33" s="1144"/>
      <c r="AH33" s="1144"/>
      <c r="AI33" s="1144"/>
      <c r="AJ33" s="1144"/>
      <c r="AK33" s="1144"/>
      <c r="AL33" s="1144"/>
      <c r="AM33" s="1144"/>
      <c r="AN33" s="1144"/>
      <c r="AO33" s="1144"/>
      <c r="AP33" s="1144"/>
      <c r="AQ33" s="1144"/>
      <c r="AR33" s="1144"/>
      <c r="AS33" s="1144"/>
      <c r="AT33" s="1144"/>
      <c r="AU33" s="1144"/>
      <c r="AV33" s="1144"/>
      <c r="AW33" s="1144"/>
      <c r="AX33" s="1144"/>
      <c r="AY33" s="1144"/>
      <c r="AZ33" s="1144"/>
      <c r="BA33" s="1144"/>
    </row>
    <row r="34" spans="1:53" s="337" customFormat="1" ht="12.6" customHeight="1">
      <c r="A34" s="385"/>
      <c r="B34" s="385"/>
      <c r="C34" s="1137"/>
      <c r="D34" s="1137"/>
      <c r="E34" s="1137"/>
      <c r="F34" s="1137"/>
      <c r="G34" s="1137"/>
      <c r="H34" s="1137"/>
      <c r="I34" s="1137"/>
      <c r="J34" s="1137"/>
      <c r="K34" s="1137"/>
      <c r="L34" s="1137"/>
      <c r="M34" s="1137"/>
      <c r="N34" s="1137"/>
      <c r="O34" s="1137"/>
      <c r="P34" s="1137"/>
      <c r="Q34" s="1137"/>
      <c r="R34" s="1137"/>
      <c r="S34" s="1137"/>
      <c r="T34" s="1137"/>
      <c r="U34" s="1137"/>
      <c r="V34" s="1137"/>
      <c r="W34" s="1137"/>
      <c r="X34" s="1137"/>
      <c r="Y34" s="1137"/>
      <c r="Z34" s="1137"/>
      <c r="AA34" s="1137"/>
      <c r="AB34" s="1137"/>
      <c r="AC34" s="1137"/>
      <c r="AD34" s="1137"/>
      <c r="AE34" s="1137"/>
      <c r="AF34" s="1137"/>
      <c r="AG34" s="1137"/>
      <c r="AH34" s="1137"/>
      <c r="AI34" s="1137"/>
      <c r="AJ34" s="1137"/>
      <c r="AK34" s="1137"/>
      <c r="AL34" s="1137"/>
      <c r="AM34" s="1137"/>
      <c r="AN34" s="1137"/>
      <c r="AO34" s="1137"/>
      <c r="AP34" s="1137"/>
      <c r="AQ34" s="1137"/>
      <c r="AR34" s="1137"/>
      <c r="AS34" s="1137"/>
      <c r="AT34" s="1137"/>
      <c r="AU34" s="1137"/>
      <c r="AV34" s="1137"/>
      <c r="AW34" s="1137"/>
      <c r="AX34" s="1137"/>
      <c r="AY34" s="1137"/>
      <c r="AZ34" s="1137"/>
      <c r="BA34" s="1137"/>
    </row>
    <row r="35" spans="1:53" s="337" customFormat="1" ht="12.6" customHeight="1">
      <c r="A35" s="385" t="s">
        <v>619</v>
      </c>
      <c r="B35" s="385"/>
      <c r="C35" s="385" t="s">
        <v>620</v>
      </c>
      <c r="D35" s="386"/>
      <c r="E35" s="386"/>
      <c r="F35" s="386"/>
      <c r="G35" s="386"/>
      <c r="H35" s="386"/>
      <c r="I35" s="386"/>
      <c r="J35" s="386"/>
      <c r="K35" s="386"/>
      <c r="L35" s="386"/>
      <c r="M35" s="386"/>
      <c r="N35" s="386"/>
      <c r="O35" s="386"/>
      <c r="P35" s="386"/>
      <c r="Q35" s="386"/>
      <c r="R35" s="386"/>
      <c r="S35" s="386"/>
      <c r="T35" s="386"/>
      <c r="U35" s="386"/>
      <c r="V35" s="386"/>
      <c r="W35" s="386"/>
      <c r="X35" s="386"/>
      <c r="Y35" s="1137" t="s">
        <v>621</v>
      </c>
      <c r="Z35" s="1137"/>
      <c r="AA35" s="385" t="s">
        <v>622</v>
      </c>
      <c r="AB35" s="386"/>
      <c r="AC35" s="386"/>
      <c r="AD35" s="386"/>
      <c r="AE35" s="386"/>
      <c r="AF35" s="386"/>
      <c r="AG35" s="386"/>
      <c r="AH35" s="386"/>
      <c r="AI35" s="386"/>
      <c r="AJ35" s="386"/>
      <c r="AK35" s="386"/>
      <c r="AL35" s="386"/>
      <c r="AM35" s="386"/>
      <c r="AN35" s="386"/>
      <c r="AO35" s="386"/>
      <c r="AP35" s="386"/>
      <c r="AQ35" s="386"/>
      <c r="AR35" s="386"/>
      <c r="AS35" s="386"/>
      <c r="AT35" s="386"/>
      <c r="AU35" s="386"/>
      <c r="AV35" s="386"/>
      <c r="AW35" s="386"/>
      <c r="AX35" s="386"/>
      <c r="AY35" s="386"/>
      <c r="AZ35" s="386"/>
    </row>
    <row r="36" spans="1:53" s="337" customFormat="1" ht="12.6" customHeight="1">
      <c r="A36" s="385" t="s">
        <v>623</v>
      </c>
      <c r="B36" s="385"/>
      <c r="C36" s="387"/>
      <c r="D36" s="388"/>
      <c r="E36" s="388"/>
      <c r="F36" s="388"/>
      <c r="G36" s="388"/>
      <c r="H36" s="385" t="s">
        <v>624</v>
      </c>
      <c r="I36" s="386"/>
      <c r="J36" s="386"/>
      <c r="K36" s="386"/>
      <c r="L36" s="386"/>
      <c r="M36" s="386"/>
      <c r="N36" s="386"/>
      <c r="O36" s="386"/>
      <c r="P36" s="386"/>
      <c r="Q36" s="386"/>
      <c r="R36" s="386"/>
      <c r="S36" s="386"/>
      <c r="T36" s="386"/>
      <c r="U36" s="386"/>
      <c r="V36" s="386"/>
      <c r="W36" s="386"/>
      <c r="X36" s="386"/>
      <c r="Y36" s="1137" t="s">
        <v>625</v>
      </c>
      <c r="Z36" s="1137"/>
      <c r="AA36" s="385" t="s">
        <v>626</v>
      </c>
      <c r="AB36" s="386"/>
      <c r="AC36" s="386"/>
      <c r="AD36" s="386"/>
      <c r="AE36" s="386"/>
      <c r="AF36" s="386"/>
      <c r="AG36" s="386"/>
      <c r="AH36" s="386"/>
      <c r="AI36" s="386"/>
      <c r="AJ36" s="386"/>
      <c r="AK36" s="386"/>
      <c r="AL36" s="386"/>
      <c r="AM36" s="386"/>
      <c r="AN36" s="386"/>
      <c r="AO36" s="386"/>
      <c r="AP36" s="386"/>
      <c r="AQ36" s="386"/>
      <c r="AR36" s="386"/>
      <c r="AS36" s="386"/>
      <c r="AT36" s="386"/>
      <c r="AU36" s="386"/>
      <c r="AV36" s="386"/>
      <c r="AW36" s="386"/>
      <c r="AX36" s="386"/>
      <c r="AY36" s="386"/>
      <c r="AZ36" s="386"/>
      <c r="BA36" s="386"/>
    </row>
    <row r="37" spans="1:53" s="337" customFormat="1" ht="12.6" customHeight="1">
      <c r="A37" s="385" t="s">
        <v>627</v>
      </c>
      <c r="B37" s="385"/>
      <c r="C37" s="385" t="s">
        <v>628</v>
      </c>
      <c r="D37" s="389"/>
      <c r="E37" s="389"/>
      <c r="F37" s="389"/>
      <c r="G37" s="389"/>
      <c r="H37" s="389"/>
      <c r="I37" s="389"/>
      <c r="J37" s="389"/>
      <c r="K37" s="389"/>
      <c r="L37" s="389"/>
      <c r="M37" s="389"/>
      <c r="N37" s="389"/>
      <c r="O37" s="389"/>
      <c r="P37" s="389"/>
      <c r="Q37" s="389"/>
      <c r="R37" s="389"/>
      <c r="S37" s="389"/>
      <c r="T37" s="389"/>
      <c r="U37" s="389"/>
      <c r="V37" s="389"/>
      <c r="W37" s="389"/>
      <c r="X37" s="389"/>
      <c r="Y37" s="1137" t="s">
        <v>629</v>
      </c>
      <c r="Z37" s="1137"/>
      <c r="AA37" s="1137" t="s">
        <v>630</v>
      </c>
      <c r="AB37" s="1137"/>
      <c r="AC37" s="1137"/>
      <c r="AD37" s="1137"/>
      <c r="AE37" s="1137"/>
      <c r="AF37" s="1137"/>
      <c r="AG37" s="1137"/>
      <c r="AH37" s="1137"/>
      <c r="AI37" s="1137"/>
      <c r="AJ37" s="1137"/>
      <c r="AK37" s="1137"/>
      <c r="AL37" s="1137"/>
      <c r="AM37" s="1137"/>
      <c r="AN37" s="1137"/>
      <c r="AO37" s="1137"/>
      <c r="AP37" s="1137"/>
      <c r="AQ37" s="1137"/>
      <c r="AR37" s="1137"/>
      <c r="AS37" s="1137"/>
      <c r="AT37" s="1137"/>
      <c r="AU37" s="1137"/>
      <c r="AV37" s="1137"/>
      <c r="AW37" s="1137"/>
      <c r="AX37" s="1137"/>
      <c r="AY37" s="1137"/>
      <c r="AZ37" s="1137"/>
      <c r="BA37" s="1137"/>
    </row>
    <row r="38" spans="1:53" s="337" customFormat="1" ht="12.6" customHeight="1">
      <c r="A38" s="385" t="s">
        <v>631</v>
      </c>
      <c r="B38" s="385"/>
      <c r="C38" s="385" t="s">
        <v>632</v>
      </c>
      <c r="D38" s="385"/>
      <c r="E38" s="385"/>
      <c r="F38" s="385"/>
      <c r="G38" s="385"/>
      <c r="H38" s="385"/>
      <c r="I38" s="385"/>
      <c r="J38" s="385"/>
      <c r="K38" s="385"/>
      <c r="L38" s="385"/>
      <c r="M38" s="385"/>
      <c r="N38" s="385"/>
      <c r="O38" s="385"/>
      <c r="P38" s="385"/>
      <c r="Q38" s="385"/>
      <c r="R38" s="385"/>
      <c r="S38" s="385"/>
      <c r="T38" s="385"/>
      <c r="U38" s="385"/>
      <c r="V38" s="385"/>
      <c r="W38" s="385"/>
      <c r="X38" s="385"/>
      <c r="Y38" s="386"/>
      <c r="Z38" s="386"/>
      <c r="AA38" s="1137"/>
      <c r="AB38" s="1137"/>
      <c r="AC38" s="1137"/>
      <c r="AD38" s="1137"/>
      <c r="AE38" s="1137"/>
      <c r="AF38" s="1137"/>
      <c r="AG38" s="1137"/>
      <c r="AH38" s="1137"/>
      <c r="AI38" s="1137"/>
      <c r="AJ38" s="1137"/>
      <c r="AK38" s="1137"/>
      <c r="AL38" s="1137"/>
      <c r="AM38" s="1137"/>
      <c r="AN38" s="1137"/>
      <c r="AO38" s="1137"/>
      <c r="AP38" s="1137"/>
      <c r="AQ38" s="1137"/>
      <c r="AR38" s="1137"/>
      <c r="AS38" s="1137"/>
      <c r="AT38" s="1137"/>
      <c r="AU38" s="1137"/>
      <c r="AV38" s="1137"/>
      <c r="AW38" s="1137"/>
      <c r="AX38" s="1137"/>
      <c r="AY38" s="1137"/>
      <c r="AZ38" s="1137"/>
      <c r="BA38" s="1137"/>
    </row>
    <row r="39" spans="1:53" s="337" customFormat="1" ht="12.6" customHeight="1">
      <c r="A39" s="385" t="s">
        <v>633</v>
      </c>
      <c r="B39" s="385"/>
      <c r="C39" s="385" t="s">
        <v>634</v>
      </c>
      <c r="D39" s="386"/>
      <c r="E39" s="386"/>
      <c r="F39" s="386"/>
      <c r="G39" s="386"/>
      <c r="H39" s="386"/>
      <c r="I39" s="386"/>
      <c r="J39" s="386"/>
      <c r="K39" s="386"/>
      <c r="L39" s="386"/>
      <c r="M39" s="386"/>
      <c r="N39" s="386"/>
      <c r="O39" s="386"/>
      <c r="P39" s="386"/>
      <c r="Q39" s="386"/>
      <c r="R39" s="386"/>
      <c r="S39" s="386"/>
      <c r="T39" s="386"/>
      <c r="U39" s="386"/>
      <c r="V39" s="386"/>
      <c r="W39" s="386"/>
      <c r="X39" s="386"/>
      <c r="Y39" s="1137" t="s">
        <v>635</v>
      </c>
      <c r="Z39" s="1137"/>
      <c r="AA39" s="385" t="s">
        <v>636</v>
      </c>
      <c r="AB39" s="385"/>
      <c r="AC39" s="385"/>
      <c r="AD39" s="385"/>
      <c r="AE39" s="385"/>
      <c r="AF39" s="385"/>
      <c r="AG39" s="385"/>
      <c r="AH39" s="385"/>
      <c r="AI39" s="385"/>
      <c r="AJ39" s="385"/>
      <c r="AK39" s="385"/>
      <c r="AL39" s="385"/>
      <c r="AM39" s="385"/>
      <c r="AN39" s="385"/>
      <c r="AO39" s="385"/>
      <c r="AP39" s="385"/>
      <c r="AQ39" s="385"/>
      <c r="AR39" s="385"/>
      <c r="AS39" s="385"/>
      <c r="AT39" s="385"/>
      <c r="AU39" s="385"/>
      <c r="AV39" s="385"/>
      <c r="AW39" s="385"/>
      <c r="AX39" s="385"/>
      <c r="AY39" s="385"/>
      <c r="AZ39" s="385"/>
      <c r="BA39" s="385"/>
    </row>
    <row r="40" spans="1:53" s="337" customFormat="1" ht="12.6" customHeight="1">
      <c r="A40" s="385" t="s">
        <v>637</v>
      </c>
      <c r="B40" s="385"/>
      <c r="C40" s="1137" t="s">
        <v>638</v>
      </c>
      <c r="D40" s="1137"/>
      <c r="E40" s="1137"/>
      <c r="F40" s="1137"/>
      <c r="G40" s="1137"/>
      <c r="H40" s="1137"/>
      <c r="I40" s="1137"/>
      <c r="J40" s="1137"/>
      <c r="K40" s="1137"/>
      <c r="L40" s="1137"/>
      <c r="M40" s="1137"/>
      <c r="N40" s="1137"/>
      <c r="O40" s="1137"/>
      <c r="P40" s="1137"/>
      <c r="Q40" s="1137"/>
      <c r="R40" s="1137"/>
      <c r="S40" s="1137"/>
      <c r="T40" s="1137"/>
      <c r="U40" s="1137"/>
      <c r="V40" s="1137"/>
      <c r="W40" s="1137"/>
      <c r="X40" s="1137"/>
      <c r="Y40" s="1137" t="s">
        <v>639</v>
      </c>
      <c r="Z40" s="1137"/>
      <c r="AA40" s="385" t="s">
        <v>640</v>
      </c>
      <c r="AB40" s="385"/>
      <c r="AC40" s="385"/>
      <c r="AD40" s="385"/>
      <c r="AE40" s="385"/>
      <c r="AF40" s="385"/>
      <c r="AG40" s="385"/>
      <c r="AH40" s="385"/>
      <c r="AI40" s="385"/>
      <c r="AJ40" s="385"/>
      <c r="AK40" s="385"/>
      <c r="AL40" s="385"/>
      <c r="AM40" s="385"/>
      <c r="AN40" s="385"/>
      <c r="AO40" s="385"/>
      <c r="AP40" s="385"/>
      <c r="AQ40" s="385"/>
      <c r="AR40" s="385"/>
      <c r="AS40" s="385"/>
      <c r="AT40" s="385"/>
      <c r="AU40" s="385"/>
      <c r="AV40" s="385"/>
      <c r="AW40" s="385"/>
      <c r="AX40" s="385"/>
      <c r="AY40" s="385"/>
      <c r="AZ40" s="385"/>
      <c r="BA40" s="385"/>
    </row>
    <row r="41" spans="1:53" s="337" customFormat="1" ht="12.6" customHeight="1">
      <c r="A41" s="385"/>
      <c r="B41" s="385"/>
      <c r="C41" s="1137"/>
      <c r="D41" s="1137"/>
      <c r="E41" s="1137"/>
      <c r="F41" s="1137"/>
      <c r="G41" s="1137"/>
      <c r="H41" s="1137"/>
      <c r="I41" s="1137"/>
      <c r="J41" s="1137"/>
      <c r="K41" s="1137"/>
      <c r="L41" s="1137"/>
      <c r="M41" s="1137"/>
      <c r="N41" s="1137"/>
      <c r="O41" s="1137"/>
      <c r="P41" s="1137"/>
      <c r="Q41" s="1137"/>
      <c r="R41" s="1137"/>
      <c r="S41" s="1137"/>
      <c r="T41" s="1137"/>
      <c r="U41" s="1137"/>
      <c r="V41" s="1137"/>
      <c r="W41" s="1137"/>
      <c r="X41" s="1137"/>
      <c r="Y41" s="1137"/>
      <c r="Z41" s="1137"/>
      <c r="AA41" s="385"/>
      <c r="AB41" s="385"/>
      <c r="AC41" s="385"/>
      <c r="AD41" s="385"/>
      <c r="AE41" s="385"/>
      <c r="AF41" s="385"/>
      <c r="AG41" s="385"/>
      <c r="AH41" s="385"/>
      <c r="AI41" s="385"/>
      <c r="AJ41" s="385"/>
      <c r="AK41" s="385"/>
      <c r="AL41" s="385"/>
      <c r="AM41" s="385"/>
      <c r="AN41" s="385"/>
      <c r="AO41" s="385"/>
      <c r="AP41" s="385"/>
      <c r="AQ41" s="385"/>
      <c r="AR41" s="385"/>
      <c r="AS41" s="385"/>
      <c r="AT41" s="385"/>
      <c r="AU41" s="385"/>
      <c r="AV41" s="385"/>
      <c r="AW41" s="385"/>
      <c r="AX41" s="385"/>
      <c r="AY41" s="385"/>
      <c r="AZ41" s="385"/>
      <c r="BA41" s="385"/>
    </row>
    <row r="42" spans="1:53" ht="21" customHeight="1">
      <c r="A42" s="337" t="s">
        <v>641</v>
      </c>
      <c r="B42" s="337"/>
      <c r="C42" s="337"/>
      <c r="D42" s="337"/>
      <c r="E42" s="337"/>
      <c r="F42" s="337"/>
      <c r="G42" s="337"/>
      <c r="H42" s="337"/>
      <c r="I42" s="337"/>
      <c r="J42" s="337"/>
      <c r="K42" s="337"/>
      <c r="L42" s="337"/>
      <c r="M42" s="337"/>
      <c r="N42" s="337"/>
      <c r="O42" s="337"/>
      <c r="P42" s="337"/>
      <c r="Q42" s="337"/>
      <c r="R42" s="337"/>
      <c r="S42" s="337"/>
      <c r="T42" s="337"/>
      <c r="U42" s="337"/>
      <c r="V42" s="337"/>
      <c r="W42" s="337"/>
      <c r="X42" s="337"/>
      <c r="Y42" s="337"/>
      <c r="Z42" s="337"/>
      <c r="AA42" s="337"/>
      <c r="AB42" s="1118" t="str">
        <f>AB1</f>
        <v>令和４</v>
      </c>
      <c r="AC42" s="1118"/>
      <c r="AD42" s="1126"/>
      <c r="AE42" s="338" t="s">
        <v>77</v>
      </c>
      <c r="AF42" s="1118">
        <f>AF1</f>
        <v>4</v>
      </c>
      <c r="AG42" s="1126"/>
      <c r="AH42" s="1127" t="s">
        <v>568</v>
      </c>
      <c r="AI42" s="1128"/>
      <c r="AJ42" s="1129" t="s">
        <v>569</v>
      </c>
      <c r="AK42" s="1130"/>
      <c r="AL42" s="1130"/>
      <c r="AM42" s="1117" t="str">
        <f>IF(AM1="","",AM1)</f>
        <v/>
      </c>
      <c r="AN42" s="1118"/>
      <c r="AO42" s="1118"/>
      <c r="AP42" s="1131" t="s">
        <v>570</v>
      </c>
      <c r="AQ42" s="1132"/>
      <c r="AR42" s="1132"/>
      <c r="AS42" s="1117" t="str">
        <f>IF(AS1="","",AS1)</f>
        <v>　</v>
      </c>
      <c r="AT42" s="1118"/>
      <c r="AU42" s="1118"/>
      <c r="AV42" s="341"/>
      <c r="AW42" s="342"/>
      <c r="AX42" s="342"/>
      <c r="AY42" s="342"/>
      <c r="AZ42" s="342"/>
      <c r="BA42" s="342"/>
    </row>
    <row r="43" spans="1:53" ht="18.75" customHeight="1">
      <c r="A43" s="1119" t="s">
        <v>571</v>
      </c>
      <c r="B43" s="1120"/>
      <c r="C43" s="1120"/>
      <c r="D43" s="1121">
        <f>D2</f>
        <v>0</v>
      </c>
      <c r="E43" s="1122"/>
      <c r="F43" s="1122"/>
      <c r="G43" s="1122"/>
      <c r="H43" s="1122"/>
      <c r="I43" s="1122"/>
      <c r="J43" s="1122"/>
      <c r="K43" s="1122"/>
      <c r="L43" s="1095" t="s">
        <v>572</v>
      </c>
      <c r="M43" s="1095"/>
      <c r="N43" s="1095"/>
      <c r="O43" s="1095"/>
      <c r="P43" s="1095"/>
      <c r="Q43" s="1119"/>
      <c r="R43" s="1123">
        <f>R2</f>
        <v>0</v>
      </c>
      <c r="S43" s="1124"/>
      <c r="T43" s="1124"/>
      <c r="U43" s="1124"/>
      <c r="V43" s="1124"/>
      <c r="W43" s="1124"/>
      <c r="X43" s="1124"/>
      <c r="Y43" s="1124"/>
      <c r="Z43" s="1124"/>
      <c r="AA43" s="1124"/>
      <c r="AB43" s="1124"/>
      <c r="AC43" s="1124"/>
      <c r="AD43" s="1124"/>
      <c r="AE43" s="1124"/>
      <c r="AF43" s="1124"/>
      <c r="AG43" s="1124"/>
      <c r="AH43" s="1124"/>
      <c r="AI43" s="1125"/>
      <c r="AJ43" s="1106"/>
      <c r="AK43" s="1107"/>
      <c r="AL43" s="1107"/>
      <c r="AM43" s="1107"/>
      <c r="AN43" s="1107"/>
      <c r="AO43" s="1107"/>
      <c r="AP43" s="1107"/>
      <c r="AQ43" s="1107"/>
      <c r="AR43" s="1107"/>
      <c r="AS43" s="1107"/>
      <c r="AT43" s="1107"/>
      <c r="AU43" s="1107"/>
      <c r="AV43" s="337"/>
      <c r="AW43" s="342"/>
      <c r="AX43" s="342"/>
      <c r="AY43" s="342"/>
      <c r="AZ43" s="342"/>
      <c r="BA43" s="342"/>
    </row>
    <row r="44" spans="1:53" ht="18.75" customHeight="1" thickBot="1">
      <c r="A44" s="1106" t="s">
        <v>444</v>
      </c>
      <c r="B44" s="1107"/>
      <c r="C44" s="1107"/>
      <c r="D44" s="1108">
        <f>D3</f>
        <v>0</v>
      </c>
      <c r="E44" s="1109"/>
      <c r="F44" s="390" t="s">
        <v>26</v>
      </c>
      <c r="G44" s="1078" t="s">
        <v>575</v>
      </c>
      <c r="H44" s="1134"/>
      <c r="I44" s="345">
        <f>I3</f>
        <v>0</v>
      </c>
      <c r="J44" s="1135" t="s">
        <v>576</v>
      </c>
      <c r="K44" s="1136"/>
      <c r="L44" s="1110" t="s">
        <v>642</v>
      </c>
      <c r="M44" s="1110"/>
      <c r="N44" s="1110"/>
      <c r="O44" s="1110"/>
      <c r="P44" s="1110"/>
      <c r="Q44" s="1111"/>
      <c r="R44" s="1114"/>
      <c r="S44" s="1115"/>
      <c r="T44" s="1115"/>
      <c r="U44" s="1115"/>
      <c r="V44" s="1115"/>
      <c r="W44" s="1115"/>
      <c r="X44" s="1115"/>
      <c r="Y44" s="1115"/>
      <c r="Z44" s="1115"/>
      <c r="AA44" s="1115"/>
      <c r="AB44" s="1115"/>
      <c r="AC44" s="1115"/>
      <c r="AD44" s="1115"/>
      <c r="AE44" s="1115"/>
      <c r="AF44" s="1115"/>
      <c r="AG44" s="1115"/>
      <c r="AH44" s="1115"/>
      <c r="AI44" s="1116"/>
      <c r="AJ44" s="391"/>
      <c r="AK44" s="391"/>
      <c r="AL44" s="391"/>
      <c r="AM44" s="391"/>
      <c r="AN44" s="391"/>
      <c r="AO44" s="391"/>
      <c r="AP44" s="391"/>
      <c r="AQ44" s="391"/>
      <c r="AR44" s="392"/>
      <c r="AS44" s="392"/>
      <c r="AT44" s="392"/>
      <c r="AU44" s="392"/>
      <c r="AV44" s="337"/>
      <c r="AW44" s="337"/>
      <c r="AX44" s="337"/>
      <c r="AY44" s="337"/>
      <c r="AZ44" s="337"/>
      <c r="BA44" s="337"/>
    </row>
    <row r="45" spans="1:53" ht="14.25" customHeight="1">
      <c r="A45" s="1097" t="s">
        <v>347</v>
      </c>
      <c r="B45" s="1098"/>
      <c r="C45" s="1098"/>
      <c r="D45" s="1100" t="s">
        <v>595</v>
      </c>
      <c r="E45" s="1100"/>
      <c r="F45" s="1100" t="s">
        <v>596</v>
      </c>
      <c r="G45" s="1100"/>
      <c r="H45" s="1098" t="s">
        <v>49</v>
      </c>
      <c r="I45" s="1100" t="s">
        <v>597</v>
      </c>
      <c r="J45" s="1100"/>
      <c r="K45" s="1100"/>
      <c r="L45" s="1102"/>
      <c r="M45" s="353"/>
      <c r="N45" s="1103" t="s">
        <v>598</v>
      </c>
      <c r="O45" s="1104"/>
      <c r="P45" s="1104"/>
      <c r="Q45" s="1104"/>
      <c r="R45" s="1104"/>
      <c r="S45" s="1104"/>
      <c r="T45" s="1104"/>
      <c r="U45" s="1104"/>
      <c r="V45" s="1104"/>
      <c r="W45" s="1104"/>
      <c r="X45" s="1104"/>
      <c r="Y45" s="1104"/>
      <c r="Z45" s="1104"/>
      <c r="AA45" s="1104"/>
      <c r="AB45" s="1104"/>
      <c r="AC45" s="1104"/>
      <c r="AD45" s="1104"/>
      <c r="AE45" s="1104"/>
      <c r="AF45" s="1104"/>
      <c r="AG45" s="1104"/>
      <c r="AH45" s="1104"/>
      <c r="AI45" s="1104"/>
      <c r="AJ45" s="1104"/>
      <c r="AK45" s="1104"/>
      <c r="AL45" s="1104"/>
      <c r="AM45" s="1104"/>
      <c r="AN45" s="1104"/>
      <c r="AO45" s="1105"/>
      <c r="AP45" s="1093"/>
      <c r="AQ45" s="1094"/>
      <c r="AR45" s="1094"/>
      <c r="AS45" s="1094"/>
    </row>
    <row r="46" spans="1:53" ht="12" customHeight="1">
      <c r="A46" s="1099"/>
      <c r="B46" s="1095"/>
      <c r="C46" s="1095"/>
      <c r="D46" s="1101"/>
      <c r="E46" s="1101"/>
      <c r="F46" s="1101"/>
      <c r="G46" s="1101"/>
      <c r="H46" s="1095"/>
      <c r="I46" s="1101"/>
      <c r="J46" s="1101"/>
      <c r="K46" s="1101"/>
      <c r="L46" s="1101"/>
      <c r="M46" s="354" t="s">
        <v>603</v>
      </c>
      <c r="N46" s="1095" t="s">
        <v>604</v>
      </c>
      <c r="O46" s="1095"/>
      <c r="P46" s="1095"/>
      <c r="Q46" s="1095"/>
      <c r="R46" s="1095"/>
      <c r="S46" s="1095"/>
      <c r="T46" s="1095"/>
      <c r="U46" s="1095" t="s">
        <v>605</v>
      </c>
      <c r="V46" s="1095"/>
      <c r="W46" s="1095"/>
      <c r="X46" s="1095"/>
      <c r="Y46" s="1095"/>
      <c r="Z46" s="1095"/>
      <c r="AA46" s="1095"/>
      <c r="AB46" s="1095" t="s">
        <v>606</v>
      </c>
      <c r="AC46" s="1095"/>
      <c r="AD46" s="1095"/>
      <c r="AE46" s="1095"/>
      <c r="AF46" s="1095"/>
      <c r="AG46" s="1095"/>
      <c r="AH46" s="1095"/>
      <c r="AI46" s="1095" t="s">
        <v>607</v>
      </c>
      <c r="AJ46" s="1095"/>
      <c r="AK46" s="1095"/>
      <c r="AL46" s="1095"/>
      <c r="AM46" s="1095"/>
      <c r="AN46" s="1095"/>
      <c r="AO46" s="1096"/>
      <c r="AP46" s="1093"/>
      <c r="AQ46" s="1094"/>
      <c r="AR46" s="1094"/>
      <c r="AS46" s="1094"/>
    </row>
    <row r="47" spans="1:53" ht="13.5" customHeight="1">
      <c r="A47" s="1099"/>
      <c r="B47" s="1095"/>
      <c r="C47" s="1095"/>
      <c r="D47" s="1101"/>
      <c r="E47" s="1101"/>
      <c r="F47" s="1101"/>
      <c r="G47" s="1101"/>
      <c r="H47" s="1095"/>
      <c r="I47" s="1101"/>
      <c r="J47" s="1101"/>
      <c r="K47" s="1101"/>
      <c r="L47" s="1101"/>
      <c r="M47" s="355" t="s">
        <v>248</v>
      </c>
      <c r="N47" s="339">
        <v>1</v>
      </c>
      <c r="O47" s="340">
        <v>2</v>
      </c>
      <c r="P47" s="340">
        <v>3</v>
      </c>
      <c r="Q47" s="340">
        <v>4</v>
      </c>
      <c r="R47" s="340">
        <v>5</v>
      </c>
      <c r="S47" s="340">
        <v>6</v>
      </c>
      <c r="T47" s="356">
        <v>7</v>
      </c>
      <c r="U47" s="339">
        <v>8</v>
      </c>
      <c r="V47" s="340">
        <v>9</v>
      </c>
      <c r="W47" s="340">
        <v>10</v>
      </c>
      <c r="X47" s="340">
        <v>11</v>
      </c>
      <c r="Y47" s="340">
        <v>12</v>
      </c>
      <c r="Z47" s="340">
        <v>13</v>
      </c>
      <c r="AA47" s="356">
        <v>14</v>
      </c>
      <c r="AB47" s="339">
        <v>15</v>
      </c>
      <c r="AC47" s="340">
        <v>16</v>
      </c>
      <c r="AD47" s="340">
        <v>17</v>
      </c>
      <c r="AE47" s="340">
        <v>18</v>
      </c>
      <c r="AF47" s="340">
        <v>19</v>
      </c>
      <c r="AG47" s="340">
        <v>20</v>
      </c>
      <c r="AH47" s="356">
        <v>21</v>
      </c>
      <c r="AI47" s="339">
        <v>22</v>
      </c>
      <c r="AJ47" s="340">
        <v>23</v>
      </c>
      <c r="AK47" s="340">
        <v>24</v>
      </c>
      <c r="AL47" s="340">
        <v>25</v>
      </c>
      <c r="AM47" s="340">
        <v>26</v>
      </c>
      <c r="AN47" s="340">
        <v>27</v>
      </c>
      <c r="AO47" s="393">
        <v>28</v>
      </c>
      <c r="AP47" s="1093"/>
      <c r="AQ47" s="1094"/>
      <c r="AR47" s="1094"/>
      <c r="AS47" s="1094"/>
    </row>
    <row r="48" spans="1:53" ht="14.25" customHeight="1">
      <c r="A48" s="1099"/>
      <c r="B48" s="1095"/>
      <c r="C48" s="1095"/>
      <c r="D48" s="1101"/>
      <c r="E48" s="1101"/>
      <c r="F48" s="1101"/>
      <c r="G48" s="1101"/>
      <c r="H48" s="1095"/>
      <c r="I48" s="1101"/>
      <c r="J48" s="1101"/>
      <c r="K48" s="1101"/>
      <c r="L48" s="1101"/>
      <c r="M48" s="355" t="s">
        <v>608</v>
      </c>
      <c r="N48" s="357" t="s">
        <v>609</v>
      </c>
      <c r="O48" s="358" t="s">
        <v>610</v>
      </c>
      <c r="P48" s="358" t="s">
        <v>611</v>
      </c>
      <c r="Q48" s="358" t="s">
        <v>270</v>
      </c>
      <c r="R48" s="358" t="s">
        <v>612</v>
      </c>
      <c r="S48" s="358" t="s">
        <v>613</v>
      </c>
      <c r="T48" s="359" t="s">
        <v>614</v>
      </c>
      <c r="U48" s="357" t="s">
        <v>609</v>
      </c>
      <c r="V48" s="358" t="s">
        <v>610</v>
      </c>
      <c r="W48" s="358" t="s">
        <v>611</v>
      </c>
      <c r="X48" s="358" t="s">
        <v>270</v>
      </c>
      <c r="Y48" s="358" t="s">
        <v>612</v>
      </c>
      <c r="Z48" s="358" t="s">
        <v>613</v>
      </c>
      <c r="AA48" s="359" t="s">
        <v>614</v>
      </c>
      <c r="AB48" s="357" t="s">
        <v>609</v>
      </c>
      <c r="AC48" s="358" t="s">
        <v>610</v>
      </c>
      <c r="AD48" s="358" t="s">
        <v>611</v>
      </c>
      <c r="AE48" s="358" t="s">
        <v>270</v>
      </c>
      <c r="AF48" s="358" t="s">
        <v>612</v>
      </c>
      <c r="AG48" s="358" t="s">
        <v>613</v>
      </c>
      <c r="AH48" s="359" t="s">
        <v>614</v>
      </c>
      <c r="AI48" s="357" t="s">
        <v>609</v>
      </c>
      <c r="AJ48" s="358" t="s">
        <v>610</v>
      </c>
      <c r="AK48" s="358" t="s">
        <v>611</v>
      </c>
      <c r="AL48" s="358" t="s">
        <v>270</v>
      </c>
      <c r="AM48" s="358" t="s">
        <v>612</v>
      </c>
      <c r="AN48" s="358" t="s">
        <v>613</v>
      </c>
      <c r="AO48" s="359" t="s">
        <v>614</v>
      </c>
      <c r="AP48" s="1093"/>
      <c r="AQ48" s="1094"/>
      <c r="AR48" s="1094"/>
      <c r="AS48" s="1094"/>
    </row>
    <row r="49" spans="1:53" ht="18.75" customHeight="1">
      <c r="A49" s="1089"/>
      <c r="B49" s="1090"/>
      <c r="C49" s="1090"/>
      <c r="D49" s="1091"/>
      <c r="E49" s="1091"/>
      <c r="F49" s="1091"/>
      <c r="G49" s="1091"/>
      <c r="H49" s="394"/>
      <c r="I49" s="1092"/>
      <c r="J49" s="1092"/>
      <c r="K49" s="1092"/>
      <c r="L49" s="1092"/>
      <c r="M49" s="1092"/>
      <c r="N49" s="395"/>
      <c r="O49" s="396"/>
      <c r="P49" s="396"/>
      <c r="Q49" s="396"/>
      <c r="R49" s="396"/>
      <c r="S49" s="396"/>
      <c r="T49" s="397"/>
      <c r="U49" s="395"/>
      <c r="V49" s="396"/>
      <c r="W49" s="396"/>
      <c r="X49" s="396"/>
      <c r="Y49" s="396"/>
      <c r="Z49" s="396"/>
      <c r="AA49" s="397"/>
      <c r="AB49" s="395"/>
      <c r="AC49" s="396"/>
      <c r="AD49" s="396"/>
      <c r="AE49" s="396"/>
      <c r="AF49" s="396"/>
      <c r="AG49" s="396"/>
      <c r="AH49" s="397"/>
      <c r="AI49" s="395"/>
      <c r="AJ49" s="396"/>
      <c r="AK49" s="396"/>
      <c r="AL49" s="396"/>
      <c r="AM49" s="396"/>
      <c r="AN49" s="396"/>
      <c r="AO49" s="398"/>
      <c r="AP49" s="1083"/>
      <c r="AQ49" s="1084"/>
      <c r="AR49" s="1084"/>
      <c r="AS49" s="1084"/>
    </row>
    <row r="50" spans="1:53" ht="18.75" customHeight="1">
      <c r="A50" s="1085"/>
      <c r="B50" s="1086"/>
      <c r="C50" s="1086"/>
      <c r="D50" s="1087"/>
      <c r="E50" s="1087"/>
      <c r="F50" s="1087"/>
      <c r="G50" s="1087"/>
      <c r="H50" s="371"/>
      <c r="I50" s="1088"/>
      <c r="J50" s="1088"/>
      <c r="K50" s="1088"/>
      <c r="L50" s="1088"/>
      <c r="M50" s="1088"/>
      <c r="N50" s="372"/>
      <c r="O50" s="373"/>
      <c r="P50" s="373"/>
      <c r="Q50" s="373"/>
      <c r="R50" s="373"/>
      <c r="S50" s="373"/>
      <c r="T50" s="374"/>
      <c r="U50" s="372"/>
      <c r="V50" s="373"/>
      <c r="W50" s="373"/>
      <c r="X50" s="373"/>
      <c r="Y50" s="373"/>
      <c r="Z50" s="373"/>
      <c r="AA50" s="374"/>
      <c r="AB50" s="372"/>
      <c r="AC50" s="373"/>
      <c r="AD50" s="373"/>
      <c r="AE50" s="373"/>
      <c r="AF50" s="373"/>
      <c r="AG50" s="373"/>
      <c r="AH50" s="374"/>
      <c r="AI50" s="372"/>
      <c r="AJ50" s="373"/>
      <c r="AK50" s="373"/>
      <c r="AL50" s="373"/>
      <c r="AM50" s="373"/>
      <c r="AN50" s="373"/>
      <c r="AO50" s="399"/>
      <c r="AP50" s="1083"/>
      <c r="AQ50" s="1084"/>
      <c r="AR50" s="1084"/>
      <c r="AS50" s="1084"/>
    </row>
    <row r="51" spans="1:53" ht="18.75" customHeight="1">
      <c r="A51" s="1085"/>
      <c r="B51" s="1086"/>
      <c r="C51" s="1086"/>
      <c r="D51" s="1087"/>
      <c r="E51" s="1087"/>
      <c r="F51" s="1087"/>
      <c r="G51" s="1087"/>
      <c r="H51" s="371"/>
      <c r="I51" s="1088"/>
      <c r="J51" s="1088"/>
      <c r="K51" s="1088"/>
      <c r="L51" s="1088"/>
      <c r="M51" s="1088"/>
      <c r="N51" s="372"/>
      <c r="O51" s="373"/>
      <c r="P51" s="373"/>
      <c r="Q51" s="373"/>
      <c r="R51" s="373"/>
      <c r="S51" s="373"/>
      <c r="T51" s="374"/>
      <c r="U51" s="372"/>
      <c r="V51" s="373"/>
      <c r="W51" s="373"/>
      <c r="X51" s="373"/>
      <c r="Y51" s="373"/>
      <c r="Z51" s="373"/>
      <c r="AA51" s="374"/>
      <c r="AB51" s="372"/>
      <c r="AC51" s="373"/>
      <c r="AD51" s="373"/>
      <c r="AE51" s="373"/>
      <c r="AF51" s="373"/>
      <c r="AG51" s="373"/>
      <c r="AH51" s="374"/>
      <c r="AI51" s="372"/>
      <c r="AJ51" s="373"/>
      <c r="AK51" s="373"/>
      <c r="AL51" s="373"/>
      <c r="AM51" s="373"/>
      <c r="AN51" s="373"/>
      <c r="AO51" s="399"/>
      <c r="AP51" s="1083"/>
      <c r="AQ51" s="1084"/>
      <c r="AR51" s="1084"/>
      <c r="AS51" s="1084"/>
    </row>
    <row r="52" spans="1:53" ht="18.75" customHeight="1">
      <c r="A52" s="1085"/>
      <c r="B52" s="1086"/>
      <c r="C52" s="1086"/>
      <c r="D52" s="1087"/>
      <c r="E52" s="1087"/>
      <c r="F52" s="1087"/>
      <c r="G52" s="1087"/>
      <c r="H52" s="371"/>
      <c r="I52" s="1088"/>
      <c r="J52" s="1088"/>
      <c r="K52" s="1088"/>
      <c r="L52" s="1088"/>
      <c r="M52" s="1088"/>
      <c r="N52" s="372"/>
      <c r="O52" s="373"/>
      <c r="P52" s="373"/>
      <c r="Q52" s="373"/>
      <c r="R52" s="373"/>
      <c r="S52" s="373"/>
      <c r="T52" s="374"/>
      <c r="U52" s="372"/>
      <c r="V52" s="373"/>
      <c r="W52" s="373"/>
      <c r="X52" s="373"/>
      <c r="Y52" s="373"/>
      <c r="Z52" s="373"/>
      <c r="AA52" s="374"/>
      <c r="AB52" s="372"/>
      <c r="AC52" s="373"/>
      <c r="AD52" s="373"/>
      <c r="AE52" s="373"/>
      <c r="AF52" s="373"/>
      <c r="AG52" s="373"/>
      <c r="AH52" s="374"/>
      <c r="AI52" s="372"/>
      <c r="AJ52" s="373"/>
      <c r="AK52" s="373"/>
      <c r="AL52" s="373"/>
      <c r="AM52" s="373"/>
      <c r="AN52" s="373"/>
      <c r="AO52" s="399"/>
      <c r="AP52" s="1083"/>
      <c r="AQ52" s="1084"/>
      <c r="AR52" s="1084"/>
      <c r="AS52" s="1084"/>
    </row>
    <row r="53" spans="1:53" ht="18.75" customHeight="1" thickBot="1">
      <c r="A53" s="1079"/>
      <c r="B53" s="1080"/>
      <c r="C53" s="1080"/>
      <c r="D53" s="1081"/>
      <c r="E53" s="1081"/>
      <c r="F53" s="1081"/>
      <c r="G53" s="1081"/>
      <c r="H53" s="400"/>
      <c r="I53" s="1082"/>
      <c r="J53" s="1082"/>
      <c r="K53" s="1082"/>
      <c r="L53" s="1082"/>
      <c r="M53" s="1082"/>
      <c r="N53" s="401"/>
      <c r="O53" s="402"/>
      <c r="P53" s="402"/>
      <c r="Q53" s="402"/>
      <c r="R53" s="402"/>
      <c r="S53" s="402"/>
      <c r="T53" s="403"/>
      <c r="U53" s="401"/>
      <c r="V53" s="402"/>
      <c r="W53" s="402"/>
      <c r="X53" s="402"/>
      <c r="Y53" s="402"/>
      <c r="Z53" s="402"/>
      <c r="AA53" s="403"/>
      <c r="AB53" s="401"/>
      <c r="AC53" s="402"/>
      <c r="AD53" s="402"/>
      <c r="AE53" s="402"/>
      <c r="AF53" s="402"/>
      <c r="AG53" s="402"/>
      <c r="AH53" s="403"/>
      <c r="AI53" s="401"/>
      <c r="AJ53" s="402"/>
      <c r="AK53" s="402"/>
      <c r="AL53" s="402"/>
      <c r="AM53" s="402"/>
      <c r="AN53" s="402"/>
      <c r="AO53" s="404"/>
      <c r="AP53" s="1083"/>
      <c r="AQ53" s="1084"/>
      <c r="AR53" s="1084"/>
      <c r="AS53" s="1084"/>
    </row>
    <row r="54" spans="1:53" s="405" customFormat="1" ht="21" customHeight="1">
      <c r="D54" s="1133" t="s">
        <v>40</v>
      </c>
      <c r="E54" s="1133"/>
      <c r="F54" s="1133"/>
      <c r="G54" s="1133"/>
      <c r="H54" s="1133"/>
      <c r="I54" s="1133"/>
      <c r="J54" s="1133"/>
      <c r="K54" s="1133"/>
      <c r="L54" s="1133"/>
      <c r="M54" s="1133"/>
      <c r="N54" s="406">
        <f>SUM(N49:N53)</f>
        <v>0</v>
      </c>
      <c r="O54" s="407">
        <f t="shared" ref="O54:AO54" si="5">SUM(O49:O53)</f>
        <v>0</v>
      </c>
      <c r="P54" s="407">
        <f t="shared" si="5"/>
        <v>0</v>
      </c>
      <c r="Q54" s="407">
        <f t="shared" si="5"/>
        <v>0</v>
      </c>
      <c r="R54" s="407">
        <f t="shared" si="5"/>
        <v>0</v>
      </c>
      <c r="S54" s="408">
        <f t="shared" si="5"/>
        <v>0</v>
      </c>
      <c r="T54" s="409">
        <f t="shared" si="5"/>
        <v>0</v>
      </c>
      <c r="U54" s="410">
        <f t="shared" si="5"/>
        <v>0</v>
      </c>
      <c r="V54" s="408">
        <f t="shared" si="5"/>
        <v>0</v>
      </c>
      <c r="W54" s="408">
        <f t="shared" si="5"/>
        <v>0</v>
      </c>
      <c r="X54" s="408">
        <f t="shared" si="5"/>
        <v>0</v>
      </c>
      <c r="Y54" s="408">
        <f t="shared" si="5"/>
        <v>0</v>
      </c>
      <c r="Z54" s="408">
        <f t="shared" si="5"/>
        <v>0</v>
      </c>
      <c r="AA54" s="411">
        <f t="shared" si="5"/>
        <v>0</v>
      </c>
      <c r="AB54" s="412">
        <f t="shared" si="5"/>
        <v>0</v>
      </c>
      <c r="AC54" s="408">
        <f t="shared" si="5"/>
        <v>0</v>
      </c>
      <c r="AD54" s="408">
        <f t="shared" si="5"/>
        <v>0</v>
      </c>
      <c r="AE54" s="408">
        <f t="shared" si="5"/>
        <v>0</v>
      </c>
      <c r="AF54" s="408">
        <f t="shared" si="5"/>
        <v>0</v>
      </c>
      <c r="AG54" s="408">
        <f t="shared" si="5"/>
        <v>0</v>
      </c>
      <c r="AH54" s="409">
        <f t="shared" si="5"/>
        <v>0</v>
      </c>
      <c r="AI54" s="410">
        <f t="shared" si="5"/>
        <v>0</v>
      </c>
      <c r="AJ54" s="408">
        <f t="shared" si="5"/>
        <v>0</v>
      </c>
      <c r="AK54" s="408">
        <f t="shared" si="5"/>
        <v>0</v>
      </c>
      <c r="AL54" s="408">
        <f t="shared" si="5"/>
        <v>0</v>
      </c>
      <c r="AM54" s="408">
        <f t="shared" si="5"/>
        <v>0</v>
      </c>
      <c r="AN54" s="408">
        <f t="shared" si="5"/>
        <v>0</v>
      </c>
      <c r="AO54" s="411">
        <f t="shared" si="5"/>
        <v>0</v>
      </c>
      <c r="AP54" s="1075"/>
      <c r="AQ54" s="1076"/>
      <c r="AR54" s="1076"/>
      <c r="AS54" s="1076"/>
      <c r="AT54" s="413"/>
      <c r="AU54" s="413"/>
      <c r="AV54" s="1077"/>
      <c r="AW54" s="1077"/>
    </row>
    <row r="55" spans="1:53" s="405" customFormat="1" ht="21" customHeight="1">
      <c r="D55" s="1074" t="s">
        <v>643</v>
      </c>
      <c r="E55" s="1074"/>
      <c r="F55" s="1074"/>
      <c r="G55" s="1074"/>
      <c r="H55" s="1074"/>
      <c r="I55" s="1074"/>
      <c r="J55" s="1074"/>
      <c r="K55" s="1074"/>
      <c r="L55" s="1074"/>
      <c r="M55" s="1074"/>
      <c r="N55" s="414"/>
      <c r="O55" s="415"/>
      <c r="P55" s="415"/>
      <c r="Q55" s="415"/>
      <c r="R55" s="415"/>
      <c r="S55" s="415"/>
      <c r="T55" s="416"/>
      <c r="U55" s="414"/>
      <c r="V55" s="415"/>
      <c r="W55" s="415"/>
      <c r="X55" s="415"/>
      <c r="Y55" s="415"/>
      <c r="Z55" s="415"/>
      <c r="AA55" s="417"/>
      <c r="AB55" s="414"/>
      <c r="AC55" s="415"/>
      <c r="AD55" s="415"/>
      <c r="AE55" s="415"/>
      <c r="AF55" s="415"/>
      <c r="AG55" s="415"/>
      <c r="AH55" s="416"/>
      <c r="AI55" s="414"/>
      <c r="AJ55" s="415"/>
      <c r="AK55" s="415"/>
      <c r="AL55" s="415"/>
      <c r="AM55" s="415"/>
      <c r="AN55" s="415"/>
      <c r="AO55" s="417"/>
      <c r="AP55" s="1075"/>
      <c r="AQ55" s="1076"/>
      <c r="AR55" s="1076"/>
      <c r="AS55" s="1076"/>
      <c r="AT55" s="1076"/>
      <c r="AU55" s="1076"/>
      <c r="AV55" s="1076"/>
      <c r="AW55" s="1076"/>
    </row>
    <row r="56" spans="1:53" s="405" customFormat="1" ht="21" customHeight="1">
      <c r="D56" s="1078" t="s">
        <v>644</v>
      </c>
      <c r="E56" s="1078"/>
      <c r="F56" s="1078"/>
      <c r="G56" s="1078"/>
      <c r="H56" s="1078"/>
      <c r="I56" s="1078"/>
      <c r="J56" s="1078"/>
      <c r="K56" s="1078"/>
      <c r="L56" s="1078"/>
      <c r="M56" s="1078"/>
      <c r="N56" s="418"/>
      <c r="O56" s="419"/>
      <c r="P56" s="419"/>
      <c r="Q56" s="419"/>
      <c r="R56" s="419"/>
      <c r="S56" s="419"/>
      <c r="T56" s="420"/>
      <c r="U56" s="418"/>
      <c r="V56" s="419"/>
      <c r="W56" s="419"/>
      <c r="X56" s="419"/>
      <c r="Y56" s="419"/>
      <c r="Z56" s="419"/>
      <c r="AA56" s="421"/>
      <c r="AB56" s="418"/>
      <c r="AC56" s="419"/>
      <c r="AD56" s="419"/>
      <c r="AE56" s="419"/>
      <c r="AF56" s="419"/>
      <c r="AG56" s="419"/>
      <c r="AH56" s="420"/>
      <c r="AI56" s="418"/>
      <c r="AJ56" s="419"/>
      <c r="AK56" s="419"/>
      <c r="AL56" s="419"/>
      <c r="AM56" s="419"/>
      <c r="AN56" s="419"/>
      <c r="AO56" s="421"/>
      <c r="AP56" s="1075"/>
      <c r="AQ56" s="1076"/>
      <c r="AR56" s="1076"/>
      <c r="AS56" s="1076"/>
      <c r="AT56" s="1076"/>
      <c r="AU56" s="1076"/>
      <c r="AV56" s="1076"/>
      <c r="AW56" s="1076"/>
    </row>
    <row r="57" spans="1:53" s="405" customFormat="1" ht="21" customHeight="1">
      <c r="D57" s="1078" t="s">
        <v>645</v>
      </c>
      <c r="E57" s="1078"/>
      <c r="F57" s="1078"/>
      <c r="G57" s="1078"/>
      <c r="H57" s="1078"/>
      <c r="I57" s="1078"/>
      <c r="J57" s="1078"/>
      <c r="K57" s="1078"/>
      <c r="L57" s="1078"/>
      <c r="M57" s="1078"/>
      <c r="N57" s="422" t="str">
        <f>IF(N55="","",ROUNDDOWN(N54/N55,1))</f>
        <v/>
      </c>
      <c r="O57" s="423" t="str">
        <f t="shared" ref="O57:AO57" si="6">IF(O55="","",ROUNDDOWN(O54/O55,1))</f>
        <v/>
      </c>
      <c r="P57" s="423" t="str">
        <f t="shared" si="6"/>
        <v/>
      </c>
      <c r="Q57" s="423" t="str">
        <f t="shared" si="6"/>
        <v/>
      </c>
      <c r="R57" s="423" t="str">
        <f t="shared" si="6"/>
        <v/>
      </c>
      <c r="S57" s="423" t="str">
        <f t="shared" si="6"/>
        <v/>
      </c>
      <c r="T57" s="424" t="str">
        <f t="shared" si="6"/>
        <v/>
      </c>
      <c r="U57" s="422" t="str">
        <f t="shared" si="6"/>
        <v/>
      </c>
      <c r="V57" s="423" t="str">
        <f t="shared" si="6"/>
        <v/>
      </c>
      <c r="W57" s="423" t="str">
        <f t="shared" si="6"/>
        <v/>
      </c>
      <c r="X57" s="423" t="str">
        <f t="shared" si="6"/>
        <v/>
      </c>
      <c r="Y57" s="423" t="str">
        <f t="shared" si="6"/>
        <v/>
      </c>
      <c r="Z57" s="423" t="str">
        <f t="shared" si="6"/>
        <v/>
      </c>
      <c r="AA57" s="425" t="str">
        <f t="shared" si="6"/>
        <v/>
      </c>
      <c r="AB57" s="347" t="str">
        <f t="shared" si="6"/>
        <v/>
      </c>
      <c r="AC57" s="423" t="str">
        <f t="shared" si="6"/>
        <v/>
      </c>
      <c r="AD57" s="423" t="str">
        <f t="shared" si="6"/>
        <v/>
      </c>
      <c r="AE57" s="423" t="str">
        <f t="shared" si="6"/>
        <v/>
      </c>
      <c r="AF57" s="423" t="str">
        <f t="shared" si="6"/>
        <v/>
      </c>
      <c r="AG57" s="423" t="str">
        <f t="shared" si="6"/>
        <v/>
      </c>
      <c r="AH57" s="424" t="str">
        <f t="shared" si="6"/>
        <v/>
      </c>
      <c r="AI57" s="422" t="str">
        <f t="shared" si="6"/>
        <v/>
      </c>
      <c r="AJ57" s="423" t="str">
        <f t="shared" si="6"/>
        <v/>
      </c>
      <c r="AK57" s="423" t="str">
        <f t="shared" si="6"/>
        <v/>
      </c>
      <c r="AL57" s="423" t="str">
        <f t="shared" si="6"/>
        <v/>
      </c>
      <c r="AM57" s="423" t="str">
        <f t="shared" si="6"/>
        <v/>
      </c>
      <c r="AN57" s="423" t="str">
        <f t="shared" si="6"/>
        <v/>
      </c>
      <c r="AO57" s="425" t="str">
        <f t="shared" si="6"/>
        <v/>
      </c>
      <c r="AP57" s="1075"/>
      <c r="AQ57" s="1076"/>
      <c r="AR57" s="1076"/>
      <c r="AS57" s="1076"/>
      <c r="AT57" s="1076"/>
      <c r="AU57" s="1076"/>
      <c r="AV57" s="1076"/>
      <c r="AW57" s="1076"/>
    </row>
    <row r="58" spans="1:53" s="405" customFormat="1" ht="21" customHeight="1">
      <c r="D58" s="1078" t="s">
        <v>646</v>
      </c>
      <c r="E58" s="1078"/>
      <c r="F58" s="1078"/>
      <c r="G58" s="1078"/>
      <c r="H58" s="1078"/>
      <c r="I58" s="1078"/>
      <c r="J58" s="1078"/>
      <c r="K58" s="1078"/>
      <c r="L58" s="1078"/>
      <c r="M58" s="1078"/>
      <c r="N58" s="422" t="str">
        <f>IF(N55="","",IF(ROUNDUP(N56/$I$44,1)&lt;=1,1,ROUNDUP(N56/$I$44,1)))</f>
        <v/>
      </c>
      <c r="O58" s="423" t="str">
        <f t="shared" ref="O58:AO58" si="7">IF(O55="","",IF(ROUNDUP(O56/$I$44,1)&lt;=1,1,ROUNDUP(O56/$I$44,1)))</f>
        <v/>
      </c>
      <c r="P58" s="423" t="str">
        <f t="shared" si="7"/>
        <v/>
      </c>
      <c r="Q58" s="423" t="str">
        <f t="shared" si="7"/>
        <v/>
      </c>
      <c r="R58" s="423" t="str">
        <f t="shared" si="7"/>
        <v/>
      </c>
      <c r="S58" s="423" t="str">
        <f t="shared" si="7"/>
        <v/>
      </c>
      <c r="T58" s="424" t="str">
        <f t="shared" si="7"/>
        <v/>
      </c>
      <c r="U58" s="422" t="str">
        <f t="shared" si="7"/>
        <v/>
      </c>
      <c r="V58" s="423" t="str">
        <f t="shared" si="7"/>
        <v/>
      </c>
      <c r="W58" s="423" t="str">
        <f t="shared" si="7"/>
        <v/>
      </c>
      <c r="X58" s="423" t="str">
        <f t="shared" si="7"/>
        <v/>
      </c>
      <c r="Y58" s="423" t="str">
        <f t="shared" si="7"/>
        <v/>
      </c>
      <c r="Z58" s="423" t="str">
        <f t="shared" si="7"/>
        <v/>
      </c>
      <c r="AA58" s="425" t="str">
        <f t="shared" si="7"/>
        <v/>
      </c>
      <c r="AB58" s="347" t="str">
        <f t="shared" si="7"/>
        <v/>
      </c>
      <c r="AC58" s="423" t="str">
        <f t="shared" si="7"/>
        <v/>
      </c>
      <c r="AD58" s="423" t="str">
        <f t="shared" si="7"/>
        <v/>
      </c>
      <c r="AE58" s="423" t="str">
        <f t="shared" si="7"/>
        <v/>
      </c>
      <c r="AF58" s="423" t="str">
        <f t="shared" si="7"/>
        <v/>
      </c>
      <c r="AG58" s="423" t="str">
        <f t="shared" si="7"/>
        <v/>
      </c>
      <c r="AH58" s="424" t="str">
        <f t="shared" si="7"/>
        <v/>
      </c>
      <c r="AI58" s="422" t="str">
        <f t="shared" si="7"/>
        <v/>
      </c>
      <c r="AJ58" s="423" t="str">
        <f t="shared" si="7"/>
        <v/>
      </c>
      <c r="AK58" s="423" t="str">
        <f t="shared" si="7"/>
        <v/>
      </c>
      <c r="AL58" s="423" t="str">
        <f t="shared" si="7"/>
        <v/>
      </c>
      <c r="AM58" s="423" t="str">
        <f t="shared" si="7"/>
        <v/>
      </c>
      <c r="AN58" s="423" t="str">
        <f t="shared" si="7"/>
        <v/>
      </c>
      <c r="AO58" s="425" t="str">
        <f t="shared" si="7"/>
        <v/>
      </c>
      <c r="AP58" s="1075"/>
      <c r="AQ58" s="1076"/>
      <c r="AR58" s="1076"/>
      <c r="AS58" s="1076"/>
      <c r="AT58" s="1076"/>
      <c r="AU58" s="1076"/>
      <c r="AV58" s="1076"/>
      <c r="AW58" s="1076"/>
    </row>
    <row r="59" spans="1:53" ht="12" customHeight="1"/>
    <row r="60" spans="1:53" ht="12" customHeight="1"/>
    <row r="61" spans="1:53" ht="12" customHeight="1"/>
    <row r="62" spans="1:53" ht="12" customHeight="1"/>
    <row r="63" spans="1:53" ht="21" customHeight="1">
      <c r="A63" s="337" t="s">
        <v>641</v>
      </c>
      <c r="B63" s="337"/>
      <c r="C63" s="337"/>
      <c r="D63" s="337"/>
      <c r="E63" s="337"/>
      <c r="F63" s="337"/>
      <c r="G63" s="337"/>
      <c r="H63" s="337"/>
      <c r="I63" s="337"/>
      <c r="J63" s="337"/>
      <c r="K63" s="337"/>
      <c r="L63" s="337"/>
      <c r="M63" s="337"/>
      <c r="N63" s="337"/>
      <c r="O63" s="337"/>
      <c r="P63" s="337"/>
      <c r="Q63" s="337"/>
      <c r="R63" s="337"/>
      <c r="S63" s="337"/>
      <c r="T63" s="337"/>
      <c r="U63" s="337"/>
      <c r="V63" s="337"/>
      <c r="W63" s="337"/>
      <c r="X63" s="337"/>
      <c r="Y63" s="337"/>
      <c r="Z63" s="337"/>
      <c r="AA63" s="337"/>
      <c r="AB63" s="1118" t="str">
        <f>AB1</f>
        <v>令和４</v>
      </c>
      <c r="AC63" s="1118"/>
      <c r="AD63" s="1126"/>
      <c r="AE63" s="338" t="s">
        <v>77</v>
      </c>
      <c r="AF63" s="1118">
        <f>AF1</f>
        <v>4</v>
      </c>
      <c r="AG63" s="1126"/>
      <c r="AH63" s="1127" t="s">
        <v>568</v>
      </c>
      <c r="AI63" s="1128"/>
      <c r="AJ63" s="1129" t="s">
        <v>569</v>
      </c>
      <c r="AK63" s="1130"/>
      <c r="AL63" s="1130"/>
      <c r="AM63" s="1117" t="str">
        <f>IF(AM1="","",AM1)</f>
        <v/>
      </c>
      <c r="AN63" s="1118"/>
      <c r="AO63" s="1118"/>
      <c r="AP63" s="1131" t="s">
        <v>570</v>
      </c>
      <c r="AQ63" s="1132"/>
      <c r="AR63" s="1132"/>
      <c r="AS63" s="1117" t="str">
        <f>IF(AS1="","",AS1)</f>
        <v>　</v>
      </c>
      <c r="AT63" s="1118"/>
      <c r="AU63" s="1118"/>
      <c r="AV63" s="341"/>
      <c r="AW63" s="337"/>
      <c r="AX63" s="337"/>
      <c r="AY63" s="337"/>
      <c r="AZ63" s="337"/>
      <c r="BA63" s="337"/>
    </row>
    <row r="64" spans="1:53" ht="18.75" customHeight="1">
      <c r="A64" s="1119" t="s">
        <v>571</v>
      </c>
      <c r="B64" s="1120"/>
      <c r="C64" s="1120"/>
      <c r="D64" s="1121">
        <f>D2</f>
        <v>0</v>
      </c>
      <c r="E64" s="1122"/>
      <c r="F64" s="1122"/>
      <c r="G64" s="1122"/>
      <c r="H64" s="1122"/>
      <c r="I64" s="1122"/>
      <c r="J64" s="1122"/>
      <c r="K64" s="1122"/>
      <c r="L64" s="1095" t="s">
        <v>572</v>
      </c>
      <c r="M64" s="1095"/>
      <c r="N64" s="1095"/>
      <c r="O64" s="1095"/>
      <c r="P64" s="1095"/>
      <c r="Q64" s="1119"/>
      <c r="R64" s="1123">
        <f>R2</f>
        <v>0</v>
      </c>
      <c r="S64" s="1124"/>
      <c r="T64" s="1124"/>
      <c r="U64" s="1124"/>
      <c r="V64" s="1124"/>
      <c r="W64" s="1124"/>
      <c r="X64" s="1124"/>
      <c r="Y64" s="1124"/>
      <c r="Z64" s="1124"/>
      <c r="AA64" s="1124"/>
      <c r="AB64" s="1124"/>
      <c r="AC64" s="1124"/>
      <c r="AD64" s="1124"/>
      <c r="AE64" s="1124"/>
      <c r="AF64" s="1124"/>
      <c r="AG64" s="1124"/>
      <c r="AH64" s="1124"/>
      <c r="AI64" s="1125"/>
      <c r="AJ64" s="1106"/>
      <c r="AK64" s="1107"/>
      <c r="AL64" s="1107"/>
      <c r="AM64" s="1107"/>
      <c r="AN64" s="1107"/>
      <c r="AO64" s="1107"/>
      <c r="AP64" s="1107"/>
      <c r="AQ64" s="1107"/>
      <c r="AR64" s="1107"/>
      <c r="AS64" s="1107"/>
      <c r="AT64" s="1107"/>
      <c r="AU64" s="1107"/>
      <c r="AV64" s="337"/>
      <c r="AW64" s="337"/>
      <c r="AX64" s="337"/>
      <c r="AY64" s="337"/>
      <c r="AZ64" s="337"/>
      <c r="BA64" s="337"/>
    </row>
    <row r="65" spans="1:53" ht="18.75" customHeight="1" thickBot="1">
      <c r="A65" s="1106" t="s">
        <v>444</v>
      </c>
      <c r="B65" s="1107"/>
      <c r="C65" s="1107"/>
      <c r="D65" s="1108">
        <f>D3</f>
        <v>0</v>
      </c>
      <c r="E65" s="1109"/>
      <c r="F65" s="390" t="s">
        <v>26</v>
      </c>
      <c r="G65" s="1110" t="s">
        <v>575</v>
      </c>
      <c r="H65" s="1111"/>
      <c r="I65" s="427">
        <f>I3</f>
        <v>0</v>
      </c>
      <c r="J65" s="1112" t="s">
        <v>576</v>
      </c>
      <c r="K65" s="1113"/>
      <c r="L65" s="1110" t="s">
        <v>642</v>
      </c>
      <c r="M65" s="1110"/>
      <c r="N65" s="1110"/>
      <c r="O65" s="1110"/>
      <c r="P65" s="1110"/>
      <c r="Q65" s="1111"/>
      <c r="R65" s="1114"/>
      <c r="S65" s="1115"/>
      <c r="T65" s="1115"/>
      <c r="U65" s="1115"/>
      <c r="V65" s="1115"/>
      <c r="W65" s="1115"/>
      <c r="X65" s="1115"/>
      <c r="Y65" s="1115"/>
      <c r="Z65" s="1115"/>
      <c r="AA65" s="1115"/>
      <c r="AB65" s="1115"/>
      <c r="AC65" s="1115"/>
      <c r="AD65" s="1115"/>
      <c r="AE65" s="1115"/>
      <c r="AF65" s="1115"/>
      <c r="AG65" s="1115"/>
      <c r="AH65" s="1115"/>
      <c r="AI65" s="1116"/>
      <c r="AJ65" s="391"/>
      <c r="AK65" s="391"/>
      <c r="AL65" s="391"/>
      <c r="AM65" s="391"/>
      <c r="AN65" s="391"/>
      <c r="AO65" s="391"/>
      <c r="AP65" s="391"/>
      <c r="AQ65" s="391"/>
      <c r="AR65" s="392"/>
      <c r="AS65" s="392"/>
      <c r="AT65" s="392"/>
      <c r="AU65" s="392"/>
      <c r="AV65" s="337"/>
      <c r="AW65" s="337"/>
      <c r="AX65" s="337"/>
      <c r="AY65" s="337"/>
      <c r="AZ65" s="337"/>
      <c r="BA65" s="337"/>
    </row>
    <row r="66" spans="1:53" ht="14.25" customHeight="1">
      <c r="A66" s="1097" t="s">
        <v>347</v>
      </c>
      <c r="B66" s="1098"/>
      <c r="C66" s="1098"/>
      <c r="D66" s="1100" t="s">
        <v>595</v>
      </c>
      <c r="E66" s="1100"/>
      <c r="F66" s="1100" t="s">
        <v>596</v>
      </c>
      <c r="G66" s="1100"/>
      <c r="H66" s="1098" t="s">
        <v>49</v>
      </c>
      <c r="I66" s="1100" t="s">
        <v>597</v>
      </c>
      <c r="J66" s="1100"/>
      <c r="K66" s="1100"/>
      <c r="L66" s="1102"/>
      <c r="M66" s="353"/>
      <c r="N66" s="1103" t="s">
        <v>598</v>
      </c>
      <c r="O66" s="1104"/>
      <c r="P66" s="1104"/>
      <c r="Q66" s="1104"/>
      <c r="R66" s="1104"/>
      <c r="S66" s="1104"/>
      <c r="T66" s="1104"/>
      <c r="U66" s="1104"/>
      <c r="V66" s="1104"/>
      <c r="W66" s="1104"/>
      <c r="X66" s="1104"/>
      <c r="Y66" s="1104"/>
      <c r="Z66" s="1104"/>
      <c r="AA66" s="1104"/>
      <c r="AB66" s="1104"/>
      <c r="AC66" s="1104"/>
      <c r="AD66" s="1104"/>
      <c r="AE66" s="1104"/>
      <c r="AF66" s="1104"/>
      <c r="AG66" s="1104"/>
      <c r="AH66" s="1104"/>
      <c r="AI66" s="1104"/>
      <c r="AJ66" s="1104"/>
      <c r="AK66" s="1104"/>
      <c r="AL66" s="1104"/>
      <c r="AM66" s="1104"/>
      <c r="AN66" s="1104"/>
      <c r="AO66" s="1105"/>
      <c r="AP66" s="1093"/>
      <c r="AQ66" s="1094"/>
      <c r="AR66" s="1094"/>
      <c r="AS66" s="1094"/>
    </row>
    <row r="67" spans="1:53" ht="12" customHeight="1">
      <c r="A67" s="1099"/>
      <c r="B67" s="1095"/>
      <c r="C67" s="1095"/>
      <c r="D67" s="1101"/>
      <c r="E67" s="1101"/>
      <c r="F67" s="1101"/>
      <c r="G67" s="1101"/>
      <c r="H67" s="1095"/>
      <c r="I67" s="1101"/>
      <c r="J67" s="1101"/>
      <c r="K67" s="1101"/>
      <c r="L67" s="1101"/>
      <c r="M67" s="354" t="s">
        <v>603</v>
      </c>
      <c r="N67" s="1095" t="s">
        <v>604</v>
      </c>
      <c r="O67" s="1095"/>
      <c r="P67" s="1095"/>
      <c r="Q67" s="1095"/>
      <c r="R67" s="1095"/>
      <c r="S67" s="1095"/>
      <c r="T67" s="1095"/>
      <c r="U67" s="1095" t="s">
        <v>605</v>
      </c>
      <c r="V67" s="1095"/>
      <c r="W67" s="1095"/>
      <c r="X67" s="1095"/>
      <c r="Y67" s="1095"/>
      <c r="Z67" s="1095"/>
      <c r="AA67" s="1095"/>
      <c r="AB67" s="1095" t="s">
        <v>606</v>
      </c>
      <c r="AC67" s="1095"/>
      <c r="AD67" s="1095"/>
      <c r="AE67" s="1095"/>
      <c r="AF67" s="1095"/>
      <c r="AG67" s="1095"/>
      <c r="AH67" s="1095"/>
      <c r="AI67" s="1095" t="s">
        <v>607</v>
      </c>
      <c r="AJ67" s="1095"/>
      <c r="AK67" s="1095"/>
      <c r="AL67" s="1095"/>
      <c r="AM67" s="1095"/>
      <c r="AN67" s="1095"/>
      <c r="AO67" s="1096"/>
      <c r="AP67" s="1093"/>
      <c r="AQ67" s="1094"/>
      <c r="AR67" s="1094"/>
      <c r="AS67" s="1094"/>
    </row>
    <row r="68" spans="1:53" ht="13.5" customHeight="1">
      <c r="A68" s="1099"/>
      <c r="B68" s="1095"/>
      <c r="C68" s="1095"/>
      <c r="D68" s="1101"/>
      <c r="E68" s="1101"/>
      <c r="F68" s="1101"/>
      <c r="G68" s="1101"/>
      <c r="H68" s="1095"/>
      <c r="I68" s="1101"/>
      <c r="J68" s="1101"/>
      <c r="K68" s="1101"/>
      <c r="L68" s="1101"/>
      <c r="M68" s="355" t="s">
        <v>248</v>
      </c>
      <c r="N68" s="339">
        <v>1</v>
      </c>
      <c r="O68" s="340">
        <v>2</v>
      </c>
      <c r="P68" s="340">
        <v>3</v>
      </c>
      <c r="Q68" s="340">
        <v>4</v>
      </c>
      <c r="R68" s="340">
        <v>5</v>
      </c>
      <c r="S68" s="340">
        <v>6</v>
      </c>
      <c r="T68" s="356">
        <v>7</v>
      </c>
      <c r="U68" s="339">
        <v>8</v>
      </c>
      <c r="V68" s="340">
        <v>9</v>
      </c>
      <c r="W68" s="340">
        <v>10</v>
      </c>
      <c r="X68" s="340">
        <v>11</v>
      </c>
      <c r="Y68" s="340">
        <v>12</v>
      </c>
      <c r="Z68" s="340">
        <v>13</v>
      </c>
      <c r="AA68" s="356">
        <v>14</v>
      </c>
      <c r="AB68" s="339">
        <v>15</v>
      </c>
      <c r="AC68" s="340">
        <v>16</v>
      </c>
      <c r="AD68" s="340">
        <v>17</v>
      </c>
      <c r="AE68" s="340">
        <v>18</v>
      </c>
      <c r="AF68" s="340">
        <v>19</v>
      </c>
      <c r="AG68" s="340">
        <v>20</v>
      </c>
      <c r="AH68" s="356">
        <v>21</v>
      </c>
      <c r="AI68" s="339">
        <v>22</v>
      </c>
      <c r="AJ68" s="340">
        <v>23</v>
      </c>
      <c r="AK68" s="340">
        <v>24</v>
      </c>
      <c r="AL68" s="340">
        <v>25</v>
      </c>
      <c r="AM68" s="340">
        <v>26</v>
      </c>
      <c r="AN68" s="340">
        <v>27</v>
      </c>
      <c r="AO68" s="393">
        <v>28</v>
      </c>
      <c r="AP68" s="1093"/>
      <c r="AQ68" s="1094"/>
      <c r="AR68" s="1094"/>
      <c r="AS68" s="1094"/>
    </row>
    <row r="69" spans="1:53" ht="14.25" customHeight="1">
      <c r="A69" s="1099"/>
      <c r="B69" s="1095"/>
      <c r="C69" s="1095"/>
      <c r="D69" s="1101"/>
      <c r="E69" s="1101"/>
      <c r="F69" s="1101"/>
      <c r="G69" s="1101"/>
      <c r="H69" s="1095"/>
      <c r="I69" s="1101"/>
      <c r="J69" s="1101"/>
      <c r="K69" s="1101"/>
      <c r="L69" s="1101"/>
      <c r="M69" s="355" t="s">
        <v>608</v>
      </c>
      <c r="N69" s="357" t="s">
        <v>609</v>
      </c>
      <c r="O69" s="358" t="s">
        <v>610</v>
      </c>
      <c r="P69" s="358" t="s">
        <v>611</v>
      </c>
      <c r="Q69" s="358" t="s">
        <v>270</v>
      </c>
      <c r="R69" s="358" t="s">
        <v>612</v>
      </c>
      <c r="S69" s="358" t="s">
        <v>613</v>
      </c>
      <c r="T69" s="359" t="s">
        <v>614</v>
      </c>
      <c r="U69" s="357" t="s">
        <v>609</v>
      </c>
      <c r="V69" s="358" t="s">
        <v>610</v>
      </c>
      <c r="W69" s="358" t="s">
        <v>611</v>
      </c>
      <c r="X69" s="358" t="s">
        <v>270</v>
      </c>
      <c r="Y69" s="358" t="s">
        <v>612</v>
      </c>
      <c r="Z69" s="358" t="s">
        <v>613</v>
      </c>
      <c r="AA69" s="359" t="s">
        <v>614</v>
      </c>
      <c r="AB69" s="357" t="s">
        <v>609</v>
      </c>
      <c r="AC69" s="358" t="s">
        <v>610</v>
      </c>
      <c r="AD69" s="358" t="s">
        <v>611</v>
      </c>
      <c r="AE69" s="358" t="s">
        <v>270</v>
      </c>
      <c r="AF69" s="358" t="s">
        <v>612</v>
      </c>
      <c r="AG69" s="358" t="s">
        <v>613</v>
      </c>
      <c r="AH69" s="359" t="s">
        <v>614</v>
      </c>
      <c r="AI69" s="357" t="s">
        <v>609</v>
      </c>
      <c r="AJ69" s="358" t="s">
        <v>610</v>
      </c>
      <c r="AK69" s="358" t="s">
        <v>611</v>
      </c>
      <c r="AL69" s="358" t="s">
        <v>270</v>
      </c>
      <c r="AM69" s="358" t="s">
        <v>612</v>
      </c>
      <c r="AN69" s="358" t="s">
        <v>613</v>
      </c>
      <c r="AO69" s="359" t="s">
        <v>614</v>
      </c>
      <c r="AP69" s="1093"/>
      <c r="AQ69" s="1094"/>
      <c r="AR69" s="1094"/>
      <c r="AS69" s="1094"/>
    </row>
    <row r="70" spans="1:53" ht="18.75" customHeight="1">
      <c r="A70" s="1089"/>
      <c r="B70" s="1090"/>
      <c r="C70" s="1090"/>
      <c r="D70" s="1091"/>
      <c r="E70" s="1091"/>
      <c r="F70" s="1091"/>
      <c r="G70" s="1091"/>
      <c r="H70" s="394"/>
      <c r="I70" s="1092"/>
      <c r="J70" s="1092"/>
      <c r="K70" s="1092"/>
      <c r="L70" s="1092"/>
      <c r="M70" s="1092"/>
      <c r="N70" s="395"/>
      <c r="O70" s="396"/>
      <c r="P70" s="396"/>
      <c r="Q70" s="396"/>
      <c r="R70" s="396"/>
      <c r="S70" s="396"/>
      <c r="T70" s="397"/>
      <c r="U70" s="395"/>
      <c r="V70" s="396"/>
      <c r="W70" s="396"/>
      <c r="X70" s="396"/>
      <c r="Y70" s="396"/>
      <c r="Z70" s="396"/>
      <c r="AA70" s="397"/>
      <c r="AB70" s="395"/>
      <c r="AC70" s="396"/>
      <c r="AD70" s="396"/>
      <c r="AE70" s="396"/>
      <c r="AF70" s="396"/>
      <c r="AG70" s="396"/>
      <c r="AH70" s="397"/>
      <c r="AI70" s="395"/>
      <c r="AJ70" s="396"/>
      <c r="AK70" s="396"/>
      <c r="AL70" s="396"/>
      <c r="AM70" s="396"/>
      <c r="AN70" s="396"/>
      <c r="AO70" s="398"/>
      <c r="AP70" s="1083"/>
      <c r="AQ70" s="1084"/>
      <c r="AR70" s="1084"/>
      <c r="AS70" s="1084"/>
    </row>
    <row r="71" spans="1:53" ht="18.75" customHeight="1">
      <c r="A71" s="1085"/>
      <c r="B71" s="1086"/>
      <c r="C71" s="1086"/>
      <c r="D71" s="1087"/>
      <c r="E71" s="1087"/>
      <c r="F71" s="1087"/>
      <c r="G71" s="1087"/>
      <c r="H71" s="371"/>
      <c r="I71" s="1088"/>
      <c r="J71" s="1088"/>
      <c r="K71" s="1088"/>
      <c r="L71" s="1088"/>
      <c r="M71" s="1088"/>
      <c r="N71" s="372"/>
      <c r="O71" s="373"/>
      <c r="P71" s="373"/>
      <c r="Q71" s="373"/>
      <c r="R71" s="373"/>
      <c r="S71" s="373"/>
      <c r="T71" s="374"/>
      <c r="U71" s="372"/>
      <c r="V71" s="373"/>
      <c r="W71" s="373"/>
      <c r="X71" s="373"/>
      <c r="Y71" s="373"/>
      <c r="Z71" s="373"/>
      <c r="AA71" s="374"/>
      <c r="AB71" s="372"/>
      <c r="AC71" s="373"/>
      <c r="AD71" s="373"/>
      <c r="AE71" s="373"/>
      <c r="AF71" s="373"/>
      <c r="AG71" s="373"/>
      <c r="AH71" s="374"/>
      <c r="AI71" s="372"/>
      <c r="AJ71" s="373"/>
      <c r="AK71" s="373"/>
      <c r="AL71" s="373"/>
      <c r="AM71" s="373"/>
      <c r="AN71" s="373"/>
      <c r="AO71" s="399"/>
      <c r="AP71" s="1083"/>
      <c r="AQ71" s="1084"/>
      <c r="AR71" s="1084"/>
      <c r="AS71" s="1084"/>
    </row>
    <row r="72" spans="1:53" ht="18.75" customHeight="1">
      <c r="A72" s="1085"/>
      <c r="B72" s="1086"/>
      <c r="C72" s="1086"/>
      <c r="D72" s="1087"/>
      <c r="E72" s="1087"/>
      <c r="F72" s="1087"/>
      <c r="G72" s="1087"/>
      <c r="H72" s="371"/>
      <c r="I72" s="1088"/>
      <c r="J72" s="1088"/>
      <c r="K72" s="1088"/>
      <c r="L72" s="1088"/>
      <c r="M72" s="1088"/>
      <c r="N72" s="372"/>
      <c r="O72" s="373"/>
      <c r="P72" s="373"/>
      <c r="Q72" s="373"/>
      <c r="R72" s="373"/>
      <c r="S72" s="373"/>
      <c r="T72" s="374"/>
      <c r="U72" s="372"/>
      <c r="V72" s="373"/>
      <c r="W72" s="373"/>
      <c r="X72" s="373"/>
      <c r="Y72" s="373"/>
      <c r="Z72" s="373"/>
      <c r="AA72" s="374"/>
      <c r="AB72" s="372"/>
      <c r="AC72" s="373"/>
      <c r="AD72" s="373"/>
      <c r="AE72" s="373"/>
      <c r="AF72" s="373"/>
      <c r="AG72" s="373"/>
      <c r="AH72" s="374"/>
      <c r="AI72" s="372"/>
      <c r="AJ72" s="373"/>
      <c r="AK72" s="373"/>
      <c r="AL72" s="373"/>
      <c r="AM72" s="373"/>
      <c r="AN72" s="373"/>
      <c r="AO72" s="399"/>
      <c r="AP72" s="1083"/>
      <c r="AQ72" s="1084"/>
      <c r="AR72" s="1084"/>
      <c r="AS72" s="1084"/>
    </row>
    <row r="73" spans="1:53" ht="18.75" customHeight="1">
      <c r="A73" s="1085"/>
      <c r="B73" s="1086"/>
      <c r="C73" s="1086"/>
      <c r="D73" s="1087"/>
      <c r="E73" s="1087"/>
      <c r="F73" s="1087"/>
      <c r="G73" s="1087"/>
      <c r="H73" s="371"/>
      <c r="I73" s="1088"/>
      <c r="J73" s="1088"/>
      <c r="K73" s="1088"/>
      <c r="L73" s="1088"/>
      <c r="M73" s="1088"/>
      <c r="N73" s="372"/>
      <c r="O73" s="373"/>
      <c r="P73" s="373"/>
      <c r="Q73" s="373"/>
      <c r="R73" s="373"/>
      <c r="S73" s="373"/>
      <c r="T73" s="374"/>
      <c r="U73" s="372"/>
      <c r="V73" s="373"/>
      <c r="W73" s="373"/>
      <c r="X73" s="373"/>
      <c r="Y73" s="373"/>
      <c r="Z73" s="373"/>
      <c r="AA73" s="374"/>
      <c r="AB73" s="372"/>
      <c r="AC73" s="373"/>
      <c r="AD73" s="373"/>
      <c r="AE73" s="373"/>
      <c r="AF73" s="373"/>
      <c r="AG73" s="373"/>
      <c r="AH73" s="374"/>
      <c r="AI73" s="372"/>
      <c r="AJ73" s="373"/>
      <c r="AK73" s="373"/>
      <c r="AL73" s="373"/>
      <c r="AM73" s="373"/>
      <c r="AN73" s="373"/>
      <c r="AO73" s="399"/>
      <c r="AP73" s="1083"/>
      <c r="AQ73" s="1084"/>
      <c r="AR73" s="1084"/>
      <c r="AS73" s="1084"/>
    </row>
    <row r="74" spans="1:53" ht="18.75" customHeight="1" thickBot="1">
      <c r="A74" s="1079"/>
      <c r="B74" s="1080"/>
      <c r="C74" s="1080"/>
      <c r="D74" s="1081"/>
      <c r="E74" s="1081"/>
      <c r="F74" s="1081"/>
      <c r="G74" s="1081"/>
      <c r="H74" s="400"/>
      <c r="I74" s="1082"/>
      <c r="J74" s="1082"/>
      <c r="K74" s="1082"/>
      <c r="L74" s="1082"/>
      <c r="M74" s="1082"/>
      <c r="N74" s="401"/>
      <c r="O74" s="402"/>
      <c r="P74" s="402"/>
      <c r="Q74" s="402"/>
      <c r="R74" s="402"/>
      <c r="S74" s="402"/>
      <c r="T74" s="403"/>
      <c r="U74" s="401"/>
      <c r="V74" s="402"/>
      <c r="W74" s="402"/>
      <c r="X74" s="402"/>
      <c r="Y74" s="402"/>
      <c r="Z74" s="402"/>
      <c r="AA74" s="403"/>
      <c r="AB74" s="401"/>
      <c r="AC74" s="402"/>
      <c r="AD74" s="402"/>
      <c r="AE74" s="402"/>
      <c r="AF74" s="402"/>
      <c r="AG74" s="402"/>
      <c r="AH74" s="403"/>
      <c r="AI74" s="401"/>
      <c r="AJ74" s="402"/>
      <c r="AK74" s="402"/>
      <c r="AL74" s="402"/>
      <c r="AM74" s="402"/>
      <c r="AN74" s="402"/>
      <c r="AO74" s="404"/>
      <c r="AP74" s="1083"/>
      <c r="AQ74" s="1084"/>
      <c r="AR74" s="1084"/>
      <c r="AS74" s="1084"/>
    </row>
    <row r="75" spans="1:53" s="405" customFormat="1" ht="21" customHeight="1">
      <c r="D75" s="1074" t="s">
        <v>40</v>
      </c>
      <c r="E75" s="1074"/>
      <c r="F75" s="1074"/>
      <c r="G75" s="1074"/>
      <c r="H75" s="1074"/>
      <c r="I75" s="1074"/>
      <c r="J75" s="1074"/>
      <c r="K75" s="1074"/>
      <c r="L75" s="1074"/>
      <c r="M75" s="1074"/>
      <c r="N75" s="410">
        <f>SUM(N70:N74)</f>
        <v>0</v>
      </c>
      <c r="O75" s="408">
        <f t="shared" ref="O75:AO75" si="8">SUM(O70:O74)</f>
        <v>0</v>
      </c>
      <c r="P75" s="408">
        <f t="shared" si="8"/>
        <v>0</v>
      </c>
      <c r="Q75" s="408">
        <f t="shared" si="8"/>
        <v>0</v>
      </c>
      <c r="R75" s="408">
        <f t="shared" si="8"/>
        <v>0</v>
      </c>
      <c r="S75" s="408">
        <f t="shared" si="8"/>
        <v>0</v>
      </c>
      <c r="T75" s="409">
        <f t="shared" si="8"/>
        <v>0</v>
      </c>
      <c r="U75" s="410">
        <f t="shared" si="8"/>
        <v>0</v>
      </c>
      <c r="V75" s="408">
        <f t="shared" si="8"/>
        <v>0</v>
      </c>
      <c r="W75" s="408">
        <f t="shared" si="8"/>
        <v>0</v>
      </c>
      <c r="X75" s="408">
        <f t="shared" si="8"/>
        <v>0</v>
      </c>
      <c r="Y75" s="408">
        <f t="shared" si="8"/>
        <v>0</v>
      </c>
      <c r="Z75" s="408">
        <f t="shared" si="8"/>
        <v>0</v>
      </c>
      <c r="AA75" s="411">
        <f t="shared" si="8"/>
        <v>0</v>
      </c>
      <c r="AB75" s="412">
        <f t="shared" si="8"/>
        <v>0</v>
      </c>
      <c r="AC75" s="408">
        <f t="shared" si="8"/>
        <v>0</v>
      </c>
      <c r="AD75" s="408">
        <f t="shared" si="8"/>
        <v>0</v>
      </c>
      <c r="AE75" s="408">
        <f t="shared" si="8"/>
        <v>0</v>
      </c>
      <c r="AF75" s="408">
        <f t="shared" si="8"/>
        <v>0</v>
      </c>
      <c r="AG75" s="408">
        <f t="shared" si="8"/>
        <v>0</v>
      </c>
      <c r="AH75" s="409">
        <f t="shared" si="8"/>
        <v>0</v>
      </c>
      <c r="AI75" s="410">
        <f t="shared" si="8"/>
        <v>0</v>
      </c>
      <c r="AJ75" s="408">
        <f t="shared" si="8"/>
        <v>0</v>
      </c>
      <c r="AK75" s="408">
        <f t="shared" si="8"/>
        <v>0</v>
      </c>
      <c r="AL75" s="408">
        <f t="shared" si="8"/>
        <v>0</v>
      </c>
      <c r="AM75" s="408">
        <f t="shared" si="8"/>
        <v>0</v>
      </c>
      <c r="AN75" s="408">
        <f t="shared" si="8"/>
        <v>0</v>
      </c>
      <c r="AO75" s="411">
        <f t="shared" si="8"/>
        <v>0</v>
      </c>
      <c r="AP75" s="1075"/>
      <c r="AQ75" s="1076"/>
      <c r="AR75" s="1076"/>
      <c r="AS75" s="1076"/>
      <c r="AT75" s="413"/>
      <c r="AU75" s="413"/>
      <c r="AV75" s="1077"/>
      <c r="AW75" s="1077"/>
    </row>
    <row r="76" spans="1:53" s="405" customFormat="1" ht="21" customHeight="1">
      <c r="D76" s="1074" t="s">
        <v>643</v>
      </c>
      <c r="E76" s="1074"/>
      <c r="F76" s="1074"/>
      <c r="G76" s="1074"/>
      <c r="H76" s="1074"/>
      <c r="I76" s="1074"/>
      <c r="J76" s="1074"/>
      <c r="K76" s="1074"/>
      <c r="L76" s="1074"/>
      <c r="M76" s="1074"/>
      <c r="N76" s="414"/>
      <c r="O76" s="415"/>
      <c r="P76" s="415"/>
      <c r="Q76" s="415"/>
      <c r="R76" s="415"/>
      <c r="S76" s="415"/>
      <c r="T76" s="416"/>
      <c r="U76" s="414"/>
      <c r="V76" s="415"/>
      <c r="W76" s="415"/>
      <c r="X76" s="415"/>
      <c r="Y76" s="415"/>
      <c r="Z76" s="415"/>
      <c r="AA76" s="417"/>
      <c r="AB76" s="418"/>
      <c r="AC76" s="419"/>
      <c r="AD76" s="419"/>
      <c r="AE76" s="419"/>
      <c r="AF76" s="419"/>
      <c r="AG76" s="419"/>
      <c r="AH76" s="421"/>
      <c r="AI76" s="428"/>
      <c r="AJ76" s="415"/>
      <c r="AK76" s="415"/>
      <c r="AL76" s="415"/>
      <c r="AM76" s="415"/>
      <c r="AN76" s="415"/>
      <c r="AO76" s="417"/>
      <c r="AP76" s="1075"/>
      <c r="AQ76" s="1076"/>
      <c r="AR76" s="1076"/>
      <c r="AS76" s="1076"/>
      <c r="AT76" s="1076"/>
      <c r="AU76" s="1076"/>
      <c r="AV76" s="1076"/>
      <c r="AW76" s="1076"/>
    </row>
    <row r="77" spans="1:53" s="405" customFormat="1" ht="21" customHeight="1">
      <c r="D77" s="1078" t="s">
        <v>644</v>
      </c>
      <c r="E77" s="1078"/>
      <c r="F77" s="1078"/>
      <c r="G77" s="1078"/>
      <c r="H77" s="1078"/>
      <c r="I77" s="1078"/>
      <c r="J77" s="1078"/>
      <c r="K77" s="1078"/>
      <c r="L77" s="1078"/>
      <c r="M77" s="1078"/>
      <c r="N77" s="418"/>
      <c r="O77" s="419"/>
      <c r="P77" s="419"/>
      <c r="Q77" s="419"/>
      <c r="R77" s="419"/>
      <c r="S77" s="419"/>
      <c r="T77" s="420"/>
      <c r="U77" s="418"/>
      <c r="V77" s="419"/>
      <c r="W77" s="419"/>
      <c r="X77" s="419"/>
      <c r="Y77" s="419"/>
      <c r="Z77" s="419"/>
      <c r="AA77" s="421"/>
      <c r="AB77" s="418"/>
      <c r="AC77" s="419"/>
      <c r="AD77" s="419"/>
      <c r="AE77" s="419"/>
      <c r="AF77" s="419"/>
      <c r="AG77" s="419"/>
      <c r="AH77" s="421"/>
      <c r="AI77" s="429"/>
      <c r="AJ77" s="419"/>
      <c r="AK77" s="419"/>
      <c r="AL77" s="419"/>
      <c r="AM77" s="419"/>
      <c r="AN77" s="419"/>
      <c r="AO77" s="421"/>
      <c r="AP77" s="1075"/>
      <c r="AQ77" s="1076"/>
      <c r="AR77" s="1076"/>
      <c r="AS77" s="1076"/>
      <c r="AT77" s="1076"/>
      <c r="AU77" s="1076"/>
      <c r="AV77" s="1076"/>
      <c r="AW77" s="1076"/>
    </row>
    <row r="78" spans="1:53" s="405" customFormat="1" ht="21" customHeight="1">
      <c r="D78" s="1078" t="s">
        <v>645</v>
      </c>
      <c r="E78" s="1078"/>
      <c r="F78" s="1078"/>
      <c r="G78" s="1078"/>
      <c r="H78" s="1078"/>
      <c r="I78" s="1078"/>
      <c r="J78" s="1078"/>
      <c r="K78" s="1078"/>
      <c r="L78" s="1078"/>
      <c r="M78" s="1078"/>
      <c r="N78" s="422" t="str">
        <f>IF(N76="","",ROUNDDOWN(N75/N76,1))</f>
        <v/>
      </c>
      <c r="O78" s="423" t="str">
        <f t="shared" ref="O78:AO78" si="9">IF(O76="","",ROUNDDOWN(O75/O76,1))</f>
        <v/>
      </c>
      <c r="P78" s="423" t="str">
        <f t="shared" si="9"/>
        <v/>
      </c>
      <c r="Q78" s="423" t="str">
        <f t="shared" si="9"/>
        <v/>
      </c>
      <c r="R78" s="423" t="str">
        <f t="shared" si="9"/>
        <v/>
      </c>
      <c r="S78" s="423" t="str">
        <f t="shared" si="9"/>
        <v/>
      </c>
      <c r="T78" s="424" t="str">
        <f t="shared" si="9"/>
        <v/>
      </c>
      <c r="U78" s="422" t="str">
        <f t="shared" si="9"/>
        <v/>
      </c>
      <c r="V78" s="423" t="str">
        <f t="shared" si="9"/>
        <v/>
      </c>
      <c r="W78" s="423" t="str">
        <f t="shared" si="9"/>
        <v/>
      </c>
      <c r="X78" s="423" t="str">
        <f t="shared" si="9"/>
        <v/>
      </c>
      <c r="Y78" s="423" t="str">
        <f t="shared" si="9"/>
        <v/>
      </c>
      <c r="Z78" s="423" t="str">
        <f t="shared" si="9"/>
        <v/>
      </c>
      <c r="AA78" s="425" t="str">
        <f t="shared" si="9"/>
        <v/>
      </c>
      <c r="AB78" s="347" t="str">
        <f t="shared" si="9"/>
        <v/>
      </c>
      <c r="AC78" s="423" t="str">
        <f t="shared" si="9"/>
        <v/>
      </c>
      <c r="AD78" s="423" t="str">
        <f t="shared" si="9"/>
        <v/>
      </c>
      <c r="AE78" s="423" t="str">
        <f t="shared" si="9"/>
        <v/>
      </c>
      <c r="AF78" s="423" t="str">
        <f t="shared" si="9"/>
        <v/>
      </c>
      <c r="AG78" s="423" t="str">
        <f t="shared" si="9"/>
        <v/>
      </c>
      <c r="AH78" s="424" t="str">
        <f t="shared" si="9"/>
        <v/>
      </c>
      <c r="AI78" s="422" t="str">
        <f t="shared" si="9"/>
        <v/>
      </c>
      <c r="AJ78" s="423" t="str">
        <f t="shared" si="9"/>
        <v/>
      </c>
      <c r="AK78" s="423" t="str">
        <f t="shared" si="9"/>
        <v/>
      </c>
      <c r="AL78" s="423" t="str">
        <f t="shared" si="9"/>
        <v/>
      </c>
      <c r="AM78" s="423" t="str">
        <f t="shared" si="9"/>
        <v/>
      </c>
      <c r="AN78" s="423" t="str">
        <f t="shared" si="9"/>
        <v/>
      </c>
      <c r="AO78" s="425" t="str">
        <f t="shared" si="9"/>
        <v/>
      </c>
      <c r="AP78" s="1075"/>
      <c r="AQ78" s="1076"/>
      <c r="AR78" s="1076"/>
      <c r="AS78" s="1076"/>
      <c r="AT78" s="1076"/>
      <c r="AU78" s="1076"/>
      <c r="AV78" s="1076"/>
      <c r="AW78" s="1076"/>
    </row>
    <row r="79" spans="1:53" s="405" customFormat="1" ht="21" customHeight="1">
      <c r="D79" s="1078" t="s">
        <v>646</v>
      </c>
      <c r="E79" s="1078"/>
      <c r="F79" s="1078"/>
      <c r="G79" s="1078"/>
      <c r="H79" s="1078"/>
      <c r="I79" s="1078"/>
      <c r="J79" s="1078"/>
      <c r="K79" s="1078"/>
      <c r="L79" s="1078"/>
      <c r="M79" s="1078"/>
      <c r="N79" s="422" t="str">
        <f>IF(N76="","",IF(ROUNDUP(N77/$I$65,1)&lt;=1,1,ROUNDUP(N77/$I$65,1)))</f>
        <v/>
      </c>
      <c r="O79" s="423" t="str">
        <f t="shared" ref="O79:AO79" si="10">IF(O76="","",IF(ROUNDUP(O77/$I$44,1)&lt;=1,1,ROUNDUP(O77/$I$44,1)))</f>
        <v/>
      </c>
      <c r="P79" s="423" t="str">
        <f t="shared" si="10"/>
        <v/>
      </c>
      <c r="Q79" s="423" t="str">
        <f t="shared" si="10"/>
        <v/>
      </c>
      <c r="R79" s="423" t="str">
        <f t="shared" si="10"/>
        <v/>
      </c>
      <c r="S79" s="423" t="str">
        <f t="shared" si="10"/>
        <v/>
      </c>
      <c r="T79" s="424" t="str">
        <f t="shared" si="10"/>
        <v/>
      </c>
      <c r="U79" s="422" t="str">
        <f t="shared" si="10"/>
        <v/>
      </c>
      <c r="V79" s="423" t="str">
        <f t="shared" si="10"/>
        <v/>
      </c>
      <c r="W79" s="423" t="str">
        <f t="shared" si="10"/>
        <v/>
      </c>
      <c r="X79" s="423" t="str">
        <f t="shared" si="10"/>
        <v/>
      </c>
      <c r="Y79" s="423" t="str">
        <f t="shared" si="10"/>
        <v/>
      </c>
      <c r="Z79" s="423" t="str">
        <f t="shared" si="10"/>
        <v/>
      </c>
      <c r="AA79" s="425" t="str">
        <f t="shared" si="10"/>
        <v/>
      </c>
      <c r="AB79" s="347" t="str">
        <f t="shared" si="10"/>
        <v/>
      </c>
      <c r="AC79" s="423" t="str">
        <f t="shared" si="10"/>
        <v/>
      </c>
      <c r="AD79" s="423" t="str">
        <f t="shared" si="10"/>
        <v/>
      </c>
      <c r="AE79" s="423" t="str">
        <f t="shared" si="10"/>
        <v/>
      </c>
      <c r="AF79" s="423" t="str">
        <f t="shared" si="10"/>
        <v/>
      </c>
      <c r="AG79" s="423" t="str">
        <f t="shared" si="10"/>
        <v/>
      </c>
      <c r="AH79" s="424" t="str">
        <f t="shared" si="10"/>
        <v/>
      </c>
      <c r="AI79" s="422" t="str">
        <f t="shared" si="10"/>
        <v/>
      </c>
      <c r="AJ79" s="423" t="str">
        <f t="shared" si="10"/>
        <v/>
      </c>
      <c r="AK79" s="423" t="str">
        <f t="shared" si="10"/>
        <v/>
      </c>
      <c r="AL79" s="423" t="str">
        <f t="shared" si="10"/>
        <v/>
      </c>
      <c r="AM79" s="423" t="str">
        <f t="shared" si="10"/>
        <v/>
      </c>
      <c r="AN79" s="423" t="str">
        <f t="shared" si="10"/>
        <v/>
      </c>
      <c r="AO79" s="425" t="str">
        <f t="shared" si="10"/>
        <v/>
      </c>
      <c r="AP79" s="1075"/>
      <c r="AQ79" s="1076"/>
      <c r="AR79" s="1076"/>
      <c r="AS79" s="1076"/>
      <c r="AT79" s="1076"/>
      <c r="AU79" s="1076"/>
      <c r="AV79" s="1076"/>
      <c r="AW79" s="1076"/>
    </row>
  </sheetData>
  <mergeCells count="379">
    <mergeCell ref="AS1:AU1"/>
    <mergeCell ref="A2:C2"/>
    <mergeCell ref="D2:K2"/>
    <mergeCell ref="L2:Q2"/>
    <mergeCell ref="R2:AI2"/>
    <mergeCell ref="AJ2:AL2"/>
    <mergeCell ref="AM2:AO2"/>
    <mergeCell ref="AP2:AR2"/>
    <mergeCell ref="AS2:AU2"/>
    <mergeCell ref="AB1:AD1"/>
    <mergeCell ref="AF1:AG1"/>
    <mergeCell ref="AH1:AI1"/>
    <mergeCell ref="AJ1:AL1"/>
    <mergeCell ref="AM1:AO1"/>
    <mergeCell ref="AP1:AR1"/>
    <mergeCell ref="U3:AA3"/>
    <mergeCell ref="AB3:AD3"/>
    <mergeCell ref="AF3:AQ3"/>
    <mergeCell ref="AR3:AS3"/>
    <mergeCell ref="A4:AA4"/>
    <mergeCell ref="AB4:AE4"/>
    <mergeCell ref="AF4:AQ4"/>
    <mergeCell ref="AR4:AU4"/>
    <mergeCell ref="A3:C3"/>
    <mergeCell ref="D3:E3"/>
    <mergeCell ref="G3:H3"/>
    <mergeCell ref="J3:K3"/>
    <mergeCell ref="L3:Q3"/>
    <mergeCell ref="R3:S3"/>
    <mergeCell ref="AR6:BA6"/>
    <mergeCell ref="A7:C10"/>
    <mergeCell ref="D7:E10"/>
    <mergeCell ref="F7:G10"/>
    <mergeCell ref="H7:H10"/>
    <mergeCell ref="I7:L10"/>
    <mergeCell ref="N7:AO7"/>
    <mergeCell ref="AP7:AQ10"/>
    <mergeCell ref="AR7:AS10"/>
    <mergeCell ref="AT7:AU10"/>
    <mergeCell ref="A5:C6"/>
    <mergeCell ref="E5:J5"/>
    <mergeCell ref="L5:T5"/>
    <mergeCell ref="V5:AE5"/>
    <mergeCell ref="AG5:AP5"/>
    <mergeCell ref="AR5:BA5"/>
    <mergeCell ref="E6:J6"/>
    <mergeCell ref="L6:T6"/>
    <mergeCell ref="V6:AE6"/>
    <mergeCell ref="AG6:AP6"/>
    <mergeCell ref="AV7:BA10"/>
    <mergeCell ref="N8:T8"/>
    <mergeCell ref="U8:AA8"/>
    <mergeCell ref="AB8:AH8"/>
    <mergeCell ref="AI8:AO8"/>
    <mergeCell ref="A11:C11"/>
    <mergeCell ref="D11:E11"/>
    <mergeCell ref="F11:G11"/>
    <mergeCell ref="I11:M11"/>
    <mergeCell ref="AP11:AQ11"/>
    <mergeCell ref="AR11:AS11"/>
    <mergeCell ref="AT11:AU11"/>
    <mergeCell ref="AV11:BA11"/>
    <mergeCell ref="A12:C12"/>
    <mergeCell ref="D12:E12"/>
    <mergeCell ref="F12:G12"/>
    <mergeCell ref="I12:M12"/>
    <mergeCell ref="AP12:AQ12"/>
    <mergeCell ref="AR12:AS12"/>
    <mergeCell ref="AT12:AU12"/>
    <mergeCell ref="AV12:BA12"/>
    <mergeCell ref="A13:C13"/>
    <mergeCell ref="D13:E13"/>
    <mergeCell ref="F13:G13"/>
    <mergeCell ref="I13:M13"/>
    <mergeCell ref="AP13:AQ13"/>
    <mergeCell ref="AR13:AS13"/>
    <mergeCell ref="AT13:AU13"/>
    <mergeCell ref="AV13:BA13"/>
    <mergeCell ref="AT14:AU14"/>
    <mergeCell ref="A15:C15"/>
    <mergeCell ref="D15:E15"/>
    <mergeCell ref="F15:G15"/>
    <mergeCell ref="I15:M15"/>
    <mergeCell ref="AP15:AQ15"/>
    <mergeCell ref="AR15:AS15"/>
    <mergeCell ref="AT15:AU15"/>
    <mergeCell ref="A14:C14"/>
    <mergeCell ref="D14:E14"/>
    <mergeCell ref="F14:G14"/>
    <mergeCell ref="I14:M14"/>
    <mergeCell ref="AP14:AQ14"/>
    <mergeCell ref="AR14:AS14"/>
    <mergeCell ref="AT16:AU16"/>
    <mergeCell ref="A17:C17"/>
    <mergeCell ref="D17:E17"/>
    <mergeCell ref="F17:G17"/>
    <mergeCell ref="I17:M17"/>
    <mergeCell ref="AP17:AQ17"/>
    <mergeCell ref="AR17:AS17"/>
    <mergeCell ref="AT17:AU17"/>
    <mergeCell ref="A16:C16"/>
    <mergeCell ref="D16:E16"/>
    <mergeCell ref="F16:G16"/>
    <mergeCell ref="I16:M16"/>
    <mergeCell ref="AP16:AQ16"/>
    <mergeCell ref="AR16:AS16"/>
    <mergeCell ref="AT18:AU18"/>
    <mergeCell ref="A19:C19"/>
    <mergeCell ref="D19:E19"/>
    <mergeCell ref="F19:G19"/>
    <mergeCell ref="I19:M19"/>
    <mergeCell ref="AP19:AQ19"/>
    <mergeCell ref="AR19:AS19"/>
    <mergeCell ref="AT19:AU19"/>
    <mergeCell ref="A18:C18"/>
    <mergeCell ref="D18:E18"/>
    <mergeCell ref="F18:G18"/>
    <mergeCell ref="I18:M18"/>
    <mergeCell ref="AP18:AQ18"/>
    <mergeCell ref="AR18:AS18"/>
    <mergeCell ref="AT20:AU20"/>
    <mergeCell ref="A21:C21"/>
    <mergeCell ref="D21:E21"/>
    <mergeCell ref="F21:G21"/>
    <mergeCell ref="I21:M21"/>
    <mergeCell ref="AP21:AQ21"/>
    <mergeCell ref="AR21:AS21"/>
    <mergeCell ref="AT21:AU21"/>
    <mergeCell ref="A20:C20"/>
    <mergeCell ref="D20:E20"/>
    <mergeCell ref="F20:G20"/>
    <mergeCell ref="I20:M20"/>
    <mergeCell ref="AP20:AQ20"/>
    <mergeCell ref="AR20:AS20"/>
    <mergeCell ref="AT22:AU22"/>
    <mergeCell ref="AV22:BA22"/>
    <mergeCell ref="A23:C23"/>
    <mergeCell ref="D23:E23"/>
    <mergeCell ref="F23:G23"/>
    <mergeCell ref="I23:M23"/>
    <mergeCell ref="AP23:AQ23"/>
    <mergeCell ref="AR23:AS23"/>
    <mergeCell ref="AT23:AU23"/>
    <mergeCell ref="AV23:BA23"/>
    <mergeCell ref="A22:C22"/>
    <mergeCell ref="D22:E22"/>
    <mergeCell ref="F22:G22"/>
    <mergeCell ref="I22:M22"/>
    <mergeCell ref="AP22:AQ22"/>
    <mergeCell ref="AR22:AS22"/>
    <mergeCell ref="AT24:AU24"/>
    <mergeCell ref="AV24:BA24"/>
    <mergeCell ref="A25:C25"/>
    <mergeCell ref="D25:E25"/>
    <mergeCell ref="F25:G25"/>
    <mergeCell ref="I25:M25"/>
    <mergeCell ref="AP25:AQ25"/>
    <mergeCell ref="AR25:AS25"/>
    <mergeCell ref="AT25:AU25"/>
    <mergeCell ref="AV25:BA25"/>
    <mergeCell ref="A24:C24"/>
    <mergeCell ref="D24:E24"/>
    <mergeCell ref="F24:G24"/>
    <mergeCell ref="I24:M24"/>
    <mergeCell ref="AP24:AQ24"/>
    <mergeCell ref="AR24:AS24"/>
    <mergeCell ref="AT26:AU26"/>
    <mergeCell ref="AV26:BA26"/>
    <mergeCell ref="A27:C27"/>
    <mergeCell ref="D27:E27"/>
    <mergeCell ref="F27:G27"/>
    <mergeCell ref="I27:M27"/>
    <mergeCell ref="AP27:AQ27"/>
    <mergeCell ref="AR27:AS27"/>
    <mergeCell ref="AT27:AU27"/>
    <mergeCell ref="AV27:BA27"/>
    <mergeCell ref="A26:C26"/>
    <mergeCell ref="D26:E26"/>
    <mergeCell ref="F26:G26"/>
    <mergeCell ref="I26:M26"/>
    <mergeCell ref="AP26:AQ26"/>
    <mergeCell ref="AR26:AS26"/>
    <mergeCell ref="AT28:AU28"/>
    <mergeCell ref="AV28:BA28"/>
    <mergeCell ref="A29:C29"/>
    <mergeCell ref="D29:E29"/>
    <mergeCell ref="F29:G29"/>
    <mergeCell ref="I29:M29"/>
    <mergeCell ref="AP29:AQ29"/>
    <mergeCell ref="AR29:AS29"/>
    <mergeCell ref="AT29:AU29"/>
    <mergeCell ref="AV29:BA29"/>
    <mergeCell ref="A28:C28"/>
    <mergeCell ref="D28:E28"/>
    <mergeCell ref="F28:G28"/>
    <mergeCell ref="I28:M28"/>
    <mergeCell ref="AP28:AQ28"/>
    <mergeCell ref="AR28:AS28"/>
    <mergeCell ref="AT30:AU30"/>
    <mergeCell ref="AV30:BA30"/>
    <mergeCell ref="A31:C31"/>
    <mergeCell ref="D31:E31"/>
    <mergeCell ref="F31:G31"/>
    <mergeCell ref="I31:M31"/>
    <mergeCell ref="AP31:AQ31"/>
    <mergeCell ref="AR31:AS31"/>
    <mergeCell ref="AT31:AU31"/>
    <mergeCell ref="AV31:BA31"/>
    <mergeCell ref="A30:C30"/>
    <mergeCell ref="D30:E30"/>
    <mergeCell ref="F30:G30"/>
    <mergeCell ref="I30:M30"/>
    <mergeCell ref="AP30:AQ30"/>
    <mergeCell ref="AR30:AS30"/>
    <mergeCell ref="A33:B33"/>
    <mergeCell ref="C33:X34"/>
    <mergeCell ref="Y33:Z33"/>
    <mergeCell ref="AA33:BA34"/>
    <mergeCell ref="Y34:Z34"/>
    <mergeCell ref="A32:C32"/>
    <mergeCell ref="D32:E32"/>
    <mergeCell ref="F32:G32"/>
    <mergeCell ref="I32:M32"/>
    <mergeCell ref="AP32:AQ32"/>
    <mergeCell ref="AR32:AS32"/>
    <mergeCell ref="Y35:Z35"/>
    <mergeCell ref="Y36:Z36"/>
    <mergeCell ref="Y37:Z37"/>
    <mergeCell ref="AA37:BA38"/>
    <mergeCell ref="Y39:Z39"/>
    <mergeCell ref="C40:X41"/>
    <mergeCell ref="Y40:Z40"/>
    <mergeCell ref="Y41:Z41"/>
    <mergeCell ref="AT32:AU32"/>
    <mergeCell ref="AV32:BA32"/>
    <mergeCell ref="A44:C44"/>
    <mergeCell ref="D44:E44"/>
    <mergeCell ref="G44:H44"/>
    <mergeCell ref="J44:K44"/>
    <mergeCell ref="L44:Q44"/>
    <mergeCell ref="R44:AI44"/>
    <mergeCell ref="AS42:AU42"/>
    <mergeCell ref="A43:C43"/>
    <mergeCell ref="D43:K43"/>
    <mergeCell ref="L43:Q43"/>
    <mergeCell ref="R43:AI43"/>
    <mergeCell ref="AJ43:AL43"/>
    <mergeCell ref="AM43:AO43"/>
    <mergeCell ref="AP43:AR43"/>
    <mergeCell ref="AS43:AU43"/>
    <mergeCell ref="AB42:AD42"/>
    <mergeCell ref="AF42:AG42"/>
    <mergeCell ref="AH42:AI42"/>
    <mergeCell ref="AJ42:AL42"/>
    <mergeCell ref="AM42:AO42"/>
    <mergeCell ref="AP42:AR42"/>
    <mergeCell ref="A49:C49"/>
    <mergeCell ref="D49:E49"/>
    <mergeCell ref="F49:G49"/>
    <mergeCell ref="I49:M49"/>
    <mergeCell ref="AP49:AQ49"/>
    <mergeCell ref="AR49:AS49"/>
    <mergeCell ref="AP45:AQ48"/>
    <mergeCell ref="AR45:AS48"/>
    <mergeCell ref="N46:T46"/>
    <mergeCell ref="U46:AA46"/>
    <mergeCell ref="AB46:AH46"/>
    <mergeCell ref="AI46:AO46"/>
    <mergeCell ref="A45:C48"/>
    <mergeCell ref="D45:E48"/>
    <mergeCell ref="F45:G48"/>
    <mergeCell ref="H45:H48"/>
    <mergeCell ref="I45:L48"/>
    <mergeCell ref="N45:AO45"/>
    <mergeCell ref="A51:C51"/>
    <mergeCell ref="D51:E51"/>
    <mergeCell ref="F51:G51"/>
    <mergeCell ref="I51:M51"/>
    <mergeCell ref="AP51:AQ51"/>
    <mergeCell ref="AR51:AS51"/>
    <mergeCell ref="A50:C50"/>
    <mergeCell ref="D50:E50"/>
    <mergeCell ref="F50:G50"/>
    <mergeCell ref="I50:M50"/>
    <mergeCell ref="AP50:AQ50"/>
    <mergeCell ref="AR50:AS50"/>
    <mergeCell ref="A53:C53"/>
    <mergeCell ref="D53:E53"/>
    <mergeCell ref="F53:G53"/>
    <mergeCell ref="I53:M53"/>
    <mergeCell ref="AP53:AQ53"/>
    <mergeCell ref="AR53:AS53"/>
    <mergeCell ref="A52:C52"/>
    <mergeCell ref="D52:E52"/>
    <mergeCell ref="F52:G52"/>
    <mergeCell ref="I52:M52"/>
    <mergeCell ref="AP52:AQ52"/>
    <mergeCell ref="AR52:AS52"/>
    <mergeCell ref="D54:M54"/>
    <mergeCell ref="AP54:AQ54"/>
    <mergeCell ref="AR54:AS54"/>
    <mergeCell ref="AV54:AW54"/>
    <mergeCell ref="D55:M55"/>
    <mergeCell ref="AP55:AW58"/>
    <mergeCell ref="D56:M56"/>
    <mergeCell ref="D57:M57"/>
    <mergeCell ref="D58:M58"/>
    <mergeCell ref="A65:C65"/>
    <mergeCell ref="D65:E65"/>
    <mergeCell ref="G65:H65"/>
    <mergeCell ref="J65:K65"/>
    <mergeCell ref="L65:Q65"/>
    <mergeCell ref="R65:AI65"/>
    <mergeCell ref="AS63:AU63"/>
    <mergeCell ref="A64:C64"/>
    <mergeCell ref="D64:K64"/>
    <mergeCell ref="L64:Q64"/>
    <mergeCell ref="R64:AI64"/>
    <mergeCell ref="AJ64:AL64"/>
    <mergeCell ref="AM64:AO64"/>
    <mergeCell ref="AP64:AR64"/>
    <mergeCell ref="AS64:AU64"/>
    <mergeCell ref="AB63:AD63"/>
    <mergeCell ref="AF63:AG63"/>
    <mergeCell ref="AH63:AI63"/>
    <mergeCell ref="AJ63:AL63"/>
    <mergeCell ref="AM63:AO63"/>
    <mergeCell ref="AP63:AR63"/>
    <mergeCell ref="A70:C70"/>
    <mergeCell ref="D70:E70"/>
    <mergeCell ref="F70:G70"/>
    <mergeCell ref="I70:M70"/>
    <mergeCell ref="AP70:AQ70"/>
    <mergeCell ref="AR70:AS70"/>
    <mergeCell ref="AP66:AQ69"/>
    <mergeCell ref="AR66:AS69"/>
    <mergeCell ref="N67:T67"/>
    <mergeCell ref="U67:AA67"/>
    <mergeCell ref="AB67:AH67"/>
    <mergeCell ref="AI67:AO67"/>
    <mergeCell ref="A66:C69"/>
    <mergeCell ref="D66:E69"/>
    <mergeCell ref="F66:G69"/>
    <mergeCell ref="H66:H69"/>
    <mergeCell ref="I66:L69"/>
    <mergeCell ref="N66:AO66"/>
    <mergeCell ref="A72:C72"/>
    <mergeCell ref="D72:E72"/>
    <mergeCell ref="F72:G72"/>
    <mergeCell ref="I72:M72"/>
    <mergeCell ref="AP72:AQ72"/>
    <mergeCell ref="AR72:AS72"/>
    <mergeCell ref="A71:C71"/>
    <mergeCell ref="D71:E71"/>
    <mergeCell ref="F71:G71"/>
    <mergeCell ref="I71:M71"/>
    <mergeCell ref="AP71:AQ71"/>
    <mergeCell ref="AR71:AS71"/>
    <mergeCell ref="A74:C74"/>
    <mergeCell ref="D74:E74"/>
    <mergeCell ref="F74:G74"/>
    <mergeCell ref="I74:M74"/>
    <mergeCell ref="AP74:AQ74"/>
    <mergeCell ref="AR74:AS74"/>
    <mergeCell ref="A73:C73"/>
    <mergeCell ref="D73:E73"/>
    <mergeCell ref="F73:G73"/>
    <mergeCell ref="I73:M73"/>
    <mergeCell ref="AP73:AQ73"/>
    <mergeCell ref="AR73:AS73"/>
    <mergeCell ref="D75:M75"/>
    <mergeCell ref="AP75:AQ75"/>
    <mergeCell ref="AR75:AS75"/>
    <mergeCell ref="AV75:AW75"/>
    <mergeCell ref="D76:M76"/>
    <mergeCell ref="AP76:AW79"/>
    <mergeCell ref="D77:M77"/>
    <mergeCell ref="D78:M78"/>
    <mergeCell ref="D79:M79"/>
  </mergeCells>
  <phoneticPr fontId="3"/>
  <dataValidations count="8">
    <dataValidation type="list" imeMode="hiragana" allowBlank="1" showInputMessage="1" showErrorMessage="1" sqref="F11:G32 F49:G53 F70:G74" xr:uid="{EA95C606-4704-436B-881C-429EB57FFCBE}">
      <formula1>"①,②,③,④"</formula1>
    </dataValidation>
    <dataValidation type="list" allowBlank="1" showInputMessage="1" showErrorMessage="1" sqref="AB4" xr:uid="{1DE9FD71-9C23-49D4-B8EC-8118C20990AF}">
      <formula1>"有,無"</formula1>
    </dataValidation>
    <dataValidation type="list" allowBlank="1" showInputMessage="1" showErrorMessage="1" sqref="AR4:AU4" xr:uid="{F5E1E06F-B10D-4365-8750-D2DF5D9FF8F3}">
      <formula1>"有(※7参照),無"</formula1>
    </dataValidation>
    <dataValidation imeMode="hiragana" allowBlank="1" showInputMessage="1" showErrorMessage="1" sqref="N48:AO48 H11:I32 D2 R2 D5:D6 A11:E32 AP1 U5:U6 AF5:AF6 AQ5:AQ6 H49:I53 K5:K6 D43 R43 A49:E53 AP42 N10:AO10 H70:I74 D64 R64 A70:E74 AP63 N69:AO69" xr:uid="{EB64B512-A8A1-4FF3-9613-93CF28313907}"/>
    <dataValidation imeMode="off" allowBlank="1" showInputMessage="1" showErrorMessage="1" sqref="AR49:AR54 R3 D3 AB3 N49:AP54 AQ24:AQ32 AR11:AR32 AQ17:AQ22 N11:AP32 R44 D44 AT54:AU54 AT11:AT32 I44:J44 I3:J3 N70:AP75 AR70:AR75 R65 D65 AT75:AU75 N76:AO79 I65:J65 N55:AO58" xr:uid="{7F610B77-2A08-4592-808E-C2059EC94991}"/>
    <dataValidation type="list" allowBlank="1" showInputMessage="1" showErrorMessage="1" sqref="AS43:AU43 AM43:AO43 AS64:AU64 AM64:AO64" xr:uid="{465486FC-7A7D-46F7-91D5-5254BC7ECC68}">
      <formula1>"○"</formula1>
    </dataValidation>
    <dataValidation type="list" allowBlank="1" showInputMessage="1" showErrorMessage="1" sqref="AM1:AO2 AS1:AU2" xr:uid="{1384F916-FA80-4669-B1F1-C057D3995889}">
      <formula1>"○,　,"</formula1>
    </dataValidation>
    <dataValidation type="list" allowBlank="1" showInputMessage="1" sqref="AS42:AU42 AM42:AO42 AS63:AU63 AM63:AO63" xr:uid="{A8AECBA5-9657-4FA1-BC8D-FAE66A04D4AC}">
      <formula1>"○,　,"</formula1>
    </dataValidation>
  </dataValidations>
  <pageMargins left="0.70866141732283472" right="0.70866141732283472" top="0.74803149606299213" bottom="0.74803149606299213" header="0.31496062992125984" footer="0.31496062992125984"/>
  <pageSetup paperSize="9" scale="68" orientation="landscape" r:id="rId1"/>
  <rowBreaks count="1" manualBreakCount="1">
    <brk id="41" max="5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36CF9-3B52-4170-A563-91A6E4CC07B1}">
  <sheetPr>
    <tabColor rgb="FFFF0000"/>
  </sheetPr>
  <dimension ref="A1:N45"/>
  <sheetViews>
    <sheetView showGridLines="0" view="pageBreakPreview" zoomScaleNormal="100" zoomScaleSheetLayoutView="100" workbookViewId="0">
      <selection activeCell="S58" activeCellId="1" sqref="T27:U27 S58"/>
    </sheetView>
  </sheetViews>
  <sheetFormatPr defaultColWidth="8.09765625" defaultRowHeight="18"/>
  <cols>
    <col min="1" max="1" width="1.5" style="1" customWidth="1"/>
    <col min="2" max="2" width="4.69921875" style="1" customWidth="1"/>
    <col min="3" max="4" width="8.09765625" style="1" customWidth="1"/>
    <col min="5" max="6" width="7.59765625" style="1" customWidth="1"/>
    <col min="7" max="7" width="7.5" style="1" customWidth="1"/>
    <col min="8" max="8" width="6.59765625" style="1" customWidth="1"/>
    <col min="9" max="10" width="7.59765625" style="1" customWidth="1"/>
    <col min="11" max="11" width="15.3984375" style="1" customWidth="1"/>
    <col min="12" max="256" width="8.09765625" style="1"/>
    <col min="257" max="257" width="1.5" style="1" customWidth="1"/>
    <col min="258" max="258" width="4.69921875" style="1" customWidth="1"/>
    <col min="259" max="260" width="8.09765625" style="1"/>
    <col min="261" max="262" width="7.59765625" style="1" customWidth="1"/>
    <col min="263" max="263" width="7.5" style="1" customWidth="1"/>
    <col min="264" max="264" width="6.59765625" style="1" customWidth="1"/>
    <col min="265" max="266" width="7.59765625" style="1" customWidth="1"/>
    <col min="267" max="267" width="15.3984375" style="1" customWidth="1"/>
    <col min="268" max="512" width="8.09765625" style="1"/>
    <col min="513" max="513" width="1.5" style="1" customWidth="1"/>
    <col min="514" max="514" width="4.69921875" style="1" customWidth="1"/>
    <col min="515" max="516" width="8.09765625" style="1"/>
    <col min="517" max="518" width="7.59765625" style="1" customWidth="1"/>
    <col min="519" max="519" width="7.5" style="1" customWidth="1"/>
    <col min="520" max="520" width="6.59765625" style="1" customWidth="1"/>
    <col min="521" max="522" width="7.59765625" style="1" customWidth="1"/>
    <col min="523" max="523" width="15.3984375" style="1" customWidth="1"/>
    <col min="524" max="768" width="8.09765625" style="1"/>
    <col min="769" max="769" width="1.5" style="1" customWidth="1"/>
    <col min="770" max="770" width="4.69921875" style="1" customWidth="1"/>
    <col min="771" max="772" width="8.09765625" style="1"/>
    <col min="773" max="774" width="7.59765625" style="1" customWidth="1"/>
    <col min="775" max="775" width="7.5" style="1" customWidth="1"/>
    <col min="776" max="776" width="6.59765625" style="1" customWidth="1"/>
    <col min="777" max="778" width="7.59765625" style="1" customWidth="1"/>
    <col min="779" max="779" width="15.3984375" style="1" customWidth="1"/>
    <col min="780" max="1024" width="8.09765625" style="1"/>
    <col min="1025" max="1025" width="1.5" style="1" customWidth="1"/>
    <col min="1026" max="1026" width="4.69921875" style="1" customWidth="1"/>
    <col min="1027" max="1028" width="8.09765625" style="1"/>
    <col min="1029" max="1030" width="7.59765625" style="1" customWidth="1"/>
    <col min="1031" max="1031" width="7.5" style="1" customWidth="1"/>
    <col min="1032" max="1032" width="6.59765625" style="1" customWidth="1"/>
    <col min="1033" max="1034" width="7.59765625" style="1" customWidth="1"/>
    <col min="1035" max="1035" width="15.3984375" style="1" customWidth="1"/>
    <col min="1036" max="1280" width="8.09765625" style="1"/>
    <col min="1281" max="1281" width="1.5" style="1" customWidth="1"/>
    <col min="1282" max="1282" width="4.69921875" style="1" customWidth="1"/>
    <col min="1283" max="1284" width="8.09765625" style="1"/>
    <col min="1285" max="1286" width="7.59765625" style="1" customWidth="1"/>
    <col min="1287" max="1287" width="7.5" style="1" customWidth="1"/>
    <col min="1288" max="1288" width="6.59765625" style="1" customWidth="1"/>
    <col min="1289" max="1290" width="7.59765625" style="1" customWidth="1"/>
    <col min="1291" max="1291" width="15.3984375" style="1" customWidth="1"/>
    <col min="1292" max="1536" width="8.09765625" style="1"/>
    <col min="1537" max="1537" width="1.5" style="1" customWidth="1"/>
    <col min="1538" max="1538" width="4.69921875" style="1" customWidth="1"/>
    <col min="1539" max="1540" width="8.09765625" style="1"/>
    <col min="1541" max="1542" width="7.59765625" style="1" customWidth="1"/>
    <col min="1543" max="1543" width="7.5" style="1" customWidth="1"/>
    <col min="1544" max="1544" width="6.59765625" style="1" customWidth="1"/>
    <col min="1545" max="1546" width="7.59765625" style="1" customWidth="1"/>
    <col min="1547" max="1547" width="15.3984375" style="1" customWidth="1"/>
    <col min="1548" max="1792" width="8.09765625" style="1"/>
    <col min="1793" max="1793" width="1.5" style="1" customWidth="1"/>
    <col min="1794" max="1794" width="4.69921875" style="1" customWidth="1"/>
    <col min="1795" max="1796" width="8.09765625" style="1"/>
    <col min="1797" max="1798" width="7.59765625" style="1" customWidth="1"/>
    <col min="1799" max="1799" width="7.5" style="1" customWidth="1"/>
    <col min="1800" max="1800" width="6.59765625" style="1" customWidth="1"/>
    <col min="1801" max="1802" width="7.59765625" style="1" customWidth="1"/>
    <col min="1803" max="1803" width="15.3984375" style="1" customWidth="1"/>
    <col min="1804" max="2048" width="8.09765625" style="1"/>
    <col min="2049" max="2049" width="1.5" style="1" customWidth="1"/>
    <col min="2050" max="2050" width="4.69921875" style="1" customWidth="1"/>
    <col min="2051" max="2052" width="8.09765625" style="1"/>
    <col min="2053" max="2054" width="7.59765625" style="1" customWidth="1"/>
    <col min="2055" max="2055" width="7.5" style="1" customWidth="1"/>
    <col min="2056" max="2056" width="6.59765625" style="1" customWidth="1"/>
    <col min="2057" max="2058" width="7.59765625" style="1" customWidth="1"/>
    <col min="2059" max="2059" width="15.3984375" style="1" customWidth="1"/>
    <col min="2060" max="2304" width="8.09765625" style="1"/>
    <col min="2305" max="2305" width="1.5" style="1" customWidth="1"/>
    <col min="2306" max="2306" width="4.69921875" style="1" customWidth="1"/>
    <col min="2307" max="2308" width="8.09765625" style="1"/>
    <col min="2309" max="2310" width="7.59765625" style="1" customWidth="1"/>
    <col min="2311" max="2311" width="7.5" style="1" customWidth="1"/>
    <col min="2312" max="2312" width="6.59765625" style="1" customWidth="1"/>
    <col min="2313" max="2314" width="7.59765625" style="1" customWidth="1"/>
    <col min="2315" max="2315" width="15.3984375" style="1" customWidth="1"/>
    <col min="2316" max="2560" width="8.09765625" style="1"/>
    <col min="2561" max="2561" width="1.5" style="1" customWidth="1"/>
    <col min="2562" max="2562" width="4.69921875" style="1" customWidth="1"/>
    <col min="2563" max="2564" width="8.09765625" style="1"/>
    <col min="2565" max="2566" width="7.59765625" style="1" customWidth="1"/>
    <col min="2567" max="2567" width="7.5" style="1" customWidth="1"/>
    <col min="2568" max="2568" width="6.59765625" style="1" customWidth="1"/>
    <col min="2569" max="2570" width="7.59765625" style="1" customWidth="1"/>
    <col min="2571" max="2571" width="15.3984375" style="1" customWidth="1"/>
    <col min="2572" max="2816" width="8.09765625" style="1"/>
    <col min="2817" max="2817" width="1.5" style="1" customWidth="1"/>
    <col min="2818" max="2818" width="4.69921875" style="1" customWidth="1"/>
    <col min="2819" max="2820" width="8.09765625" style="1"/>
    <col min="2821" max="2822" width="7.59765625" style="1" customWidth="1"/>
    <col min="2823" max="2823" width="7.5" style="1" customWidth="1"/>
    <col min="2824" max="2824" width="6.59765625" style="1" customWidth="1"/>
    <col min="2825" max="2826" width="7.59765625" style="1" customWidth="1"/>
    <col min="2827" max="2827" width="15.3984375" style="1" customWidth="1"/>
    <col min="2828" max="3072" width="8.09765625" style="1"/>
    <col min="3073" max="3073" width="1.5" style="1" customWidth="1"/>
    <col min="3074" max="3074" width="4.69921875" style="1" customWidth="1"/>
    <col min="3075" max="3076" width="8.09765625" style="1"/>
    <col min="3077" max="3078" width="7.59765625" style="1" customWidth="1"/>
    <col min="3079" max="3079" width="7.5" style="1" customWidth="1"/>
    <col min="3080" max="3080" width="6.59765625" style="1" customWidth="1"/>
    <col min="3081" max="3082" width="7.59765625" style="1" customWidth="1"/>
    <col min="3083" max="3083" width="15.3984375" style="1" customWidth="1"/>
    <col min="3084" max="3328" width="8.09765625" style="1"/>
    <col min="3329" max="3329" width="1.5" style="1" customWidth="1"/>
    <col min="3330" max="3330" width="4.69921875" style="1" customWidth="1"/>
    <col min="3331" max="3332" width="8.09765625" style="1"/>
    <col min="3333" max="3334" width="7.59765625" style="1" customWidth="1"/>
    <col min="3335" max="3335" width="7.5" style="1" customWidth="1"/>
    <col min="3336" max="3336" width="6.59765625" style="1" customWidth="1"/>
    <col min="3337" max="3338" width="7.59765625" style="1" customWidth="1"/>
    <col min="3339" max="3339" width="15.3984375" style="1" customWidth="1"/>
    <col min="3340" max="3584" width="8.09765625" style="1"/>
    <col min="3585" max="3585" width="1.5" style="1" customWidth="1"/>
    <col min="3586" max="3586" width="4.69921875" style="1" customWidth="1"/>
    <col min="3587" max="3588" width="8.09765625" style="1"/>
    <col min="3589" max="3590" width="7.59765625" style="1" customWidth="1"/>
    <col min="3591" max="3591" width="7.5" style="1" customWidth="1"/>
    <col min="3592" max="3592" width="6.59765625" style="1" customWidth="1"/>
    <col min="3593" max="3594" width="7.59765625" style="1" customWidth="1"/>
    <col min="3595" max="3595" width="15.3984375" style="1" customWidth="1"/>
    <col min="3596" max="3840" width="8.09765625" style="1"/>
    <col min="3841" max="3841" width="1.5" style="1" customWidth="1"/>
    <col min="3842" max="3842" width="4.69921875" style="1" customWidth="1"/>
    <col min="3843" max="3844" width="8.09765625" style="1"/>
    <col min="3845" max="3846" width="7.59765625" style="1" customWidth="1"/>
    <col min="3847" max="3847" width="7.5" style="1" customWidth="1"/>
    <col min="3848" max="3848" width="6.59765625" style="1" customWidth="1"/>
    <col min="3849" max="3850" width="7.59765625" style="1" customWidth="1"/>
    <col min="3851" max="3851" width="15.3984375" style="1" customWidth="1"/>
    <col min="3852" max="4096" width="8.09765625" style="1"/>
    <col min="4097" max="4097" width="1.5" style="1" customWidth="1"/>
    <col min="4098" max="4098" width="4.69921875" style="1" customWidth="1"/>
    <col min="4099" max="4100" width="8.09765625" style="1"/>
    <col min="4101" max="4102" width="7.59765625" style="1" customWidth="1"/>
    <col min="4103" max="4103" width="7.5" style="1" customWidth="1"/>
    <col min="4104" max="4104" width="6.59765625" style="1" customWidth="1"/>
    <col min="4105" max="4106" width="7.59765625" style="1" customWidth="1"/>
    <col min="4107" max="4107" width="15.3984375" style="1" customWidth="1"/>
    <col min="4108" max="4352" width="8.09765625" style="1"/>
    <col min="4353" max="4353" width="1.5" style="1" customWidth="1"/>
    <col min="4354" max="4354" width="4.69921875" style="1" customWidth="1"/>
    <col min="4355" max="4356" width="8.09765625" style="1"/>
    <col min="4357" max="4358" width="7.59765625" style="1" customWidth="1"/>
    <col min="4359" max="4359" width="7.5" style="1" customWidth="1"/>
    <col min="4360" max="4360" width="6.59765625" style="1" customWidth="1"/>
    <col min="4361" max="4362" width="7.59765625" style="1" customWidth="1"/>
    <col min="4363" max="4363" width="15.3984375" style="1" customWidth="1"/>
    <col min="4364" max="4608" width="8.09765625" style="1"/>
    <col min="4609" max="4609" width="1.5" style="1" customWidth="1"/>
    <col min="4610" max="4610" width="4.69921875" style="1" customWidth="1"/>
    <col min="4611" max="4612" width="8.09765625" style="1"/>
    <col min="4613" max="4614" width="7.59765625" style="1" customWidth="1"/>
    <col min="4615" max="4615" width="7.5" style="1" customWidth="1"/>
    <col min="4616" max="4616" width="6.59765625" style="1" customWidth="1"/>
    <col min="4617" max="4618" width="7.59765625" style="1" customWidth="1"/>
    <col min="4619" max="4619" width="15.3984375" style="1" customWidth="1"/>
    <col min="4620" max="4864" width="8.09765625" style="1"/>
    <col min="4865" max="4865" width="1.5" style="1" customWidth="1"/>
    <col min="4866" max="4866" width="4.69921875" style="1" customWidth="1"/>
    <col min="4867" max="4868" width="8.09765625" style="1"/>
    <col min="4869" max="4870" width="7.59765625" style="1" customWidth="1"/>
    <col min="4871" max="4871" width="7.5" style="1" customWidth="1"/>
    <col min="4872" max="4872" width="6.59765625" style="1" customWidth="1"/>
    <col min="4873" max="4874" width="7.59765625" style="1" customWidth="1"/>
    <col min="4875" max="4875" width="15.3984375" style="1" customWidth="1"/>
    <col min="4876" max="5120" width="8.09765625" style="1"/>
    <col min="5121" max="5121" width="1.5" style="1" customWidth="1"/>
    <col min="5122" max="5122" width="4.69921875" style="1" customWidth="1"/>
    <col min="5123" max="5124" width="8.09765625" style="1"/>
    <col min="5125" max="5126" width="7.59765625" style="1" customWidth="1"/>
    <col min="5127" max="5127" width="7.5" style="1" customWidth="1"/>
    <col min="5128" max="5128" width="6.59765625" style="1" customWidth="1"/>
    <col min="5129" max="5130" width="7.59765625" style="1" customWidth="1"/>
    <col min="5131" max="5131" width="15.3984375" style="1" customWidth="1"/>
    <col min="5132" max="5376" width="8.09765625" style="1"/>
    <col min="5377" max="5377" width="1.5" style="1" customWidth="1"/>
    <col min="5378" max="5378" width="4.69921875" style="1" customWidth="1"/>
    <col min="5379" max="5380" width="8.09765625" style="1"/>
    <col min="5381" max="5382" width="7.59765625" style="1" customWidth="1"/>
    <col min="5383" max="5383" width="7.5" style="1" customWidth="1"/>
    <col min="5384" max="5384" width="6.59765625" style="1" customWidth="1"/>
    <col min="5385" max="5386" width="7.59765625" style="1" customWidth="1"/>
    <col min="5387" max="5387" width="15.3984375" style="1" customWidth="1"/>
    <col min="5388" max="5632" width="8.09765625" style="1"/>
    <col min="5633" max="5633" width="1.5" style="1" customWidth="1"/>
    <col min="5634" max="5634" width="4.69921875" style="1" customWidth="1"/>
    <col min="5635" max="5636" width="8.09765625" style="1"/>
    <col min="5637" max="5638" width="7.59765625" style="1" customWidth="1"/>
    <col min="5639" max="5639" width="7.5" style="1" customWidth="1"/>
    <col min="5640" max="5640" width="6.59765625" style="1" customWidth="1"/>
    <col min="5641" max="5642" width="7.59765625" style="1" customWidth="1"/>
    <col min="5643" max="5643" width="15.3984375" style="1" customWidth="1"/>
    <col min="5644" max="5888" width="8.09765625" style="1"/>
    <col min="5889" max="5889" width="1.5" style="1" customWidth="1"/>
    <col min="5890" max="5890" width="4.69921875" style="1" customWidth="1"/>
    <col min="5891" max="5892" width="8.09765625" style="1"/>
    <col min="5893" max="5894" width="7.59765625" style="1" customWidth="1"/>
    <col min="5895" max="5895" width="7.5" style="1" customWidth="1"/>
    <col min="5896" max="5896" width="6.59765625" style="1" customWidth="1"/>
    <col min="5897" max="5898" width="7.59765625" style="1" customWidth="1"/>
    <col min="5899" max="5899" width="15.3984375" style="1" customWidth="1"/>
    <col min="5900" max="6144" width="8.09765625" style="1"/>
    <col min="6145" max="6145" width="1.5" style="1" customWidth="1"/>
    <col min="6146" max="6146" width="4.69921875" style="1" customWidth="1"/>
    <col min="6147" max="6148" width="8.09765625" style="1"/>
    <col min="6149" max="6150" width="7.59765625" style="1" customWidth="1"/>
    <col min="6151" max="6151" width="7.5" style="1" customWidth="1"/>
    <col min="6152" max="6152" width="6.59765625" style="1" customWidth="1"/>
    <col min="6153" max="6154" width="7.59765625" style="1" customWidth="1"/>
    <col min="6155" max="6155" width="15.3984375" style="1" customWidth="1"/>
    <col min="6156" max="6400" width="8.09765625" style="1"/>
    <col min="6401" max="6401" width="1.5" style="1" customWidth="1"/>
    <col min="6402" max="6402" width="4.69921875" style="1" customWidth="1"/>
    <col min="6403" max="6404" width="8.09765625" style="1"/>
    <col min="6405" max="6406" width="7.59765625" style="1" customWidth="1"/>
    <col min="6407" max="6407" width="7.5" style="1" customWidth="1"/>
    <col min="6408" max="6408" width="6.59765625" style="1" customWidth="1"/>
    <col min="6409" max="6410" width="7.59765625" style="1" customWidth="1"/>
    <col min="6411" max="6411" width="15.3984375" style="1" customWidth="1"/>
    <col min="6412" max="6656" width="8.09765625" style="1"/>
    <col min="6657" max="6657" width="1.5" style="1" customWidth="1"/>
    <col min="6658" max="6658" width="4.69921875" style="1" customWidth="1"/>
    <col min="6659" max="6660" width="8.09765625" style="1"/>
    <col min="6661" max="6662" width="7.59765625" style="1" customWidth="1"/>
    <col min="6663" max="6663" width="7.5" style="1" customWidth="1"/>
    <col min="6664" max="6664" width="6.59765625" style="1" customWidth="1"/>
    <col min="6665" max="6666" width="7.59765625" style="1" customWidth="1"/>
    <col min="6667" max="6667" width="15.3984375" style="1" customWidth="1"/>
    <col min="6668" max="6912" width="8.09765625" style="1"/>
    <col min="6913" max="6913" width="1.5" style="1" customWidth="1"/>
    <col min="6914" max="6914" width="4.69921875" style="1" customWidth="1"/>
    <col min="6915" max="6916" width="8.09765625" style="1"/>
    <col min="6917" max="6918" width="7.59765625" style="1" customWidth="1"/>
    <col min="6919" max="6919" width="7.5" style="1" customWidth="1"/>
    <col min="6920" max="6920" width="6.59765625" style="1" customWidth="1"/>
    <col min="6921" max="6922" width="7.59765625" style="1" customWidth="1"/>
    <col min="6923" max="6923" width="15.3984375" style="1" customWidth="1"/>
    <col min="6924" max="7168" width="8.09765625" style="1"/>
    <col min="7169" max="7169" width="1.5" style="1" customWidth="1"/>
    <col min="7170" max="7170" width="4.69921875" style="1" customWidth="1"/>
    <col min="7171" max="7172" width="8.09765625" style="1"/>
    <col min="7173" max="7174" width="7.59765625" style="1" customWidth="1"/>
    <col min="7175" max="7175" width="7.5" style="1" customWidth="1"/>
    <col min="7176" max="7176" width="6.59765625" style="1" customWidth="1"/>
    <col min="7177" max="7178" width="7.59765625" style="1" customWidth="1"/>
    <col min="7179" max="7179" width="15.3984375" style="1" customWidth="1"/>
    <col min="7180" max="7424" width="8.09765625" style="1"/>
    <col min="7425" max="7425" width="1.5" style="1" customWidth="1"/>
    <col min="7426" max="7426" width="4.69921875" style="1" customWidth="1"/>
    <col min="7427" max="7428" width="8.09765625" style="1"/>
    <col min="7429" max="7430" width="7.59765625" style="1" customWidth="1"/>
    <col min="7431" max="7431" width="7.5" style="1" customWidth="1"/>
    <col min="7432" max="7432" width="6.59765625" style="1" customWidth="1"/>
    <col min="7433" max="7434" width="7.59765625" style="1" customWidth="1"/>
    <col min="7435" max="7435" width="15.3984375" style="1" customWidth="1"/>
    <col min="7436" max="7680" width="8.09765625" style="1"/>
    <col min="7681" max="7681" width="1.5" style="1" customWidth="1"/>
    <col min="7682" max="7682" width="4.69921875" style="1" customWidth="1"/>
    <col min="7683" max="7684" width="8.09765625" style="1"/>
    <col min="7685" max="7686" width="7.59765625" style="1" customWidth="1"/>
    <col min="7687" max="7687" width="7.5" style="1" customWidth="1"/>
    <col min="7688" max="7688" width="6.59765625" style="1" customWidth="1"/>
    <col min="7689" max="7690" width="7.59765625" style="1" customWidth="1"/>
    <col min="7691" max="7691" width="15.3984375" style="1" customWidth="1"/>
    <col min="7692" max="7936" width="8.09765625" style="1"/>
    <col min="7937" max="7937" width="1.5" style="1" customWidth="1"/>
    <col min="7938" max="7938" width="4.69921875" style="1" customWidth="1"/>
    <col min="7939" max="7940" width="8.09765625" style="1"/>
    <col min="7941" max="7942" width="7.59765625" style="1" customWidth="1"/>
    <col min="7943" max="7943" width="7.5" style="1" customWidth="1"/>
    <col min="7944" max="7944" width="6.59765625" style="1" customWidth="1"/>
    <col min="7945" max="7946" width="7.59765625" style="1" customWidth="1"/>
    <col min="7947" max="7947" width="15.3984375" style="1" customWidth="1"/>
    <col min="7948" max="8192" width="8.09765625" style="1"/>
    <col min="8193" max="8193" width="1.5" style="1" customWidth="1"/>
    <col min="8194" max="8194" width="4.69921875" style="1" customWidth="1"/>
    <col min="8195" max="8196" width="8.09765625" style="1"/>
    <col min="8197" max="8198" width="7.59765625" style="1" customWidth="1"/>
    <col min="8199" max="8199" width="7.5" style="1" customWidth="1"/>
    <col min="8200" max="8200" width="6.59765625" style="1" customWidth="1"/>
    <col min="8201" max="8202" width="7.59765625" style="1" customWidth="1"/>
    <col min="8203" max="8203" width="15.3984375" style="1" customWidth="1"/>
    <col min="8204" max="8448" width="8.09765625" style="1"/>
    <col min="8449" max="8449" width="1.5" style="1" customWidth="1"/>
    <col min="8450" max="8450" width="4.69921875" style="1" customWidth="1"/>
    <col min="8451" max="8452" width="8.09765625" style="1"/>
    <col min="8453" max="8454" width="7.59765625" style="1" customWidth="1"/>
    <col min="8455" max="8455" width="7.5" style="1" customWidth="1"/>
    <col min="8456" max="8456" width="6.59765625" style="1" customWidth="1"/>
    <col min="8457" max="8458" width="7.59765625" style="1" customWidth="1"/>
    <col min="8459" max="8459" width="15.3984375" style="1" customWidth="1"/>
    <col min="8460" max="8704" width="8.09765625" style="1"/>
    <col min="8705" max="8705" width="1.5" style="1" customWidth="1"/>
    <col min="8706" max="8706" width="4.69921875" style="1" customWidth="1"/>
    <col min="8707" max="8708" width="8.09765625" style="1"/>
    <col min="8709" max="8710" width="7.59765625" style="1" customWidth="1"/>
    <col min="8711" max="8711" width="7.5" style="1" customWidth="1"/>
    <col min="8712" max="8712" width="6.59765625" style="1" customWidth="1"/>
    <col min="8713" max="8714" width="7.59765625" style="1" customWidth="1"/>
    <col min="8715" max="8715" width="15.3984375" style="1" customWidth="1"/>
    <col min="8716" max="8960" width="8.09765625" style="1"/>
    <col min="8961" max="8961" width="1.5" style="1" customWidth="1"/>
    <col min="8962" max="8962" width="4.69921875" style="1" customWidth="1"/>
    <col min="8963" max="8964" width="8.09765625" style="1"/>
    <col min="8965" max="8966" width="7.59765625" style="1" customWidth="1"/>
    <col min="8967" max="8967" width="7.5" style="1" customWidth="1"/>
    <col min="8968" max="8968" width="6.59765625" style="1" customWidth="1"/>
    <col min="8969" max="8970" width="7.59765625" style="1" customWidth="1"/>
    <col min="8971" max="8971" width="15.3984375" style="1" customWidth="1"/>
    <col min="8972" max="9216" width="8.09765625" style="1"/>
    <col min="9217" max="9217" width="1.5" style="1" customWidth="1"/>
    <col min="9218" max="9218" width="4.69921875" style="1" customWidth="1"/>
    <col min="9219" max="9220" width="8.09765625" style="1"/>
    <col min="9221" max="9222" width="7.59765625" style="1" customWidth="1"/>
    <col min="9223" max="9223" width="7.5" style="1" customWidth="1"/>
    <col min="9224" max="9224" width="6.59765625" style="1" customWidth="1"/>
    <col min="9225" max="9226" width="7.59765625" style="1" customWidth="1"/>
    <col min="9227" max="9227" width="15.3984375" style="1" customWidth="1"/>
    <col min="9228" max="9472" width="8.09765625" style="1"/>
    <col min="9473" max="9473" width="1.5" style="1" customWidth="1"/>
    <col min="9474" max="9474" width="4.69921875" style="1" customWidth="1"/>
    <col min="9475" max="9476" width="8.09765625" style="1"/>
    <col min="9477" max="9478" width="7.59765625" style="1" customWidth="1"/>
    <col min="9479" max="9479" width="7.5" style="1" customWidth="1"/>
    <col min="9480" max="9480" width="6.59765625" style="1" customWidth="1"/>
    <col min="9481" max="9482" width="7.59765625" style="1" customWidth="1"/>
    <col min="9483" max="9483" width="15.3984375" style="1" customWidth="1"/>
    <col min="9484" max="9728" width="8.09765625" style="1"/>
    <col min="9729" max="9729" width="1.5" style="1" customWidth="1"/>
    <col min="9730" max="9730" width="4.69921875" style="1" customWidth="1"/>
    <col min="9731" max="9732" width="8.09765625" style="1"/>
    <col min="9733" max="9734" width="7.59765625" style="1" customWidth="1"/>
    <col min="9735" max="9735" width="7.5" style="1" customWidth="1"/>
    <col min="9736" max="9736" width="6.59765625" style="1" customWidth="1"/>
    <col min="9737" max="9738" width="7.59765625" style="1" customWidth="1"/>
    <col min="9739" max="9739" width="15.3984375" style="1" customWidth="1"/>
    <col min="9740" max="9984" width="8.09765625" style="1"/>
    <col min="9985" max="9985" width="1.5" style="1" customWidth="1"/>
    <col min="9986" max="9986" width="4.69921875" style="1" customWidth="1"/>
    <col min="9987" max="9988" width="8.09765625" style="1"/>
    <col min="9989" max="9990" width="7.59765625" style="1" customWidth="1"/>
    <col min="9991" max="9991" width="7.5" style="1" customWidth="1"/>
    <col min="9992" max="9992" width="6.59765625" style="1" customWidth="1"/>
    <col min="9993" max="9994" width="7.59765625" style="1" customWidth="1"/>
    <col min="9995" max="9995" width="15.3984375" style="1" customWidth="1"/>
    <col min="9996" max="10240" width="8.09765625" style="1"/>
    <col min="10241" max="10241" width="1.5" style="1" customWidth="1"/>
    <col min="10242" max="10242" width="4.69921875" style="1" customWidth="1"/>
    <col min="10243" max="10244" width="8.09765625" style="1"/>
    <col min="10245" max="10246" width="7.59765625" style="1" customWidth="1"/>
    <col min="10247" max="10247" width="7.5" style="1" customWidth="1"/>
    <col min="10248" max="10248" width="6.59765625" style="1" customWidth="1"/>
    <col min="10249" max="10250" width="7.59765625" style="1" customWidth="1"/>
    <col min="10251" max="10251" width="15.3984375" style="1" customWidth="1"/>
    <col min="10252" max="10496" width="8.09765625" style="1"/>
    <col min="10497" max="10497" width="1.5" style="1" customWidth="1"/>
    <col min="10498" max="10498" width="4.69921875" style="1" customWidth="1"/>
    <col min="10499" max="10500" width="8.09765625" style="1"/>
    <col min="10501" max="10502" width="7.59765625" style="1" customWidth="1"/>
    <col min="10503" max="10503" width="7.5" style="1" customWidth="1"/>
    <col min="10504" max="10504" width="6.59765625" style="1" customWidth="1"/>
    <col min="10505" max="10506" width="7.59765625" style="1" customWidth="1"/>
    <col min="10507" max="10507" width="15.3984375" style="1" customWidth="1"/>
    <col min="10508" max="10752" width="8.09765625" style="1"/>
    <col min="10753" max="10753" width="1.5" style="1" customWidth="1"/>
    <col min="10754" max="10754" width="4.69921875" style="1" customWidth="1"/>
    <col min="10755" max="10756" width="8.09765625" style="1"/>
    <col min="10757" max="10758" width="7.59765625" style="1" customWidth="1"/>
    <col min="10759" max="10759" width="7.5" style="1" customWidth="1"/>
    <col min="10760" max="10760" width="6.59765625" style="1" customWidth="1"/>
    <col min="10761" max="10762" width="7.59765625" style="1" customWidth="1"/>
    <col min="10763" max="10763" width="15.3984375" style="1" customWidth="1"/>
    <col min="10764" max="11008" width="8.09765625" style="1"/>
    <col min="11009" max="11009" width="1.5" style="1" customWidth="1"/>
    <col min="11010" max="11010" width="4.69921875" style="1" customWidth="1"/>
    <col min="11011" max="11012" width="8.09765625" style="1"/>
    <col min="11013" max="11014" width="7.59765625" style="1" customWidth="1"/>
    <col min="11015" max="11015" width="7.5" style="1" customWidth="1"/>
    <col min="11016" max="11016" width="6.59765625" style="1" customWidth="1"/>
    <col min="11017" max="11018" width="7.59765625" style="1" customWidth="1"/>
    <col min="11019" max="11019" width="15.3984375" style="1" customWidth="1"/>
    <col min="11020" max="11264" width="8.09765625" style="1"/>
    <col min="11265" max="11265" width="1.5" style="1" customWidth="1"/>
    <col min="11266" max="11266" width="4.69921875" style="1" customWidth="1"/>
    <col min="11267" max="11268" width="8.09765625" style="1"/>
    <col min="11269" max="11270" width="7.59765625" style="1" customWidth="1"/>
    <col min="11271" max="11271" width="7.5" style="1" customWidth="1"/>
    <col min="11272" max="11272" width="6.59765625" style="1" customWidth="1"/>
    <col min="11273" max="11274" width="7.59765625" style="1" customWidth="1"/>
    <col min="11275" max="11275" width="15.3984375" style="1" customWidth="1"/>
    <col min="11276" max="11520" width="8.09765625" style="1"/>
    <col min="11521" max="11521" width="1.5" style="1" customWidth="1"/>
    <col min="11522" max="11522" width="4.69921875" style="1" customWidth="1"/>
    <col min="11523" max="11524" width="8.09765625" style="1"/>
    <col min="11525" max="11526" width="7.59765625" style="1" customWidth="1"/>
    <col min="11527" max="11527" width="7.5" style="1" customWidth="1"/>
    <col min="11528" max="11528" width="6.59765625" style="1" customWidth="1"/>
    <col min="11529" max="11530" width="7.59765625" style="1" customWidth="1"/>
    <col min="11531" max="11531" width="15.3984375" style="1" customWidth="1"/>
    <col min="11532" max="11776" width="8.09765625" style="1"/>
    <col min="11777" max="11777" width="1.5" style="1" customWidth="1"/>
    <col min="11778" max="11778" width="4.69921875" style="1" customWidth="1"/>
    <col min="11779" max="11780" width="8.09765625" style="1"/>
    <col min="11781" max="11782" width="7.59765625" style="1" customWidth="1"/>
    <col min="11783" max="11783" width="7.5" style="1" customWidth="1"/>
    <col min="11784" max="11784" width="6.59765625" style="1" customWidth="1"/>
    <col min="11785" max="11786" width="7.59765625" style="1" customWidth="1"/>
    <col min="11787" max="11787" width="15.3984375" style="1" customWidth="1"/>
    <col min="11788" max="12032" width="8.09765625" style="1"/>
    <col min="12033" max="12033" width="1.5" style="1" customWidth="1"/>
    <col min="12034" max="12034" width="4.69921875" style="1" customWidth="1"/>
    <col min="12035" max="12036" width="8.09765625" style="1"/>
    <col min="12037" max="12038" width="7.59765625" style="1" customWidth="1"/>
    <col min="12039" max="12039" width="7.5" style="1" customWidth="1"/>
    <col min="12040" max="12040" width="6.59765625" style="1" customWidth="1"/>
    <col min="12041" max="12042" width="7.59765625" style="1" customWidth="1"/>
    <col min="12043" max="12043" width="15.3984375" style="1" customWidth="1"/>
    <col min="12044" max="12288" width="8.09765625" style="1"/>
    <col min="12289" max="12289" width="1.5" style="1" customWidth="1"/>
    <col min="12290" max="12290" width="4.69921875" style="1" customWidth="1"/>
    <col min="12291" max="12292" width="8.09765625" style="1"/>
    <col min="12293" max="12294" width="7.59765625" style="1" customWidth="1"/>
    <col min="12295" max="12295" width="7.5" style="1" customWidth="1"/>
    <col min="12296" max="12296" width="6.59765625" style="1" customWidth="1"/>
    <col min="12297" max="12298" width="7.59765625" style="1" customWidth="1"/>
    <col min="12299" max="12299" width="15.3984375" style="1" customWidth="1"/>
    <col min="12300" max="12544" width="8.09765625" style="1"/>
    <col min="12545" max="12545" width="1.5" style="1" customWidth="1"/>
    <col min="12546" max="12546" width="4.69921875" style="1" customWidth="1"/>
    <col min="12547" max="12548" width="8.09765625" style="1"/>
    <col min="12549" max="12550" width="7.59765625" style="1" customWidth="1"/>
    <col min="12551" max="12551" width="7.5" style="1" customWidth="1"/>
    <col min="12552" max="12552" width="6.59765625" style="1" customWidth="1"/>
    <col min="12553" max="12554" width="7.59765625" style="1" customWidth="1"/>
    <col min="12555" max="12555" width="15.3984375" style="1" customWidth="1"/>
    <col min="12556" max="12800" width="8.09765625" style="1"/>
    <col min="12801" max="12801" width="1.5" style="1" customWidth="1"/>
    <col min="12802" max="12802" width="4.69921875" style="1" customWidth="1"/>
    <col min="12803" max="12804" width="8.09765625" style="1"/>
    <col min="12805" max="12806" width="7.59765625" style="1" customWidth="1"/>
    <col min="12807" max="12807" width="7.5" style="1" customWidth="1"/>
    <col min="12808" max="12808" width="6.59765625" style="1" customWidth="1"/>
    <col min="12809" max="12810" width="7.59765625" style="1" customWidth="1"/>
    <col min="12811" max="12811" width="15.3984375" style="1" customWidth="1"/>
    <col min="12812" max="13056" width="8.09765625" style="1"/>
    <col min="13057" max="13057" width="1.5" style="1" customWidth="1"/>
    <col min="13058" max="13058" width="4.69921875" style="1" customWidth="1"/>
    <col min="13059" max="13060" width="8.09765625" style="1"/>
    <col min="13061" max="13062" width="7.59765625" style="1" customWidth="1"/>
    <col min="13063" max="13063" width="7.5" style="1" customWidth="1"/>
    <col min="13064" max="13064" width="6.59765625" style="1" customWidth="1"/>
    <col min="13065" max="13066" width="7.59765625" style="1" customWidth="1"/>
    <col min="13067" max="13067" width="15.3984375" style="1" customWidth="1"/>
    <col min="13068" max="13312" width="8.09765625" style="1"/>
    <col min="13313" max="13313" width="1.5" style="1" customWidth="1"/>
    <col min="13314" max="13314" width="4.69921875" style="1" customWidth="1"/>
    <col min="13315" max="13316" width="8.09765625" style="1"/>
    <col min="13317" max="13318" width="7.59765625" style="1" customWidth="1"/>
    <col min="13319" max="13319" width="7.5" style="1" customWidth="1"/>
    <col min="13320" max="13320" width="6.59765625" style="1" customWidth="1"/>
    <col min="13321" max="13322" width="7.59765625" style="1" customWidth="1"/>
    <col min="13323" max="13323" width="15.3984375" style="1" customWidth="1"/>
    <col min="13324" max="13568" width="8.09765625" style="1"/>
    <col min="13569" max="13569" width="1.5" style="1" customWidth="1"/>
    <col min="13570" max="13570" width="4.69921875" style="1" customWidth="1"/>
    <col min="13571" max="13572" width="8.09765625" style="1"/>
    <col min="13573" max="13574" width="7.59765625" style="1" customWidth="1"/>
    <col min="13575" max="13575" width="7.5" style="1" customWidth="1"/>
    <col min="13576" max="13576" width="6.59765625" style="1" customWidth="1"/>
    <col min="13577" max="13578" width="7.59765625" style="1" customWidth="1"/>
    <col min="13579" max="13579" width="15.3984375" style="1" customWidth="1"/>
    <col min="13580" max="13824" width="8.09765625" style="1"/>
    <col min="13825" max="13825" width="1.5" style="1" customWidth="1"/>
    <col min="13826" max="13826" width="4.69921875" style="1" customWidth="1"/>
    <col min="13827" max="13828" width="8.09765625" style="1"/>
    <col min="13829" max="13830" width="7.59765625" style="1" customWidth="1"/>
    <col min="13831" max="13831" width="7.5" style="1" customWidth="1"/>
    <col min="13832" max="13832" width="6.59765625" style="1" customWidth="1"/>
    <col min="13833" max="13834" width="7.59765625" style="1" customWidth="1"/>
    <col min="13835" max="13835" width="15.3984375" style="1" customWidth="1"/>
    <col min="13836" max="14080" width="8.09765625" style="1"/>
    <col min="14081" max="14081" width="1.5" style="1" customWidth="1"/>
    <col min="14082" max="14082" width="4.69921875" style="1" customWidth="1"/>
    <col min="14083" max="14084" width="8.09765625" style="1"/>
    <col min="14085" max="14086" width="7.59765625" style="1" customWidth="1"/>
    <col min="14087" max="14087" width="7.5" style="1" customWidth="1"/>
    <col min="14088" max="14088" width="6.59765625" style="1" customWidth="1"/>
    <col min="14089" max="14090" width="7.59765625" style="1" customWidth="1"/>
    <col min="14091" max="14091" width="15.3984375" style="1" customWidth="1"/>
    <col min="14092" max="14336" width="8.09765625" style="1"/>
    <col min="14337" max="14337" width="1.5" style="1" customWidth="1"/>
    <col min="14338" max="14338" width="4.69921875" style="1" customWidth="1"/>
    <col min="14339" max="14340" width="8.09765625" style="1"/>
    <col min="14341" max="14342" width="7.59765625" style="1" customWidth="1"/>
    <col min="14343" max="14343" width="7.5" style="1" customWidth="1"/>
    <col min="14344" max="14344" width="6.59765625" style="1" customWidth="1"/>
    <col min="14345" max="14346" width="7.59765625" style="1" customWidth="1"/>
    <col min="14347" max="14347" width="15.3984375" style="1" customWidth="1"/>
    <col min="14348" max="14592" width="8.09765625" style="1"/>
    <col min="14593" max="14593" width="1.5" style="1" customWidth="1"/>
    <col min="14594" max="14594" width="4.69921875" style="1" customWidth="1"/>
    <col min="14595" max="14596" width="8.09765625" style="1"/>
    <col min="14597" max="14598" width="7.59765625" style="1" customWidth="1"/>
    <col min="14599" max="14599" width="7.5" style="1" customWidth="1"/>
    <col min="14600" max="14600" width="6.59765625" style="1" customWidth="1"/>
    <col min="14601" max="14602" width="7.59765625" style="1" customWidth="1"/>
    <col min="14603" max="14603" width="15.3984375" style="1" customWidth="1"/>
    <col min="14604" max="14848" width="8.09765625" style="1"/>
    <col min="14849" max="14849" width="1.5" style="1" customWidth="1"/>
    <col min="14850" max="14850" width="4.69921875" style="1" customWidth="1"/>
    <col min="14851" max="14852" width="8.09765625" style="1"/>
    <col min="14853" max="14854" width="7.59765625" style="1" customWidth="1"/>
    <col min="14855" max="14855" width="7.5" style="1" customWidth="1"/>
    <col min="14856" max="14856" width="6.59765625" style="1" customWidth="1"/>
    <col min="14857" max="14858" width="7.59765625" style="1" customWidth="1"/>
    <col min="14859" max="14859" width="15.3984375" style="1" customWidth="1"/>
    <col min="14860" max="15104" width="8.09765625" style="1"/>
    <col min="15105" max="15105" width="1.5" style="1" customWidth="1"/>
    <col min="15106" max="15106" width="4.69921875" style="1" customWidth="1"/>
    <col min="15107" max="15108" width="8.09765625" style="1"/>
    <col min="15109" max="15110" width="7.59765625" style="1" customWidth="1"/>
    <col min="15111" max="15111" width="7.5" style="1" customWidth="1"/>
    <col min="15112" max="15112" width="6.59765625" style="1" customWidth="1"/>
    <col min="15113" max="15114" width="7.59765625" style="1" customWidth="1"/>
    <col min="15115" max="15115" width="15.3984375" style="1" customWidth="1"/>
    <col min="15116" max="15360" width="8.09765625" style="1"/>
    <col min="15361" max="15361" width="1.5" style="1" customWidth="1"/>
    <col min="15362" max="15362" width="4.69921875" style="1" customWidth="1"/>
    <col min="15363" max="15364" width="8.09765625" style="1"/>
    <col min="15365" max="15366" width="7.59765625" style="1" customWidth="1"/>
    <col min="15367" max="15367" width="7.5" style="1" customWidth="1"/>
    <col min="15368" max="15368" width="6.59765625" style="1" customWidth="1"/>
    <col min="15369" max="15370" width="7.59765625" style="1" customWidth="1"/>
    <col min="15371" max="15371" width="15.3984375" style="1" customWidth="1"/>
    <col min="15372" max="15616" width="8.09765625" style="1"/>
    <col min="15617" max="15617" width="1.5" style="1" customWidth="1"/>
    <col min="15618" max="15618" width="4.69921875" style="1" customWidth="1"/>
    <col min="15619" max="15620" width="8.09765625" style="1"/>
    <col min="15621" max="15622" width="7.59765625" style="1" customWidth="1"/>
    <col min="15623" max="15623" width="7.5" style="1" customWidth="1"/>
    <col min="15624" max="15624" width="6.59765625" style="1" customWidth="1"/>
    <col min="15625" max="15626" width="7.59765625" style="1" customWidth="1"/>
    <col min="15627" max="15627" width="15.3984375" style="1" customWidth="1"/>
    <col min="15628" max="15872" width="8.09765625" style="1"/>
    <col min="15873" max="15873" width="1.5" style="1" customWidth="1"/>
    <col min="15874" max="15874" width="4.69921875" style="1" customWidth="1"/>
    <col min="15875" max="15876" width="8.09765625" style="1"/>
    <col min="15877" max="15878" width="7.59765625" style="1" customWidth="1"/>
    <col min="15879" max="15879" width="7.5" style="1" customWidth="1"/>
    <col min="15880" max="15880" width="6.59765625" style="1" customWidth="1"/>
    <col min="15881" max="15882" width="7.59765625" style="1" customWidth="1"/>
    <col min="15883" max="15883" width="15.3984375" style="1" customWidth="1"/>
    <col min="15884" max="16128" width="8.09765625" style="1"/>
    <col min="16129" max="16129" width="1.5" style="1" customWidth="1"/>
    <col min="16130" max="16130" width="4.69921875" style="1" customWidth="1"/>
    <col min="16131" max="16132" width="8.09765625" style="1"/>
    <col min="16133" max="16134" width="7.59765625" style="1" customWidth="1"/>
    <col min="16135" max="16135" width="7.5" style="1" customWidth="1"/>
    <col min="16136" max="16136" width="6.59765625" style="1" customWidth="1"/>
    <col min="16137" max="16138" width="7.59765625" style="1" customWidth="1"/>
    <col min="16139" max="16139" width="15.3984375" style="1" customWidth="1"/>
    <col min="16140" max="16384" width="8.09765625" style="1"/>
  </cols>
  <sheetData>
    <row r="1" spans="1:14" ht="28.5" customHeight="1" thickBot="1">
      <c r="B1" s="513" t="s">
        <v>45</v>
      </c>
      <c r="C1" s="514"/>
      <c r="H1" s="515" t="s">
        <v>0</v>
      </c>
      <c r="I1" s="515"/>
      <c r="J1" s="515"/>
      <c r="K1" s="515"/>
    </row>
    <row r="2" spans="1:14" ht="62.25" customHeight="1">
      <c r="B2" s="490" t="s">
        <v>46</v>
      </c>
      <c r="C2" s="490"/>
      <c r="D2" s="490"/>
      <c r="E2" s="490"/>
      <c r="F2" s="490"/>
      <c r="G2" s="490"/>
      <c r="H2" s="490"/>
      <c r="I2" s="490"/>
      <c r="J2" s="490"/>
      <c r="K2" s="490"/>
    </row>
    <row r="3" spans="1:14" ht="15.75" customHeight="1">
      <c r="A3" s="516" t="s">
        <v>47</v>
      </c>
      <c r="B3" s="516"/>
      <c r="C3" s="516"/>
      <c r="D3" s="516"/>
      <c r="E3" s="516"/>
      <c r="F3" s="516"/>
      <c r="G3" s="516"/>
      <c r="H3" s="516"/>
      <c r="I3" s="516"/>
      <c r="J3" s="516"/>
      <c r="K3" s="516"/>
      <c r="N3" s="20"/>
    </row>
    <row r="4" spans="1:14" ht="11.25" customHeight="1">
      <c r="A4" s="24"/>
      <c r="B4" s="24"/>
      <c r="C4" s="24"/>
      <c r="D4" s="24"/>
      <c r="E4" s="24"/>
      <c r="F4" s="24"/>
      <c r="G4" s="24"/>
      <c r="H4" s="24"/>
      <c r="I4" s="24"/>
      <c r="J4" s="24"/>
      <c r="K4" s="24"/>
      <c r="N4" s="20"/>
    </row>
    <row r="5" spans="1:14" ht="15.75" customHeight="1">
      <c r="B5" s="517"/>
      <c r="C5" s="517"/>
      <c r="D5" s="517"/>
      <c r="E5" s="518"/>
      <c r="F5" s="518"/>
      <c r="G5" s="2"/>
      <c r="H5" s="519" t="s">
        <v>48</v>
      </c>
      <c r="I5" s="520"/>
      <c r="J5" s="523"/>
      <c r="K5" s="524"/>
    </row>
    <row r="6" spans="1:14" ht="15.75" customHeight="1">
      <c r="B6" s="517"/>
      <c r="C6" s="517"/>
      <c r="D6" s="517"/>
      <c r="E6" s="518"/>
      <c r="F6" s="518"/>
      <c r="G6" s="27"/>
      <c r="H6" s="521"/>
      <c r="I6" s="522"/>
      <c r="J6" s="525"/>
      <c r="K6" s="526"/>
    </row>
    <row r="7" spans="1:14" ht="10.5" customHeight="1">
      <c r="B7" s="25"/>
      <c r="C7" s="25"/>
      <c r="D7" s="25"/>
      <c r="E7" s="26"/>
      <c r="F7" s="26"/>
      <c r="G7" s="27"/>
      <c r="H7" s="28"/>
      <c r="I7" s="28"/>
      <c r="J7" s="29"/>
      <c r="K7" s="29"/>
    </row>
    <row r="8" spans="1:14" ht="9.75" customHeight="1" thickBot="1">
      <c r="B8" s="30"/>
      <c r="C8" s="30"/>
      <c r="D8" s="30"/>
      <c r="E8" s="30"/>
      <c r="F8" s="30"/>
      <c r="G8" s="30"/>
      <c r="H8" s="30"/>
      <c r="I8" s="30"/>
      <c r="J8" s="30"/>
      <c r="K8" s="30"/>
    </row>
    <row r="9" spans="1:14" s="30" customFormat="1" ht="39.75" customHeight="1">
      <c r="B9" s="18"/>
      <c r="C9" s="486" t="s">
        <v>49</v>
      </c>
      <c r="D9" s="488"/>
      <c r="E9" s="486" t="s">
        <v>50</v>
      </c>
      <c r="F9" s="488"/>
      <c r="G9" s="486" t="s">
        <v>51</v>
      </c>
      <c r="H9" s="503"/>
      <c r="I9" s="511" t="s">
        <v>52</v>
      </c>
      <c r="J9" s="512"/>
      <c r="K9" s="34" t="s">
        <v>53</v>
      </c>
    </row>
    <row r="10" spans="1:14" s="30" customFormat="1" ht="17.25" customHeight="1">
      <c r="B10" s="18">
        <v>1</v>
      </c>
      <c r="C10" s="31"/>
      <c r="D10" s="32"/>
      <c r="E10" s="31"/>
      <c r="F10" s="32"/>
      <c r="G10" s="31"/>
      <c r="H10" s="33"/>
      <c r="I10" s="35"/>
      <c r="J10" s="36"/>
      <c r="K10" s="34"/>
    </row>
    <row r="11" spans="1:14" s="30" customFormat="1" ht="17.25" customHeight="1">
      <c r="B11" s="18">
        <v>2</v>
      </c>
      <c r="C11" s="31"/>
      <c r="D11" s="32"/>
      <c r="E11" s="31"/>
      <c r="F11" s="32"/>
      <c r="G11" s="31"/>
      <c r="H11" s="33"/>
      <c r="I11" s="35"/>
      <c r="J11" s="36"/>
      <c r="K11" s="34"/>
    </row>
    <row r="12" spans="1:14" s="30" customFormat="1" ht="17.25" customHeight="1">
      <c r="B12" s="18">
        <v>3</v>
      </c>
      <c r="C12" s="486"/>
      <c r="D12" s="488"/>
      <c r="E12" s="508"/>
      <c r="F12" s="509"/>
      <c r="G12" s="486"/>
      <c r="H12" s="503"/>
      <c r="I12" s="504"/>
      <c r="J12" s="505"/>
      <c r="K12" s="32"/>
    </row>
    <row r="13" spans="1:14" s="30" customFormat="1" ht="17.25" customHeight="1">
      <c r="B13" s="18">
        <v>4</v>
      </c>
      <c r="C13" s="486"/>
      <c r="D13" s="488"/>
      <c r="E13" s="508"/>
      <c r="F13" s="509"/>
      <c r="G13" s="486"/>
      <c r="H13" s="503"/>
      <c r="I13" s="504"/>
      <c r="J13" s="505"/>
      <c r="K13" s="32"/>
    </row>
    <row r="14" spans="1:14" s="30" customFormat="1" ht="17.25" customHeight="1">
      <c r="B14" s="18">
        <v>5</v>
      </c>
      <c r="C14" s="486"/>
      <c r="D14" s="488"/>
      <c r="E14" s="508"/>
      <c r="F14" s="509"/>
      <c r="G14" s="486"/>
      <c r="H14" s="503"/>
      <c r="I14" s="504"/>
      <c r="J14" s="505"/>
      <c r="K14" s="32"/>
    </row>
    <row r="15" spans="1:14" s="30" customFormat="1" ht="17.25" customHeight="1">
      <c r="B15" s="18">
        <v>6</v>
      </c>
      <c r="C15" s="486"/>
      <c r="D15" s="488"/>
      <c r="E15" s="508"/>
      <c r="F15" s="509"/>
      <c r="G15" s="486"/>
      <c r="H15" s="503"/>
      <c r="I15" s="504"/>
      <c r="J15" s="505"/>
      <c r="K15" s="32"/>
    </row>
    <row r="16" spans="1:14" s="30" customFormat="1" ht="17.25" customHeight="1">
      <c r="B16" s="18">
        <v>7</v>
      </c>
      <c r="C16" s="486"/>
      <c r="D16" s="488"/>
      <c r="E16" s="508"/>
      <c r="F16" s="509"/>
      <c r="G16" s="486"/>
      <c r="H16" s="503"/>
      <c r="I16" s="504"/>
      <c r="J16" s="505"/>
      <c r="K16" s="32"/>
    </row>
    <row r="17" spans="2:11" s="30" customFormat="1" ht="17.25" customHeight="1">
      <c r="B17" s="18">
        <v>8</v>
      </c>
      <c r="C17" s="486"/>
      <c r="D17" s="488"/>
      <c r="E17" s="508"/>
      <c r="F17" s="509"/>
      <c r="G17" s="486"/>
      <c r="H17" s="503"/>
      <c r="I17" s="504"/>
      <c r="J17" s="505"/>
      <c r="K17" s="37"/>
    </row>
    <row r="18" spans="2:11" s="30" customFormat="1" ht="17.25" customHeight="1">
      <c r="B18" s="18">
        <v>9</v>
      </c>
      <c r="C18" s="486"/>
      <c r="D18" s="488"/>
      <c r="E18" s="486"/>
      <c r="F18" s="488"/>
      <c r="G18" s="486"/>
      <c r="H18" s="503"/>
      <c r="I18" s="510"/>
      <c r="J18" s="503"/>
      <c r="K18" s="37"/>
    </row>
    <row r="19" spans="2:11" s="30" customFormat="1" ht="17.25" customHeight="1">
      <c r="B19" s="18">
        <v>10</v>
      </c>
      <c r="C19" s="486"/>
      <c r="D19" s="488"/>
      <c r="E19" s="486"/>
      <c r="F19" s="488"/>
      <c r="G19" s="486"/>
      <c r="H19" s="503"/>
      <c r="I19" s="510"/>
      <c r="J19" s="503"/>
      <c r="K19" s="37"/>
    </row>
    <row r="20" spans="2:11" s="30" customFormat="1" ht="17.25" customHeight="1">
      <c r="B20" s="18">
        <v>11</v>
      </c>
      <c r="C20" s="486"/>
      <c r="D20" s="488"/>
      <c r="E20" s="486"/>
      <c r="F20" s="488"/>
      <c r="G20" s="486"/>
      <c r="H20" s="503"/>
      <c r="I20" s="510"/>
      <c r="J20" s="503"/>
      <c r="K20" s="37"/>
    </row>
    <row r="21" spans="2:11" s="30" customFormat="1" ht="17.25" customHeight="1">
      <c r="B21" s="18">
        <v>12</v>
      </c>
      <c r="C21" s="486"/>
      <c r="D21" s="488"/>
      <c r="E21" s="486"/>
      <c r="F21" s="488"/>
      <c r="G21" s="486"/>
      <c r="H21" s="503"/>
      <c r="I21" s="510"/>
      <c r="J21" s="503"/>
      <c r="K21" s="37"/>
    </row>
    <row r="22" spans="2:11" s="30" customFormat="1" ht="17.25" customHeight="1">
      <c r="B22" s="18">
        <v>13</v>
      </c>
      <c r="C22" s="486"/>
      <c r="D22" s="488"/>
      <c r="E22" s="508"/>
      <c r="F22" s="509"/>
      <c r="G22" s="486"/>
      <c r="H22" s="503"/>
      <c r="I22" s="504"/>
      <c r="J22" s="505"/>
      <c r="K22" s="32"/>
    </row>
    <row r="23" spans="2:11" s="30" customFormat="1" ht="17.25" customHeight="1">
      <c r="B23" s="18">
        <v>14</v>
      </c>
      <c r="C23" s="486"/>
      <c r="D23" s="488"/>
      <c r="E23" s="508"/>
      <c r="F23" s="509"/>
      <c r="G23" s="486"/>
      <c r="H23" s="503"/>
      <c r="I23" s="504"/>
      <c r="J23" s="505"/>
      <c r="K23" s="32"/>
    </row>
    <row r="24" spans="2:11" s="30" customFormat="1" ht="17.25" customHeight="1">
      <c r="B24" s="18">
        <v>15</v>
      </c>
      <c r="C24" s="486"/>
      <c r="D24" s="488"/>
      <c r="E24" s="508"/>
      <c r="F24" s="509"/>
      <c r="G24" s="486"/>
      <c r="H24" s="503"/>
      <c r="I24" s="504"/>
      <c r="J24" s="505"/>
      <c r="K24" s="32"/>
    </row>
    <row r="25" spans="2:11" s="30" customFormat="1" ht="17.25" customHeight="1">
      <c r="B25" s="18">
        <v>16</v>
      </c>
      <c r="C25" s="486"/>
      <c r="D25" s="488"/>
      <c r="E25" s="508"/>
      <c r="F25" s="509"/>
      <c r="G25" s="486"/>
      <c r="H25" s="503"/>
      <c r="I25" s="504"/>
      <c r="J25" s="505"/>
      <c r="K25" s="32"/>
    </row>
    <row r="26" spans="2:11" s="30" customFormat="1" ht="17.25" customHeight="1">
      <c r="B26" s="18">
        <v>17</v>
      </c>
      <c r="C26" s="486"/>
      <c r="D26" s="488"/>
      <c r="E26" s="508"/>
      <c r="F26" s="509"/>
      <c r="G26" s="486"/>
      <c r="H26" s="503"/>
      <c r="I26" s="504"/>
      <c r="J26" s="505"/>
      <c r="K26" s="37"/>
    </row>
    <row r="27" spans="2:11" s="30" customFormat="1" ht="17.25" customHeight="1">
      <c r="B27" s="18">
        <v>18</v>
      </c>
      <c r="C27" s="486"/>
      <c r="D27" s="488"/>
      <c r="E27" s="508"/>
      <c r="F27" s="509"/>
      <c r="G27" s="486"/>
      <c r="H27" s="503"/>
      <c r="I27" s="504"/>
      <c r="J27" s="505"/>
      <c r="K27" s="37"/>
    </row>
    <row r="28" spans="2:11" s="30" customFormat="1" ht="17.25" customHeight="1">
      <c r="B28" s="18">
        <v>19</v>
      </c>
      <c r="C28" s="486"/>
      <c r="D28" s="488"/>
      <c r="E28" s="486"/>
      <c r="F28" s="488"/>
      <c r="G28" s="486"/>
      <c r="H28" s="503"/>
      <c r="I28" s="504"/>
      <c r="J28" s="505"/>
      <c r="K28" s="37"/>
    </row>
    <row r="29" spans="2:11" s="30" customFormat="1" ht="17.25" customHeight="1">
      <c r="B29" s="18">
        <v>20</v>
      </c>
      <c r="C29" s="486"/>
      <c r="D29" s="488"/>
      <c r="E29" s="486"/>
      <c r="F29" s="488"/>
      <c r="G29" s="486"/>
      <c r="H29" s="503"/>
      <c r="I29" s="504"/>
      <c r="J29" s="505"/>
      <c r="K29" s="37"/>
    </row>
    <row r="30" spans="2:11" s="30" customFormat="1" ht="17.25" customHeight="1">
      <c r="B30" s="18">
        <v>21</v>
      </c>
      <c r="C30" s="486"/>
      <c r="D30" s="488"/>
      <c r="E30" s="486"/>
      <c r="F30" s="488"/>
      <c r="G30" s="486"/>
      <c r="H30" s="503"/>
      <c r="I30" s="504"/>
      <c r="J30" s="505"/>
      <c r="K30" s="37"/>
    </row>
    <row r="31" spans="2:11" s="30" customFormat="1" ht="17.25" customHeight="1">
      <c r="B31" s="18">
        <v>22</v>
      </c>
      <c r="C31" s="486"/>
      <c r="D31" s="488"/>
      <c r="E31" s="486"/>
      <c r="F31" s="488"/>
      <c r="G31" s="486"/>
      <c r="H31" s="503"/>
      <c r="I31" s="504"/>
      <c r="J31" s="505"/>
      <c r="K31" s="37"/>
    </row>
    <row r="32" spans="2:11" s="30" customFormat="1" ht="17.25" customHeight="1">
      <c r="B32" s="18">
        <v>23</v>
      </c>
      <c r="C32" s="486"/>
      <c r="D32" s="488"/>
      <c r="E32" s="501"/>
      <c r="F32" s="502"/>
      <c r="G32" s="486"/>
      <c r="H32" s="503"/>
      <c r="I32" s="504"/>
      <c r="J32" s="505"/>
      <c r="K32" s="32"/>
    </row>
    <row r="33" spans="2:12" s="30" customFormat="1" ht="17.25" customHeight="1">
      <c r="B33" s="18">
        <v>24</v>
      </c>
      <c r="C33" s="486"/>
      <c r="D33" s="488"/>
      <c r="E33" s="501"/>
      <c r="F33" s="502"/>
      <c r="G33" s="486"/>
      <c r="H33" s="503"/>
      <c r="I33" s="504"/>
      <c r="J33" s="505"/>
      <c r="K33" s="32"/>
    </row>
    <row r="34" spans="2:12" s="30" customFormat="1" ht="17.25" customHeight="1">
      <c r="B34" s="18">
        <v>25</v>
      </c>
      <c r="C34" s="486"/>
      <c r="D34" s="488"/>
      <c r="E34" s="501"/>
      <c r="F34" s="502"/>
      <c r="G34" s="486"/>
      <c r="H34" s="503"/>
      <c r="I34" s="504"/>
      <c r="J34" s="505"/>
      <c r="K34" s="32"/>
    </row>
    <row r="35" spans="2:12" s="30" customFormat="1" ht="17.25" customHeight="1">
      <c r="B35" s="18">
        <v>26</v>
      </c>
      <c r="C35" s="486"/>
      <c r="D35" s="488"/>
      <c r="E35" s="501"/>
      <c r="F35" s="502"/>
      <c r="G35" s="486"/>
      <c r="H35" s="503"/>
      <c r="I35" s="504"/>
      <c r="J35" s="505"/>
      <c r="K35" s="32"/>
    </row>
    <row r="36" spans="2:12" s="30" customFormat="1" ht="17.25" customHeight="1">
      <c r="B36" s="18">
        <v>27</v>
      </c>
      <c r="C36" s="486"/>
      <c r="D36" s="488"/>
      <c r="E36" s="501"/>
      <c r="F36" s="502"/>
      <c r="G36" s="486"/>
      <c r="H36" s="503"/>
      <c r="I36" s="504"/>
      <c r="J36" s="505"/>
      <c r="K36" s="32"/>
    </row>
    <row r="37" spans="2:12" s="30" customFormat="1" ht="17.25" customHeight="1">
      <c r="B37" s="18">
        <v>28</v>
      </c>
      <c r="C37" s="486"/>
      <c r="D37" s="488"/>
      <c r="E37" s="501"/>
      <c r="F37" s="502"/>
      <c r="G37" s="486"/>
      <c r="H37" s="503"/>
      <c r="I37" s="504"/>
      <c r="J37" s="505"/>
      <c r="K37" s="32"/>
    </row>
    <row r="38" spans="2:12" s="30" customFormat="1" ht="17.25" customHeight="1">
      <c r="B38" s="18">
        <v>29</v>
      </c>
      <c r="C38" s="486"/>
      <c r="D38" s="488"/>
      <c r="E38" s="501"/>
      <c r="F38" s="502"/>
      <c r="G38" s="486"/>
      <c r="H38" s="503"/>
      <c r="I38" s="504"/>
      <c r="J38" s="505"/>
      <c r="K38" s="32"/>
    </row>
    <row r="39" spans="2:12" s="30" customFormat="1" ht="17.25" customHeight="1">
      <c r="B39" s="18">
        <v>30</v>
      </c>
      <c r="C39" s="486"/>
      <c r="D39" s="488"/>
      <c r="E39" s="501"/>
      <c r="F39" s="502"/>
      <c r="G39" s="486"/>
      <c r="H39" s="503"/>
      <c r="I39" s="504"/>
      <c r="J39" s="505"/>
      <c r="K39" s="32"/>
    </row>
    <row r="40" spans="2:12" s="30" customFormat="1" ht="20.25" customHeight="1">
      <c r="B40" s="506" t="s">
        <v>54</v>
      </c>
      <c r="C40" s="506"/>
      <c r="D40" s="506"/>
      <c r="E40" s="506"/>
      <c r="F40" s="506"/>
      <c r="G40" s="506"/>
      <c r="H40" s="506"/>
      <c r="I40" s="506"/>
      <c r="J40" s="506"/>
      <c r="K40" s="506"/>
    </row>
    <row r="41" spans="2:12" ht="20.25" customHeight="1">
      <c r="B41" s="507"/>
      <c r="C41" s="507"/>
      <c r="D41" s="507"/>
      <c r="E41" s="507"/>
      <c r="F41" s="507"/>
      <c r="G41" s="507"/>
      <c r="H41" s="507"/>
      <c r="I41" s="507"/>
      <c r="J41" s="507"/>
      <c r="K41" s="507"/>
    </row>
    <row r="42" spans="2:12" ht="20.25" customHeight="1">
      <c r="B42" s="507"/>
      <c r="C42" s="507"/>
      <c r="D42" s="507"/>
      <c r="E42" s="507"/>
      <c r="F42" s="507"/>
      <c r="G42" s="507"/>
      <c r="H42" s="507"/>
      <c r="I42" s="507"/>
      <c r="J42" s="507"/>
      <c r="K42" s="507"/>
      <c r="L42" s="38" t="s">
        <v>55</v>
      </c>
    </row>
    <row r="43" spans="2:12" ht="20.25" customHeight="1">
      <c r="B43" s="507"/>
      <c r="C43" s="507"/>
      <c r="D43" s="507"/>
      <c r="E43" s="507"/>
      <c r="F43" s="507"/>
      <c r="G43" s="507"/>
      <c r="H43" s="507"/>
      <c r="I43" s="507"/>
      <c r="J43" s="507"/>
      <c r="K43" s="507"/>
    </row>
    <row r="44" spans="2:12">
      <c r="B44" s="39"/>
      <c r="C44" s="39"/>
      <c r="D44" s="39"/>
      <c r="E44" s="39"/>
      <c r="F44" s="39"/>
      <c r="G44" s="39"/>
      <c r="H44" s="39"/>
      <c r="I44" s="39"/>
      <c r="J44" s="39"/>
      <c r="K44" s="39"/>
    </row>
    <row r="45" spans="2:12">
      <c r="B45" s="39"/>
      <c r="C45" s="39"/>
      <c r="D45" s="39"/>
      <c r="E45" s="39"/>
      <c r="F45" s="39"/>
      <c r="G45" s="39"/>
      <c r="H45" s="39"/>
      <c r="I45" s="39"/>
      <c r="J45" s="39"/>
      <c r="K45" s="39"/>
    </row>
  </sheetData>
  <mergeCells count="127">
    <mergeCell ref="C9:D9"/>
    <mergeCell ref="E9:F9"/>
    <mergeCell ref="G9:H9"/>
    <mergeCell ref="I9:J9"/>
    <mergeCell ref="C12:D12"/>
    <mergeCell ref="E12:F12"/>
    <mergeCell ref="G12:H12"/>
    <mergeCell ref="I12:J12"/>
    <mergeCell ref="B1:C1"/>
    <mergeCell ref="H1:K1"/>
    <mergeCell ref="B2:K2"/>
    <mergeCell ref="A3:K3"/>
    <mergeCell ref="B5:D5"/>
    <mergeCell ref="E5:F5"/>
    <mergeCell ref="H5:I6"/>
    <mergeCell ref="J5:K6"/>
    <mergeCell ref="B6:D6"/>
    <mergeCell ref="E6:F6"/>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35:D35"/>
    <mergeCell ref="E35:F35"/>
    <mergeCell ref="G35:H35"/>
    <mergeCell ref="I35:J35"/>
    <mergeCell ref="C36:D36"/>
    <mergeCell ref="E36:F36"/>
    <mergeCell ref="G36:H36"/>
    <mergeCell ref="I36:J36"/>
    <mergeCell ref="C33:D33"/>
    <mergeCell ref="E33:F33"/>
    <mergeCell ref="G33:H33"/>
    <mergeCell ref="I33:J33"/>
    <mergeCell ref="C34:D34"/>
    <mergeCell ref="E34:F34"/>
    <mergeCell ref="G34:H34"/>
    <mergeCell ref="I34:J34"/>
    <mergeCell ref="C39:D39"/>
    <mergeCell ref="E39:F39"/>
    <mergeCell ref="G39:H39"/>
    <mergeCell ref="I39:J39"/>
    <mergeCell ref="B40:K43"/>
    <mergeCell ref="C37:D37"/>
    <mergeCell ref="E37:F37"/>
    <mergeCell ref="G37:H37"/>
    <mergeCell ref="I37:J37"/>
    <mergeCell ref="C38:D38"/>
    <mergeCell ref="E38:F38"/>
    <mergeCell ref="G38:H38"/>
    <mergeCell ref="I38:J38"/>
  </mergeCells>
  <phoneticPr fontId="3"/>
  <pageMargins left="0.70866141732283472" right="0.70866141732283472" top="0.74803149606299213" bottom="0.74803149606299213" header="0.31496062992125984" footer="0.31496062992125984"/>
  <pageSetup paperSize="9" scale="8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CC1D4-6592-4E63-BF62-9A6C829C475B}">
  <dimension ref="A1:BA79"/>
  <sheetViews>
    <sheetView view="pageBreakPreview" zoomScale="85" zoomScaleNormal="100" zoomScaleSheetLayoutView="85" workbookViewId="0">
      <selection activeCell="S58" activeCellId="1" sqref="T27:U27 S58"/>
    </sheetView>
  </sheetViews>
  <sheetFormatPr defaultColWidth="8.09765625" defaultRowHeight="12"/>
  <cols>
    <col min="1" max="2" width="2.3984375" style="337" customWidth="1"/>
    <col min="3" max="3" width="9.59765625" style="432" customWidth="1"/>
    <col min="4" max="7" width="2.3984375" style="337" customWidth="1"/>
    <col min="8" max="8" width="9.59765625" style="337" customWidth="1"/>
    <col min="9" max="9" width="5.3984375" style="337" customWidth="1"/>
    <col min="10" max="11" width="2.3984375" style="337" customWidth="1"/>
    <col min="12" max="12" width="4.69921875" style="337" customWidth="1"/>
    <col min="13" max="40" width="2.59765625" style="337" customWidth="1"/>
    <col min="41" max="53" width="2.3984375" style="337" customWidth="1"/>
    <col min="54" max="16384" width="8.09765625" style="337"/>
  </cols>
  <sheetData>
    <row r="1" spans="1:53" ht="21" customHeight="1" thickTop="1">
      <c r="A1" s="337" t="s">
        <v>566</v>
      </c>
      <c r="C1" s="337"/>
      <c r="AB1" s="1118" t="s">
        <v>647</v>
      </c>
      <c r="AC1" s="1118"/>
      <c r="AD1" s="1126"/>
      <c r="AE1" s="338" t="s">
        <v>77</v>
      </c>
      <c r="AF1" s="1118">
        <v>4</v>
      </c>
      <c r="AG1" s="1126"/>
      <c r="AH1" s="1127" t="s">
        <v>568</v>
      </c>
      <c r="AI1" s="1128"/>
      <c r="AJ1" s="1129" t="s">
        <v>569</v>
      </c>
      <c r="AK1" s="1130"/>
      <c r="AL1" s="1130"/>
      <c r="AM1" s="1117" t="s">
        <v>648</v>
      </c>
      <c r="AN1" s="1118"/>
      <c r="AO1" s="1118"/>
      <c r="AP1" s="1131" t="s">
        <v>570</v>
      </c>
      <c r="AQ1" s="1132"/>
      <c r="AR1" s="1132"/>
      <c r="AS1" s="1117" t="s">
        <v>95</v>
      </c>
      <c r="AT1" s="1118"/>
      <c r="AU1" s="1118"/>
      <c r="AV1" s="341"/>
      <c r="AW1" s="1206" t="s">
        <v>649</v>
      </c>
      <c r="AX1" s="1207"/>
      <c r="AY1" s="1207"/>
      <c r="AZ1" s="1207"/>
      <c r="BA1" s="1208"/>
    </row>
    <row r="2" spans="1:53" ht="18.75" customHeight="1" thickBot="1">
      <c r="A2" s="1119" t="s">
        <v>571</v>
      </c>
      <c r="B2" s="1120"/>
      <c r="C2" s="1120"/>
      <c r="D2" s="1121" t="s">
        <v>650</v>
      </c>
      <c r="E2" s="1122"/>
      <c r="F2" s="1122"/>
      <c r="G2" s="1122"/>
      <c r="H2" s="1122"/>
      <c r="I2" s="1122"/>
      <c r="J2" s="1122"/>
      <c r="K2" s="1122"/>
      <c r="L2" s="1095" t="s">
        <v>572</v>
      </c>
      <c r="M2" s="1095"/>
      <c r="N2" s="1095"/>
      <c r="O2" s="1095"/>
      <c r="P2" s="1095"/>
      <c r="Q2" s="1119"/>
      <c r="R2" s="1123" t="s">
        <v>651</v>
      </c>
      <c r="S2" s="1124"/>
      <c r="T2" s="1124"/>
      <c r="U2" s="1124"/>
      <c r="V2" s="1124"/>
      <c r="W2" s="1124"/>
      <c r="X2" s="1124"/>
      <c r="Y2" s="1124"/>
      <c r="Z2" s="1124"/>
      <c r="AA2" s="1124"/>
      <c r="AB2" s="1124"/>
      <c r="AC2" s="1124"/>
      <c r="AD2" s="1124"/>
      <c r="AE2" s="1124"/>
      <c r="AF2" s="1124"/>
      <c r="AG2" s="1124"/>
      <c r="AH2" s="1124"/>
      <c r="AI2" s="1125"/>
      <c r="AJ2" s="1095" t="s">
        <v>573</v>
      </c>
      <c r="AK2" s="1095"/>
      <c r="AL2" s="1119"/>
      <c r="AM2" s="1201" t="s">
        <v>95</v>
      </c>
      <c r="AN2" s="1202"/>
      <c r="AO2" s="1202"/>
      <c r="AP2" s="1095" t="s">
        <v>574</v>
      </c>
      <c r="AQ2" s="1095"/>
      <c r="AR2" s="1119"/>
      <c r="AS2" s="1201" t="s">
        <v>95</v>
      </c>
      <c r="AT2" s="1202"/>
      <c r="AU2" s="1202"/>
      <c r="AV2" s="341"/>
      <c r="AW2" s="1209"/>
      <c r="AX2" s="1210"/>
      <c r="AY2" s="1210"/>
      <c r="AZ2" s="1210"/>
      <c r="BA2" s="1211"/>
    </row>
    <row r="3" spans="1:53" ht="18.75" customHeight="1" thickTop="1">
      <c r="A3" s="1119" t="s">
        <v>444</v>
      </c>
      <c r="B3" s="1120"/>
      <c r="C3" s="1120"/>
      <c r="D3" s="1117">
        <v>20</v>
      </c>
      <c r="E3" s="1126"/>
      <c r="F3" s="344" t="s">
        <v>26</v>
      </c>
      <c r="G3" s="1078" t="s">
        <v>575</v>
      </c>
      <c r="H3" s="1134"/>
      <c r="I3" s="345">
        <v>7.5</v>
      </c>
      <c r="J3" s="1135" t="s">
        <v>576</v>
      </c>
      <c r="K3" s="1136"/>
      <c r="L3" s="1078" t="s">
        <v>577</v>
      </c>
      <c r="M3" s="1078"/>
      <c r="N3" s="1078"/>
      <c r="O3" s="1078"/>
      <c r="P3" s="1078"/>
      <c r="Q3" s="1134"/>
      <c r="R3" s="1199">
        <v>18</v>
      </c>
      <c r="S3" s="1200"/>
      <c r="T3" s="344" t="s">
        <v>26</v>
      </c>
      <c r="U3" s="1078" t="s">
        <v>578</v>
      </c>
      <c r="V3" s="1078"/>
      <c r="W3" s="1078"/>
      <c r="X3" s="1078"/>
      <c r="Y3" s="1078"/>
      <c r="Z3" s="1078"/>
      <c r="AA3" s="1134"/>
      <c r="AB3" s="1184">
        <v>2.4</v>
      </c>
      <c r="AC3" s="1185"/>
      <c r="AD3" s="1185"/>
      <c r="AE3" s="346" t="s">
        <v>579</v>
      </c>
      <c r="AF3" s="1186" t="s">
        <v>580</v>
      </c>
      <c r="AG3" s="1187"/>
      <c r="AH3" s="1187"/>
      <c r="AI3" s="1187"/>
      <c r="AJ3" s="1187"/>
      <c r="AK3" s="1187"/>
      <c r="AL3" s="1187"/>
      <c r="AM3" s="1187"/>
      <c r="AN3" s="1187"/>
      <c r="AO3" s="1187"/>
      <c r="AP3" s="1187"/>
      <c r="AQ3" s="1188"/>
      <c r="AR3" s="1184">
        <v>40</v>
      </c>
      <c r="AS3" s="1185"/>
      <c r="AT3" s="348" t="s">
        <v>179</v>
      </c>
      <c r="AU3" s="349"/>
      <c r="AV3" s="341"/>
    </row>
    <row r="4" spans="1:53" ht="18.75" customHeight="1">
      <c r="A4" s="1189" t="s">
        <v>581</v>
      </c>
      <c r="B4" s="1189"/>
      <c r="C4" s="1189"/>
      <c r="D4" s="1189"/>
      <c r="E4" s="1189"/>
      <c r="F4" s="1189"/>
      <c r="G4" s="1189"/>
      <c r="H4" s="1189"/>
      <c r="I4" s="1189"/>
      <c r="J4" s="1189"/>
      <c r="K4" s="1189"/>
      <c r="L4" s="1189"/>
      <c r="M4" s="1189"/>
      <c r="N4" s="1189"/>
      <c r="O4" s="1189"/>
      <c r="P4" s="1189"/>
      <c r="Q4" s="1189"/>
      <c r="R4" s="1189"/>
      <c r="S4" s="1189"/>
      <c r="T4" s="1189"/>
      <c r="U4" s="1189"/>
      <c r="V4" s="1189"/>
      <c r="W4" s="1189"/>
      <c r="X4" s="1189"/>
      <c r="Y4" s="1189"/>
      <c r="Z4" s="1189"/>
      <c r="AA4" s="1190"/>
      <c r="AB4" s="1191" t="s">
        <v>582</v>
      </c>
      <c r="AC4" s="1192"/>
      <c r="AD4" s="1192"/>
      <c r="AE4" s="1193"/>
      <c r="AF4" s="1190" t="s">
        <v>583</v>
      </c>
      <c r="AG4" s="1194"/>
      <c r="AH4" s="1194"/>
      <c r="AI4" s="1194"/>
      <c r="AJ4" s="1194"/>
      <c r="AK4" s="1194"/>
      <c r="AL4" s="1194"/>
      <c r="AM4" s="1194"/>
      <c r="AN4" s="1194"/>
      <c r="AO4" s="1194"/>
      <c r="AP4" s="1194"/>
      <c r="AQ4" s="1195"/>
      <c r="AR4" s="1196" t="s">
        <v>652</v>
      </c>
      <c r="AS4" s="1197"/>
      <c r="AT4" s="1197"/>
      <c r="AU4" s="1198"/>
      <c r="AX4" s="351"/>
      <c r="AY4" s="351"/>
    </row>
    <row r="5" spans="1:53" ht="18.75" customHeight="1">
      <c r="A5" s="1174" t="s">
        <v>584</v>
      </c>
      <c r="B5" s="1175"/>
      <c r="C5" s="1175"/>
      <c r="D5" s="350" t="s">
        <v>585</v>
      </c>
      <c r="E5" s="1123" t="s">
        <v>653</v>
      </c>
      <c r="F5" s="1124"/>
      <c r="G5" s="1124"/>
      <c r="H5" s="1124"/>
      <c r="I5" s="1124"/>
      <c r="J5" s="1125"/>
      <c r="K5" s="350" t="s">
        <v>586</v>
      </c>
      <c r="L5" s="1123" t="s">
        <v>654</v>
      </c>
      <c r="M5" s="1124"/>
      <c r="N5" s="1124"/>
      <c r="O5" s="1124"/>
      <c r="P5" s="1124"/>
      <c r="Q5" s="1124"/>
      <c r="R5" s="1124"/>
      <c r="S5" s="1124"/>
      <c r="T5" s="1125"/>
      <c r="U5" s="350" t="s">
        <v>587</v>
      </c>
      <c r="V5" s="1123"/>
      <c r="W5" s="1124"/>
      <c r="X5" s="1124"/>
      <c r="Y5" s="1124"/>
      <c r="Z5" s="1124"/>
      <c r="AA5" s="1124"/>
      <c r="AB5" s="1124"/>
      <c r="AC5" s="1124"/>
      <c r="AD5" s="1124"/>
      <c r="AE5" s="1125"/>
      <c r="AF5" s="350" t="s">
        <v>588</v>
      </c>
      <c r="AG5" s="1123"/>
      <c r="AH5" s="1124"/>
      <c r="AI5" s="1124"/>
      <c r="AJ5" s="1124"/>
      <c r="AK5" s="1124"/>
      <c r="AL5" s="1124"/>
      <c r="AM5" s="1124"/>
      <c r="AN5" s="1124"/>
      <c r="AO5" s="1124"/>
      <c r="AP5" s="1125"/>
      <c r="AQ5" s="350" t="s">
        <v>589</v>
      </c>
      <c r="AR5" s="1123"/>
      <c r="AS5" s="1124"/>
      <c r="AT5" s="1124"/>
      <c r="AU5" s="1124"/>
      <c r="AV5" s="1124"/>
      <c r="AW5" s="1124"/>
      <c r="AX5" s="1124"/>
      <c r="AY5" s="1124"/>
      <c r="AZ5" s="1124"/>
      <c r="BA5" s="1125"/>
    </row>
    <row r="6" spans="1:53" ht="18.75" customHeight="1" thickBot="1">
      <c r="A6" s="1176"/>
      <c r="B6" s="1177"/>
      <c r="C6" s="1177"/>
      <c r="D6" s="352" t="s">
        <v>590</v>
      </c>
      <c r="E6" s="1170"/>
      <c r="F6" s="1171"/>
      <c r="G6" s="1171"/>
      <c r="H6" s="1171"/>
      <c r="I6" s="1171"/>
      <c r="J6" s="1172"/>
      <c r="K6" s="352" t="s">
        <v>591</v>
      </c>
      <c r="L6" s="1170"/>
      <c r="M6" s="1171"/>
      <c r="N6" s="1171"/>
      <c r="O6" s="1171"/>
      <c r="P6" s="1171"/>
      <c r="Q6" s="1171"/>
      <c r="R6" s="1171"/>
      <c r="S6" s="1171"/>
      <c r="T6" s="1172"/>
      <c r="U6" s="352" t="s">
        <v>592</v>
      </c>
      <c r="V6" s="1170"/>
      <c r="W6" s="1171"/>
      <c r="X6" s="1171"/>
      <c r="Y6" s="1171"/>
      <c r="Z6" s="1171"/>
      <c r="AA6" s="1171"/>
      <c r="AB6" s="1171"/>
      <c r="AC6" s="1171"/>
      <c r="AD6" s="1171"/>
      <c r="AE6" s="1172"/>
      <c r="AF6" s="352" t="s">
        <v>593</v>
      </c>
      <c r="AG6" s="1170"/>
      <c r="AH6" s="1171"/>
      <c r="AI6" s="1171"/>
      <c r="AJ6" s="1171"/>
      <c r="AK6" s="1171"/>
      <c r="AL6" s="1171"/>
      <c r="AM6" s="1171"/>
      <c r="AN6" s="1171"/>
      <c r="AO6" s="1171"/>
      <c r="AP6" s="1172"/>
      <c r="AQ6" s="352" t="s">
        <v>594</v>
      </c>
      <c r="AR6" s="1170"/>
      <c r="AS6" s="1171"/>
      <c r="AT6" s="1171"/>
      <c r="AU6" s="1171"/>
      <c r="AV6" s="1171"/>
      <c r="AW6" s="1171"/>
      <c r="AX6" s="1171"/>
      <c r="AY6" s="1171"/>
      <c r="AZ6" s="1171"/>
      <c r="BA6" s="1172"/>
    </row>
    <row r="7" spans="1:53" ht="14.25" customHeight="1">
      <c r="A7" s="1097" t="s">
        <v>347</v>
      </c>
      <c r="B7" s="1098"/>
      <c r="C7" s="1098"/>
      <c r="D7" s="1100" t="s">
        <v>595</v>
      </c>
      <c r="E7" s="1100"/>
      <c r="F7" s="1100" t="s">
        <v>596</v>
      </c>
      <c r="G7" s="1100"/>
      <c r="H7" s="1098" t="s">
        <v>49</v>
      </c>
      <c r="I7" s="1100" t="s">
        <v>597</v>
      </c>
      <c r="J7" s="1100"/>
      <c r="K7" s="1100"/>
      <c r="L7" s="1102"/>
      <c r="M7" s="353"/>
      <c r="N7" s="1103" t="s">
        <v>598</v>
      </c>
      <c r="O7" s="1104"/>
      <c r="P7" s="1104"/>
      <c r="Q7" s="1104"/>
      <c r="R7" s="1104"/>
      <c r="S7" s="1104"/>
      <c r="T7" s="1104"/>
      <c r="U7" s="1104"/>
      <c r="V7" s="1104"/>
      <c r="W7" s="1104"/>
      <c r="X7" s="1104"/>
      <c r="Y7" s="1104"/>
      <c r="Z7" s="1104"/>
      <c r="AA7" s="1104"/>
      <c r="AB7" s="1104"/>
      <c r="AC7" s="1104"/>
      <c r="AD7" s="1104"/>
      <c r="AE7" s="1104"/>
      <c r="AF7" s="1104"/>
      <c r="AG7" s="1104"/>
      <c r="AH7" s="1104"/>
      <c r="AI7" s="1104"/>
      <c r="AJ7" s="1104"/>
      <c r="AK7" s="1104"/>
      <c r="AL7" s="1104"/>
      <c r="AM7" s="1104"/>
      <c r="AN7" s="1104"/>
      <c r="AO7" s="1104"/>
      <c r="AP7" s="1100" t="s">
        <v>599</v>
      </c>
      <c r="AQ7" s="1100"/>
      <c r="AR7" s="1100" t="s">
        <v>600</v>
      </c>
      <c r="AS7" s="1100"/>
      <c r="AT7" s="1100" t="s">
        <v>601</v>
      </c>
      <c r="AU7" s="1102"/>
      <c r="AV7" s="1178" t="s">
        <v>602</v>
      </c>
      <c r="AW7" s="1179"/>
      <c r="AX7" s="1179"/>
      <c r="AY7" s="1179"/>
      <c r="AZ7" s="1179"/>
      <c r="BA7" s="1180"/>
    </row>
    <row r="8" spans="1:53" ht="12" customHeight="1">
      <c r="A8" s="1099"/>
      <c r="B8" s="1095"/>
      <c r="C8" s="1095"/>
      <c r="D8" s="1101"/>
      <c r="E8" s="1101"/>
      <c r="F8" s="1101"/>
      <c r="G8" s="1101"/>
      <c r="H8" s="1095"/>
      <c r="I8" s="1101"/>
      <c r="J8" s="1101"/>
      <c r="K8" s="1101"/>
      <c r="L8" s="1101"/>
      <c r="M8" s="354" t="s">
        <v>603</v>
      </c>
      <c r="N8" s="1095" t="s">
        <v>604</v>
      </c>
      <c r="O8" s="1095"/>
      <c r="P8" s="1095"/>
      <c r="Q8" s="1095"/>
      <c r="R8" s="1095"/>
      <c r="S8" s="1095"/>
      <c r="T8" s="1095"/>
      <c r="U8" s="1095" t="s">
        <v>605</v>
      </c>
      <c r="V8" s="1095"/>
      <c r="W8" s="1095"/>
      <c r="X8" s="1095"/>
      <c r="Y8" s="1095"/>
      <c r="Z8" s="1095"/>
      <c r="AA8" s="1095"/>
      <c r="AB8" s="1095" t="s">
        <v>606</v>
      </c>
      <c r="AC8" s="1095"/>
      <c r="AD8" s="1095"/>
      <c r="AE8" s="1095"/>
      <c r="AF8" s="1095"/>
      <c r="AG8" s="1095"/>
      <c r="AH8" s="1095"/>
      <c r="AI8" s="1095" t="s">
        <v>607</v>
      </c>
      <c r="AJ8" s="1095"/>
      <c r="AK8" s="1095"/>
      <c r="AL8" s="1095"/>
      <c r="AM8" s="1095"/>
      <c r="AN8" s="1095"/>
      <c r="AO8" s="1095"/>
      <c r="AP8" s="1101"/>
      <c r="AQ8" s="1101"/>
      <c r="AR8" s="1101"/>
      <c r="AS8" s="1101"/>
      <c r="AT8" s="1101"/>
      <c r="AU8" s="1173"/>
      <c r="AV8" s="1181"/>
      <c r="AW8" s="1182"/>
      <c r="AX8" s="1182"/>
      <c r="AY8" s="1182"/>
      <c r="AZ8" s="1182"/>
      <c r="BA8" s="1183"/>
    </row>
    <row r="9" spans="1:53" ht="13.5" customHeight="1">
      <c r="A9" s="1099"/>
      <c r="B9" s="1095"/>
      <c r="C9" s="1095"/>
      <c r="D9" s="1101"/>
      <c r="E9" s="1101"/>
      <c r="F9" s="1101"/>
      <c r="G9" s="1101"/>
      <c r="H9" s="1095"/>
      <c r="I9" s="1101"/>
      <c r="J9" s="1101"/>
      <c r="K9" s="1101"/>
      <c r="L9" s="1101"/>
      <c r="M9" s="355" t="s">
        <v>248</v>
      </c>
      <c r="N9" s="339">
        <v>1</v>
      </c>
      <c r="O9" s="340">
        <v>2</v>
      </c>
      <c r="P9" s="340">
        <v>3</v>
      </c>
      <c r="Q9" s="340">
        <v>4</v>
      </c>
      <c r="R9" s="340">
        <v>5</v>
      </c>
      <c r="S9" s="340">
        <v>6</v>
      </c>
      <c r="T9" s="356">
        <v>7</v>
      </c>
      <c r="U9" s="339">
        <v>8</v>
      </c>
      <c r="V9" s="340">
        <v>9</v>
      </c>
      <c r="W9" s="340">
        <v>10</v>
      </c>
      <c r="X9" s="340">
        <v>11</v>
      </c>
      <c r="Y9" s="340">
        <v>12</v>
      </c>
      <c r="Z9" s="340">
        <v>13</v>
      </c>
      <c r="AA9" s="356">
        <v>14</v>
      </c>
      <c r="AB9" s="339">
        <v>15</v>
      </c>
      <c r="AC9" s="340">
        <v>16</v>
      </c>
      <c r="AD9" s="340">
        <v>17</v>
      </c>
      <c r="AE9" s="340">
        <v>18</v>
      </c>
      <c r="AF9" s="340">
        <v>19</v>
      </c>
      <c r="AG9" s="340">
        <v>20</v>
      </c>
      <c r="AH9" s="356">
        <v>21</v>
      </c>
      <c r="AI9" s="339">
        <v>22</v>
      </c>
      <c r="AJ9" s="340">
        <v>23</v>
      </c>
      <c r="AK9" s="340">
        <v>24</v>
      </c>
      <c r="AL9" s="340">
        <v>25</v>
      </c>
      <c r="AM9" s="340">
        <v>26</v>
      </c>
      <c r="AN9" s="340">
        <v>27</v>
      </c>
      <c r="AO9" s="356">
        <v>28</v>
      </c>
      <c r="AP9" s="1101"/>
      <c r="AQ9" s="1101"/>
      <c r="AR9" s="1101"/>
      <c r="AS9" s="1101"/>
      <c r="AT9" s="1101"/>
      <c r="AU9" s="1173"/>
      <c r="AV9" s="1181"/>
      <c r="AW9" s="1182"/>
      <c r="AX9" s="1182"/>
      <c r="AY9" s="1182"/>
      <c r="AZ9" s="1182"/>
      <c r="BA9" s="1183"/>
    </row>
    <row r="10" spans="1:53" ht="14.25" customHeight="1">
      <c r="A10" s="1099"/>
      <c r="B10" s="1095"/>
      <c r="C10" s="1095"/>
      <c r="D10" s="1101"/>
      <c r="E10" s="1101"/>
      <c r="F10" s="1101"/>
      <c r="G10" s="1101"/>
      <c r="H10" s="1095"/>
      <c r="I10" s="1101"/>
      <c r="J10" s="1101"/>
      <c r="K10" s="1101"/>
      <c r="L10" s="1101"/>
      <c r="M10" s="355" t="s">
        <v>608</v>
      </c>
      <c r="N10" s="357" t="s">
        <v>609</v>
      </c>
      <c r="O10" s="358" t="s">
        <v>610</v>
      </c>
      <c r="P10" s="358" t="s">
        <v>611</v>
      </c>
      <c r="Q10" s="358" t="s">
        <v>270</v>
      </c>
      <c r="R10" s="358" t="s">
        <v>612</v>
      </c>
      <c r="S10" s="358" t="s">
        <v>613</v>
      </c>
      <c r="T10" s="359" t="s">
        <v>614</v>
      </c>
      <c r="U10" s="357" t="s">
        <v>609</v>
      </c>
      <c r="V10" s="358" t="s">
        <v>610</v>
      </c>
      <c r="W10" s="358" t="s">
        <v>611</v>
      </c>
      <c r="X10" s="358" t="s">
        <v>270</v>
      </c>
      <c r="Y10" s="358" t="s">
        <v>612</v>
      </c>
      <c r="Z10" s="358" t="s">
        <v>613</v>
      </c>
      <c r="AA10" s="359" t="s">
        <v>614</v>
      </c>
      <c r="AB10" s="357" t="s">
        <v>609</v>
      </c>
      <c r="AC10" s="358" t="s">
        <v>610</v>
      </c>
      <c r="AD10" s="358" t="s">
        <v>611</v>
      </c>
      <c r="AE10" s="358" t="s">
        <v>270</v>
      </c>
      <c r="AF10" s="358" t="s">
        <v>612</v>
      </c>
      <c r="AG10" s="358" t="s">
        <v>613</v>
      </c>
      <c r="AH10" s="359" t="s">
        <v>614</v>
      </c>
      <c r="AI10" s="357" t="s">
        <v>609</v>
      </c>
      <c r="AJ10" s="358" t="s">
        <v>610</v>
      </c>
      <c r="AK10" s="358" t="s">
        <v>611</v>
      </c>
      <c r="AL10" s="358" t="s">
        <v>270</v>
      </c>
      <c r="AM10" s="358" t="s">
        <v>612</v>
      </c>
      <c r="AN10" s="358" t="s">
        <v>613</v>
      </c>
      <c r="AO10" s="359" t="s">
        <v>614</v>
      </c>
      <c r="AP10" s="1101"/>
      <c r="AQ10" s="1101"/>
      <c r="AR10" s="1101"/>
      <c r="AS10" s="1101"/>
      <c r="AT10" s="1101"/>
      <c r="AU10" s="1173"/>
      <c r="AV10" s="1181"/>
      <c r="AW10" s="1182"/>
      <c r="AX10" s="1182"/>
      <c r="AY10" s="1182"/>
      <c r="AZ10" s="1182"/>
      <c r="BA10" s="1183"/>
    </row>
    <row r="11" spans="1:53" ht="18.75" customHeight="1">
      <c r="A11" s="1162" t="s">
        <v>655</v>
      </c>
      <c r="B11" s="1163"/>
      <c r="C11" s="1163"/>
      <c r="D11" s="1164"/>
      <c r="E11" s="1164"/>
      <c r="F11" s="1164" t="s">
        <v>656</v>
      </c>
      <c r="G11" s="1164"/>
      <c r="H11" s="360" t="s">
        <v>657</v>
      </c>
      <c r="I11" s="1165"/>
      <c r="J11" s="1165"/>
      <c r="K11" s="1165"/>
      <c r="L11" s="1165"/>
      <c r="M11" s="1165"/>
      <c r="N11" s="361">
        <v>8</v>
      </c>
      <c r="O11" s="362"/>
      <c r="P11" s="362"/>
      <c r="Q11" s="362">
        <v>8</v>
      </c>
      <c r="R11" s="362">
        <v>8</v>
      </c>
      <c r="S11" s="362">
        <v>8</v>
      </c>
      <c r="T11" s="363">
        <v>8</v>
      </c>
      <c r="U11" s="361">
        <v>8</v>
      </c>
      <c r="V11" s="362"/>
      <c r="W11" s="362"/>
      <c r="X11" s="362">
        <v>8</v>
      </c>
      <c r="Y11" s="362">
        <v>8</v>
      </c>
      <c r="Z11" s="362">
        <v>8</v>
      </c>
      <c r="AA11" s="363">
        <v>8</v>
      </c>
      <c r="AB11" s="361">
        <v>8</v>
      </c>
      <c r="AC11" s="362"/>
      <c r="AD11" s="362"/>
      <c r="AE11" s="362">
        <v>8</v>
      </c>
      <c r="AF11" s="362">
        <v>8</v>
      </c>
      <c r="AG11" s="362">
        <v>8</v>
      </c>
      <c r="AH11" s="363">
        <v>8</v>
      </c>
      <c r="AI11" s="361">
        <v>8</v>
      </c>
      <c r="AJ11" s="362"/>
      <c r="AK11" s="362"/>
      <c r="AL11" s="362">
        <v>8</v>
      </c>
      <c r="AM11" s="362">
        <v>8</v>
      </c>
      <c r="AN11" s="362">
        <v>8</v>
      </c>
      <c r="AO11" s="363">
        <v>8</v>
      </c>
      <c r="AP11" s="1166">
        <f>SUM(N11:AO11)</f>
        <v>160</v>
      </c>
      <c r="AQ11" s="1166"/>
      <c r="AR11" s="1166">
        <f t="shared" ref="AR11:AR32" si="0">AP11/4</f>
        <v>40</v>
      </c>
      <c r="AS11" s="1166"/>
      <c r="AT11" s="1138">
        <f t="shared" ref="AT11:AT13" si="1">AR11/$AR$3</f>
        <v>1</v>
      </c>
      <c r="AU11" s="1139"/>
      <c r="AV11" s="1224"/>
      <c r="AW11" s="1225"/>
      <c r="AX11" s="1225"/>
      <c r="AY11" s="1225"/>
      <c r="AZ11" s="1225"/>
      <c r="BA11" s="1226"/>
    </row>
    <row r="12" spans="1:53" ht="18.75" customHeight="1">
      <c r="A12" s="1154" t="s">
        <v>658</v>
      </c>
      <c r="B12" s="1155"/>
      <c r="C12" s="1155"/>
      <c r="D12" s="1156"/>
      <c r="E12" s="1156"/>
      <c r="F12" s="1156" t="s">
        <v>425</v>
      </c>
      <c r="G12" s="1156"/>
      <c r="H12" s="364" t="s">
        <v>657</v>
      </c>
      <c r="I12" s="1157"/>
      <c r="J12" s="1157"/>
      <c r="K12" s="1157"/>
      <c r="L12" s="1157"/>
      <c r="M12" s="1157"/>
      <c r="N12" s="365">
        <v>8</v>
      </c>
      <c r="O12" s="366"/>
      <c r="P12" s="366"/>
      <c r="Q12" s="366">
        <v>8</v>
      </c>
      <c r="R12" s="366">
        <v>8</v>
      </c>
      <c r="S12" s="366">
        <v>8</v>
      </c>
      <c r="T12" s="367">
        <v>8</v>
      </c>
      <c r="U12" s="365">
        <v>8</v>
      </c>
      <c r="V12" s="366"/>
      <c r="W12" s="366"/>
      <c r="X12" s="366">
        <v>8</v>
      </c>
      <c r="Y12" s="366">
        <v>8</v>
      </c>
      <c r="Z12" s="366">
        <v>8</v>
      </c>
      <c r="AA12" s="367">
        <v>8</v>
      </c>
      <c r="AB12" s="365">
        <v>8</v>
      </c>
      <c r="AC12" s="366"/>
      <c r="AD12" s="366"/>
      <c r="AE12" s="366">
        <v>8</v>
      </c>
      <c r="AF12" s="366">
        <v>8</v>
      </c>
      <c r="AG12" s="366">
        <v>8</v>
      </c>
      <c r="AH12" s="367">
        <v>8</v>
      </c>
      <c r="AI12" s="365">
        <v>8</v>
      </c>
      <c r="AJ12" s="366"/>
      <c r="AK12" s="366"/>
      <c r="AL12" s="366">
        <v>8</v>
      </c>
      <c r="AM12" s="366">
        <v>8</v>
      </c>
      <c r="AN12" s="366">
        <v>8</v>
      </c>
      <c r="AO12" s="367">
        <v>8</v>
      </c>
      <c r="AP12" s="1158">
        <f t="shared" ref="AP12:AP29" si="2">SUM(N12:AO12)</f>
        <v>160</v>
      </c>
      <c r="AQ12" s="1158"/>
      <c r="AR12" s="1158">
        <f t="shared" si="0"/>
        <v>40</v>
      </c>
      <c r="AS12" s="1158"/>
      <c r="AT12" s="1138">
        <f t="shared" si="1"/>
        <v>1</v>
      </c>
      <c r="AU12" s="1139"/>
      <c r="AV12" s="1151"/>
      <c r="AW12" s="1152"/>
      <c r="AX12" s="1152"/>
      <c r="AY12" s="1152"/>
      <c r="AZ12" s="1152"/>
      <c r="BA12" s="1153"/>
    </row>
    <row r="13" spans="1:53" ht="18.75" customHeight="1">
      <c r="A13" s="1154"/>
      <c r="B13" s="1155"/>
      <c r="C13" s="1155"/>
      <c r="D13" s="1156"/>
      <c r="E13" s="1156"/>
      <c r="F13" s="1156"/>
      <c r="G13" s="1156"/>
      <c r="H13" s="364"/>
      <c r="I13" s="1157"/>
      <c r="J13" s="1157"/>
      <c r="K13" s="1157"/>
      <c r="L13" s="1157"/>
      <c r="M13" s="1157"/>
      <c r="N13" s="365"/>
      <c r="O13" s="366"/>
      <c r="P13" s="366"/>
      <c r="Q13" s="366"/>
      <c r="R13" s="366"/>
      <c r="S13" s="366"/>
      <c r="T13" s="367"/>
      <c r="U13" s="365"/>
      <c r="V13" s="366"/>
      <c r="W13" s="366"/>
      <c r="X13" s="366"/>
      <c r="Y13" s="366"/>
      <c r="Z13" s="366"/>
      <c r="AA13" s="367"/>
      <c r="AB13" s="365"/>
      <c r="AC13" s="366"/>
      <c r="AD13" s="366"/>
      <c r="AE13" s="366"/>
      <c r="AF13" s="366"/>
      <c r="AG13" s="366"/>
      <c r="AH13" s="367"/>
      <c r="AI13" s="365"/>
      <c r="AJ13" s="366"/>
      <c r="AK13" s="366"/>
      <c r="AL13" s="366"/>
      <c r="AM13" s="366"/>
      <c r="AN13" s="366"/>
      <c r="AO13" s="367"/>
      <c r="AP13" s="1158">
        <f t="shared" si="2"/>
        <v>0</v>
      </c>
      <c r="AQ13" s="1158"/>
      <c r="AR13" s="1158">
        <f t="shared" si="0"/>
        <v>0</v>
      </c>
      <c r="AS13" s="1158"/>
      <c r="AT13" s="1138">
        <f t="shared" si="1"/>
        <v>0</v>
      </c>
      <c r="AU13" s="1139"/>
      <c r="AV13" s="1151"/>
      <c r="AW13" s="1152"/>
      <c r="AX13" s="1152"/>
      <c r="AY13" s="1152"/>
      <c r="AZ13" s="1152"/>
      <c r="BA13" s="1153"/>
    </row>
    <row r="14" spans="1:53" ht="18.75" customHeight="1">
      <c r="A14" s="1154" t="s">
        <v>659</v>
      </c>
      <c r="B14" s="1155"/>
      <c r="C14" s="1155"/>
      <c r="D14" s="1156" t="s">
        <v>585</v>
      </c>
      <c r="E14" s="1156"/>
      <c r="F14" s="1156" t="s">
        <v>427</v>
      </c>
      <c r="G14" s="1156"/>
      <c r="H14" s="364" t="s">
        <v>660</v>
      </c>
      <c r="I14" s="1157"/>
      <c r="J14" s="1157"/>
      <c r="K14" s="1157"/>
      <c r="L14" s="1157"/>
      <c r="M14" s="1157"/>
      <c r="N14" s="365">
        <v>8</v>
      </c>
      <c r="O14" s="366"/>
      <c r="P14" s="366"/>
      <c r="Q14" s="366">
        <v>8</v>
      </c>
      <c r="R14" s="366">
        <v>8</v>
      </c>
      <c r="S14" s="366">
        <v>8</v>
      </c>
      <c r="T14" s="367">
        <v>8</v>
      </c>
      <c r="U14" s="365">
        <v>8</v>
      </c>
      <c r="V14" s="366"/>
      <c r="W14" s="366"/>
      <c r="X14" s="366">
        <v>8</v>
      </c>
      <c r="Y14" s="366">
        <v>8</v>
      </c>
      <c r="Z14" s="366">
        <v>8</v>
      </c>
      <c r="AA14" s="367">
        <v>8</v>
      </c>
      <c r="AB14" s="365">
        <v>8</v>
      </c>
      <c r="AC14" s="366"/>
      <c r="AD14" s="366"/>
      <c r="AE14" s="366">
        <v>8</v>
      </c>
      <c r="AF14" s="366">
        <v>8</v>
      </c>
      <c r="AG14" s="366">
        <v>8</v>
      </c>
      <c r="AH14" s="367">
        <v>8</v>
      </c>
      <c r="AI14" s="365">
        <v>8</v>
      </c>
      <c r="AJ14" s="366"/>
      <c r="AK14" s="366"/>
      <c r="AL14" s="366">
        <v>8</v>
      </c>
      <c r="AM14" s="366">
        <v>8</v>
      </c>
      <c r="AN14" s="366">
        <v>8</v>
      </c>
      <c r="AO14" s="367">
        <v>8</v>
      </c>
      <c r="AP14" s="1158">
        <f t="shared" si="2"/>
        <v>160</v>
      </c>
      <c r="AQ14" s="1158"/>
      <c r="AR14" s="1158">
        <f t="shared" si="0"/>
        <v>40</v>
      </c>
      <c r="AS14" s="1158"/>
      <c r="AT14" s="1138">
        <f>AR14/$AR$3</f>
        <v>1</v>
      </c>
      <c r="AU14" s="1139"/>
      <c r="AV14" s="1215">
        <f>ROUNDDOWN(SUM(AT14:AU18),1)</f>
        <v>3.5</v>
      </c>
      <c r="AW14" s="1216"/>
      <c r="AX14" s="1216"/>
      <c r="AY14" s="1216"/>
      <c r="AZ14" s="1216"/>
      <c r="BA14" s="1217"/>
    </row>
    <row r="15" spans="1:53" ht="18.75" customHeight="1">
      <c r="A15" s="1154" t="s">
        <v>659</v>
      </c>
      <c r="B15" s="1155"/>
      <c r="C15" s="1155"/>
      <c r="D15" s="1156" t="s">
        <v>585</v>
      </c>
      <c r="E15" s="1156"/>
      <c r="F15" s="1156" t="s">
        <v>427</v>
      </c>
      <c r="G15" s="1156"/>
      <c r="H15" s="364" t="s">
        <v>661</v>
      </c>
      <c r="I15" s="1157"/>
      <c r="J15" s="1157"/>
      <c r="K15" s="1157"/>
      <c r="L15" s="1157"/>
      <c r="M15" s="1157"/>
      <c r="N15" s="365">
        <v>6</v>
      </c>
      <c r="O15" s="366"/>
      <c r="P15" s="366"/>
      <c r="Q15" s="366">
        <v>6</v>
      </c>
      <c r="R15" s="366">
        <v>6</v>
      </c>
      <c r="S15" s="366">
        <v>6</v>
      </c>
      <c r="T15" s="367">
        <v>6</v>
      </c>
      <c r="U15" s="365">
        <v>6</v>
      </c>
      <c r="V15" s="366"/>
      <c r="W15" s="366"/>
      <c r="X15" s="366">
        <v>6</v>
      </c>
      <c r="Y15" s="366">
        <v>6</v>
      </c>
      <c r="Z15" s="366">
        <v>6</v>
      </c>
      <c r="AA15" s="367">
        <v>6</v>
      </c>
      <c r="AB15" s="365">
        <v>6</v>
      </c>
      <c r="AC15" s="366"/>
      <c r="AD15" s="366"/>
      <c r="AE15" s="366">
        <v>6</v>
      </c>
      <c r="AF15" s="366">
        <v>6</v>
      </c>
      <c r="AG15" s="366">
        <v>6</v>
      </c>
      <c r="AH15" s="367">
        <v>6</v>
      </c>
      <c r="AI15" s="365">
        <v>6</v>
      </c>
      <c r="AJ15" s="366"/>
      <c r="AK15" s="366"/>
      <c r="AL15" s="366">
        <v>6</v>
      </c>
      <c r="AM15" s="366">
        <v>6</v>
      </c>
      <c r="AN15" s="366">
        <v>6</v>
      </c>
      <c r="AO15" s="367">
        <v>6</v>
      </c>
      <c r="AP15" s="1158">
        <f t="shared" ref="AP15:AP23" si="3">SUM(N15:AO15)</f>
        <v>120</v>
      </c>
      <c r="AQ15" s="1158"/>
      <c r="AR15" s="1158">
        <f t="shared" si="0"/>
        <v>30</v>
      </c>
      <c r="AS15" s="1158"/>
      <c r="AT15" s="1138">
        <f>AR15/$AR$3</f>
        <v>0.75</v>
      </c>
      <c r="AU15" s="1139"/>
      <c r="AV15" s="1221"/>
      <c r="AW15" s="1222"/>
      <c r="AX15" s="1222"/>
      <c r="AY15" s="1222"/>
      <c r="AZ15" s="1222"/>
      <c r="BA15" s="1223"/>
    </row>
    <row r="16" spans="1:53" ht="18.75" customHeight="1">
      <c r="A16" s="1085" t="s">
        <v>659</v>
      </c>
      <c r="B16" s="1086"/>
      <c r="C16" s="1086"/>
      <c r="D16" s="1087"/>
      <c r="E16" s="1087"/>
      <c r="F16" s="1087" t="s">
        <v>662</v>
      </c>
      <c r="G16" s="1087"/>
      <c r="H16" s="371" t="s">
        <v>663</v>
      </c>
      <c r="I16" s="1088"/>
      <c r="J16" s="1088"/>
      <c r="K16" s="1088"/>
      <c r="L16" s="1088"/>
      <c r="M16" s="1088"/>
      <c r="N16" s="372">
        <v>4.5</v>
      </c>
      <c r="O16" s="373"/>
      <c r="P16" s="373"/>
      <c r="Q16" s="373">
        <v>4.5</v>
      </c>
      <c r="R16" s="373">
        <v>4.5</v>
      </c>
      <c r="S16" s="373"/>
      <c r="T16" s="374">
        <v>4.5</v>
      </c>
      <c r="U16" s="372">
        <v>4.5</v>
      </c>
      <c r="V16" s="373"/>
      <c r="W16" s="373"/>
      <c r="X16" s="373">
        <v>4.5</v>
      </c>
      <c r="Y16" s="373">
        <v>4.5</v>
      </c>
      <c r="Z16" s="373"/>
      <c r="AA16" s="374">
        <v>4.5</v>
      </c>
      <c r="AB16" s="372">
        <v>4.5</v>
      </c>
      <c r="AC16" s="373"/>
      <c r="AD16" s="373"/>
      <c r="AE16" s="373">
        <v>4.5</v>
      </c>
      <c r="AF16" s="373">
        <v>4.5</v>
      </c>
      <c r="AG16" s="373"/>
      <c r="AH16" s="374">
        <v>4.5</v>
      </c>
      <c r="AI16" s="372">
        <v>4.5</v>
      </c>
      <c r="AJ16" s="373"/>
      <c r="AK16" s="373"/>
      <c r="AL16" s="373">
        <v>4.5</v>
      </c>
      <c r="AM16" s="373">
        <v>4.5</v>
      </c>
      <c r="AN16" s="373"/>
      <c r="AO16" s="374">
        <v>4.5</v>
      </c>
      <c r="AP16" s="1158">
        <f t="shared" si="3"/>
        <v>72</v>
      </c>
      <c r="AQ16" s="1158"/>
      <c r="AR16" s="1158">
        <f t="shared" si="0"/>
        <v>18</v>
      </c>
      <c r="AS16" s="1158"/>
      <c r="AT16" s="1138">
        <f>AR16/$AR$3</f>
        <v>0.45</v>
      </c>
      <c r="AU16" s="1139"/>
      <c r="AV16" s="1221"/>
      <c r="AW16" s="1222"/>
      <c r="AX16" s="1222"/>
      <c r="AY16" s="1222"/>
      <c r="AZ16" s="1222"/>
      <c r="BA16" s="1223"/>
    </row>
    <row r="17" spans="1:53" ht="18.75" customHeight="1">
      <c r="A17" s="1085" t="s">
        <v>659</v>
      </c>
      <c r="B17" s="1086"/>
      <c r="C17" s="1086"/>
      <c r="D17" s="1087" t="s">
        <v>585</v>
      </c>
      <c r="E17" s="1087"/>
      <c r="F17" s="1087" t="s">
        <v>656</v>
      </c>
      <c r="G17" s="1087"/>
      <c r="H17" s="371" t="s">
        <v>664</v>
      </c>
      <c r="I17" s="1088"/>
      <c r="J17" s="1088"/>
      <c r="K17" s="1088"/>
      <c r="L17" s="1088"/>
      <c r="M17" s="1088"/>
      <c r="N17" s="372">
        <v>2</v>
      </c>
      <c r="O17" s="373"/>
      <c r="P17" s="373"/>
      <c r="Q17" s="373">
        <v>2</v>
      </c>
      <c r="R17" s="373">
        <v>2</v>
      </c>
      <c r="S17" s="373">
        <v>2</v>
      </c>
      <c r="T17" s="374">
        <v>4</v>
      </c>
      <c r="U17" s="372">
        <v>2</v>
      </c>
      <c r="V17" s="373"/>
      <c r="W17" s="373"/>
      <c r="X17" s="373">
        <v>2</v>
      </c>
      <c r="Y17" s="373">
        <v>2</v>
      </c>
      <c r="Z17" s="373">
        <v>2</v>
      </c>
      <c r="AA17" s="374">
        <v>4</v>
      </c>
      <c r="AB17" s="372">
        <v>2</v>
      </c>
      <c r="AC17" s="373"/>
      <c r="AD17" s="373"/>
      <c r="AE17" s="373">
        <v>2</v>
      </c>
      <c r="AF17" s="373">
        <v>2</v>
      </c>
      <c r="AG17" s="373">
        <v>2</v>
      </c>
      <c r="AH17" s="374">
        <v>4</v>
      </c>
      <c r="AI17" s="372">
        <v>2</v>
      </c>
      <c r="AJ17" s="373"/>
      <c r="AK17" s="373"/>
      <c r="AL17" s="373">
        <v>2</v>
      </c>
      <c r="AM17" s="373">
        <v>2</v>
      </c>
      <c r="AN17" s="373">
        <v>2</v>
      </c>
      <c r="AO17" s="374">
        <v>4</v>
      </c>
      <c r="AP17" s="1158">
        <f t="shared" si="3"/>
        <v>48</v>
      </c>
      <c r="AQ17" s="1158"/>
      <c r="AR17" s="1158">
        <f t="shared" si="0"/>
        <v>12</v>
      </c>
      <c r="AS17" s="1158"/>
      <c r="AT17" s="1138">
        <f>AR17/$AR$3</f>
        <v>0.3</v>
      </c>
      <c r="AU17" s="1139"/>
      <c r="AV17" s="1221"/>
      <c r="AW17" s="1222"/>
      <c r="AX17" s="1222"/>
      <c r="AY17" s="1222"/>
      <c r="AZ17" s="1222"/>
      <c r="BA17" s="1223"/>
    </row>
    <row r="18" spans="1:53" ht="18.75" customHeight="1">
      <c r="A18" s="1085" t="s">
        <v>665</v>
      </c>
      <c r="B18" s="1086"/>
      <c r="C18" s="1086"/>
      <c r="D18" s="1087" t="s">
        <v>585</v>
      </c>
      <c r="E18" s="1087"/>
      <c r="F18" s="1087" t="s">
        <v>425</v>
      </c>
      <c r="G18" s="1087"/>
      <c r="H18" s="371" t="s">
        <v>666</v>
      </c>
      <c r="I18" s="1088" t="s">
        <v>667</v>
      </c>
      <c r="J18" s="1088"/>
      <c r="K18" s="1088"/>
      <c r="L18" s="1088"/>
      <c r="M18" s="1088"/>
      <c r="N18" s="372">
        <v>8</v>
      </c>
      <c r="O18" s="373"/>
      <c r="P18" s="373"/>
      <c r="Q18" s="373">
        <v>8</v>
      </c>
      <c r="R18" s="373">
        <v>8</v>
      </c>
      <c r="S18" s="373">
        <v>8</v>
      </c>
      <c r="T18" s="374">
        <v>8</v>
      </c>
      <c r="U18" s="372">
        <v>8</v>
      </c>
      <c r="V18" s="373"/>
      <c r="W18" s="373"/>
      <c r="X18" s="373">
        <v>8</v>
      </c>
      <c r="Y18" s="373">
        <v>8</v>
      </c>
      <c r="Z18" s="373">
        <v>8</v>
      </c>
      <c r="AA18" s="374">
        <v>8</v>
      </c>
      <c r="AB18" s="372">
        <v>8</v>
      </c>
      <c r="AC18" s="373"/>
      <c r="AD18" s="373"/>
      <c r="AE18" s="373">
        <v>8</v>
      </c>
      <c r="AF18" s="373">
        <v>8</v>
      </c>
      <c r="AG18" s="373">
        <v>8</v>
      </c>
      <c r="AH18" s="374">
        <v>8</v>
      </c>
      <c r="AI18" s="372">
        <v>8</v>
      </c>
      <c r="AJ18" s="373"/>
      <c r="AK18" s="373"/>
      <c r="AL18" s="373">
        <v>8</v>
      </c>
      <c r="AM18" s="373">
        <v>8</v>
      </c>
      <c r="AN18" s="373">
        <v>8</v>
      </c>
      <c r="AO18" s="374">
        <v>8</v>
      </c>
      <c r="AP18" s="1158">
        <f t="shared" si="3"/>
        <v>160</v>
      </c>
      <c r="AQ18" s="1158"/>
      <c r="AR18" s="1158">
        <f t="shared" si="0"/>
        <v>40</v>
      </c>
      <c r="AS18" s="1158"/>
      <c r="AT18" s="1138">
        <f>AR18/$AR$3</f>
        <v>1</v>
      </c>
      <c r="AU18" s="1139"/>
      <c r="AV18" s="1218"/>
      <c r="AW18" s="1219"/>
      <c r="AX18" s="1219"/>
      <c r="AY18" s="1219"/>
      <c r="AZ18" s="1219"/>
      <c r="BA18" s="1220"/>
    </row>
    <row r="19" spans="1:53" ht="18.75" customHeight="1">
      <c r="A19" s="1085"/>
      <c r="B19" s="1086"/>
      <c r="C19" s="1086"/>
      <c r="D19" s="1087"/>
      <c r="E19" s="1087"/>
      <c r="F19" s="1087"/>
      <c r="G19" s="1087"/>
      <c r="H19" s="371"/>
      <c r="I19" s="1088"/>
      <c r="J19" s="1088"/>
      <c r="K19" s="1088"/>
      <c r="L19" s="1088"/>
      <c r="M19" s="1088"/>
      <c r="N19" s="372"/>
      <c r="O19" s="373"/>
      <c r="P19" s="373"/>
      <c r="Q19" s="373"/>
      <c r="R19" s="373"/>
      <c r="S19" s="373"/>
      <c r="T19" s="374"/>
      <c r="U19" s="372"/>
      <c r="V19" s="373"/>
      <c r="W19" s="373"/>
      <c r="X19" s="373"/>
      <c r="Y19" s="373"/>
      <c r="Z19" s="373"/>
      <c r="AA19" s="374"/>
      <c r="AB19" s="372"/>
      <c r="AC19" s="373"/>
      <c r="AD19" s="373"/>
      <c r="AE19" s="373"/>
      <c r="AF19" s="373"/>
      <c r="AG19" s="373"/>
      <c r="AH19" s="374"/>
      <c r="AI19" s="372"/>
      <c r="AJ19" s="373"/>
      <c r="AK19" s="373"/>
      <c r="AL19" s="373"/>
      <c r="AM19" s="373"/>
      <c r="AN19" s="373"/>
      <c r="AO19" s="374"/>
      <c r="AP19" s="1158">
        <f t="shared" si="3"/>
        <v>0</v>
      </c>
      <c r="AQ19" s="1158"/>
      <c r="AR19" s="1158">
        <f t="shared" si="0"/>
        <v>0</v>
      </c>
      <c r="AS19" s="1158"/>
      <c r="AT19" s="1138">
        <f t="shared" ref="AT19:AT32" si="4">AR19/$AR$3</f>
        <v>0</v>
      </c>
      <c r="AU19" s="1139"/>
      <c r="AV19" s="1151"/>
      <c r="AW19" s="1152"/>
      <c r="AX19" s="1152"/>
      <c r="AY19" s="1152"/>
      <c r="AZ19" s="1152"/>
      <c r="BA19" s="1153"/>
    </row>
    <row r="20" spans="1:53" ht="18.75" customHeight="1">
      <c r="A20" s="1085" t="s">
        <v>668</v>
      </c>
      <c r="B20" s="1086"/>
      <c r="C20" s="1086"/>
      <c r="D20" s="1087" t="s">
        <v>586</v>
      </c>
      <c r="E20" s="1087"/>
      <c r="F20" s="1087" t="s">
        <v>662</v>
      </c>
      <c r="G20" s="1087"/>
      <c r="H20" s="371" t="s">
        <v>669</v>
      </c>
      <c r="I20" s="1088"/>
      <c r="J20" s="1088"/>
      <c r="K20" s="1088"/>
      <c r="L20" s="1088"/>
      <c r="M20" s="1088"/>
      <c r="N20" s="372">
        <v>8</v>
      </c>
      <c r="O20" s="373"/>
      <c r="P20" s="373"/>
      <c r="Q20" s="373">
        <v>8</v>
      </c>
      <c r="R20" s="373">
        <v>4</v>
      </c>
      <c r="S20" s="373">
        <v>4</v>
      </c>
      <c r="T20" s="374"/>
      <c r="U20" s="372">
        <v>8</v>
      </c>
      <c r="V20" s="373"/>
      <c r="W20" s="373"/>
      <c r="X20" s="373">
        <v>8</v>
      </c>
      <c r="Y20" s="373">
        <v>4</v>
      </c>
      <c r="Z20" s="373">
        <v>4</v>
      </c>
      <c r="AA20" s="374"/>
      <c r="AB20" s="372">
        <v>8</v>
      </c>
      <c r="AC20" s="373"/>
      <c r="AD20" s="373"/>
      <c r="AE20" s="373">
        <v>8</v>
      </c>
      <c r="AF20" s="373">
        <v>4</v>
      </c>
      <c r="AG20" s="373">
        <v>4</v>
      </c>
      <c r="AH20" s="374"/>
      <c r="AI20" s="372">
        <v>8</v>
      </c>
      <c r="AJ20" s="373"/>
      <c r="AK20" s="373"/>
      <c r="AL20" s="373">
        <v>8</v>
      </c>
      <c r="AM20" s="373">
        <v>4</v>
      </c>
      <c r="AN20" s="373">
        <v>4</v>
      </c>
      <c r="AO20" s="374"/>
      <c r="AP20" s="1158">
        <f t="shared" si="3"/>
        <v>96</v>
      </c>
      <c r="AQ20" s="1158"/>
      <c r="AR20" s="1158">
        <f t="shared" si="0"/>
        <v>24</v>
      </c>
      <c r="AS20" s="1158"/>
      <c r="AT20" s="1138">
        <f t="shared" si="4"/>
        <v>0.6</v>
      </c>
      <c r="AU20" s="1139"/>
      <c r="AV20" s="1215">
        <f>ROUNDDOWN(SUM(AT20:AU21),1)</f>
        <v>1</v>
      </c>
      <c r="AW20" s="1216"/>
      <c r="AX20" s="1216"/>
      <c r="AY20" s="1216"/>
      <c r="AZ20" s="1216"/>
      <c r="BA20" s="1217"/>
    </row>
    <row r="21" spans="1:53" ht="18.75" customHeight="1">
      <c r="A21" s="1154" t="s">
        <v>668</v>
      </c>
      <c r="B21" s="1155"/>
      <c r="C21" s="1155"/>
      <c r="D21" s="1156" t="s">
        <v>586</v>
      </c>
      <c r="E21" s="1156"/>
      <c r="F21" s="1156" t="s">
        <v>662</v>
      </c>
      <c r="G21" s="1156"/>
      <c r="H21" s="364" t="s">
        <v>670</v>
      </c>
      <c r="I21" s="1157"/>
      <c r="J21" s="1157"/>
      <c r="K21" s="1157"/>
      <c r="L21" s="1157"/>
      <c r="M21" s="1157"/>
      <c r="N21" s="365"/>
      <c r="O21" s="366"/>
      <c r="P21" s="366"/>
      <c r="Q21" s="366"/>
      <c r="R21" s="366">
        <v>4</v>
      </c>
      <c r="S21" s="366">
        <v>4</v>
      </c>
      <c r="T21" s="367">
        <v>8</v>
      </c>
      <c r="U21" s="365"/>
      <c r="V21" s="366"/>
      <c r="W21" s="366"/>
      <c r="X21" s="366"/>
      <c r="Y21" s="366">
        <v>4</v>
      </c>
      <c r="Z21" s="366">
        <v>4</v>
      </c>
      <c r="AA21" s="367">
        <v>8</v>
      </c>
      <c r="AB21" s="365"/>
      <c r="AC21" s="366"/>
      <c r="AD21" s="366"/>
      <c r="AE21" s="366"/>
      <c r="AF21" s="366">
        <v>4</v>
      </c>
      <c r="AG21" s="366">
        <v>4</v>
      </c>
      <c r="AH21" s="367">
        <v>8</v>
      </c>
      <c r="AI21" s="365"/>
      <c r="AJ21" s="366"/>
      <c r="AK21" s="366"/>
      <c r="AL21" s="366"/>
      <c r="AM21" s="366">
        <v>4</v>
      </c>
      <c r="AN21" s="366">
        <v>4</v>
      </c>
      <c r="AO21" s="367">
        <v>8</v>
      </c>
      <c r="AP21" s="1158">
        <f t="shared" si="3"/>
        <v>64</v>
      </c>
      <c r="AQ21" s="1158"/>
      <c r="AR21" s="1158">
        <f t="shared" si="0"/>
        <v>16</v>
      </c>
      <c r="AS21" s="1158"/>
      <c r="AT21" s="1138">
        <f t="shared" si="4"/>
        <v>0.4</v>
      </c>
      <c r="AU21" s="1139"/>
      <c r="AV21" s="1218"/>
      <c r="AW21" s="1219"/>
      <c r="AX21" s="1219"/>
      <c r="AY21" s="1219"/>
      <c r="AZ21" s="1219"/>
      <c r="BA21" s="1220"/>
    </row>
    <row r="22" spans="1:53" ht="18.75" customHeight="1">
      <c r="A22" s="1154"/>
      <c r="B22" s="1155"/>
      <c r="C22" s="1155"/>
      <c r="D22" s="1156"/>
      <c r="E22" s="1156"/>
      <c r="F22" s="1156"/>
      <c r="G22" s="1156"/>
      <c r="H22" s="364"/>
      <c r="I22" s="1157"/>
      <c r="J22" s="1157"/>
      <c r="K22" s="1157"/>
      <c r="L22" s="1157"/>
      <c r="M22" s="1157"/>
      <c r="N22" s="365"/>
      <c r="O22" s="366"/>
      <c r="P22" s="366"/>
      <c r="Q22" s="366"/>
      <c r="R22" s="366"/>
      <c r="S22" s="366"/>
      <c r="T22" s="367"/>
      <c r="U22" s="365"/>
      <c r="V22" s="366"/>
      <c r="W22" s="366"/>
      <c r="X22" s="366"/>
      <c r="Y22" s="366"/>
      <c r="Z22" s="366"/>
      <c r="AA22" s="367"/>
      <c r="AB22" s="365"/>
      <c r="AC22" s="366"/>
      <c r="AD22" s="366"/>
      <c r="AE22" s="366"/>
      <c r="AF22" s="366"/>
      <c r="AG22" s="366"/>
      <c r="AH22" s="367"/>
      <c r="AI22" s="365"/>
      <c r="AJ22" s="366"/>
      <c r="AK22" s="366"/>
      <c r="AL22" s="366"/>
      <c r="AM22" s="366"/>
      <c r="AN22" s="366"/>
      <c r="AO22" s="367"/>
      <c r="AP22" s="1158">
        <f t="shared" si="3"/>
        <v>0</v>
      </c>
      <c r="AQ22" s="1158"/>
      <c r="AR22" s="1158">
        <f t="shared" si="0"/>
        <v>0</v>
      </c>
      <c r="AS22" s="1158"/>
      <c r="AT22" s="1138">
        <f t="shared" si="4"/>
        <v>0</v>
      </c>
      <c r="AU22" s="1139"/>
      <c r="AV22" s="1151"/>
      <c r="AW22" s="1152"/>
      <c r="AX22" s="1152"/>
      <c r="AY22" s="1152"/>
      <c r="AZ22" s="1152"/>
      <c r="BA22" s="1153"/>
    </row>
    <row r="23" spans="1:53" ht="18.75" customHeight="1">
      <c r="A23" s="1154" t="s">
        <v>671</v>
      </c>
      <c r="B23" s="1155"/>
      <c r="C23" s="1155"/>
      <c r="D23" s="1156"/>
      <c r="E23" s="1156"/>
      <c r="F23" s="1156" t="s">
        <v>427</v>
      </c>
      <c r="G23" s="1156"/>
      <c r="H23" s="364" t="s">
        <v>661</v>
      </c>
      <c r="I23" s="1157"/>
      <c r="J23" s="1157"/>
      <c r="K23" s="1157"/>
      <c r="L23" s="1157"/>
      <c r="M23" s="1157"/>
      <c r="N23" s="365">
        <v>2</v>
      </c>
      <c r="O23" s="366"/>
      <c r="P23" s="366"/>
      <c r="Q23" s="366">
        <v>2</v>
      </c>
      <c r="R23" s="366">
        <v>2</v>
      </c>
      <c r="S23" s="366">
        <v>2</v>
      </c>
      <c r="T23" s="367">
        <v>2</v>
      </c>
      <c r="U23" s="365">
        <v>2</v>
      </c>
      <c r="V23" s="366"/>
      <c r="W23" s="366"/>
      <c r="X23" s="366">
        <v>2</v>
      </c>
      <c r="Y23" s="366">
        <v>2</v>
      </c>
      <c r="Z23" s="366">
        <v>2</v>
      </c>
      <c r="AA23" s="367">
        <v>2</v>
      </c>
      <c r="AB23" s="365">
        <v>2</v>
      </c>
      <c r="AC23" s="366"/>
      <c r="AD23" s="366"/>
      <c r="AE23" s="366">
        <v>2</v>
      </c>
      <c r="AF23" s="366">
        <v>2</v>
      </c>
      <c r="AG23" s="366">
        <v>2</v>
      </c>
      <c r="AH23" s="367">
        <v>2</v>
      </c>
      <c r="AI23" s="365">
        <v>2</v>
      </c>
      <c r="AJ23" s="366"/>
      <c r="AK23" s="366"/>
      <c r="AL23" s="366">
        <v>2</v>
      </c>
      <c r="AM23" s="366">
        <v>2</v>
      </c>
      <c r="AN23" s="366">
        <v>2</v>
      </c>
      <c r="AO23" s="367">
        <v>2</v>
      </c>
      <c r="AP23" s="1158">
        <f t="shared" si="3"/>
        <v>40</v>
      </c>
      <c r="AQ23" s="1158"/>
      <c r="AR23" s="1158">
        <f t="shared" si="0"/>
        <v>10</v>
      </c>
      <c r="AS23" s="1158"/>
      <c r="AT23" s="1138">
        <f t="shared" si="4"/>
        <v>0.25</v>
      </c>
      <c r="AU23" s="1139"/>
      <c r="AV23" s="1151"/>
      <c r="AW23" s="1152"/>
      <c r="AX23" s="1152"/>
      <c r="AY23" s="1152"/>
      <c r="AZ23" s="1152"/>
      <c r="BA23" s="1153"/>
    </row>
    <row r="24" spans="1:53" ht="18.75" customHeight="1">
      <c r="A24" s="1154"/>
      <c r="B24" s="1155"/>
      <c r="C24" s="1155"/>
      <c r="D24" s="1156"/>
      <c r="E24" s="1156"/>
      <c r="F24" s="1156"/>
      <c r="G24" s="1156"/>
      <c r="H24" s="364"/>
      <c r="I24" s="1157"/>
      <c r="J24" s="1157"/>
      <c r="K24" s="1157"/>
      <c r="L24" s="1157"/>
      <c r="M24" s="1157"/>
      <c r="N24" s="365"/>
      <c r="O24" s="366"/>
      <c r="P24" s="366"/>
      <c r="Q24" s="366"/>
      <c r="R24" s="366"/>
      <c r="S24" s="366"/>
      <c r="T24" s="367"/>
      <c r="U24" s="365"/>
      <c r="V24" s="366"/>
      <c r="W24" s="366"/>
      <c r="X24" s="366"/>
      <c r="Y24" s="366"/>
      <c r="Z24" s="366"/>
      <c r="AA24" s="367"/>
      <c r="AB24" s="365"/>
      <c r="AC24" s="366"/>
      <c r="AD24" s="366"/>
      <c r="AE24" s="366"/>
      <c r="AF24" s="366"/>
      <c r="AG24" s="366"/>
      <c r="AH24" s="367"/>
      <c r="AI24" s="365"/>
      <c r="AJ24" s="366"/>
      <c r="AK24" s="366"/>
      <c r="AL24" s="366"/>
      <c r="AM24" s="366"/>
      <c r="AN24" s="366"/>
      <c r="AO24" s="367"/>
      <c r="AP24" s="1158">
        <f>SUM(N24:AO24)</f>
        <v>0</v>
      </c>
      <c r="AQ24" s="1158"/>
      <c r="AR24" s="1158">
        <f t="shared" si="0"/>
        <v>0</v>
      </c>
      <c r="AS24" s="1158"/>
      <c r="AT24" s="1138">
        <f t="shared" si="4"/>
        <v>0</v>
      </c>
      <c r="AU24" s="1139"/>
      <c r="AV24" s="1151"/>
      <c r="AW24" s="1152"/>
      <c r="AX24" s="1152"/>
      <c r="AY24" s="1152"/>
      <c r="AZ24" s="1152"/>
      <c r="BA24" s="1153"/>
    </row>
    <row r="25" spans="1:53" ht="18.75" customHeight="1">
      <c r="A25" s="1154"/>
      <c r="B25" s="1155"/>
      <c r="C25" s="1155"/>
      <c r="D25" s="1156"/>
      <c r="E25" s="1156"/>
      <c r="F25" s="1156"/>
      <c r="G25" s="1156"/>
      <c r="H25" s="364"/>
      <c r="I25" s="1157"/>
      <c r="J25" s="1157"/>
      <c r="K25" s="1157"/>
      <c r="L25" s="1157"/>
      <c r="M25" s="1157"/>
      <c r="N25" s="365"/>
      <c r="O25" s="366"/>
      <c r="P25" s="366"/>
      <c r="Q25" s="366"/>
      <c r="R25" s="366"/>
      <c r="S25" s="366"/>
      <c r="T25" s="367"/>
      <c r="U25" s="365"/>
      <c r="V25" s="366"/>
      <c r="W25" s="366"/>
      <c r="X25" s="366"/>
      <c r="Y25" s="366"/>
      <c r="Z25" s="366"/>
      <c r="AA25" s="367"/>
      <c r="AB25" s="365"/>
      <c r="AC25" s="366"/>
      <c r="AD25" s="366"/>
      <c r="AE25" s="366"/>
      <c r="AF25" s="366"/>
      <c r="AG25" s="366"/>
      <c r="AH25" s="367"/>
      <c r="AI25" s="365"/>
      <c r="AJ25" s="366"/>
      <c r="AK25" s="366"/>
      <c r="AL25" s="366"/>
      <c r="AM25" s="366"/>
      <c r="AN25" s="366"/>
      <c r="AO25" s="367"/>
      <c r="AP25" s="1158">
        <f t="shared" ref="AP25:AP27" si="5">SUM(N25:AO25)</f>
        <v>0</v>
      </c>
      <c r="AQ25" s="1158"/>
      <c r="AR25" s="1158">
        <f t="shared" si="0"/>
        <v>0</v>
      </c>
      <c r="AS25" s="1158"/>
      <c r="AT25" s="1138">
        <f t="shared" si="4"/>
        <v>0</v>
      </c>
      <c r="AU25" s="1139"/>
      <c r="AV25" s="1151"/>
      <c r="AW25" s="1152"/>
      <c r="AX25" s="1152"/>
      <c r="AY25" s="1152"/>
      <c r="AZ25" s="1152"/>
      <c r="BA25" s="1153"/>
    </row>
    <row r="26" spans="1:53" ht="18.75" customHeight="1">
      <c r="A26" s="1085"/>
      <c r="B26" s="1086"/>
      <c r="C26" s="1086"/>
      <c r="D26" s="1087"/>
      <c r="E26" s="1087"/>
      <c r="F26" s="1087"/>
      <c r="G26" s="1087"/>
      <c r="H26" s="371"/>
      <c r="I26" s="1088"/>
      <c r="J26" s="1088"/>
      <c r="K26" s="1088"/>
      <c r="L26" s="1088"/>
      <c r="M26" s="1088"/>
      <c r="N26" s="372"/>
      <c r="O26" s="373"/>
      <c r="P26" s="373"/>
      <c r="Q26" s="373"/>
      <c r="R26" s="373"/>
      <c r="S26" s="373"/>
      <c r="T26" s="374"/>
      <c r="U26" s="372"/>
      <c r="V26" s="373"/>
      <c r="W26" s="373"/>
      <c r="X26" s="373"/>
      <c r="Y26" s="373"/>
      <c r="Z26" s="373"/>
      <c r="AA26" s="374"/>
      <c r="AB26" s="372"/>
      <c r="AC26" s="373"/>
      <c r="AD26" s="373"/>
      <c r="AE26" s="373"/>
      <c r="AF26" s="373"/>
      <c r="AG26" s="373"/>
      <c r="AH26" s="374"/>
      <c r="AI26" s="372"/>
      <c r="AJ26" s="373"/>
      <c r="AK26" s="373"/>
      <c r="AL26" s="373"/>
      <c r="AM26" s="373"/>
      <c r="AN26" s="373"/>
      <c r="AO26" s="374"/>
      <c r="AP26" s="1158">
        <f t="shared" si="5"/>
        <v>0</v>
      </c>
      <c r="AQ26" s="1158"/>
      <c r="AR26" s="1158">
        <f t="shared" si="0"/>
        <v>0</v>
      </c>
      <c r="AS26" s="1158"/>
      <c r="AT26" s="1138">
        <f t="shared" si="4"/>
        <v>0</v>
      </c>
      <c r="AU26" s="1139"/>
      <c r="AV26" s="1151"/>
      <c r="AW26" s="1152"/>
      <c r="AX26" s="1152"/>
      <c r="AY26" s="1152"/>
      <c r="AZ26" s="1152"/>
      <c r="BA26" s="1153"/>
    </row>
    <row r="27" spans="1:53" ht="18.75" customHeight="1">
      <c r="A27" s="1085"/>
      <c r="B27" s="1086"/>
      <c r="C27" s="1086"/>
      <c r="D27" s="1087"/>
      <c r="E27" s="1087"/>
      <c r="F27" s="1087"/>
      <c r="G27" s="1087"/>
      <c r="H27" s="371"/>
      <c r="I27" s="1088"/>
      <c r="J27" s="1088"/>
      <c r="K27" s="1088"/>
      <c r="L27" s="1088"/>
      <c r="M27" s="1088"/>
      <c r="N27" s="372"/>
      <c r="O27" s="373"/>
      <c r="P27" s="373"/>
      <c r="Q27" s="373"/>
      <c r="R27" s="373"/>
      <c r="S27" s="373"/>
      <c r="T27" s="374"/>
      <c r="U27" s="372"/>
      <c r="V27" s="373"/>
      <c r="W27" s="373"/>
      <c r="X27" s="373"/>
      <c r="Y27" s="373"/>
      <c r="Z27" s="373"/>
      <c r="AA27" s="374"/>
      <c r="AB27" s="372"/>
      <c r="AC27" s="373"/>
      <c r="AD27" s="373"/>
      <c r="AE27" s="373"/>
      <c r="AF27" s="373"/>
      <c r="AG27" s="373"/>
      <c r="AH27" s="374"/>
      <c r="AI27" s="372"/>
      <c r="AJ27" s="373"/>
      <c r="AK27" s="373"/>
      <c r="AL27" s="373"/>
      <c r="AM27" s="373"/>
      <c r="AN27" s="373"/>
      <c r="AO27" s="374"/>
      <c r="AP27" s="1158">
        <f t="shared" si="5"/>
        <v>0</v>
      </c>
      <c r="AQ27" s="1158"/>
      <c r="AR27" s="1158">
        <f t="shared" si="0"/>
        <v>0</v>
      </c>
      <c r="AS27" s="1158"/>
      <c r="AT27" s="1138">
        <f t="shared" si="4"/>
        <v>0</v>
      </c>
      <c r="AU27" s="1139"/>
      <c r="AV27" s="1151"/>
      <c r="AW27" s="1152"/>
      <c r="AX27" s="1152"/>
      <c r="AY27" s="1152"/>
      <c r="AZ27" s="1152"/>
      <c r="BA27" s="1153"/>
    </row>
    <row r="28" spans="1:53" ht="18.75" customHeight="1">
      <c r="A28" s="1085"/>
      <c r="B28" s="1086"/>
      <c r="C28" s="1086"/>
      <c r="D28" s="1087"/>
      <c r="E28" s="1087"/>
      <c r="F28" s="1087"/>
      <c r="G28" s="1087"/>
      <c r="H28" s="371"/>
      <c r="I28" s="1088"/>
      <c r="J28" s="1088"/>
      <c r="K28" s="1088"/>
      <c r="L28" s="1088"/>
      <c r="M28" s="1088"/>
      <c r="N28" s="372"/>
      <c r="O28" s="373"/>
      <c r="P28" s="373"/>
      <c r="Q28" s="373"/>
      <c r="R28" s="373"/>
      <c r="S28" s="373"/>
      <c r="T28" s="374"/>
      <c r="U28" s="372"/>
      <c r="V28" s="373"/>
      <c r="W28" s="373"/>
      <c r="X28" s="373"/>
      <c r="Y28" s="373"/>
      <c r="Z28" s="373"/>
      <c r="AA28" s="374"/>
      <c r="AB28" s="372"/>
      <c r="AC28" s="373"/>
      <c r="AD28" s="373"/>
      <c r="AE28" s="373"/>
      <c r="AF28" s="373"/>
      <c r="AG28" s="373"/>
      <c r="AH28" s="374"/>
      <c r="AI28" s="372"/>
      <c r="AJ28" s="373"/>
      <c r="AK28" s="373"/>
      <c r="AL28" s="373"/>
      <c r="AM28" s="373"/>
      <c r="AN28" s="373"/>
      <c r="AO28" s="374"/>
      <c r="AP28" s="1158">
        <f t="shared" si="2"/>
        <v>0</v>
      </c>
      <c r="AQ28" s="1158"/>
      <c r="AR28" s="1158">
        <f t="shared" si="0"/>
        <v>0</v>
      </c>
      <c r="AS28" s="1158"/>
      <c r="AT28" s="1138">
        <f t="shared" si="4"/>
        <v>0</v>
      </c>
      <c r="AU28" s="1139"/>
      <c r="AV28" s="1151"/>
      <c r="AW28" s="1152"/>
      <c r="AX28" s="1152"/>
      <c r="AY28" s="1152"/>
      <c r="AZ28" s="1152"/>
      <c r="BA28" s="1153"/>
    </row>
    <row r="29" spans="1:53" ht="18.75" customHeight="1">
      <c r="A29" s="1085"/>
      <c r="B29" s="1086"/>
      <c r="C29" s="1086"/>
      <c r="D29" s="1087"/>
      <c r="E29" s="1087"/>
      <c r="F29" s="1087"/>
      <c r="G29" s="1087"/>
      <c r="H29" s="371"/>
      <c r="I29" s="1088"/>
      <c r="J29" s="1088"/>
      <c r="K29" s="1088"/>
      <c r="L29" s="1088"/>
      <c r="M29" s="1088"/>
      <c r="N29" s="372"/>
      <c r="O29" s="373"/>
      <c r="P29" s="373"/>
      <c r="Q29" s="373"/>
      <c r="R29" s="373"/>
      <c r="S29" s="373"/>
      <c r="T29" s="374"/>
      <c r="U29" s="372"/>
      <c r="V29" s="373"/>
      <c r="W29" s="373"/>
      <c r="X29" s="373"/>
      <c r="Y29" s="373"/>
      <c r="Z29" s="373"/>
      <c r="AA29" s="374"/>
      <c r="AB29" s="372"/>
      <c r="AC29" s="373"/>
      <c r="AD29" s="373"/>
      <c r="AE29" s="373"/>
      <c r="AF29" s="373"/>
      <c r="AG29" s="373"/>
      <c r="AH29" s="374"/>
      <c r="AI29" s="372"/>
      <c r="AJ29" s="373"/>
      <c r="AK29" s="373"/>
      <c r="AL29" s="373"/>
      <c r="AM29" s="373"/>
      <c r="AN29" s="373"/>
      <c r="AO29" s="374"/>
      <c r="AP29" s="1158">
        <f t="shared" si="2"/>
        <v>0</v>
      </c>
      <c r="AQ29" s="1158"/>
      <c r="AR29" s="1158">
        <f t="shared" si="0"/>
        <v>0</v>
      </c>
      <c r="AS29" s="1158"/>
      <c r="AT29" s="1138">
        <f t="shared" si="4"/>
        <v>0</v>
      </c>
      <c r="AU29" s="1139"/>
      <c r="AV29" s="1151"/>
      <c r="AW29" s="1152"/>
      <c r="AX29" s="1152"/>
      <c r="AY29" s="1152"/>
      <c r="AZ29" s="1152"/>
      <c r="BA29" s="1153"/>
    </row>
    <row r="30" spans="1:53" ht="18.75" customHeight="1">
      <c r="A30" s="1085"/>
      <c r="B30" s="1086"/>
      <c r="C30" s="1086"/>
      <c r="D30" s="1087"/>
      <c r="E30" s="1087"/>
      <c r="F30" s="1087"/>
      <c r="G30" s="1087"/>
      <c r="H30" s="371"/>
      <c r="I30" s="1088"/>
      <c r="J30" s="1088"/>
      <c r="K30" s="1088"/>
      <c r="L30" s="1088"/>
      <c r="M30" s="1088"/>
      <c r="N30" s="372"/>
      <c r="O30" s="373"/>
      <c r="P30" s="373"/>
      <c r="Q30" s="373"/>
      <c r="R30" s="373"/>
      <c r="S30" s="373"/>
      <c r="T30" s="374"/>
      <c r="U30" s="372"/>
      <c r="V30" s="373"/>
      <c r="W30" s="373"/>
      <c r="X30" s="373"/>
      <c r="Y30" s="373"/>
      <c r="Z30" s="373"/>
      <c r="AA30" s="374"/>
      <c r="AB30" s="372"/>
      <c r="AC30" s="373"/>
      <c r="AD30" s="373"/>
      <c r="AE30" s="373"/>
      <c r="AF30" s="373"/>
      <c r="AG30" s="373"/>
      <c r="AH30" s="374"/>
      <c r="AI30" s="372"/>
      <c r="AJ30" s="373"/>
      <c r="AK30" s="373"/>
      <c r="AL30" s="373"/>
      <c r="AM30" s="373"/>
      <c r="AN30" s="373"/>
      <c r="AO30" s="374"/>
      <c r="AP30" s="1158">
        <f>SUM(N30:AO30)</f>
        <v>0</v>
      </c>
      <c r="AQ30" s="1158"/>
      <c r="AR30" s="1158">
        <f t="shared" si="0"/>
        <v>0</v>
      </c>
      <c r="AS30" s="1158"/>
      <c r="AT30" s="1138">
        <f t="shared" si="4"/>
        <v>0</v>
      </c>
      <c r="AU30" s="1139"/>
      <c r="AV30" s="1151"/>
      <c r="AW30" s="1152"/>
      <c r="AX30" s="1152"/>
      <c r="AY30" s="1152"/>
      <c r="AZ30" s="1152"/>
      <c r="BA30" s="1153"/>
    </row>
    <row r="31" spans="1:53" ht="18.75" customHeight="1">
      <c r="A31" s="1154"/>
      <c r="B31" s="1155"/>
      <c r="C31" s="1155"/>
      <c r="D31" s="1156"/>
      <c r="E31" s="1156"/>
      <c r="F31" s="1156"/>
      <c r="G31" s="1156"/>
      <c r="H31" s="364"/>
      <c r="I31" s="1157"/>
      <c r="J31" s="1157"/>
      <c r="K31" s="1157"/>
      <c r="L31" s="1157"/>
      <c r="M31" s="1157"/>
      <c r="N31" s="365"/>
      <c r="O31" s="366"/>
      <c r="P31" s="366"/>
      <c r="Q31" s="366"/>
      <c r="R31" s="366"/>
      <c r="S31" s="366"/>
      <c r="T31" s="367"/>
      <c r="U31" s="365"/>
      <c r="V31" s="366"/>
      <c r="W31" s="366"/>
      <c r="X31" s="366"/>
      <c r="Y31" s="366"/>
      <c r="Z31" s="366"/>
      <c r="AA31" s="367"/>
      <c r="AB31" s="365"/>
      <c r="AC31" s="366"/>
      <c r="AD31" s="366"/>
      <c r="AE31" s="366"/>
      <c r="AF31" s="366"/>
      <c r="AG31" s="366"/>
      <c r="AH31" s="367"/>
      <c r="AI31" s="365"/>
      <c r="AJ31" s="366"/>
      <c r="AK31" s="366"/>
      <c r="AL31" s="366"/>
      <c r="AM31" s="366"/>
      <c r="AN31" s="366"/>
      <c r="AO31" s="367"/>
      <c r="AP31" s="1158">
        <f>SUM(N31:AO31)</f>
        <v>0</v>
      </c>
      <c r="AQ31" s="1158"/>
      <c r="AR31" s="1158">
        <f t="shared" si="0"/>
        <v>0</v>
      </c>
      <c r="AS31" s="1158"/>
      <c r="AT31" s="1138">
        <f t="shared" si="4"/>
        <v>0</v>
      </c>
      <c r="AU31" s="1139"/>
      <c r="AV31" s="1151"/>
      <c r="AW31" s="1152"/>
      <c r="AX31" s="1152"/>
      <c r="AY31" s="1152"/>
      <c r="AZ31" s="1152"/>
      <c r="BA31" s="1153"/>
    </row>
    <row r="32" spans="1:53" ht="18.75" customHeight="1" thickBot="1">
      <c r="A32" s="1146"/>
      <c r="B32" s="1147"/>
      <c r="C32" s="1147"/>
      <c r="D32" s="1148"/>
      <c r="E32" s="1148"/>
      <c r="F32" s="1148"/>
      <c r="G32" s="1148"/>
      <c r="H32" s="381"/>
      <c r="I32" s="1149"/>
      <c r="J32" s="1149"/>
      <c r="K32" s="1149"/>
      <c r="L32" s="1149"/>
      <c r="M32" s="1149"/>
      <c r="N32" s="382"/>
      <c r="O32" s="383"/>
      <c r="P32" s="383"/>
      <c r="Q32" s="383"/>
      <c r="R32" s="383"/>
      <c r="S32" s="383"/>
      <c r="T32" s="384"/>
      <c r="U32" s="382"/>
      <c r="V32" s="383"/>
      <c r="W32" s="383"/>
      <c r="X32" s="383"/>
      <c r="Y32" s="383"/>
      <c r="Z32" s="383"/>
      <c r="AA32" s="384"/>
      <c r="AB32" s="382"/>
      <c r="AC32" s="383"/>
      <c r="AD32" s="383"/>
      <c r="AE32" s="383"/>
      <c r="AF32" s="383"/>
      <c r="AG32" s="383"/>
      <c r="AH32" s="384"/>
      <c r="AI32" s="382"/>
      <c r="AJ32" s="383"/>
      <c r="AK32" s="383"/>
      <c r="AL32" s="383"/>
      <c r="AM32" s="383"/>
      <c r="AN32" s="383"/>
      <c r="AO32" s="384"/>
      <c r="AP32" s="1150">
        <f>SUM(N32:AO32)</f>
        <v>0</v>
      </c>
      <c r="AQ32" s="1150"/>
      <c r="AR32" s="1150">
        <f t="shared" si="0"/>
        <v>0</v>
      </c>
      <c r="AS32" s="1150"/>
      <c r="AT32" s="1138">
        <f t="shared" si="4"/>
        <v>0</v>
      </c>
      <c r="AU32" s="1139"/>
      <c r="AV32" s="1212"/>
      <c r="AW32" s="1213"/>
      <c r="AX32" s="1213"/>
      <c r="AY32" s="1213"/>
      <c r="AZ32" s="1213"/>
      <c r="BA32" s="1214"/>
    </row>
    <row r="33" spans="1:53" ht="12.6" customHeight="1">
      <c r="A33" s="1143" t="s">
        <v>615</v>
      </c>
      <c r="B33" s="1143"/>
      <c r="C33" s="1144" t="s">
        <v>616</v>
      </c>
      <c r="D33" s="1144"/>
      <c r="E33" s="1144"/>
      <c r="F33" s="1144"/>
      <c r="G33" s="1144"/>
      <c r="H33" s="1144"/>
      <c r="I33" s="1144"/>
      <c r="J33" s="1144"/>
      <c r="K33" s="1144"/>
      <c r="L33" s="1144"/>
      <c r="M33" s="1144"/>
      <c r="N33" s="1144"/>
      <c r="O33" s="1144"/>
      <c r="P33" s="1144"/>
      <c r="Q33" s="1144"/>
      <c r="R33" s="1144"/>
      <c r="S33" s="1144"/>
      <c r="T33" s="1144"/>
      <c r="U33" s="1144"/>
      <c r="V33" s="1144"/>
      <c r="W33" s="1144"/>
      <c r="X33" s="1144"/>
      <c r="Y33" s="1145" t="s">
        <v>617</v>
      </c>
      <c r="Z33" s="1145"/>
      <c r="AA33" s="1144" t="s">
        <v>618</v>
      </c>
      <c r="AB33" s="1144"/>
      <c r="AC33" s="1144"/>
      <c r="AD33" s="1144"/>
      <c r="AE33" s="1144"/>
      <c r="AF33" s="1144"/>
      <c r="AG33" s="1144"/>
      <c r="AH33" s="1144"/>
      <c r="AI33" s="1144"/>
      <c r="AJ33" s="1144"/>
      <c r="AK33" s="1144"/>
      <c r="AL33" s="1144"/>
      <c r="AM33" s="1144"/>
      <c r="AN33" s="1144"/>
      <c r="AO33" s="1144"/>
      <c r="AP33" s="1144"/>
      <c r="AQ33" s="1144"/>
      <c r="AR33" s="1144"/>
      <c r="AS33" s="1144"/>
      <c r="AT33" s="1144"/>
      <c r="AU33" s="1144"/>
      <c r="AV33" s="1144"/>
      <c r="AW33" s="1144"/>
      <c r="AX33" s="1144"/>
      <c r="AY33" s="1144"/>
      <c r="AZ33" s="1144"/>
      <c r="BA33" s="1144"/>
    </row>
    <row r="34" spans="1:53" ht="12.6" customHeight="1">
      <c r="A34" s="385"/>
      <c r="B34" s="385"/>
      <c r="C34" s="1137"/>
      <c r="D34" s="1137"/>
      <c r="E34" s="1137"/>
      <c r="F34" s="1137"/>
      <c r="G34" s="1137"/>
      <c r="H34" s="1137"/>
      <c r="I34" s="1137"/>
      <c r="J34" s="1137"/>
      <c r="K34" s="1137"/>
      <c r="L34" s="1137"/>
      <c r="M34" s="1137"/>
      <c r="N34" s="1137"/>
      <c r="O34" s="1137"/>
      <c r="P34" s="1137"/>
      <c r="Q34" s="1137"/>
      <c r="R34" s="1137"/>
      <c r="S34" s="1137"/>
      <c r="T34" s="1137"/>
      <c r="U34" s="1137"/>
      <c r="V34" s="1137"/>
      <c r="W34" s="1137"/>
      <c r="X34" s="1137"/>
      <c r="Y34" s="1137"/>
      <c r="Z34" s="1137"/>
      <c r="AA34" s="1137"/>
      <c r="AB34" s="1137"/>
      <c r="AC34" s="1137"/>
      <c r="AD34" s="1137"/>
      <c r="AE34" s="1137"/>
      <c r="AF34" s="1137"/>
      <c r="AG34" s="1137"/>
      <c r="AH34" s="1137"/>
      <c r="AI34" s="1137"/>
      <c r="AJ34" s="1137"/>
      <c r="AK34" s="1137"/>
      <c r="AL34" s="1137"/>
      <c r="AM34" s="1137"/>
      <c r="AN34" s="1137"/>
      <c r="AO34" s="1137"/>
      <c r="AP34" s="1137"/>
      <c r="AQ34" s="1137"/>
      <c r="AR34" s="1137"/>
      <c r="AS34" s="1137"/>
      <c r="AT34" s="1137"/>
      <c r="AU34" s="1137"/>
      <c r="AV34" s="1137"/>
      <c r="AW34" s="1137"/>
      <c r="AX34" s="1137"/>
      <c r="AY34" s="1137"/>
      <c r="AZ34" s="1137"/>
      <c r="BA34" s="1137"/>
    </row>
    <row r="35" spans="1:53" ht="12.6" customHeight="1">
      <c r="A35" s="385" t="s">
        <v>619</v>
      </c>
      <c r="B35" s="385"/>
      <c r="C35" s="385" t="s">
        <v>620</v>
      </c>
      <c r="D35" s="386"/>
      <c r="E35" s="386"/>
      <c r="F35" s="386"/>
      <c r="G35" s="386"/>
      <c r="H35" s="386"/>
      <c r="I35" s="386"/>
      <c r="J35" s="386"/>
      <c r="K35" s="386"/>
      <c r="L35" s="386"/>
      <c r="M35" s="386"/>
      <c r="N35" s="386"/>
      <c r="O35" s="386"/>
      <c r="P35" s="386"/>
      <c r="Q35" s="386"/>
      <c r="R35" s="386"/>
      <c r="S35" s="386"/>
      <c r="T35" s="386"/>
      <c r="U35" s="386"/>
      <c r="V35" s="386"/>
      <c r="W35" s="386"/>
      <c r="X35" s="386"/>
      <c r="Y35" s="1137" t="s">
        <v>621</v>
      </c>
      <c r="Z35" s="1137"/>
      <c r="AA35" s="385" t="s">
        <v>622</v>
      </c>
      <c r="AB35" s="386"/>
      <c r="AC35" s="386"/>
      <c r="AD35" s="386"/>
      <c r="AE35" s="386"/>
      <c r="AF35" s="386"/>
      <c r="AG35" s="386"/>
      <c r="AH35" s="386"/>
      <c r="AI35" s="386"/>
      <c r="AJ35" s="386"/>
      <c r="AK35" s="386"/>
      <c r="AL35" s="386"/>
      <c r="AM35" s="386"/>
      <c r="AN35" s="386"/>
      <c r="AO35" s="386"/>
      <c r="AP35" s="386"/>
      <c r="AQ35" s="386"/>
      <c r="AR35" s="386"/>
      <c r="AS35" s="386"/>
      <c r="AT35" s="386"/>
      <c r="AU35" s="386"/>
      <c r="AV35" s="386"/>
      <c r="AW35" s="386"/>
      <c r="AX35" s="386"/>
      <c r="AY35" s="386"/>
      <c r="AZ35" s="386"/>
    </row>
    <row r="36" spans="1:53" ht="12.6" customHeight="1">
      <c r="A36" s="385" t="s">
        <v>623</v>
      </c>
      <c r="B36" s="385"/>
      <c r="C36" s="387"/>
      <c r="D36" s="388"/>
      <c r="E36" s="388"/>
      <c r="F36" s="388"/>
      <c r="G36" s="388"/>
      <c r="H36" s="385" t="s">
        <v>624</v>
      </c>
      <c r="I36" s="386"/>
      <c r="J36" s="386"/>
      <c r="K36" s="386"/>
      <c r="L36" s="386"/>
      <c r="M36" s="386"/>
      <c r="N36" s="386"/>
      <c r="O36" s="386"/>
      <c r="P36" s="386"/>
      <c r="Q36" s="386"/>
      <c r="R36" s="386"/>
      <c r="S36" s="386"/>
      <c r="T36" s="386"/>
      <c r="U36" s="386"/>
      <c r="V36" s="386"/>
      <c r="W36" s="386"/>
      <c r="X36" s="386"/>
      <c r="Y36" s="1137" t="s">
        <v>625</v>
      </c>
      <c r="Z36" s="1137"/>
      <c r="AA36" s="385" t="s">
        <v>626</v>
      </c>
      <c r="AB36" s="386"/>
      <c r="AC36" s="386"/>
      <c r="AD36" s="386"/>
      <c r="AE36" s="386"/>
      <c r="AF36" s="386"/>
      <c r="AG36" s="386"/>
      <c r="AH36" s="386"/>
      <c r="AI36" s="386"/>
      <c r="AJ36" s="386"/>
      <c r="AK36" s="386"/>
      <c r="AL36" s="386"/>
      <c r="AM36" s="386"/>
      <c r="AN36" s="386"/>
      <c r="AO36" s="386"/>
      <c r="AP36" s="386"/>
      <c r="AQ36" s="386"/>
      <c r="AR36" s="386"/>
      <c r="AS36" s="386"/>
      <c r="AT36" s="386"/>
      <c r="AU36" s="386"/>
      <c r="AV36" s="386"/>
      <c r="AW36" s="386"/>
      <c r="AX36" s="386"/>
      <c r="AY36" s="386"/>
      <c r="AZ36" s="386"/>
      <c r="BA36" s="386"/>
    </row>
    <row r="37" spans="1:53" ht="12.6" customHeight="1">
      <c r="A37" s="385" t="s">
        <v>627</v>
      </c>
      <c r="B37" s="385"/>
      <c r="C37" s="385" t="s">
        <v>628</v>
      </c>
      <c r="D37" s="389"/>
      <c r="E37" s="389"/>
      <c r="F37" s="389"/>
      <c r="G37" s="389"/>
      <c r="H37" s="389"/>
      <c r="I37" s="389"/>
      <c r="J37" s="389"/>
      <c r="K37" s="389"/>
      <c r="L37" s="389"/>
      <c r="M37" s="389"/>
      <c r="N37" s="389"/>
      <c r="O37" s="389"/>
      <c r="P37" s="389"/>
      <c r="Q37" s="389"/>
      <c r="R37" s="389"/>
      <c r="S37" s="389"/>
      <c r="T37" s="389"/>
      <c r="U37" s="389"/>
      <c r="V37" s="389"/>
      <c r="W37" s="389"/>
      <c r="X37" s="389"/>
      <c r="Y37" s="1137" t="s">
        <v>629</v>
      </c>
      <c r="Z37" s="1137"/>
      <c r="AA37" s="1137" t="s">
        <v>630</v>
      </c>
      <c r="AB37" s="1137"/>
      <c r="AC37" s="1137"/>
      <c r="AD37" s="1137"/>
      <c r="AE37" s="1137"/>
      <c r="AF37" s="1137"/>
      <c r="AG37" s="1137"/>
      <c r="AH37" s="1137"/>
      <c r="AI37" s="1137"/>
      <c r="AJ37" s="1137"/>
      <c r="AK37" s="1137"/>
      <c r="AL37" s="1137"/>
      <c r="AM37" s="1137"/>
      <c r="AN37" s="1137"/>
      <c r="AO37" s="1137"/>
      <c r="AP37" s="1137"/>
      <c r="AQ37" s="1137"/>
      <c r="AR37" s="1137"/>
      <c r="AS37" s="1137"/>
      <c r="AT37" s="1137"/>
      <c r="AU37" s="1137"/>
      <c r="AV37" s="1137"/>
      <c r="AW37" s="1137"/>
      <c r="AX37" s="1137"/>
      <c r="AY37" s="1137"/>
      <c r="AZ37" s="1137"/>
      <c r="BA37" s="1137"/>
    </row>
    <row r="38" spans="1:53" ht="12.6" customHeight="1">
      <c r="A38" s="385" t="s">
        <v>631</v>
      </c>
      <c r="B38" s="385"/>
      <c r="C38" s="385" t="s">
        <v>632</v>
      </c>
      <c r="D38" s="385"/>
      <c r="E38" s="385"/>
      <c r="F38" s="385"/>
      <c r="G38" s="385"/>
      <c r="H38" s="385"/>
      <c r="I38" s="385"/>
      <c r="J38" s="385"/>
      <c r="K38" s="385"/>
      <c r="L38" s="385"/>
      <c r="M38" s="385"/>
      <c r="N38" s="385"/>
      <c r="O38" s="385"/>
      <c r="P38" s="385"/>
      <c r="Q38" s="385"/>
      <c r="R38" s="385"/>
      <c r="S38" s="385"/>
      <c r="T38" s="385"/>
      <c r="U38" s="385"/>
      <c r="V38" s="385"/>
      <c r="W38" s="385"/>
      <c r="X38" s="385"/>
      <c r="Y38" s="386"/>
      <c r="Z38" s="386"/>
      <c r="AA38" s="1137"/>
      <c r="AB38" s="1137"/>
      <c r="AC38" s="1137"/>
      <c r="AD38" s="1137"/>
      <c r="AE38" s="1137"/>
      <c r="AF38" s="1137"/>
      <c r="AG38" s="1137"/>
      <c r="AH38" s="1137"/>
      <c r="AI38" s="1137"/>
      <c r="AJ38" s="1137"/>
      <c r="AK38" s="1137"/>
      <c r="AL38" s="1137"/>
      <c r="AM38" s="1137"/>
      <c r="AN38" s="1137"/>
      <c r="AO38" s="1137"/>
      <c r="AP38" s="1137"/>
      <c r="AQ38" s="1137"/>
      <c r="AR38" s="1137"/>
      <c r="AS38" s="1137"/>
      <c r="AT38" s="1137"/>
      <c r="AU38" s="1137"/>
      <c r="AV38" s="1137"/>
      <c r="AW38" s="1137"/>
      <c r="AX38" s="1137"/>
      <c r="AY38" s="1137"/>
      <c r="AZ38" s="1137"/>
      <c r="BA38" s="1137"/>
    </row>
    <row r="39" spans="1:53" ht="12.6" customHeight="1">
      <c r="A39" s="385" t="s">
        <v>633</v>
      </c>
      <c r="B39" s="385"/>
      <c r="C39" s="385" t="s">
        <v>634</v>
      </c>
      <c r="D39" s="386"/>
      <c r="E39" s="386"/>
      <c r="F39" s="386"/>
      <c r="G39" s="386"/>
      <c r="H39" s="386"/>
      <c r="I39" s="386"/>
      <c r="J39" s="386"/>
      <c r="K39" s="386"/>
      <c r="L39" s="386"/>
      <c r="M39" s="386"/>
      <c r="N39" s="386"/>
      <c r="O39" s="386"/>
      <c r="P39" s="386"/>
      <c r="Q39" s="386"/>
      <c r="R39" s="386"/>
      <c r="S39" s="386"/>
      <c r="T39" s="386"/>
      <c r="U39" s="386"/>
      <c r="V39" s="386"/>
      <c r="W39" s="386"/>
      <c r="X39" s="386"/>
      <c r="Y39" s="1137" t="s">
        <v>635</v>
      </c>
      <c r="Z39" s="1137"/>
      <c r="AA39" s="385" t="s">
        <v>636</v>
      </c>
      <c r="AB39" s="385"/>
      <c r="AC39" s="385"/>
      <c r="AD39" s="385"/>
      <c r="AE39" s="385"/>
      <c r="AF39" s="385"/>
      <c r="AG39" s="385"/>
      <c r="AH39" s="385"/>
      <c r="AI39" s="385"/>
      <c r="AJ39" s="385"/>
      <c r="AK39" s="385"/>
      <c r="AL39" s="385"/>
      <c r="AM39" s="385"/>
      <c r="AN39" s="385"/>
      <c r="AO39" s="385"/>
      <c r="AP39" s="385"/>
      <c r="AQ39" s="385"/>
      <c r="AR39" s="385"/>
      <c r="AS39" s="385"/>
      <c r="AT39" s="385"/>
      <c r="AU39" s="385"/>
      <c r="AV39" s="385"/>
      <c r="AW39" s="385"/>
      <c r="AX39" s="385"/>
      <c r="AY39" s="385"/>
      <c r="AZ39" s="385"/>
      <c r="BA39" s="385"/>
    </row>
    <row r="40" spans="1:53" ht="12.6" customHeight="1">
      <c r="A40" s="385" t="s">
        <v>637</v>
      </c>
      <c r="B40" s="385"/>
      <c r="C40" s="1137" t="s">
        <v>638</v>
      </c>
      <c r="D40" s="1137"/>
      <c r="E40" s="1137"/>
      <c r="F40" s="1137"/>
      <c r="G40" s="1137"/>
      <c r="H40" s="1137"/>
      <c r="I40" s="1137"/>
      <c r="J40" s="1137"/>
      <c r="K40" s="1137"/>
      <c r="L40" s="1137"/>
      <c r="M40" s="1137"/>
      <c r="N40" s="1137"/>
      <c r="O40" s="1137"/>
      <c r="P40" s="1137"/>
      <c r="Q40" s="1137"/>
      <c r="R40" s="1137"/>
      <c r="S40" s="1137"/>
      <c r="T40" s="1137"/>
      <c r="U40" s="1137"/>
      <c r="V40" s="1137"/>
      <c r="W40" s="1137"/>
      <c r="X40" s="1137"/>
      <c r="Y40" s="1137" t="s">
        <v>639</v>
      </c>
      <c r="Z40" s="1137"/>
      <c r="AA40" s="385" t="s">
        <v>640</v>
      </c>
      <c r="AB40" s="385"/>
      <c r="AC40" s="385"/>
      <c r="AD40" s="385"/>
      <c r="AE40" s="385"/>
      <c r="AF40" s="385"/>
      <c r="AG40" s="385"/>
      <c r="AH40" s="385"/>
      <c r="AI40" s="385"/>
      <c r="AJ40" s="385"/>
      <c r="AK40" s="385"/>
      <c r="AL40" s="385"/>
      <c r="AM40" s="385"/>
      <c r="AN40" s="385"/>
      <c r="AO40" s="385"/>
      <c r="AP40" s="385"/>
      <c r="AQ40" s="385"/>
      <c r="AR40" s="385"/>
      <c r="AS40" s="385"/>
      <c r="AT40" s="385"/>
      <c r="AU40" s="385"/>
      <c r="AV40" s="385"/>
      <c r="AW40" s="385"/>
      <c r="AX40" s="385"/>
      <c r="AY40" s="385"/>
      <c r="AZ40" s="385"/>
      <c r="BA40" s="385"/>
    </row>
    <row r="41" spans="1:53" ht="12.6" customHeight="1" thickBot="1">
      <c r="A41" s="385"/>
      <c r="B41" s="385"/>
      <c r="C41" s="1137"/>
      <c r="D41" s="1137"/>
      <c r="E41" s="1137"/>
      <c r="F41" s="1137"/>
      <c r="G41" s="1137"/>
      <c r="H41" s="1137"/>
      <c r="I41" s="1137"/>
      <c r="J41" s="1137"/>
      <c r="K41" s="1137"/>
      <c r="L41" s="1137"/>
      <c r="M41" s="1137"/>
      <c r="N41" s="1137"/>
      <c r="O41" s="1137"/>
      <c r="P41" s="1137"/>
      <c r="Q41" s="1137"/>
      <c r="R41" s="1137"/>
      <c r="S41" s="1137"/>
      <c r="T41" s="1137"/>
      <c r="U41" s="1137"/>
      <c r="V41" s="1137"/>
      <c r="W41" s="1137"/>
      <c r="X41" s="1137"/>
      <c r="Y41" s="1137"/>
      <c r="Z41" s="1137"/>
      <c r="AA41" s="385"/>
      <c r="AB41" s="385"/>
      <c r="AC41" s="385"/>
      <c r="AD41" s="385"/>
      <c r="AE41" s="385"/>
      <c r="AF41" s="385"/>
      <c r="AG41" s="385"/>
      <c r="AH41" s="385"/>
      <c r="AI41" s="385"/>
      <c r="AJ41" s="385"/>
      <c r="AK41" s="385"/>
      <c r="AL41" s="385"/>
      <c r="AM41" s="385"/>
      <c r="AN41" s="385"/>
      <c r="AO41" s="385"/>
      <c r="AP41" s="385"/>
      <c r="AQ41" s="385"/>
      <c r="AR41" s="385"/>
      <c r="AS41" s="385"/>
      <c r="AT41" s="385"/>
      <c r="AU41" s="385"/>
      <c r="AV41" s="385"/>
      <c r="AW41" s="385"/>
      <c r="AX41" s="385"/>
      <c r="AY41" s="385"/>
      <c r="AZ41" s="385"/>
      <c r="BA41" s="385"/>
    </row>
    <row r="42" spans="1:53" ht="21" customHeight="1" thickTop="1">
      <c r="A42" s="337" t="s">
        <v>641</v>
      </c>
      <c r="C42" s="337"/>
      <c r="AB42" s="1118" t="str">
        <f>AB1</f>
        <v>令和４</v>
      </c>
      <c r="AC42" s="1118"/>
      <c r="AD42" s="1126"/>
      <c r="AE42" s="338" t="s">
        <v>77</v>
      </c>
      <c r="AF42" s="1118">
        <f>AF1</f>
        <v>4</v>
      </c>
      <c r="AG42" s="1126"/>
      <c r="AH42" s="1127" t="s">
        <v>568</v>
      </c>
      <c r="AI42" s="1128"/>
      <c r="AJ42" s="1129" t="s">
        <v>569</v>
      </c>
      <c r="AK42" s="1130"/>
      <c r="AL42" s="1130"/>
      <c r="AM42" s="1117" t="str">
        <f>IF(AM1="","",AM1)</f>
        <v>○</v>
      </c>
      <c r="AN42" s="1118"/>
      <c r="AO42" s="1118"/>
      <c r="AP42" s="1131" t="s">
        <v>570</v>
      </c>
      <c r="AQ42" s="1132"/>
      <c r="AR42" s="1132"/>
      <c r="AS42" s="1117" t="str">
        <f>IF(AS1="","",AS1)</f>
        <v>　</v>
      </c>
      <c r="AT42" s="1118"/>
      <c r="AU42" s="1118"/>
      <c r="AV42" s="341"/>
      <c r="AW42" s="1206" t="s">
        <v>649</v>
      </c>
      <c r="AX42" s="1207"/>
      <c r="AY42" s="1207"/>
      <c r="AZ42" s="1207"/>
      <c r="BA42" s="1208"/>
    </row>
    <row r="43" spans="1:53" ht="18.75" customHeight="1" thickBot="1">
      <c r="A43" s="1119" t="s">
        <v>571</v>
      </c>
      <c r="B43" s="1120"/>
      <c r="C43" s="1120"/>
      <c r="D43" s="1121" t="str">
        <f>D2</f>
        <v>就労継続支援Ａ型</v>
      </c>
      <c r="E43" s="1122"/>
      <c r="F43" s="1122"/>
      <c r="G43" s="1122"/>
      <c r="H43" s="1122"/>
      <c r="I43" s="1122"/>
      <c r="J43" s="1122"/>
      <c r="K43" s="1122"/>
      <c r="L43" s="1095" t="s">
        <v>572</v>
      </c>
      <c r="M43" s="1095"/>
      <c r="N43" s="1095"/>
      <c r="O43" s="1095"/>
      <c r="P43" s="1095"/>
      <c r="Q43" s="1119"/>
      <c r="R43" s="1123" t="str">
        <f>R2</f>
        <v>松山事業所</v>
      </c>
      <c r="S43" s="1124"/>
      <c r="T43" s="1124"/>
      <c r="U43" s="1124"/>
      <c r="V43" s="1124"/>
      <c r="W43" s="1124"/>
      <c r="X43" s="1124"/>
      <c r="Y43" s="1124"/>
      <c r="Z43" s="1124"/>
      <c r="AA43" s="1124"/>
      <c r="AB43" s="1124"/>
      <c r="AC43" s="1124"/>
      <c r="AD43" s="1124"/>
      <c r="AE43" s="1124"/>
      <c r="AF43" s="1124"/>
      <c r="AG43" s="1124"/>
      <c r="AH43" s="1124"/>
      <c r="AI43" s="1125"/>
      <c r="AJ43" s="1106"/>
      <c r="AK43" s="1107"/>
      <c r="AL43" s="1107"/>
      <c r="AM43" s="1107"/>
      <c r="AN43" s="1107"/>
      <c r="AO43" s="1107"/>
      <c r="AP43" s="1107"/>
      <c r="AQ43" s="1107"/>
      <c r="AR43" s="1107"/>
      <c r="AS43" s="1107"/>
      <c r="AT43" s="1107"/>
      <c r="AU43" s="1107"/>
      <c r="AW43" s="1209"/>
      <c r="AX43" s="1210"/>
      <c r="AY43" s="1210"/>
      <c r="AZ43" s="1210"/>
      <c r="BA43" s="1211"/>
    </row>
    <row r="44" spans="1:53" ht="18.75" customHeight="1" thickTop="1" thickBot="1">
      <c r="A44" s="1106" t="s">
        <v>444</v>
      </c>
      <c r="B44" s="1107"/>
      <c r="C44" s="1107"/>
      <c r="D44" s="1108">
        <f>D3</f>
        <v>20</v>
      </c>
      <c r="E44" s="1109"/>
      <c r="F44" s="390" t="s">
        <v>26</v>
      </c>
      <c r="G44" s="1078" t="s">
        <v>575</v>
      </c>
      <c r="H44" s="1134"/>
      <c r="I44" s="345">
        <f>I3</f>
        <v>7.5</v>
      </c>
      <c r="J44" s="1135" t="s">
        <v>576</v>
      </c>
      <c r="K44" s="1136"/>
      <c r="L44" s="1110" t="s">
        <v>642</v>
      </c>
      <c r="M44" s="1110"/>
      <c r="N44" s="1110"/>
      <c r="O44" s="1110"/>
      <c r="P44" s="1110"/>
      <c r="Q44" s="1111"/>
      <c r="R44" s="1114" t="s">
        <v>672</v>
      </c>
      <c r="S44" s="1115"/>
      <c r="T44" s="1115"/>
      <c r="U44" s="1115"/>
      <c r="V44" s="1115"/>
      <c r="W44" s="1115"/>
      <c r="X44" s="1115"/>
      <c r="Y44" s="1115"/>
      <c r="Z44" s="1115"/>
      <c r="AA44" s="1115"/>
      <c r="AB44" s="1115"/>
      <c r="AC44" s="1115"/>
      <c r="AD44" s="1115"/>
      <c r="AE44" s="1115"/>
      <c r="AF44" s="1115"/>
      <c r="AG44" s="1115"/>
      <c r="AH44" s="1115"/>
      <c r="AI44" s="1116"/>
      <c r="AJ44" s="391"/>
      <c r="AK44" s="391"/>
      <c r="AL44" s="391"/>
      <c r="AM44" s="391"/>
      <c r="AN44" s="391"/>
      <c r="AO44" s="391"/>
      <c r="AP44" s="391"/>
      <c r="AQ44" s="391"/>
      <c r="AR44" s="392"/>
      <c r="AS44" s="392"/>
      <c r="AT44" s="392"/>
      <c r="AU44" s="392"/>
    </row>
    <row r="45" spans="1:53" ht="14.25" customHeight="1">
      <c r="A45" s="1097" t="s">
        <v>347</v>
      </c>
      <c r="B45" s="1098"/>
      <c r="C45" s="1098"/>
      <c r="D45" s="1100" t="s">
        <v>595</v>
      </c>
      <c r="E45" s="1100"/>
      <c r="F45" s="1100" t="s">
        <v>596</v>
      </c>
      <c r="G45" s="1100"/>
      <c r="H45" s="1098" t="s">
        <v>49</v>
      </c>
      <c r="I45" s="1100" t="s">
        <v>597</v>
      </c>
      <c r="J45" s="1100"/>
      <c r="K45" s="1100"/>
      <c r="L45" s="1102"/>
      <c r="M45" s="353"/>
      <c r="N45" s="1103" t="s">
        <v>598</v>
      </c>
      <c r="O45" s="1104"/>
      <c r="P45" s="1104"/>
      <c r="Q45" s="1104"/>
      <c r="R45" s="1104"/>
      <c r="S45" s="1104"/>
      <c r="T45" s="1104"/>
      <c r="U45" s="1104"/>
      <c r="V45" s="1104"/>
      <c r="W45" s="1104"/>
      <c r="X45" s="1104"/>
      <c r="Y45" s="1104"/>
      <c r="Z45" s="1104"/>
      <c r="AA45" s="1104"/>
      <c r="AB45" s="1104"/>
      <c r="AC45" s="1104"/>
      <c r="AD45" s="1104"/>
      <c r="AE45" s="1104"/>
      <c r="AF45" s="1104"/>
      <c r="AG45" s="1104"/>
      <c r="AH45" s="1104"/>
      <c r="AI45" s="1104"/>
      <c r="AJ45" s="1104"/>
      <c r="AK45" s="1104"/>
      <c r="AL45" s="1104"/>
      <c r="AM45" s="1104"/>
      <c r="AN45" s="1104"/>
      <c r="AO45" s="1105"/>
      <c r="AP45" s="1093"/>
      <c r="AQ45" s="1094"/>
      <c r="AR45" s="1094"/>
      <c r="AS45" s="1094"/>
    </row>
    <row r="46" spans="1:53" ht="12" customHeight="1">
      <c r="A46" s="1099"/>
      <c r="B46" s="1095"/>
      <c r="C46" s="1095"/>
      <c r="D46" s="1101"/>
      <c r="E46" s="1101"/>
      <c r="F46" s="1101"/>
      <c r="G46" s="1101"/>
      <c r="H46" s="1095"/>
      <c r="I46" s="1101"/>
      <c r="J46" s="1101"/>
      <c r="K46" s="1101"/>
      <c r="L46" s="1101"/>
      <c r="M46" s="354" t="s">
        <v>603</v>
      </c>
      <c r="N46" s="1095" t="s">
        <v>604</v>
      </c>
      <c r="O46" s="1095"/>
      <c r="P46" s="1095"/>
      <c r="Q46" s="1095"/>
      <c r="R46" s="1095"/>
      <c r="S46" s="1095"/>
      <c r="T46" s="1095"/>
      <c r="U46" s="1095" t="s">
        <v>605</v>
      </c>
      <c r="V46" s="1095"/>
      <c r="W46" s="1095"/>
      <c r="X46" s="1095"/>
      <c r="Y46" s="1095"/>
      <c r="Z46" s="1095"/>
      <c r="AA46" s="1095"/>
      <c r="AB46" s="1095" t="s">
        <v>606</v>
      </c>
      <c r="AC46" s="1095"/>
      <c r="AD46" s="1095"/>
      <c r="AE46" s="1095"/>
      <c r="AF46" s="1095"/>
      <c r="AG46" s="1095"/>
      <c r="AH46" s="1095"/>
      <c r="AI46" s="1095" t="s">
        <v>607</v>
      </c>
      <c r="AJ46" s="1095"/>
      <c r="AK46" s="1095"/>
      <c r="AL46" s="1095"/>
      <c r="AM46" s="1095"/>
      <c r="AN46" s="1095"/>
      <c r="AO46" s="1096"/>
      <c r="AP46" s="1093"/>
      <c r="AQ46" s="1094"/>
      <c r="AR46" s="1094"/>
      <c r="AS46" s="1094"/>
    </row>
    <row r="47" spans="1:53" ht="13.5" customHeight="1">
      <c r="A47" s="1099"/>
      <c r="B47" s="1095"/>
      <c r="C47" s="1095"/>
      <c r="D47" s="1101"/>
      <c r="E47" s="1101"/>
      <c r="F47" s="1101"/>
      <c r="G47" s="1101"/>
      <c r="H47" s="1095"/>
      <c r="I47" s="1101"/>
      <c r="J47" s="1101"/>
      <c r="K47" s="1101"/>
      <c r="L47" s="1101"/>
      <c r="M47" s="355" t="s">
        <v>248</v>
      </c>
      <c r="N47" s="339">
        <v>1</v>
      </c>
      <c r="O47" s="340">
        <v>2</v>
      </c>
      <c r="P47" s="340">
        <v>3</v>
      </c>
      <c r="Q47" s="340">
        <v>4</v>
      </c>
      <c r="R47" s="340">
        <v>5</v>
      </c>
      <c r="S47" s="340">
        <v>6</v>
      </c>
      <c r="T47" s="356">
        <v>7</v>
      </c>
      <c r="U47" s="339">
        <v>8</v>
      </c>
      <c r="V47" s="340">
        <v>9</v>
      </c>
      <c r="W47" s="340">
        <v>10</v>
      </c>
      <c r="X47" s="340">
        <v>11</v>
      </c>
      <c r="Y47" s="340">
        <v>12</v>
      </c>
      <c r="Z47" s="340">
        <v>13</v>
      </c>
      <c r="AA47" s="356">
        <v>14</v>
      </c>
      <c r="AB47" s="339">
        <v>15</v>
      </c>
      <c r="AC47" s="340">
        <v>16</v>
      </c>
      <c r="AD47" s="340">
        <v>17</v>
      </c>
      <c r="AE47" s="340">
        <v>18</v>
      </c>
      <c r="AF47" s="340">
        <v>19</v>
      </c>
      <c r="AG47" s="340">
        <v>20</v>
      </c>
      <c r="AH47" s="356">
        <v>21</v>
      </c>
      <c r="AI47" s="339">
        <v>22</v>
      </c>
      <c r="AJ47" s="340">
        <v>23</v>
      </c>
      <c r="AK47" s="340">
        <v>24</v>
      </c>
      <c r="AL47" s="340">
        <v>25</v>
      </c>
      <c r="AM47" s="340">
        <v>26</v>
      </c>
      <c r="AN47" s="340">
        <v>27</v>
      </c>
      <c r="AO47" s="393">
        <v>28</v>
      </c>
      <c r="AP47" s="1093"/>
      <c r="AQ47" s="1094"/>
      <c r="AR47" s="1094"/>
      <c r="AS47" s="1094"/>
    </row>
    <row r="48" spans="1:53" ht="14.25" customHeight="1">
      <c r="A48" s="1099"/>
      <c r="B48" s="1095"/>
      <c r="C48" s="1095"/>
      <c r="D48" s="1101"/>
      <c r="E48" s="1101"/>
      <c r="F48" s="1101"/>
      <c r="G48" s="1101"/>
      <c r="H48" s="1095"/>
      <c r="I48" s="1101"/>
      <c r="J48" s="1101"/>
      <c r="K48" s="1101"/>
      <c r="L48" s="1101"/>
      <c r="M48" s="355" t="s">
        <v>608</v>
      </c>
      <c r="N48" s="357" t="s">
        <v>609</v>
      </c>
      <c r="O48" s="358" t="s">
        <v>610</v>
      </c>
      <c r="P48" s="358" t="s">
        <v>611</v>
      </c>
      <c r="Q48" s="358" t="s">
        <v>270</v>
      </c>
      <c r="R48" s="358" t="s">
        <v>612</v>
      </c>
      <c r="S48" s="358" t="s">
        <v>613</v>
      </c>
      <c r="T48" s="359" t="s">
        <v>614</v>
      </c>
      <c r="U48" s="357" t="s">
        <v>609</v>
      </c>
      <c r="V48" s="358" t="s">
        <v>610</v>
      </c>
      <c r="W48" s="358" t="s">
        <v>611</v>
      </c>
      <c r="X48" s="358" t="s">
        <v>270</v>
      </c>
      <c r="Y48" s="358" t="s">
        <v>612</v>
      </c>
      <c r="Z48" s="358" t="s">
        <v>613</v>
      </c>
      <c r="AA48" s="359" t="s">
        <v>614</v>
      </c>
      <c r="AB48" s="357" t="s">
        <v>609</v>
      </c>
      <c r="AC48" s="358" t="s">
        <v>610</v>
      </c>
      <c r="AD48" s="358" t="s">
        <v>611</v>
      </c>
      <c r="AE48" s="358" t="s">
        <v>270</v>
      </c>
      <c r="AF48" s="358" t="s">
        <v>612</v>
      </c>
      <c r="AG48" s="358" t="s">
        <v>613</v>
      </c>
      <c r="AH48" s="359" t="s">
        <v>614</v>
      </c>
      <c r="AI48" s="357" t="s">
        <v>609</v>
      </c>
      <c r="AJ48" s="358" t="s">
        <v>610</v>
      </c>
      <c r="AK48" s="358" t="s">
        <v>611</v>
      </c>
      <c r="AL48" s="358" t="s">
        <v>270</v>
      </c>
      <c r="AM48" s="358" t="s">
        <v>612</v>
      </c>
      <c r="AN48" s="358" t="s">
        <v>613</v>
      </c>
      <c r="AO48" s="359" t="s">
        <v>614</v>
      </c>
      <c r="AP48" s="1093"/>
      <c r="AQ48" s="1094"/>
      <c r="AR48" s="1094"/>
      <c r="AS48" s="1094"/>
    </row>
    <row r="49" spans="1:49" ht="18.75" customHeight="1">
      <c r="A49" s="1089" t="s">
        <v>659</v>
      </c>
      <c r="B49" s="1090"/>
      <c r="C49" s="1090"/>
      <c r="D49" s="1091"/>
      <c r="E49" s="1091"/>
      <c r="F49" s="1091" t="s">
        <v>656</v>
      </c>
      <c r="G49" s="1091"/>
      <c r="H49" s="394" t="s">
        <v>664</v>
      </c>
      <c r="I49" s="1092"/>
      <c r="J49" s="1092"/>
      <c r="K49" s="1092"/>
      <c r="L49" s="1092"/>
      <c r="M49" s="1092"/>
      <c r="N49" s="395">
        <v>6</v>
      </c>
      <c r="O49" s="396"/>
      <c r="P49" s="396"/>
      <c r="Q49" s="396">
        <v>6</v>
      </c>
      <c r="R49" s="396">
        <v>6</v>
      </c>
      <c r="S49" s="396">
        <v>6</v>
      </c>
      <c r="T49" s="397">
        <v>4</v>
      </c>
      <c r="U49" s="395">
        <v>6</v>
      </c>
      <c r="V49" s="396"/>
      <c r="W49" s="396"/>
      <c r="X49" s="396">
        <v>6</v>
      </c>
      <c r="Y49" s="396">
        <v>6</v>
      </c>
      <c r="Z49" s="396">
        <v>6</v>
      </c>
      <c r="AA49" s="397">
        <v>4</v>
      </c>
      <c r="AB49" s="395">
        <v>6</v>
      </c>
      <c r="AC49" s="396"/>
      <c r="AD49" s="396"/>
      <c r="AE49" s="396">
        <v>6</v>
      </c>
      <c r="AF49" s="396">
        <v>6</v>
      </c>
      <c r="AG49" s="396">
        <v>6</v>
      </c>
      <c r="AH49" s="397">
        <v>4</v>
      </c>
      <c r="AI49" s="395">
        <v>6</v>
      </c>
      <c r="AJ49" s="396"/>
      <c r="AK49" s="396"/>
      <c r="AL49" s="396">
        <v>6</v>
      </c>
      <c r="AM49" s="396">
        <v>6</v>
      </c>
      <c r="AN49" s="396">
        <v>6</v>
      </c>
      <c r="AO49" s="398">
        <v>4</v>
      </c>
      <c r="AP49" s="1083"/>
      <c r="AQ49" s="1084"/>
      <c r="AR49" s="1084"/>
      <c r="AS49" s="1084"/>
    </row>
    <row r="50" spans="1:49" ht="18.75" customHeight="1">
      <c r="A50" s="1085" t="s">
        <v>665</v>
      </c>
      <c r="B50" s="1086"/>
      <c r="C50" s="1086"/>
      <c r="D50" s="1087"/>
      <c r="E50" s="1087"/>
      <c r="F50" s="1087" t="s">
        <v>673</v>
      </c>
      <c r="G50" s="1087"/>
      <c r="H50" s="371" t="s">
        <v>674</v>
      </c>
      <c r="I50" s="1088"/>
      <c r="J50" s="1088"/>
      <c r="K50" s="1088"/>
      <c r="L50" s="1088"/>
      <c r="M50" s="1088"/>
      <c r="N50" s="372"/>
      <c r="O50" s="373"/>
      <c r="P50" s="373"/>
      <c r="Q50" s="373">
        <v>6</v>
      </c>
      <c r="R50" s="373">
        <v>6</v>
      </c>
      <c r="S50" s="373">
        <v>6</v>
      </c>
      <c r="T50" s="374">
        <v>4</v>
      </c>
      <c r="U50" s="372"/>
      <c r="V50" s="373"/>
      <c r="W50" s="373"/>
      <c r="X50" s="373">
        <v>6</v>
      </c>
      <c r="Y50" s="373">
        <v>6</v>
      </c>
      <c r="Z50" s="373">
        <v>6</v>
      </c>
      <c r="AA50" s="374">
        <v>4</v>
      </c>
      <c r="AB50" s="372"/>
      <c r="AC50" s="373"/>
      <c r="AD50" s="373"/>
      <c r="AE50" s="373">
        <v>6</v>
      </c>
      <c r="AF50" s="373">
        <v>6</v>
      </c>
      <c r="AG50" s="373">
        <v>6</v>
      </c>
      <c r="AH50" s="374">
        <v>4</v>
      </c>
      <c r="AI50" s="372"/>
      <c r="AJ50" s="373"/>
      <c r="AK50" s="373"/>
      <c r="AL50" s="373">
        <v>6</v>
      </c>
      <c r="AM50" s="373">
        <v>6</v>
      </c>
      <c r="AN50" s="373">
        <v>6</v>
      </c>
      <c r="AO50" s="399">
        <v>4</v>
      </c>
      <c r="AP50" s="1083"/>
      <c r="AQ50" s="1084"/>
      <c r="AR50" s="1084"/>
      <c r="AS50" s="1084"/>
    </row>
    <row r="51" spans="1:49" ht="18.75" customHeight="1">
      <c r="A51" s="1085"/>
      <c r="B51" s="1086"/>
      <c r="C51" s="1086"/>
      <c r="D51" s="1087"/>
      <c r="E51" s="1087"/>
      <c r="F51" s="1087"/>
      <c r="G51" s="1087"/>
      <c r="H51" s="371"/>
      <c r="I51" s="1088"/>
      <c r="J51" s="1088"/>
      <c r="K51" s="1088"/>
      <c r="L51" s="1088"/>
      <c r="M51" s="1088"/>
      <c r="N51" s="372"/>
      <c r="O51" s="373"/>
      <c r="P51" s="373"/>
      <c r="Q51" s="373"/>
      <c r="R51" s="373"/>
      <c r="S51" s="373"/>
      <c r="T51" s="374"/>
      <c r="U51" s="372"/>
      <c r="V51" s="373"/>
      <c r="W51" s="373"/>
      <c r="X51" s="373"/>
      <c r="Y51" s="373"/>
      <c r="Z51" s="373"/>
      <c r="AA51" s="374"/>
      <c r="AB51" s="372"/>
      <c r="AC51" s="373"/>
      <c r="AD51" s="373"/>
      <c r="AE51" s="373"/>
      <c r="AF51" s="373"/>
      <c r="AG51" s="373"/>
      <c r="AH51" s="374"/>
      <c r="AI51" s="372"/>
      <c r="AJ51" s="373"/>
      <c r="AK51" s="373"/>
      <c r="AL51" s="373"/>
      <c r="AM51" s="373"/>
      <c r="AN51" s="373"/>
      <c r="AO51" s="399"/>
      <c r="AP51" s="1083"/>
      <c r="AQ51" s="1084"/>
      <c r="AR51" s="1084"/>
      <c r="AS51" s="1084"/>
    </row>
    <row r="52" spans="1:49" ht="18.75" customHeight="1">
      <c r="A52" s="1085"/>
      <c r="B52" s="1086"/>
      <c r="C52" s="1086"/>
      <c r="D52" s="1087"/>
      <c r="E52" s="1087"/>
      <c r="F52" s="1087"/>
      <c r="G52" s="1087"/>
      <c r="H52" s="371"/>
      <c r="I52" s="1088"/>
      <c r="J52" s="1088"/>
      <c r="K52" s="1088"/>
      <c r="L52" s="1088"/>
      <c r="M52" s="1088"/>
      <c r="N52" s="372"/>
      <c r="O52" s="373"/>
      <c r="P52" s="373"/>
      <c r="Q52" s="373"/>
      <c r="R52" s="373"/>
      <c r="S52" s="373"/>
      <c r="T52" s="374"/>
      <c r="U52" s="372"/>
      <c r="V52" s="373"/>
      <c r="W52" s="373"/>
      <c r="X52" s="373"/>
      <c r="Y52" s="373"/>
      <c r="Z52" s="373"/>
      <c r="AA52" s="374"/>
      <c r="AB52" s="372"/>
      <c r="AC52" s="373"/>
      <c r="AD52" s="373"/>
      <c r="AE52" s="373"/>
      <c r="AF52" s="373"/>
      <c r="AG52" s="373"/>
      <c r="AH52" s="374"/>
      <c r="AI52" s="372"/>
      <c r="AJ52" s="373"/>
      <c r="AK52" s="373"/>
      <c r="AL52" s="373"/>
      <c r="AM52" s="373"/>
      <c r="AN52" s="373"/>
      <c r="AO52" s="399"/>
      <c r="AP52" s="1083"/>
      <c r="AQ52" s="1084"/>
      <c r="AR52" s="1084"/>
      <c r="AS52" s="1084"/>
    </row>
    <row r="53" spans="1:49" ht="18.75" customHeight="1" thickBot="1">
      <c r="A53" s="1079"/>
      <c r="B53" s="1080"/>
      <c r="C53" s="1080"/>
      <c r="D53" s="1081"/>
      <c r="E53" s="1081"/>
      <c r="F53" s="1081"/>
      <c r="G53" s="1081"/>
      <c r="H53" s="400"/>
      <c r="I53" s="1082"/>
      <c r="J53" s="1082"/>
      <c r="K53" s="1082"/>
      <c r="L53" s="1082"/>
      <c r="M53" s="1082"/>
      <c r="N53" s="401"/>
      <c r="O53" s="402"/>
      <c r="P53" s="402"/>
      <c r="Q53" s="402"/>
      <c r="R53" s="402"/>
      <c r="S53" s="402"/>
      <c r="T53" s="403"/>
      <c r="U53" s="401"/>
      <c r="V53" s="402"/>
      <c r="W53" s="402"/>
      <c r="X53" s="402"/>
      <c r="Y53" s="402"/>
      <c r="Z53" s="402"/>
      <c r="AA53" s="403"/>
      <c r="AB53" s="401"/>
      <c r="AC53" s="402"/>
      <c r="AD53" s="402"/>
      <c r="AE53" s="402"/>
      <c r="AF53" s="402"/>
      <c r="AG53" s="402"/>
      <c r="AH53" s="403"/>
      <c r="AI53" s="401"/>
      <c r="AJ53" s="402"/>
      <c r="AK53" s="402"/>
      <c r="AL53" s="402"/>
      <c r="AM53" s="402"/>
      <c r="AN53" s="402"/>
      <c r="AO53" s="404"/>
      <c r="AP53" s="1083"/>
      <c r="AQ53" s="1084"/>
      <c r="AR53" s="1084"/>
      <c r="AS53" s="1084"/>
    </row>
    <row r="54" spans="1:49" s="430" customFormat="1" ht="21" customHeight="1">
      <c r="D54" s="1133" t="s">
        <v>40</v>
      </c>
      <c r="E54" s="1133"/>
      <c r="F54" s="1133"/>
      <c r="G54" s="1133"/>
      <c r="H54" s="1133"/>
      <c r="I54" s="1133"/>
      <c r="J54" s="1133"/>
      <c r="K54" s="1133"/>
      <c r="L54" s="1133"/>
      <c r="M54" s="1133"/>
      <c r="N54" s="406">
        <f>SUM(N49:N53)</f>
        <v>6</v>
      </c>
      <c r="O54" s="407">
        <f t="shared" ref="O54:AO54" si="6">SUM(O49:O53)</f>
        <v>0</v>
      </c>
      <c r="P54" s="407">
        <f t="shared" si="6"/>
        <v>0</v>
      </c>
      <c r="Q54" s="407">
        <f t="shared" si="6"/>
        <v>12</v>
      </c>
      <c r="R54" s="407">
        <f t="shared" si="6"/>
        <v>12</v>
      </c>
      <c r="S54" s="408">
        <f t="shared" si="6"/>
        <v>12</v>
      </c>
      <c r="T54" s="409">
        <f t="shared" si="6"/>
        <v>8</v>
      </c>
      <c r="U54" s="410">
        <f t="shared" si="6"/>
        <v>6</v>
      </c>
      <c r="V54" s="408">
        <f t="shared" si="6"/>
        <v>0</v>
      </c>
      <c r="W54" s="408">
        <f t="shared" si="6"/>
        <v>0</v>
      </c>
      <c r="X54" s="408">
        <f t="shared" si="6"/>
        <v>12</v>
      </c>
      <c r="Y54" s="408">
        <f t="shared" si="6"/>
        <v>12</v>
      </c>
      <c r="Z54" s="408">
        <f t="shared" si="6"/>
        <v>12</v>
      </c>
      <c r="AA54" s="411">
        <f t="shared" si="6"/>
        <v>8</v>
      </c>
      <c r="AB54" s="412">
        <f t="shared" si="6"/>
        <v>6</v>
      </c>
      <c r="AC54" s="408">
        <f t="shared" si="6"/>
        <v>0</v>
      </c>
      <c r="AD54" s="408">
        <f t="shared" si="6"/>
        <v>0</v>
      </c>
      <c r="AE54" s="408">
        <f t="shared" si="6"/>
        <v>12</v>
      </c>
      <c r="AF54" s="408">
        <f t="shared" si="6"/>
        <v>12</v>
      </c>
      <c r="AG54" s="408">
        <f t="shared" si="6"/>
        <v>12</v>
      </c>
      <c r="AH54" s="409">
        <f t="shared" si="6"/>
        <v>8</v>
      </c>
      <c r="AI54" s="410">
        <f t="shared" si="6"/>
        <v>6</v>
      </c>
      <c r="AJ54" s="408">
        <f t="shared" si="6"/>
        <v>0</v>
      </c>
      <c r="AK54" s="408">
        <f t="shared" si="6"/>
        <v>0</v>
      </c>
      <c r="AL54" s="408">
        <f t="shared" si="6"/>
        <v>12</v>
      </c>
      <c r="AM54" s="408">
        <f t="shared" si="6"/>
        <v>12</v>
      </c>
      <c r="AN54" s="408">
        <f t="shared" si="6"/>
        <v>12</v>
      </c>
      <c r="AO54" s="411">
        <f t="shared" si="6"/>
        <v>8</v>
      </c>
      <c r="AP54" s="1203"/>
      <c r="AQ54" s="1204"/>
      <c r="AR54" s="1204"/>
      <c r="AS54" s="1204"/>
      <c r="AT54" s="431"/>
      <c r="AU54" s="431"/>
      <c r="AV54" s="1205"/>
      <c r="AW54" s="1205"/>
    </row>
    <row r="55" spans="1:49" s="430" customFormat="1" ht="21" customHeight="1">
      <c r="D55" s="1074" t="s">
        <v>643</v>
      </c>
      <c r="E55" s="1074"/>
      <c r="F55" s="1074"/>
      <c r="G55" s="1074"/>
      <c r="H55" s="1074"/>
      <c r="I55" s="1074"/>
      <c r="J55" s="1074"/>
      <c r="K55" s="1074"/>
      <c r="L55" s="1074"/>
      <c r="M55" s="1074"/>
      <c r="N55" s="414">
        <v>6</v>
      </c>
      <c r="O55" s="415"/>
      <c r="P55" s="415"/>
      <c r="Q55" s="415">
        <v>6</v>
      </c>
      <c r="R55" s="415">
        <v>6</v>
      </c>
      <c r="S55" s="415">
        <v>6</v>
      </c>
      <c r="T55" s="416">
        <v>4</v>
      </c>
      <c r="U55" s="414">
        <v>6</v>
      </c>
      <c r="V55" s="415"/>
      <c r="W55" s="415"/>
      <c r="X55" s="415">
        <v>6</v>
      </c>
      <c r="Y55" s="415">
        <v>6</v>
      </c>
      <c r="Z55" s="415">
        <v>6</v>
      </c>
      <c r="AA55" s="416">
        <v>4</v>
      </c>
      <c r="AB55" s="414">
        <v>6</v>
      </c>
      <c r="AC55" s="415"/>
      <c r="AD55" s="415"/>
      <c r="AE55" s="415">
        <v>6</v>
      </c>
      <c r="AF55" s="415">
        <v>6</v>
      </c>
      <c r="AG55" s="415">
        <v>6</v>
      </c>
      <c r="AH55" s="416">
        <v>4</v>
      </c>
      <c r="AI55" s="414">
        <v>6</v>
      </c>
      <c r="AJ55" s="415"/>
      <c r="AK55" s="415"/>
      <c r="AL55" s="415">
        <v>6</v>
      </c>
      <c r="AM55" s="415">
        <v>6</v>
      </c>
      <c r="AN55" s="415">
        <v>6</v>
      </c>
      <c r="AO55" s="416">
        <v>4</v>
      </c>
      <c r="AP55" s="1203"/>
      <c r="AQ55" s="1204"/>
      <c r="AR55" s="1204"/>
      <c r="AS55" s="1204"/>
      <c r="AT55" s="1204"/>
      <c r="AU55" s="1204"/>
      <c r="AV55" s="1204"/>
      <c r="AW55" s="1204"/>
    </row>
    <row r="56" spans="1:49" s="430" customFormat="1" ht="21" customHeight="1">
      <c r="D56" s="1078" t="s">
        <v>644</v>
      </c>
      <c r="E56" s="1078"/>
      <c r="F56" s="1078"/>
      <c r="G56" s="1078"/>
      <c r="H56" s="1078"/>
      <c r="I56" s="1078"/>
      <c r="J56" s="1078"/>
      <c r="K56" s="1078"/>
      <c r="L56" s="1078"/>
      <c r="M56" s="1078"/>
      <c r="N56" s="418">
        <v>4</v>
      </c>
      <c r="O56" s="419"/>
      <c r="P56" s="419"/>
      <c r="Q56" s="419">
        <v>10</v>
      </c>
      <c r="R56" s="419">
        <v>12</v>
      </c>
      <c r="S56" s="419">
        <v>8</v>
      </c>
      <c r="T56" s="420">
        <v>8</v>
      </c>
      <c r="U56" s="418">
        <v>4</v>
      </c>
      <c r="V56" s="419"/>
      <c r="W56" s="419"/>
      <c r="X56" s="419">
        <v>10</v>
      </c>
      <c r="Y56" s="419">
        <v>12</v>
      </c>
      <c r="Z56" s="419">
        <v>8</v>
      </c>
      <c r="AA56" s="420">
        <v>8</v>
      </c>
      <c r="AB56" s="418">
        <v>4</v>
      </c>
      <c r="AC56" s="419"/>
      <c r="AD56" s="419"/>
      <c r="AE56" s="419">
        <v>10</v>
      </c>
      <c r="AF56" s="419">
        <v>12</v>
      </c>
      <c r="AG56" s="419">
        <v>8</v>
      </c>
      <c r="AH56" s="420">
        <v>8</v>
      </c>
      <c r="AI56" s="418">
        <v>4</v>
      </c>
      <c r="AJ56" s="419"/>
      <c r="AK56" s="419"/>
      <c r="AL56" s="419">
        <v>10</v>
      </c>
      <c r="AM56" s="419">
        <v>12</v>
      </c>
      <c r="AN56" s="419">
        <v>8</v>
      </c>
      <c r="AO56" s="420">
        <v>8</v>
      </c>
      <c r="AP56" s="1203"/>
      <c r="AQ56" s="1204"/>
      <c r="AR56" s="1204"/>
      <c r="AS56" s="1204"/>
      <c r="AT56" s="1204"/>
      <c r="AU56" s="1204"/>
      <c r="AV56" s="1204"/>
      <c r="AW56" s="1204"/>
    </row>
    <row r="57" spans="1:49" s="430" customFormat="1" ht="21" customHeight="1">
      <c r="D57" s="1078" t="s">
        <v>645</v>
      </c>
      <c r="E57" s="1078"/>
      <c r="F57" s="1078"/>
      <c r="G57" s="1078"/>
      <c r="H57" s="1078"/>
      <c r="I57" s="1078"/>
      <c r="J57" s="1078"/>
      <c r="K57" s="1078"/>
      <c r="L57" s="1078"/>
      <c r="M57" s="1078"/>
      <c r="N57" s="422">
        <f>IF(N55="","",ROUNDDOWN(N54/N55,1))</f>
        <v>1</v>
      </c>
      <c r="O57" s="423" t="str">
        <f t="shared" ref="O57:AO57" si="7">IF(O55="","",ROUNDDOWN(O54/O55,1))</f>
        <v/>
      </c>
      <c r="P57" s="423" t="str">
        <f t="shared" si="7"/>
        <v/>
      </c>
      <c r="Q57" s="423">
        <f t="shared" si="7"/>
        <v>2</v>
      </c>
      <c r="R57" s="423">
        <f t="shared" si="7"/>
        <v>2</v>
      </c>
      <c r="S57" s="423">
        <f t="shared" si="7"/>
        <v>2</v>
      </c>
      <c r="T57" s="424">
        <f t="shared" si="7"/>
        <v>2</v>
      </c>
      <c r="U57" s="422">
        <f t="shared" si="7"/>
        <v>1</v>
      </c>
      <c r="V57" s="423" t="str">
        <f t="shared" si="7"/>
        <v/>
      </c>
      <c r="W57" s="423" t="str">
        <f t="shared" si="7"/>
        <v/>
      </c>
      <c r="X57" s="423">
        <f t="shared" si="7"/>
        <v>2</v>
      </c>
      <c r="Y57" s="423">
        <f t="shared" si="7"/>
        <v>2</v>
      </c>
      <c r="Z57" s="423">
        <f t="shared" si="7"/>
        <v>2</v>
      </c>
      <c r="AA57" s="425">
        <f t="shared" si="7"/>
        <v>2</v>
      </c>
      <c r="AB57" s="347">
        <f t="shared" si="7"/>
        <v>1</v>
      </c>
      <c r="AC57" s="423" t="str">
        <f t="shared" si="7"/>
        <v/>
      </c>
      <c r="AD57" s="423" t="str">
        <f t="shared" si="7"/>
        <v/>
      </c>
      <c r="AE57" s="423">
        <f t="shared" si="7"/>
        <v>2</v>
      </c>
      <c r="AF57" s="423">
        <f t="shared" si="7"/>
        <v>2</v>
      </c>
      <c r="AG57" s="423">
        <f t="shared" si="7"/>
        <v>2</v>
      </c>
      <c r="AH57" s="424">
        <f t="shared" si="7"/>
        <v>2</v>
      </c>
      <c r="AI57" s="422">
        <f t="shared" si="7"/>
        <v>1</v>
      </c>
      <c r="AJ57" s="423" t="str">
        <f t="shared" si="7"/>
        <v/>
      </c>
      <c r="AK57" s="423" t="str">
        <f t="shared" si="7"/>
        <v/>
      </c>
      <c r="AL57" s="423">
        <f t="shared" si="7"/>
        <v>2</v>
      </c>
      <c r="AM57" s="423">
        <f t="shared" si="7"/>
        <v>2</v>
      </c>
      <c r="AN57" s="423">
        <f t="shared" si="7"/>
        <v>2</v>
      </c>
      <c r="AO57" s="425">
        <f t="shared" si="7"/>
        <v>2</v>
      </c>
      <c r="AP57" s="1203"/>
      <c r="AQ57" s="1204"/>
      <c r="AR57" s="1204"/>
      <c r="AS57" s="1204"/>
      <c r="AT57" s="1204"/>
      <c r="AU57" s="1204"/>
      <c r="AV57" s="1204"/>
      <c r="AW57" s="1204"/>
    </row>
    <row r="58" spans="1:49" s="430" customFormat="1" ht="21" customHeight="1">
      <c r="D58" s="1078" t="s">
        <v>646</v>
      </c>
      <c r="E58" s="1078"/>
      <c r="F58" s="1078"/>
      <c r="G58" s="1078"/>
      <c r="H58" s="1078"/>
      <c r="I58" s="1078"/>
      <c r="J58" s="1078"/>
      <c r="K58" s="1078"/>
      <c r="L58" s="1078"/>
      <c r="M58" s="1078"/>
      <c r="N58" s="422">
        <f>IF(N55="","",IF(ROUNDUP(N56/$I$44,1)&lt;=1,1,ROUNDUP(N56/$I$44,1)))</f>
        <v>1</v>
      </c>
      <c r="O58" s="423" t="str">
        <f t="shared" ref="O58:AO58" si="8">IF(O55="","",IF(ROUNDUP(O56/$I$44,1)&lt;=1,1,ROUNDUP(O56/$I$44,1)))</f>
        <v/>
      </c>
      <c r="P58" s="423" t="str">
        <f t="shared" si="8"/>
        <v/>
      </c>
      <c r="Q58" s="423">
        <f t="shared" si="8"/>
        <v>1.4000000000000001</v>
      </c>
      <c r="R58" s="423">
        <f t="shared" si="8"/>
        <v>1.6</v>
      </c>
      <c r="S58" s="423">
        <f t="shared" si="8"/>
        <v>1.1000000000000001</v>
      </c>
      <c r="T58" s="424">
        <f t="shared" si="8"/>
        <v>1.1000000000000001</v>
      </c>
      <c r="U58" s="422">
        <f t="shared" si="8"/>
        <v>1</v>
      </c>
      <c r="V58" s="423" t="str">
        <f t="shared" si="8"/>
        <v/>
      </c>
      <c r="W58" s="423" t="str">
        <f t="shared" si="8"/>
        <v/>
      </c>
      <c r="X58" s="423">
        <f t="shared" si="8"/>
        <v>1.4000000000000001</v>
      </c>
      <c r="Y58" s="423">
        <f t="shared" si="8"/>
        <v>1.6</v>
      </c>
      <c r="Z58" s="423">
        <f t="shared" si="8"/>
        <v>1.1000000000000001</v>
      </c>
      <c r="AA58" s="425">
        <f t="shared" si="8"/>
        <v>1.1000000000000001</v>
      </c>
      <c r="AB58" s="347">
        <f t="shared" si="8"/>
        <v>1</v>
      </c>
      <c r="AC58" s="423" t="str">
        <f t="shared" si="8"/>
        <v/>
      </c>
      <c r="AD58" s="423" t="str">
        <f t="shared" si="8"/>
        <v/>
      </c>
      <c r="AE58" s="423">
        <f t="shared" si="8"/>
        <v>1.4000000000000001</v>
      </c>
      <c r="AF58" s="423">
        <f t="shared" si="8"/>
        <v>1.6</v>
      </c>
      <c r="AG58" s="423">
        <f t="shared" si="8"/>
        <v>1.1000000000000001</v>
      </c>
      <c r="AH58" s="424">
        <f t="shared" si="8"/>
        <v>1.1000000000000001</v>
      </c>
      <c r="AI58" s="422">
        <f t="shared" si="8"/>
        <v>1</v>
      </c>
      <c r="AJ58" s="423" t="str">
        <f t="shared" si="8"/>
        <v/>
      </c>
      <c r="AK58" s="423" t="str">
        <f t="shared" si="8"/>
        <v/>
      </c>
      <c r="AL58" s="423">
        <f t="shared" si="8"/>
        <v>1.4000000000000001</v>
      </c>
      <c r="AM58" s="423">
        <f t="shared" si="8"/>
        <v>1.6</v>
      </c>
      <c r="AN58" s="423">
        <f t="shared" si="8"/>
        <v>1.1000000000000001</v>
      </c>
      <c r="AO58" s="425">
        <f t="shared" si="8"/>
        <v>1.1000000000000001</v>
      </c>
      <c r="AP58" s="1203"/>
      <c r="AQ58" s="1204"/>
      <c r="AR58" s="1204"/>
      <c r="AS58" s="1204"/>
      <c r="AT58" s="1204"/>
      <c r="AU58" s="1204"/>
      <c r="AV58" s="1204"/>
      <c r="AW58" s="1204"/>
    </row>
    <row r="63" spans="1:49" ht="21" customHeight="1">
      <c r="A63" s="337" t="s">
        <v>641</v>
      </c>
      <c r="C63" s="337"/>
      <c r="AB63" s="1118" t="str">
        <f>AB1</f>
        <v>令和４</v>
      </c>
      <c r="AC63" s="1118"/>
      <c r="AD63" s="1126"/>
      <c r="AE63" s="338" t="s">
        <v>77</v>
      </c>
      <c r="AF63" s="1118">
        <f>AF1</f>
        <v>4</v>
      </c>
      <c r="AG63" s="1126"/>
      <c r="AH63" s="1127" t="s">
        <v>568</v>
      </c>
      <c r="AI63" s="1128"/>
      <c r="AJ63" s="1129" t="s">
        <v>569</v>
      </c>
      <c r="AK63" s="1130"/>
      <c r="AL63" s="1130"/>
      <c r="AM63" s="1117" t="str">
        <f>IF(AM1="","",AM1)</f>
        <v>○</v>
      </c>
      <c r="AN63" s="1118"/>
      <c r="AO63" s="1118"/>
      <c r="AP63" s="1131" t="s">
        <v>570</v>
      </c>
      <c r="AQ63" s="1132"/>
      <c r="AR63" s="1132"/>
      <c r="AS63" s="1117" t="str">
        <f>IF(AS1="","",AS1)</f>
        <v>　</v>
      </c>
      <c r="AT63" s="1118"/>
      <c r="AU63" s="1118"/>
      <c r="AV63" s="341"/>
    </row>
    <row r="64" spans="1:49" ht="18.75" customHeight="1">
      <c r="A64" s="1119" t="s">
        <v>571</v>
      </c>
      <c r="B64" s="1120"/>
      <c r="C64" s="1120"/>
      <c r="D64" s="1121" t="str">
        <f>D2</f>
        <v>就労継続支援Ａ型</v>
      </c>
      <c r="E64" s="1122"/>
      <c r="F64" s="1122"/>
      <c r="G64" s="1122"/>
      <c r="H64" s="1122"/>
      <c r="I64" s="1122"/>
      <c r="J64" s="1122"/>
      <c r="K64" s="1122"/>
      <c r="L64" s="1095" t="s">
        <v>572</v>
      </c>
      <c r="M64" s="1095"/>
      <c r="N64" s="1095"/>
      <c r="O64" s="1095"/>
      <c r="P64" s="1095"/>
      <c r="Q64" s="1119"/>
      <c r="R64" s="1123" t="str">
        <f>R2</f>
        <v>松山事業所</v>
      </c>
      <c r="S64" s="1124"/>
      <c r="T64" s="1124"/>
      <c r="U64" s="1124"/>
      <c r="V64" s="1124"/>
      <c r="W64" s="1124"/>
      <c r="X64" s="1124"/>
      <c r="Y64" s="1124"/>
      <c r="Z64" s="1124"/>
      <c r="AA64" s="1124"/>
      <c r="AB64" s="1124"/>
      <c r="AC64" s="1124"/>
      <c r="AD64" s="1124"/>
      <c r="AE64" s="1124"/>
      <c r="AF64" s="1124"/>
      <c r="AG64" s="1124"/>
      <c r="AH64" s="1124"/>
      <c r="AI64" s="1125"/>
      <c r="AJ64" s="1106"/>
      <c r="AK64" s="1107"/>
      <c r="AL64" s="1107"/>
      <c r="AM64" s="1107"/>
      <c r="AN64" s="1107"/>
      <c r="AO64" s="1107"/>
      <c r="AP64" s="1107"/>
      <c r="AQ64" s="1107"/>
      <c r="AR64" s="1107"/>
      <c r="AS64" s="1107"/>
      <c r="AT64" s="1107"/>
      <c r="AU64" s="1107"/>
    </row>
    <row r="65" spans="1:49" ht="18.75" customHeight="1" thickBot="1">
      <c r="A65" s="1106" t="s">
        <v>444</v>
      </c>
      <c r="B65" s="1107"/>
      <c r="C65" s="1107"/>
      <c r="D65" s="1108">
        <f>D3</f>
        <v>20</v>
      </c>
      <c r="E65" s="1109"/>
      <c r="F65" s="390" t="s">
        <v>26</v>
      </c>
      <c r="G65" s="1110" t="s">
        <v>575</v>
      </c>
      <c r="H65" s="1111"/>
      <c r="I65" s="427">
        <f>I3</f>
        <v>7.5</v>
      </c>
      <c r="J65" s="1112" t="s">
        <v>576</v>
      </c>
      <c r="K65" s="1113"/>
      <c r="L65" s="1110" t="s">
        <v>642</v>
      </c>
      <c r="M65" s="1110"/>
      <c r="N65" s="1110"/>
      <c r="O65" s="1110"/>
      <c r="P65" s="1110"/>
      <c r="Q65" s="1111"/>
      <c r="R65" s="1114" t="s">
        <v>675</v>
      </c>
      <c r="S65" s="1115"/>
      <c r="T65" s="1115"/>
      <c r="U65" s="1115"/>
      <c r="V65" s="1115"/>
      <c r="W65" s="1115"/>
      <c r="X65" s="1115"/>
      <c r="Y65" s="1115"/>
      <c r="Z65" s="1115"/>
      <c r="AA65" s="1115"/>
      <c r="AB65" s="1115"/>
      <c r="AC65" s="1115"/>
      <c r="AD65" s="1115"/>
      <c r="AE65" s="1115"/>
      <c r="AF65" s="1115"/>
      <c r="AG65" s="1115"/>
      <c r="AH65" s="1115"/>
      <c r="AI65" s="1116"/>
      <c r="AJ65" s="391"/>
      <c r="AK65" s="391"/>
      <c r="AL65" s="391"/>
      <c r="AM65" s="391"/>
      <c r="AN65" s="391"/>
      <c r="AO65" s="391"/>
      <c r="AP65" s="391"/>
      <c r="AQ65" s="391"/>
      <c r="AR65" s="392"/>
      <c r="AS65" s="392"/>
      <c r="AT65" s="392"/>
      <c r="AU65" s="392"/>
    </row>
    <row r="66" spans="1:49" ht="14.25" customHeight="1">
      <c r="A66" s="1097" t="s">
        <v>347</v>
      </c>
      <c r="B66" s="1098"/>
      <c r="C66" s="1098"/>
      <c r="D66" s="1100" t="s">
        <v>595</v>
      </c>
      <c r="E66" s="1100"/>
      <c r="F66" s="1100" t="s">
        <v>596</v>
      </c>
      <c r="G66" s="1100"/>
      <c r="H66" s="1098" t="s">
        <v>49</v>
      </c>
      <c r="I66" s="1100" t="s">
        <v>597</v>
      </c>
      <c r="J66" s="1100"/>
      <c r="K66" s="1100"/>
      <c r="L66" s="1102"/>
      <c r="M66" s="353"/>
      <c r="N66" s="1103" t="s">
        <v>598</v>
      </c>
      <c r="O66" s="1104"/>
      <c r="P66" s="1104"/>
      <c r="Q66" s="1104"/>
      <c r="R66" s="1104"/>
      <c r="S66" s="1104"/>
      <c r="T66" s="1104"/>
      <c r="U66" s="1104"/>
      <c r="V66" s="1104"/>
      <c r="W66" s="1104"/>
      <c r="X66" s="1104"/>
      <c r="Y66" s="1104"/>
      <c r="Z66" s="1104"/>
      <c r="AA66" s="1104"/>
      <c r="AB66" s="1104"/>
      <c r="AC66" s="1104"/>
      <c r="AD66" s="1104"/>
      <c r="AE66" s="1104"/>
      <c r="AF66" s="1104"/>
      <c r="AG66" s="1104"/>
      <c r="AH66" s="1104"/>
      <c r="AI66" s="1104"/>
      <c r="AJ66" s="1104"/>
      <c r="AK66" s="1104"/>
      <c r="AL66" s="1104"/>
      <c r="AM66" s="1104"/>
      <c r="AN66" s="1104"/>
      <c r="AO66" s="1105"/>
      <c r="AP66" s="1093"/>
      <c r="AQ66" s="1094"/>
      <c r="AR66" s="1094"/>
      <c r="AS66" s="1094"/>
    </row>
    <row r="67" spans="1:49" ht="12" customHeight="1">
      <c r="A67" s="1099"/>
      <c r="B67" s="1095"/>
      <c r="C67" s="1095"/>
      <c r="D67" s="1101"/>
      <c r="E67" s="1101"/>
      <c r="F67" s="1101"/>
      <c r="G67" s="1101"/>
      <c r="H67" s="1095"/>
      <c r="I67" s="1101"/>
      <c r="J67" s="1101"/>
      <c r="K67" s="1101"/>
      <c r="L67" s="1101"/>
      <c r="M67" s="354" t="s">
        <v>603</v>
      </c>
      <c r="N67" s="1095" t="s">
        <v>604</v>
      </c>
      <c r="O67" s="1095"/>
      <c r="P67" s="1095"/>
      <c r="Q67" s="1095"/>
      <c r="R67" s="1095"/>
      <c r="S67" s="1095"/>
      <c r="T67" s="1095"/>
      <c r="U67" s="1095" t="s">
        <v>605</v>
      </c>
      <c r="V67" s="1095"/>
      <c r="W67" s="1095"/>
      <c r="X67" s="1095"/>
      <c r="Y67" s="1095"/>
      <c r="Z67" s="1095"/>
      <c r="AA67" s="1095"/>
      <c r="AB67" s="1095" t="s">
        <v>606</v>
      </c>
      <c r="AC67" s="1095"/>
      <c r="AD67" s="1095"/>
      <c r="AE67" s="1095"/>
      <c r="AF67" s="1095"/>
      <c r="AG67" s="1095"/>
      <c r="AH67" s="1095"/>
      <c r="AI67" s="1095" t="s">
        <v>607</v>
      </c>
      <c r="AJ67" s="1095"/>
      <c r="AK67" s="1095"/>
      <c r="AL67" s="1095"/>
      <c r="AM67" s="1095"/>
      <c r="AN67" s="1095"/>
      <c r="AO67" s="1096"/>
      <c r="AP67" s="1093"/>
      <c r="AQ67" s="1094"/>
      <c r="AR67" s="1094"/>
      <c r="AS67" s="1094"/>
    </row>
    <row r="68" spans="1:49" ht="13.5" customHeight="1">
      <c r="A68" s="1099"/>
      <c r="B68" s="1095"/>
      <c r="C68" s="1095"/>
      <c r="D68" s="1101"/>
      <c r="E68" s="1101"/>
      <c r="F68" s="1101"/>
      <c r="G68" s="1101"/>
      <c r="H68" s="1095"/>
      <c r="I68" s="1101"/>
      <c r="J68" s="1101"/>
      <c r="K68" s="1101"/>
      <c r="L68" s="1101"/>
      <c r="M68" s="355" t="s">
        <v>248</v>
      </c>
      <c r="N68" s="339">
        <v>1</v>
      </c>
      <c r="O68" s="340">
        <v>2</v>
      </c>
      <c r="P68" s="340">
        <v>3</v>
      </c>
      <c r="Q68" s="340">
        <v>4</v>
      </c>
      <c r="R68" s="340">
        <v>5</v>
      </c>
      <c r="S68" s="340">
        <v>6</v>
      </c>
      <c r="T68" s="356">
        <v>7</v>
      </c>
      <c r="U68" s="339">
        <v>8</v>
      </c>
      <c r="V68" s="340">
        <v>9</v>
      </c>
      <c r="W68" s="340">
        <v>10</v>
      </c>
      <c r="X68" s="340">
        <v>11</v>
      </c>
      <c r="Y68" s="340">
        <v>12</v>
      </c>
      <c r="Z68" s="340">
        <v>13</v>
      </c>
      <c r="AA68" s="356">
        <v>14</v>
      </c>
      <c r="AB68" s="339">
        <v>15</v>
      </c>
      <c r="AC68" s="340">
        <v>16</v>
      </c>
      <c r="AD68" s="340">
        <v>17</v>
      </c>
      <c r="AE68" s="340">
        <v>18</v>
      </c>
      <c r="AF68" s="340">
        <v>19</v>
      </c>
      <c r="AG68" s="340">
        <v>20</v>
      </c>
      <c r="AH68" s="356">
        <v>21</v>
      </c>
      <c r="AI68" s="339">
        <v>22</v>
      </c>
      <c r="AJ68" s="340">
        <v>23</v>
      </c>
      <c r="AK68" s="340">
        <v>24</v>
      </c>
      <c r="AL68" s="340">
        <v>25</v>
      </c>
      <c r="AM68" s="340">
        <v>26</v>
      </c>
      <c r="AN68" s="340">
        <v>27</v>
      </c>
      <c r="AO68" s="393">
        <v>28</v>
      </c>
      <c r="AP68" s="1093"/>
      <c r="AQ68" s="1094"/>
      <c r="AR68" s="1094"/>
      <c r="AS68" s="1094"/>
    </row>
    <row r="69" spans="1:49" ht="14.25" customHeight="1">
      <c r="A69" s="1099"/>
      <c r="B69" s="1095"/>
      <c r="C69" s="1095"/>
      <c r="D69" s="1101"/>
      <c r="E69" s="1101"/>
      <c r="F69" s="1101"/>
      <c r="G69" s="1101"/>
      <c r="H69" s="1095"/>
      <c r="I69" s="1101"/>
      <c r="J69" s="1101"/>
      <c r="K69" s="1101"/>
      <c r="L69" s="1101"/>
      <c r="M69" s="355" t="s">
        <v>608</v>
      </c>
      <c r="N69" s="357" t="s">
        <v>609</v>
      </c>
      <c r="O69" s="358" t="s">
        <v>610</v>
      </c>
      <c r="P69" s="358" t="s">
        <v>611</v>
      </c>
      <c r="Q69" s="358" t="s">
        <v>270</v>
      </c>
      <c r="R69" s="358" t="s">
        <v>612</v>
      </c>
      <c r="S69" s="358" t="s">
        <v>613</v>
      </c>
      <c r="T69" s="359" t="s">
        <v>614</v>
      </c>
      <c r="U69" s="357" t="s">
        <v>609</v>
      </c>
      <c r="V69" s="358" t="s">
        <v>610</v>
      </c>
      <c r="W69" s="358" t="s">
        <v>611</v>
      </c>
      <c r="X69" s="358" t="s">
        <v>270</v>
      </c>
      <c r="Y69" s="358" t="s">
        <v>612</v>
      </c>
      <c r="Z69" s="358" t="s">
        <v>613</v>
      </c>
      <c r="AA69" s="359" t="s">
        <v>614</v>
      </c>
      <c r="AB69" s="357" t="s">
        <v>609</v>
      </c>
      <c r="AC69" s="358" t="s">
        <v>610</v>
      </c>
      <c r="AD69" s="358" t="s">
        <v>611</v>
      </c>
      <c r="AE69" s="358" t="s">
        <v>270</v>
      </c>
      <c r="AF69" s="358" t="s">
        <v>612</v>
      </c>
      <c r="AG69" s="358" t="s">
        <v>613</v>
      </c>
      <c r="AH69" s="359" t="s">
        <v>614</v>
      </c>
      <c r="AI69" s="357" t="s">
        <v>609</v>
      </c>
      <c r="AJ69" s="358" t="s">
        <v>610</v>
      </c>
      <c r="AK69" s="358" t="s">
        <v>611</v>
      </c>
      <c r="AL69" s="358" t="s">
        <v>270</v>
      </c>
      <c r="AM69" s="358" t="s">
        <v>612</v>
      </c>
      <c r="AN69" s="358" t="s">
        <v>613</v>
      </c>
      <c r="AO69" s="359" t="s">
        <v>614</v>
      </c>
      <c r="AP69" s="1093"/>
      <c r="AQ69" s="1094"/>
      <c r="AR69" s="1094"/>
      <c r="AS69" s="1094"/>
    </row>
    <row r="70" spans="1:49" ht="18.75" customHeight="1">
      <c r="A70" s="1089" t="s">
        <v>659</v>
      </c>
      <c r="B70" s="1090"/>
      <c r="C70" s="1090"/>
      <c r="D70" s="1091"/>
      <c r="E70" s="1091"/>
      <c r="F70" s="1091" t="s">
        <v>673</v>
      </c>
      <c r="G70" s="1091"/>
      <c r="H70" s="394" t="s">
        <v>676</v>
      </c>
      <c r="I70" s="1092"/>
      <c r="J70" s="1092"/>
      <c r="K70" s="1092"/>
      <c r="L70" s="1092"/>
      <c r="M70" s="1092"/>
      <c r="N70" s="395">
        <v>4</v>
      </c>
      <c r="O70" s="396"/>
      <c r="P70" s="396">
        <v>4</v>
      </c>
      <c r="Q70" s="396"/>
      <c r="R70" s="396">
        <v>6</v>
      </c>
      <c r="S70" s="396"/>
      <c r="T70" s="397"/>
      <c r="U70" s="395">
        <v>4</v>
      </c>
      <c r="V70" s="396"/>
      <c r="W70" s="396">
        <v>4</v>
      </c>
      <c r="X70" s="396"/>
      <c r="Y70" s="396">
        <v>6</v>
      </c>
      <c r="Z70" s="396"/>
      <c r="AA70" s="397"/>
      <c r="AB70" s="395">
        <v>4</v>
      </c>
      <c r="AC70" s="396"/>
      <c r="AD70" s="396">
        <v>4</v>
      </c>
      <c r="AE70" s="396"/>
      <c r="AF70" s="396">
        <v>6</v>
      </c>
      <c r="AG70" s="396"/>
      <c r="AH70" s="397"/>
      <c r="AI70" s="395">
        <v>4</v>
      </c>
      <c r="AJ70" s="396"/>
      <c r="AK70" s="396">
        <v>4</v>
      </c>
      <c r="AL70" s="396"/>
      <c r="AM70" s="396">
        <v>6</v>
      </c>
      <c r="AN70" s="396"/>
      <c r="AO70" s="397"/>
      <c r="AP70" s="1083"/>
      <c r="AQ70" s="1084"/>
      <c r="AR70" s="1084"/>
      <c r="AS70" s="1084"/>
    </row>
    <row r="71" spans="1:49" ht="18.75" customHeight="1">
      <c r="A71" s="1085" t="s">
        <v>659</v>
      </c>
      <c r="B71" s="1086"/>
      <c r="C71" s="1086"/>
      <c r="D71" s="1087"/>
      <c r="E71" s="1087"/>
      <c r="F71" s="1087" t="s">
        <v>673</v>
      </c>
      <c r="G71" s="1087"/>
      <c r="H71" s="371" t="s">
        <v>677</v>
      </c>
      <c r="I71" s="1088"/>
      <c r="J71" s="1088"/>
      <c r="K71" s="1088"/>
      <c r="L71" s="1088"/>
      <c r="M71" s="1088"/>
      <c r="N71" s="372">
        <v>4</v>
      </c>
      <c r="O71" s="373"/>
      <c r="P71" s="373">
        <v>4</v>
      </c>
      <c r="Q71" s="373"/>
      <c r="R71" s="373"/>
      <c r="S71" s="373"/>
      <c r="T71" s="374"/>
      <c r="U71" s="372">
        <v>4</v>
      </c>
      <c r="V71" s="373"/>
      <c r="W71" s="373">
        <v>4</v>
      </c>
      <c r="X71" s="373"/>
      <c r="Y71" s="373"/>
      <c r="Z71" s="373"/>
      <c r="AA71" s="374"/>
      <c r="AB71" s="372">
        <v>4</v>
      </c>
      <c r="AC71" s="373"/>
      <c r="AD71" s="373">
        <v>4</v>
      </c>
      <c r="AE71" s="373"/>
      <c r="AF71" s="373"/>
      <c r="AG71" s="373"/>
      <c r="AH71" s="374"/>
      <c r="AI71" s="372">
        <v>4</v>
      </c>
      <c r="AJ71" s="373"/>
      <c r="AK71" s="373">
        <v>4</v>
      </c>
      <c r="AL71" s="373"/>
      <c r="AM71" s="373"/>
      <c r="AN71" s="373"/>
      <c r="AO71" s="374"/>
      <c r="AP71" s="1083"/>
      <c r="AQ71" s="1084"/>
      <c r="AR71" s="1084"/>
      <c r="AS71" s="1084"/>
    </row>
    <row r="72" spans="1:49" ht="18.75" customHeight="1">
      <c r="A72" s="1085"/>
      <c r="B72" s="1086"/>
      <c r="C72" s="1086"/>
      <c r="D72" s="1087"/>
      <c r="E72" s="1087"/>
      <c r="F72" s="1087"/>
      <c r="G72" s="1087"/>
      <c r="H72" s="371"/>
      <c r="I72" s="1088"/>
      <c r="J72" s="1088"/>
      <c r="K72" s="1088"/>
      <c r="L72" s="1088"/>
      <c r="M72" s="1088"/>
      <c r="N72" s="372"/>
      <c r="O72" s="373"/>
      <c r="P72" s="373"/>
      <c r="Q72" s="373"/>
      <c r="R72" s="373"/>
      <c r="S72" s="373"/>
      <c r="T72" s="374"/>
      <c r="U72" s="372"/>
      <c r="V72" s="373"/>
      <c r="W72" s="373"/>
      <c r="X72" s="373"/>
      <c r="Y72" s="373"/>
      <c r="Z72" s="373"/>
      <c r="AA72" s="374"/>
      <c r="AB72" s="372"/>
      <c r="AC72" s="373"/>
      <c r="AD72" s="373"/>
      <c r="AE72" s="373"/>
      <c r="AF72" s="373"/>
      <c r="AG72" s="373"/>
      <c r="AH72" s="374"/>
      <c r="AI72" s="372"/>
      <c r="AJ72" s="373"/>
      <c r="AK72" s="373"/>
      <c r="AL72" s="373"/>
      <c r="AM72" s="373"/>
      <c r="AN72" s="373"/>
      <c r="AO72" s="399"/>
      <c r="AP72" s="1083"/>
      <c r="AQ72" s="1084"/>
      <c r="AR72" s="1084"/>
      <c r="AS72" s="1084"/>
    </row>
    <row r="73" spans="1:49" ht="18.75" customHeight="1">
      <c r="A73" s="1085"/>
      <c r="B73" s="1086"/>
      <c r="C73" s="1086"/>
      <c r="D73" s="1087"/>
      <c r="E73" s="1087"/>
      <c r="F73" s="1087"/>
      <c r="G73" s="1087"/>
      <c r="H73" s="371"/>
      <c r="I73" s="1088"/>
      <c r="J73" s="1088"/>
      <c r="K73" s="1088"/>
      <c r="L73" s="1088"/>
      <c r="M73" s="1088"/>
      <c r="N73" s="372"/>
      <c r="O73" s="373"/>
      <c r="P73" s="373"/>
      <c r="Q73" s="373"/>
      <c r="R73" s="373"/>
      <c r="S73" s="373"/>
      <c r="T73" s="374"/>
      <c r="U73" s="372"/>
      <c r="V73" s="373"/>
      <c r="W73" s="373"/>
      <c r="X73" s="373"/>
      <c r="Y73" s="373"/>
      <c r="Z73" s="373"/>
      <c r="AA73" s="374"/>
      <c r="AB73" s="372"/>
      <c r="AC73" s="373"/>
      <c r="AD73" s="373"/>
      <c r="AE73" s="373"/>
      <c r="AF73" s="373"/>
      <c r="AG73" s="373"/>
      <c r="AH73" s="374"/>
      <c r="AI73" s="372"/>
      <c r="AJ73" s="373"/>
      <c r="AK73" s="373"/>
      <c r="AL73" s="373"/>
      <c r="AM73" s="373"/>
      <c r="AN73" s="373"/>
      <c r="AO73" s="399"/>
      <c r="AP73" s="1083"/>
      <c r="AQ73" s="1084"/>
      <c r="AR73" s="1084"/>
      <c r="AS73" s="1084"/>
    </row>
    <row r="74" spans="1:49" ht="18.75" customHeight="1" thickBot="1">
      <c r="A74" s="1079"/>
      <c r="B74" s="1080"/>
      <c r="C74" s="1080"/>
      <c r="D74" s="1081"/>
      <c r="E74" s="1081"/>
      <c r="F74" s="1081"/>
      <c r="G74" s="1081"/>
      <c r="H74" s="400"/>
      <c r="I74" s="1082"/>
      <c r="J74" s="1082"/>
      <c r="K74" s="1082"/>
      <c r="L74" s="1082"/>
      <c r="M74" s="1082"/>
      <c r="N74" s="401"/>
      <c r="O74" s="402"/>
      <c r="P74" s="402"/>
      <c r="Q74" s="402"/>
      <c r="R74" s="402"/>
      <c r="S74" s="402"/>
      <c r="T74" s="403"/>
      <c r="U74" s="401"/>
      <c r="V74" s="402"/>
      <c r="W74" s="402"/>
      <c r="X74" s="402"/>
      <c r="Y74" s="402"/>
      <c r="Z74" s="402"/>
      <c r="AA74" s="403"/>
      <c r="AB74" s="401"/>
      <c r="AC74" s="402"/>
      <c r="AD74" s="402"/>
      <c r="AE74" s="402"/>
      <c r="AF74" s="402"/>
      <c r="AG74" s="402"/>
      <c r="AH74" s="403"/>
      <c r="AI74" s="401"/>
      <c r="AJ74" s="402"/>
      <c r="AK74" s="402"/>
      <c r="AL74" s="402"/>
      <c r="AM74" s="402"/>
      <c r="AN74" s="402"/>
      <c r="AO74" s="404"/>
      <c r="AP74" s="1083"/>
      <c r="AQ74" s="1084"/>
      <c r="AR74" s="1084"/>
      <c r="AS74" s="1084"/>
    </row>
    <row r="75" spans="1:49" s="430" customFormat="1" ht="21" customHeight="1">
      <c r="D75" s="1074" t="s">
        <v>40</v>
      </c>
      <c r="E75" s="1074"/>
      <c r="F75" s="1074"/>
      <c r="G75" s="1074"/>
      <c r="H75" s="1074"/>
      <c r="I75" s="1074"/>
      <c r="J75" s="1074"/>
      <c r="K75" s="1074"/>
      <c r="L75" s="1074"/>
      <c r="M75" s="1074"/>
      <c r="N75" s="410">
        <f>SUM(N70:N74)</f>
        <v>8</v>
      </c>
      <c r="O75" s="408">
        <f t="shared" ref="O75:AO75" si="9">SUM(O70:O74)</f>
        <v>0</v>
      </c>
      <c r="P75" s="408">
        <f t="shared" si="9"/>
        <v>8</v>
      </c>
      <c r="Q75" s="408">
        <f t="shared" si="9"/>
        <v>0</v>
      </c>
      <c r="R75" s="408">
        <f t="shared" si="9"/>
        <v>6</v>
      </c>
      <c r="S75" s="408">
        <f t="shared" si="9"/>
        <v>0</v>
      </c>
      <c r="T75" s="409">
        <f t="shared" si="9"/>
        <v>0</v>
      </c>
      <c r="U75" s="410">
        <f t="shared" si="9"/>
        <v>8</v>
      </c>
      <c r="V75" s="408">
        <f t="shared" si="9"/>
        <v>0</v>
      </c>
      <c r="W75" s="408">
        <f t="shared" si="9"/>
        <v>8</v>
      </c>
      <c r="X75" s="408">
        <f t="shared" si="9"/>
        <v>0</v>
      </c>
      <c r="Y75" s="408">
        <f t="shared" si="9"/>
        <v>6</v>
      </c>
      <c r="Z75" s="408">
        <f t="shared" si="9"/>
        <v>0</v>
      </c>
      <c r="AA75" s="411">
        <f t="shared" si="9"/>
        <v>0</v>
      </c>
      <c r="AB75" s="412">
        <f t="shared" si="9"/>
        <v>8</v>
      </c>
      <c r="AC75" s="408">
        <f t="shared" si="9"/>
        <v>0</v>
      </c>
      <c r="AD75" s="408">
        <f t="shared" si="9"/>
        <v>8</v>
      </c>
      <c r="AE75" s="408">
        <f t="shared" si="9"/>
        <v>0</v>
      </c>
      <c r="AF75" s="408">
        <f t="shared" si="9"/>
        <v>6</v>
      </c>
      <c r="AG75" s="408">
        <f t="shared" si="9"/>
        <v>0</v>
      </c>
      <c r="AH75" s="409">
        <f t="shared" si="9"/>
        <v>0</v>
      </c>
      <c r="AI75" s="410">
        <f t="shared" si="9"/>
        <v>8</v>
      </c>
      <c r="AJ75" s="408">
        <f t="shared" si="9"/>
        <v>0</v>
      </c>
      <c r="AK75" s="408">
        <f t="shared" si="9"/>
        <v>8</v>
      </c>
      <c r="AL75" s="408">
        <f t="shared" si="9"/>
        <v>0</v>
      </c>
      <c r="AM75" s="408">
        <f t="shared" si="9"/>
        <v>6</v>
      </c>
      <c r="AN75" s="408">
        <f t="shared" si="9"/>
        <v>0</v>
      </c>
      <c r="AO75" s="411">
        <f t="shared" si="9"/>
        <v>0</v>
      </c>
      <c r="AP75" s="1203"/>
      <c r="AQ75" s="1204"/>
      <c r="AR75" s="1204"/>
      <c r="AS75" s="1204"/>
      <c r="AT75" s="431"/>
      <c r="AU75" s="431"/>
      <c r="AV75" s="1205"/>
      <c r="AW75" s="1205"/>
    </row>
    <row r="76" spans="1:49" s="430" customFormat="1" ht="21" customHeight="1">
      <c r="D76" s="1074" t="s">
        <v>643</v>
      </c>
      <c r="E76" s="1074"/>
      <c r="F76" s="1074"/>
      <c r="G76" s="1074"/>
      <c r="H76" s="1074"/>
      <c r="I76" s="1074"/>
      <c r="J76" s="1074"/>
      <c r="K76" s="1074"/>
      <c r="L76" s="1074"/>
      <c r="M76" s="1074"/>
      <c r="N76" s="414">
        <v>4</v>
      </c>
      <c r="O76" s="415"/>
      <c r="P76" s="415">
        <v>4</v>
      </c>
      <c r="Q76" s="415"/>
      <c r="R76" s="415">
        <v>6</v>
      </c>
      <c r="S76" s="415"/>
      <c r="T76" s="416"/>
      <c r="U76" s="414">
        <v>4</v>
      </c>
      <c r="V76" s="415"/>
      <c r="W76" s="415">
        <v>4</v>
      </c>
      <c r="X76" s="415"/>
      <c r="Y76" s="415">
        <v>6</v>
      </c>
      <c r="Z76" s="415"/>
      <c r="AA76" s="416"/>
      <c r="AB76" s="414">
        <v>4</v>
      </c>
      <c r="AC76" s="415"/>
      <c r="AD76" s="415">
        <v>4</v>
      </c>
      <c r="AE76" s="415"/>
      <c r="AF76" s="415">
        <v>6</v>
      </c>
      <c r="AG76" s="415"/>
      <c r="AH76" s="416"/>
      <c r="AI76" s="414">
        <v>4</v>
      </c>
      <c r="AJ76" s="415"/>
      <c r="AK76" s="415">
        <v>4</v>
      </c>
      <c r="AL76" s="415"/>
      <c r="AM76" s="415">
        <v>6</v>
      </c>
      <c r="AN76" s="415"/>
      <c r="AO76" s="416"/>
      <c r="AP76" s="1203"/>
      <c r="AQ76" s="1204"/>
      <c r="AR76" s="1204"/>
      <c r="AS76" s="1204"/>
      <c r="AT76" s="1204"/>
      <c r="AU76" s="1204"/>
      <c r="AV76" s="1204"/>
      <c r="AW76" s="1204"/>
    </row>
    <row r="77" spans="1:49" s="430" customFormat="1" ht="21" customHeight="1">
      <c r="D77" s="1078" t="s">
        <v>644</v>
      </c>
      <c r="E77" s="1078"/>
      <c r="F77" s="1078"/>
      <c r="G77" s="1078"/>
      <c r="H77" s="1078"/>
      <c r="I77" s="1078"/>
      <c r="J77" s="1078"/>
      <c r="K77" s="1078"/>
      <c r="L77" s="1078"/>
      <c r="M77" s="1078"/>
      <c r="N77" s="418">
        <v>8</v>
      </c>
      <c r="O77" s="419"/>
      <c r="P77" s="419">
        <v>10</v>
      </c>
      <c r="Q77" s="419"/>
      <c r="R77" s="419">
        <v>5</v>
      </c>
      <c r="S77" s="419"/>
      <c r="T77" s="420"/>
      <c r="U77" s="418">
        <v>8</v>
      </c>
      <c r="V77" s="419"/>
      <c r="W77" s="419">
        <v>10</v>
      </c>
      <c r="X77" s="419"/>
      <c r="Y77" s="419">
        <v>5</v>
      </c>
      <c r="Z77" s="419"/>
      <c r="AA77" s="420"/>
      <c r="AB77" s="418">
        <v>8</v>
      </c>
      <c r="AC77" s="419"/>
      <c r="AD77" s="419">
        <v>10</v>
      </c>
      <c r="AE77" s="419"/>
      <c r="AF77" s="419">
        <v>5</v>
      </c>
      <c r="AG77" s="419"/>
      <c r="AH77" s="420"/>
      <c r="AI77" s="418">
        <v>8</v>
      </c>
      <c r="AJ77" s="419"/>
      <c r="AK77" s="419">
        <v>10</v>
      </c>
      <c r="AL77" s="419"/>
      <c r="AM77" s="419">
        <v>5</v>
      </c>
      <c r="AN77" s="419"/>
      <c r="AO77" s="420"/>
      <c r="AP77" s="1203"/>
      <c r="AQ77" s="1204"/>
      <c r="AR77" s="1204"/>
      <c r="AS77" s="1204"/>
      <c r="AT77" s="1204"/>
      <c r="AU77" s="1204"/>
      <c r="AV77" s="1204"/>
      <c r="AW77" s="1204"/>
    </row>
    <row r="78" spans="1:49" s="430" customFormat="1" ht="21" customHeight="1">
      <c r="D78" s="1078" t="s">
        <v>645</v>
      </c>
      <c r="E78" s="1078"/>
      <c r="F78" s="1078"/>
      <c r="G78" s="1078"/>
      <c r="H78" s="1078"/>
      <c r="I78" s="1078"/>
      <c r="J78" s="1078"/>
      <c r="K78" s="1078"/>
      <c r="L78" s="1078"/>
      <c r="M78" s="1078"/>
      <c r="N78" s="422">
        <f>IF(N76="","",ROUNDDOWN(N75/N76,1))</f>
        <v>2</v>
      </c>
      <c r="O78" s="423" t="str">
        <f t="shared" ref="O78:AO78" si="10">IF(O76="","",ROUNDDOWN(O75/O76,1))</f>
        <v/>
      </c>
      <c r="P78" s="423">
        <f t="shared" si="10"/>
        <v>2</v>
      </c>
      <c r="Q78" s="423" t="str">
        <f t="shared" si="10"/>
        <v/>
      </c>
      <c r="R78" s="423">
        <f t="shared" si="10"/>
        <v>1</v>
      </c>
      <c r="S78" s="423" t="str">
        <f t="shared" si="10"/>
        <v/>
      </c>
      <c r="T78" s="424" t="str">
        <f t="shared" si="10"/>
        <v/>
      </c>
      <c r="U78" s="422">
        <f t="shared" si="10"/>
        <v>2</v>
      </c>
      <c r="V78" s="423" t="str">
        <f t="shared" si="10"/>
        <v/>
      </c>
      <c r="W78" s="423">
        <f t="shared" si="10"/>
        <v>2</v>
      </c>
      <c r="X78" s="423" t="str">
        <f t="shared" si="10"/>
        <v/>
      </c>
      <c r="Y78" s="423">
        <f t="shared" si="10"/>
        <v>1</v>
      </c>
      <c r="Z78" s="423" t="str">
        <f t="shared" si="10"/>
        <v/>
      </c>
      <c r="AA78" s="425" t="str">
        <f t="shared" si="10"/>
        <v/>
      </c>
      <c r="AB78" s="347">
        <f t="shared" si="10"/>
        <v>2</v>
      </c>
      <c r="AC78" s="423" t="str">
        <f t="shared" si="10"/>
        <v/>
      </c>
      <c r="AD78" s="423">
        <f t="shared" si="10"/>
        <v>2</v>
      </c>
      <c r="AE78" s="423" t="str">
        <f t="shared" si="10"/>
        <v/>
      </c>
      <c r="AF78" s="423">
        <f t="shared" si="10"/>
        <v>1</v>
      </c>
      <c r="AG78" s="423" t="str">
        <f t="shared" si="10"/>
        <v/>
      </c>
      <c r="AH78" s="424" t="str">
        <f t="shared" si="10"/>
        <v/>
      </c>
      <c r="AI78" s="422">
        <f t="shared" si="10"/>
        <v>2</v>
      </c>
      <c r="AJ78" s="423" t="str">
        <f t="shared" si="10"/>
        <v/>
      </c>
      <c r="AK78" s="423">
        <f t="shared" si="10"/>
        <v>2</v>
      </c>
      <c r="AL78" s="423" t="str">
        <f t="shared" si="10"/>
        <v/>
      </c>
      <c r="AM78" s="423">
        <f t="shared" si="10"/>
        <v>1</v>
      </c>
      <c r="AN78" s="423" t="str">
        <f t="shared" si="10"/>
        <v/>
      </c>
      <c r="AO78" s="425" t="str">
        <f t="shared" si="10"/>
        <v/>
      </c>
      <c r="AP78" s="1203"/>
      <c r="AQ78" s="1204"/>
      <c r="AR78" s="1204"/>
      <c r="AS78" s="1204"/>
      <c r="AT78" s="1204"/>
      <c r="AU78" s="1204"/>
      <c r="AV78" s="1204"/>
      <c r="AW78" s="1204"/>
    </row>
    <row r="79" spans="1:49" s="430" customFormat="1" ht="21" customHeight="1">
      <c r="D79" s="1078" t="s">
        <v>646</v>
      </c>
      <c r="E79" s="1078"/>
      <c r="F79" s="1078"/>
      <c r="G79" s="1078"/>
      <c r="H79" s="1078"/>
      <c r="I79" s="1078"/>
      <c r="J79" s="1078"/>
      <c r="K79" s="1078"/>
      <c r="L79" s="1078"/>
      <c r="M79" s="1078"/>
      <c r="N79" s="422">
        <f>IF(N76="","",IF(ROUNDUP(N77/$I$65,1)&lt;=1,1,ROUNDUP(N77/$I$65,1)))</f>
        <v>1.1000000000000001</v>
      </c>
      <c r="O79" s="423" t="str">
        <f t="shared" ref="O79:AO79" si="11">IF(O76="","",IF(ROUNDUP(O77/$I$44,1)&lt;=1,1,ROUNDUP(O77/$I$44,1)))</f>
        <v/>
      </c>
      <c r="P79" s="423">
        <f t="shared" si="11"/>
        <v>1.4000000000000001</v>
      </c>
      <c r="Q79" s="423" t="str">
        <f t="shared" si="11"/>
        <v/>
      </c>
      <c r="R79" s="423">
        <f t="shared" si="11"/>
        <v>1</v>
      </c>
      <c r="S79" s="423" t="str">
        <f t="shared" si="11"/>
        <v/>
      </c>
      <c r="T79" s="424" t="str">
        <f t="shared" si="11"/>
        <v/>
      </c>
      <c r="U79" s="422">
        <f t="shared" si="11"/>
        <v>1.1000000000000001</v>
      </c>
      <c r="V79" s="423" t="str">
        <f t="shared" si="11"/>
        <v/>
      </c>
      <c r="W79" s="423">
        <f t="shared" si="11"/>
        <v>1.4000000000000001</v>
      </c>
      <c r="X79" s="423" t="str">
        <f t="shared" si="11"/>
        <v/>
      </c>
      <c r="Y79" s="423">
        <f t="shared" si="11"/>
        <v>1</v>
      </c>
      <c r="Z79" s="423" t="str">
        <f t="shared" si="11"/>
        <v/>
      </c>
      <c r="AA79" s="425" t="str">
        <f t="shared" si="11"/>
        <v/>
      </c>
      <c r="AB79" s="347">
        <f t="shared" si="11"/>
        <v>1.1000000000000001</v>
      </c>
      <c r="AC79" s="423" t="str">
        <f t="shared" si="11"/>
        <v/>
      </c>
      <c r="AD79" s="423">
        <f t="shared" si="11"/>
        <v>1.4000000000000001</v>
      </c>
      <c r="AE79" s="423" t="str">
        <f t="shared" si="11"/>
        <v/>
      </c>
      <c r="AF79" s="423">
        <f t="shared" si="11"/>
        <v>1</v>
      </c>
      <c r="AG79" s="423" t="str">
        <f t="shared" si="11"/>
        <v/>
      </c>
      <c r="AH79" s="424" t="str">
        <f t="shared" si="11"/>
        <v/>
      </c>
      <c r="AI79" s="422">
        <f t="shared" si="11"/>
        <v>1.1000000000000001</v>
      </c>
      <c r="AJ79" s="423" t="str">
        <f t="shared" si="11"/>
        <v/>
      </c>
      <c r="AK79" s="423">
        <f t="shared" si="11"/>
        <v>1.4000000000000001</v>
      </c>
      <c r="AL79" s="423" t="str">
        <f t="shared" si="11"/>
        <v/>
      </c>
      <c r="AM79" s="423">
        <f t="shared" si="11"/>
        <v>1</v>
      </c>
      <c r="AN79" s="423" t="str">
        <f t="shared" si="11"/>
        <v/>
      </c>
      <c r="AO79" s="425" t="str">
        <f t="shared" si="11"/>
        <v/>
      </c>
      <c r="AP79" s="1203"/>
      <c r="AQ79" s="1204"/>
      <c r="AR79" s="1204"/>
      <c r="AS79" s="1204"/>
      <c r="AT79" s="1204"/>
      <c r="AU79" s="1204"/>
      <c r="AV79" s="1204"/>
      <c r="AW79" s="1204"/>
    </row>
  </sheetData>
  <mergeCells count="384">
    <mergeCell ref="AS1:AU1"/>
    <mergeCell ref="AW1:BA2"/>
    <mergeCell ref="A2:C2"/>
    <mergeCell ref="D2:K2"/>
    <mergeCell ref="L2:Q2"/>
    <mergeCell ref="R2:AI2"/>
    <mergeCell ref="AJ2:AL2"/>
    <mergeCell ref="AM2:AO2"/>
    <mergeCell ref="AP2:AR2"/>
    <mergeCell ref="AS2:AU2"/>
    <mergeCell ref="AB1:AD1"/>
    <mergeCell ref="AF1:AG1"/>
    <mergeCell ref="AH1:AI1"/>
    <mergeCell ref="AJ1:AL1"/>
    <mergeCell ref="AM1:AO1"/>
    <mergeCell ref="AP1:AR1"/>
    <mergeCell ref="U3:AA3"/>
    <mergeCell ref="AB3:AD3"/>
    <mergeCell ref="AF3:AQ3"/>
    <mergeCell ref="AR3:AS3"/>
    <mergeCell ref="A4:AA4"/>
    <mergeCell ref="AB4:AE4"/>
    <mergeCell ref="AF4:AQ4"/>
    <mergeCell ref="AR4:AU4"/>
    <mergeCell ref="A3:C3"/>
    <mergeCell ref="D3:E3"/>
    <mergeCell ref="G3:H3"/>
    <mergeCell ref="J3:K3"/>
    <mergeCell ref="L3:Q3"/>
    <mergeCell ref="R3:S3"/>
    <mergeCell ref="AR6:BA6"/>
    <mergeCell ref="A7:C10"/>
    <mergeCell ref="D7:E10"/>
    <mergeCell ref="F7:G10"/>
    <mergeCell ref="H7:H10"/>
    <mergeCell ref="I7:L10"/>
    <mergeCell ref="N7:AO7"/>
    <mergeCell ref="AP7:AQ10"/>
    <mergeCell ref="AR7:AS10"/>
    <mergeCell ref="AT7:AU10"/>
    <mergeCell ref="A5:C6"/>
    <mergeCell ref="E5:J5"/>
    <mergeCell ref="L5:T5"/>
    <mergeCell ref="V5:AE5"/>
    <mergeCell ref="AG5:AP5"/>
    <mergeCell ref="AR5:BA5"/>
    <mergeCell ref="E6:J6"/>
    <mergeCell ref="L6:T6"/>
    <mergeCell ref="V6:AE6"/>
    <mergeCell ref="AG6:AP6"/>
    <mergeCell ref="AV7:BA10"/>
    <mergeCell ref="N8:T8"/>
    <mergeCell ref="U8:AA8"/>
    <mergeCell ref="AB8:AH8"/>
    <mergeCell ref="AI8:AO8"/>
    <mergeCell ref="A11:C11"/>
    <mergeCell ref="D11:E11"/>
    <mergeCell ref="F11:G11"/>
    <mergeCell ref="I11:M11"/>
    <mergeCell ref="AP11:AQ11"/>
    <mergeCell ref="AR11:AS11"/>
    <mergeCell ref="AT11:AU11"/>
    <mergeCell ref="AV11:BA11"/>
    <mergeCell ref="A12:C12"/>
    <mergeCell ref="D12:E12"/>
    <mergeCell ref="F12:G12"/>
    <mergeCell ref="I12:M12"/>
    <mergeCell ref="AP12:AQ12"/>
    <mergeCell ref="AR12:AS12"/>
    <mergeCell ref="AT12:AU12"/>
    <mergeCell ref="AV12:BA12"/>
    <mergeCell ref="A13:C13"/>
    <mergeCell ref="D13:E13"/>
    <mergeCell ref="F13:G13"/>
    <mergeCell ref="I13:M13"/>
    <mergeCell ref="AP13:AQ13"/>
    <mergeCell ref="AR13:AS13"/>
    <mergeCell ref="AT13:AU13"/>
    <mergeCell ref="AV13:BA13"/>
    <mergeCell ref="D16:E16"/>
    <mergeCell ref="F16:G16"/>
    <mergeCell ref="I16:M16"/>
    <mergeCell ref="AP16:AQ16"/>
    <mergeCell ref="AR16:AS16"/>
    <mergeCell ref="AT16:AU16"/>
    <mergeCell ref="AT14:AU14"/>
    <mergeCell ref="AV14:BA18"/>
    <mergeCell ref="A15:C15"/>
    <mergeCell ref="D15:E15"/>
    <mergeCell ref="F15:G15"/>
    <mergeCell ref="I15:M15"/>
    <mergeCell ref="AP15:AQ15"/>
    <mergeCell ref="AR15:AS15"/>
    <mergeCell ref="AT15:AU15"/>
    <mergeCell ref="A16:C16"/>
    <mergeCell ref="A14:C14"/>
    <mergeCell ref="D14:E14"/>
    <mergeCell ref="F14:G14"/>
    <mergeCell ref="I14:M14"/>
    <mergeCell ref="AP14:AQ14"/>
    <mergeCell ref="AR14:AS14"/>
    <mergeCell ref="AT17:AU17"/>
    <mergeCell ref="A18:C18"/>
    <mergeCell ref="D18:E18"/>
    <mergeCell ref="F18:G18"/>
    <mergeCell ref="I18:M18"/>
    <mergeCell ref="AP18:AQ18"/>
    <mergeCell ref="AR18:AS18"/>
    <mergeCell ref="AT18:AU18"/>
    <mergeCell ref="A17:C17"/>
    <mergeCell ref="D17:E17"/>
    <mergeCell ref="F17:G17"/>
    <mergeCell ref="I17:M17"/>
    <mergeCell ref="AP17:AQ17"/>
    <mergeCell ref="AR17:AS17"/>
    <mergeCell ref="A21:C21"/>
    <mergeCell ref="D21:E21"/>
    <mergeCell ref="F21:G21"/>
    <mergeCell ref="I21:M21"/>
    <mergeCell ref="AP21:AQ21"/>
    <mergeCell ref="AR21:AS21"/>
    <mergeCell ref="AT19:AU19"/>
    <mergeCell ref="AV19:BA19"/>
    <mergeCell ref="A20:C20"/>
    <mergeCell ref="D20:E20"/>
    <mergeCell ref="F20:G20"/>
    <mergeCell ref="I20:M20"/>
    <mergeCell ref="AP20:AQ20"/>
    <mergeCell ref="AR20:AS20"/>
    <mergeCell ref="AT20:AU20"/>
    <mergeCell ref="AV20:BA21"/>
    <mergeCell ref="A19:C19"/>
    <mergeCell ref="D19:E19"/>
    <mergeCell ref="F19:G19"/>
    <mergeCell ref="I19:M19"/>
    <mergeCell ref="AP19:AQ19"/>
    <mergeCell ref="AR19:AS19"/>
    <mergeCell ref="AT21:AU21"/>
    <mergeCell ref="AV22:BA22"/>
    <mergeCell ref="A23:C23"/>
    <mergeCell ref="D23:E23"/>
    <mergeCell ref="F23:G23"/>
    <mergeCell ref="I23:M23"/>
    <mergeCell ref="AP23:AQ23"/>
    <mergeCell ref="AR23:AS23"/>
    <mergeCell ref="AT23:AU23"/>
    <mergeCell ref="AV23:BA23"/>
    <mergeCell ref="A22:C22"/>
    <mergeCell ref="D22:E22"/>
    <mergeCell ref="F22:G22"/>
    <mergeCell ref="I22:M22"/>
    <mergeCell ref="AP22:AQ22"/>
    <mergeCell ref="AR22:AS22"/>
    <mergeCell ref="AT22:AU22"/>
    <mergeCell ref="AT24:AU24"/>
    <mergeCell ref="AV24:BA24"/>
    <mergeCell ref="A25:C25"/>
    <mergeCell ref="D25:E25"/>
    <mergeCell ref="F25:G25"/>
    <mergeCell ref="I25:M25"/>
    <mergeCell ref="AP25:AQ25"/>
    <mergeCell ref="AR25:AS25"/>
    <mergeCell ref="AT25:AU25"/>
    <mergeCell ref="AV25:BA25"/>
    <mergeCell ref="A24:C24"/>
    <mergeCell ref="D24:E24"/>
    <mergeCell ref="F24:G24"/>
    <mergeCell ref="I24:M24"/>
    <mergeCell ref="AP24:AQ24"/>
    <mergeCell ref="AR24:AS24"/>
    <mergeCell ref="AT26:AU26"/>
    <mergeCell ref="AV26:BA26"/>
    <mergeCell ref="A27:C27"/>
    <mergeCell ref="D27:E27"/>
    <mergeCell ref="F27:G27"/>
    <mergeCell ref="I27:M27"/>
    <mergeCell ref="AP27:AQ27"/>
    <mergeCell ref="AR27:AS27"/>
    <mergeCell ref="AT27:AU27"/>
    <mergeCell ref="AV27:BA27"/>
    <mergeCell ref="A26:C26"/>
    <mergeCell ref="D26:E26"/>
    <mergeCell ref="F26:G26"/>
    <mergeCell ref="I26:M26"/>
    <mergeCell ref="AP26:AQ26"/>
    <mergeCell ref="AR26:AS26"/>
    <mergeCell ref="AT28:AU28"/>
    <mergeCell ref="AV28:BA28"/>
    <mergeCell ref="A29:C29"/>
    <mergeCell ref="D29:E29"/>
    <mergeCell ref="F29:G29"/>
    <mergeCell ref="I29:M29"/>
    <mergeCell ref="AP29:AQ29"/>
    <mergeCell ref="AR29:AS29"/>
    <mergeCell ref="AT29:AU29"/>
    <mergeCell ref="AV29:BA29"/>
    <mergeCell ref="A28:C28"/>
    <mergeCell ref="D28:E28"/>
    <mergeCell ref="F28:G28"/>
    <mergeCell ref="I28:M28"/>
    <mergeCell ref="AP28:AQ28"/>
    <mergeCell ref="AR28:AS28"/>
    <mergeCell ref="AT30:AU30"/>
    <mergeCell ref="AV30:BA30"/>
    <mergeCell ref="A31:C31"/>
    <mergeCell ref="D31:E31"/>
    <mergeCell ref="F31:G31"/>
    <mergeCell ref="I31:M31"/>
    <mergeCell ref="AP31:AQ31"/>
    <mergeCell ref="AR31:AS31"/>
    <mergeCell ref="AT31:AU31"/>
    <mergeCell ref="AV31:BA31"/>
    <mergeCell ref="A30:C30"/>
    <mergeCell ref="D30:E30"/>
    <mergeCell ref="F30:G30"/>
    <mergeCell ref="I30:M30"/>
    <mergeCell ref="AP30:AQ30"/>
    <mergeCell ref="AR30:AS30"/>
    <mergeCell ref="A33:B33"/>
    <mergeCell ref="C33:X34"/>
    <mergeCell ref="Y33:Z33"/>
    <mergeCell ref="AA33:BA34"/>
    <mergeCell ref="Y34:Z34"/>
    <mergeCell ref="A32:C32"/>
    <mergeCell ref="D32:E32"/>
    <mergeCell ref="F32:G32"/>
    <mergeCell ref="I32:M32"/>
    <mergeCell ref="AP32:AQ32"/>
    <mergeCell ref="AR32:AS32"/>
    <mergeCell ref="Y35:Z35"/>
    <mergeCell ref="Y36:Z36"/>
    <mergeCell ref="Y37:Z37"/>
    <mergeCell ref="AA37:BA38"/>
    <mergeCell ref="Y39:Z39"/>
    <mergeCell ref="C40:X41"/>
    <mergeCell ref="Y40:Z40"/>
    <mergeCell ref="Y41:Z41"/>
    <mergeCell ref="AT32:AU32"/>
    <mergeCell ref="AV32:BA32"/>
    <mergeCell ref="A44:C44"/>
    <mergeCell ref="D44:E44"/>
    <mergeCell ref="G44:H44"/>
    <mergeCell ref="J44:K44"/>
    <mergeCell ref="L44:Q44"/>
    <mergeCell ref="R44:AI44"/>
    <mergeCell ref="AS42:AU42"/>
    <mergeCell ref="AW42:BA43"/>
    <mergeCell ref="A43:C43"/>
    <mergeCell ref="D43:K43"/>
    <mergeCell ref="L43:Q43"/>
    <mergeCell ref="R43:AI43"/>
    <mergeCell ref="AJ43:AL43"/>
    <mergeCell ref="AM43:AO43"/>
    <mergeCell ref="AP43:AR43"/>
    <mergeCell ref="AS43:AU43"/>
    <mergeCell ref="AB42:AD42"/>
    <mergeCell ref="AF42:AG42"/>
    <mergeCell ref="AH42:AI42"/>
    <mergeCell ref="AJ42:AL42"/>
    <mergeCell ref="AM42:AO42"/>
    <mergeCell ref="AP42:AR42"/>
    <mergeCell ref="A49:C49"/>
    <mergeCell ref="D49:E49"/>
    <mergeCell ref="F49:G49"/>
    <mergeCell ref="I49:M49"/>
    <mergeCell ref="AP49:AQ49"/>
    <mergeCell ref="AR49:AS49"/>
    <mergeCell ref="AP45:AQ48"/>
    <mergeCell ref="AR45:AS48"/>
    <mergeCell ref="N46:T46"/>
    <mergeCell ref="U46:AA46"/>
    <mergeCell ref="AB46:AH46"/>
    <mergeCell ref="AI46:AO46"/>
    <mergeCell ref="A45:C48"/>
    <mergeCell ref="D45:E48"/>
    <mergeCell ref="F45:G48"/>
    <mergeCell ref="H45:H48"/>
    <mergeCell ref="I45:L48"/>
    <mergeCell ref="N45:AO45"/>
    <mergeCell ref="A51:C51"/>
    <mergeCell ref="D51:E51"/>
    <mergeCell ref="F51:G51"/>
    <mergeCell ref="I51:M51"/>
    <mergeCell ref="AP51:AQ51"/>
    <mergeCell ref="AR51:AS51"/>
    <mergeCell ref="A50:C50"/>
    <mergeCell ref="D50:E50"/>
    <mergeCell ref="F50:G50"/>
    <mergeCell ref="I50:M50"/>
    <mergeCell ref="AP50:AQ50"/>
    <mergeCell ref="AR50:AS50"/>
    <mergeCell ref="A53:C53"/>
    <mergeCell ref="D53:E53"/>
    <mergeCell ref="F53:G53"/>
    <mergeCell ref="I53:M53"/>
    <mergeCell ref="AP53:AQ53"/>
    <mergeCell ref="AR53:AS53"/>
    <mergeCell ref="A52:C52"/>
    <mergeCell ref="D52:E52"/>
    <mergeCell ref="F52:G52"/>
    <mergeCell ref="I52:M52"/>
    <mergeCell ref="AP52:AQ52"/>
    <mergeCell ref="AR52:AS52"/>
    <mergeCell ref="D54:M54"/>
    <mergeCell ref="AP54:AQ54"/>
    <mergeCell ref="AR54:AS54"/>
    <mergeCell ref="AV54:AW54"/>
    <mergeCell ref="D55:M55"/>
    <mergeCell ref="AP55:AW58"/>
    <mergeCell ref="D56:M56"/>
    <mergeCell ref="D57:M57"/>
    <mergeCell ref="D58:M58"/>
    <mergeCell ref="A65:C65"/>
    <mergeCell ref="D65:E65"/>
    <mergeCell ref="G65:H65"/>
    <mergeCell ref="J65:K65"/>
    <mergeCell ref="L65:Q65"/>
    <mergeCell ref="R65:AI65"/>
    <mergeCell ref="AS63:AU63"/>
    <mergeCell ref="A64:C64"/>
    <mergeCell ref="D64:K64"/>
    <mergeCell ref="L64:Q64"/>
    <mergeCell ref="R64:AI64"/>
    <mergeCell ref="AJ64:AL64"/>
    <mergeCell ref="AM64:AO64"/>
    <mergeCell ref="AP64:AR64"/>
    <mergeCell ref="AS64:AU64"/>
    <mergeCell ref="AB63:AD63"/>
    <mergeCell ref="AF63:AG63"/>
    <mergeCell ref="AH63:AI63"/>
    <mergeCell ref="AJ63:AL63"/>
    <mergeCell ref="AM63:AO63"/>
    <mergeCell ref="AP63:AR63"/>
    <mergeCell ref="A70:C70"/>
    <mergeCell ref="D70:E70"/>
    <mergeCell ref="F70:G70"/>
    <mergeCell ref="I70:M70"/>
    <mergeCell ref="AP70:AQ70"/>
    <mergeCell ref="AR70:AS70"/>
    <mergeCell ref="AP66:AQ69"/>
    <mergeCell ref="AR66:AS69"/>
    <mergeCell ref="N67:T67"/>
    <mergeCell ref="U67:AA67"/>
    <mergeCell ref="AB67:AH67"/>
    <mergeCell ref="AI67:AO67"/>
    <mergeCell ref="A66:C69"/>
    <mergeCell ref="D66:E69"/>
    <mergeCell ref="F66:G69"/>
    <mergeCell ref="H66:H69"/>
    <mergeCell ref="I66:L69"/>
    <mergeCell ref="N66:AO66"/>
    <mergeCell ref="A72:C72"/>
    <mergeCell ref="D72:E72"/>
    <mergeCell ref="F72:G72"/>
    <mergeCell ref="I72:M72"/>
    <mergeCell ref="AP72:AQ72"/>
    <mergeCell ref="AR72:AS72"/>
    <mergeCell ref="A71:C71"/>
    <mergeCell ref="D71:E71"/>
    <mergeCell ref="F71:G71"/>
    <mergeCell ref="I71:M71"/>
    <mergeCell ref="AP71:AQ71"/>
    <mergeCell ref="AR71:AS71"/>
    <mergeCell ref="A74:C74"/>
    <mergeCell ref="D74:E74"/>
    <mergeCell ref="F74:G74"/>
    <mergeCell ref="I74:M74"/>
    <mergeCell ref="AP74:AQ74"/>
    <mergeCell ref="AR74:AS74"/>
    <mergeCell ref="A73:C73"/>
    <mergeCell ref="D73:E73"/>
    <mergeCell ref="F73:G73"/>
    <mergeCell ref="I73:M73"/>
    <mergeCell ref="AP73:AQ73"/>
    <mergeCell ref="AR73:AS73"/>
    <mergeCell ref="D75:M75"/>
    <mergeCell ref="AP75:AQ75"/>
    <mergeCell ref="AR75:AS75"/>
    <mergeCell ref="AV75:AW75"/>
    <mergeCell ref="D76:M76"/>
    <mergeCell ref="AP76:AW79"/>
    <mergeCell ref="D77:M77"/>
    <mergeCell ref="D78:M78"/>
    <mergeCell ref="D79:M79"/>
  </mergeCells>
  <phoneticPr fontId="3"/>
  <dataValidations count="8">
    <dataValidation type="list" allowBlank="1" showInputMessage="1" sqref="AS42:AU42 AM42:AO42 AS63:AU63 AM63:AO63" xr:uid="{BE89D124-CA90-4DC1-A6C5-8C8FE5327466}">
      <formula1>"○,　,"</formula1>
    </dataValidation>
    <dataValidation type="list" allowBlank="1" showInputMessage="1" showErrorMessage="1" sqref="AM1:AO2 AS1:AU2" xr:uid="{11D0AB9F-EC61-447A-B3C5-B12C5C13CC8F}">
      <formula1>"○,　,"</formula1>
    </dataValidation>
    <dataValidation type="list" allowBlank="1" showInputMessage="1" showErrorMessage="1" sqref="AS43:AU43 AM43:AO43 AS64:AU64 AM64:AO64" xr:uid="{02A7262C-F5A2-438A-A4FC-0A053503DA13}">
      <formula1>"○"</formula1>
    </dataValidation>
    <dataValidation imeMode="off" allowBlank="1" showInputMessage="1" showErrorMessage="1" sqref="AR49:AR54 R3 D3 AB3 N49:AP54 AQ24:AQ32 AR11:AR32 AQ17:AQ22 N11:AP32 R44 D44 AT54:AU54 AT11:AT32 I44:J44 I3:J3 N70:AP75 AR70:AR75 R65 D65 AT75:AU75 N55:AO58 I65:J65 N76:AO79" xr:uid="{2C5685DE-B54C-4762-8CB0-93665C452A68}"/>
    <dataValidation imeMode="hiragana" allowBlank="1" showInputMessage="1" showErrorMessage="1" sqref="N48:AO48 H11:I32 D2 R2 D5:D6 A11:E32 AP1 U5:U6 AF5:AF6 AQ5:AQ6 H49:I53 K5:K6 D43 R43 A49:E53 AP42 N10:AO10 H70:I74 D64 R64 A70:E74 AP63 N69:AO69" xr:uid="{1B43E4F4-B291-4118-B1F4-6F7A964B6909}"/>
    <dataValidation type="list" allowBlank="1" showInputMessage="1" showErrorMessage="1" sqref="AR4:AU4" xr:uid="{FD9354F6-31E8-4E0F-8080-3B4132B59B62}">
      <formula1>"有(※7参照),無"</formula1>
    </dataValidation>
    <dataValidation type="list" allowBlank="1" showInputMessage="1" showErrorMessage="1" sqref="AB4" xr:uid="{45CCBA71-7BAD-4846-A732-39093E723BCC}">
      <formula1>"有,無"</formula1>
    </dataValidation>
    <dataValidation type="list" imeMode="hiragana" allowBlank="1" showInputMessage="1" showErrorMessage="1" sqref="F11:G32 F49:G53 F70:G74" xr:uid="{3EBD9A2D-8C46-4F9C-8568-082353843EB9}">
      <formula1>"①,②,③,④"</formula1>
    </dataValidation>
  </dataValidations>
  <pageMargins left="0.70866141732283472" right="0.70866141732283472" top="0.74803149606299213" bottom="0.74803149606299213" header="0.31496062992125984" footer="0.31496062992125984"/>
  <pageSetup paperSize="9" scale="68" orientation="landscape" r:id="rId1"/>
  <rowBreaks count="1" manualBreakCount="1">
    <brk id="41" max="5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74293-B00F-4979-A7AE-EF5C44AA24D5}">
  <sheetPr>
    <tabColor rgb="FFFF0000"/>
  </sheetPr>
  <dimension ref="A1:AM40"/>
  <sheetViews>
    <sheetView showGridLines="0" view="pageBreakPreview" zoomScale="110" zoomScaleNormal="100" zoomScaleSheetLayoutView="110" workbookViewId="0">
      <selection activeCell="S58" activeCellId="1" sqref="T27:U27 S58"/>
    </sheetView>
  </sheetViews>
  <sheetFormatPr defaultColWidth="2" defaultRowHeight="18"/>
  <cols>
    <col min="1" max="1" width="2" style="1" customWidth="1"/>
    <col min="2" max="2" width="2" style="2" customWidth="1"/>
    <col min="3" max="5" width="2" style="1"/>
    <col min="6" max="6" width="2.19921875" style="1" bestFit="1" customWidth="1"/>
    <col min="7" max="20" width="2" style="1"/>
    <col min="21" max="21" width="2.19921875" style="1" bestFit="1" customWidth="1"/>
    <col min="22" max="26" width="2" style="1"/>
    <col min="27" max="38" width="2.5" style="1" customWidth="1"/>
    <col min="39" max="16384" width="2" style="1"/>
  </cols>
  <sheetData>
    <row r="1" spans="1:39">
      <c r="C1" s="1" t="s">
        <v>702</v>
      </c>
    </row>
    <row r="2" spans="1:39">
      <c r="AF2" s="484" t="s">
        <v>56</v>
      </c>
      <c r="AG2" s="484"/>
      <c r="AH2" s="484"/>
      <c r="AI2" s="484"/>
      <c r="AJ2" s="484"/>
      <c r="AK2" s="484"/>
      <c r="AL2" s="484"/>
    </row>
    <row r="4" spans="1:39" ht="17.25" customHeight="1">
      <c r="A4" s="542" t="s">
        <v>57</v>
      </c>
      <c r="B4" s="542"/>
      <c r="C4" s="542"/>
      <c r="D4" s="542"/>
      <c r="E4" s="542"/>
      <c r="F4" s="542"/>
      <c r="G4" s="542"/>
      <c r="H4" s="542"/>
      <c r="I4" s="542"/>
      <c r="J4" s="542"/>
      <c r="K4" s="542"/>
      <c r="L4" s="542"/>
      <c r="M4" s="542"/>
      <c r="N4" s="542"/>
      <c r="O4" s="542"/>
      <c r="P4" s="542"/>
      <c r="Q4" s="542"/>
      <c r="R4" s="542"/>
      <c r="S4" s="542"/>
      <c r="T4" s="542"/>
      <c r="U4" s="542"/>
      <c r="V4" s="542"/>
      <c r="W4" s="542"/>
      <c r="X4" s="542"/>
      <c r="Y4" s="542"/>
      <c r="Z4" s="542"/>
      <c r="AA4" s="542"/>
      <c r="AB4" s="542"/>
      <c r="AC4" s="542"/>
      <c r="AD4" s="542"/>
      <c r="AE4" s="542"/>
      <c r="AF4" s="542"/>
      <c r="AG4" s="542"/>
      <c r="AH4" s="542"/>
      <c r="AI4" s="542"/>
      <c r="AJ4" s="542"/>
      <c r="AK4" s="542"/>
      <c r="AL4" s="542"/>
      <c r="AM4" s="542"/>
    </row>
    <row r="5" spans="1:39" ht="17.25" customHeight="1">
      <c r="A5" s="542"/>
      <c r="B5" s="542"/>
      <c r="C5" s="542"/>
      <c r="D5" s="542"/>
      <c r="E5" s="542"/>
      <c r="F5" s="542"/>
      <c r="G5" s="542"/>
      <c r="H5" s="542"/>
      <c r="I5" s="542"/>
      <c r="J5" s="542"/>
      <c r="K5" s="542"/>
      <c r="L5" s="542"/>
      <c r="M5" s="542"/>
      <c r="N5" s="542"/>
      <c r="O5" s="542"/>
      <c r="P5" s="542"/>
      <c r="Q5" s="542"/>
      <c r="R5" s="542"/>
      <c r="S5" s="542"/>
      <c r="T5" s="542"/>
      <c r="U5" s="542"/>
      <c r="V5" s="542"/>
      <c r="W5" s="542"/>
      <c r="X5" s="542"/>
      <c r="Y5" s="542"/>
      <c r="Z5" s="542"/>
      <c r="AA5" s="542"/>
      <c r="AB5" s="542"/>
      <c r="AC5" s="542"/>
      <c r="AD5" s="542"/>
      <c r="AE5" s="542"/>
      <c r="AF5" s="542"/>
      <c r="AG5" s="542"/>
      <c r="AH5" s="542"/>
      <c r="AI5" s="542"/>
      <c r="AJ5" s="542"/>
      <c r="AK5" s="542"/>
      <c r="AL5" s="542"/>
      <c r="AM5" s="542"/>
    </row>
    <row r="6" spans="1:39">
      <c r="B6" s="491" t="s">
        <v>58</v>
      </c>
      <c r="C6" s="491"/>
      <c r="D6" s="491"/>
      <c r="E6" s="491"/>
      <c r="F6" s="491"/>
      <c r="G6" s="491"/>
      <c r="H6" s="491"/>
      <c r="I6" s="491"/>
      <c r="J6" s="491"/>
      <c r="K6" s="491"/>
      <c r="L6" s="491"/>
      <c r="M6" s="491"/>
      <c r="N6" s="491"/>
      <c r="O6" s="491"/>
      <c r="P6" s="491"/>
      <c r="Q6" s="491"/>
      <c r="R6" s="491"/>
      <c r="S6" s="491"/>
      <c r="T6" s="491"/>
      <c r="U6" s="491"/>
      <c r="V6" s="491"/>
      <c r="W6" s="491"/>
      <c r="X6" s="491"/>
      <c r="Y6" s="491"/>
      <c r="Z6" s="491"/>
      <c r="AA6" s="491"/>
      <c r="AB6" s="491"/>
      <c r="AC6" s="491"/>
      <c r="AD6" s="491"/>
      <c r="AE6" s="491"/>
      <c r="AF6" s="491"/>
      <c r="AG6" s="491"/>
      <c r="AH6" s="491"/>
      <c r="AI6" s="491"/>
      <c r="AJ6" s="491"/>
      <c r="AK6" s="491"/>
      <c r="AL6" s="491"/>
      <c r="AM6" s="491"/>
    </row>
    <row r="7" spans="1:39" ht="15" customHeight="1">
      <c r="B7" s="543" t="s">
        <v>59</v>
      </c>
      <c r="C7" s="543"/>
      <c r="D7" s="543"/>
      <c r="E7" s="543"/>
      <c r="F7" s="543"/>
      <c r="G7" s="543"/>
      <c r="H7" s="543"/>
      <c r="I7" s="543"/>
      <c r="J7" s="543"/>
      <c r="K7" s="543"/>
      <c r="L7" s="543"/>
      <c r="M7" s="543"/>
      <c r="N7" s="543"/>
      <c r="O7" s="543"/>
      <c r="P7" s="543"/>
      <c r="Q7" s="543"/>
      <c r="R7" s="543"/>
      <c r="S7" s="543"/>
      <c r="T7" s="543"/>
      <c r="U7" s="543"/>
      <c r="V7" s="543"/>
      <c r="W7" s="543"/>
      <c r="X7" s="543"/>
      <c r="Y7" s="543"/>
      <c r="Z7" s="543"/>
      <c r="AA7" s="543"/>
      <c r="AB7" s="543"/>
      <c r="AC7" s="543"/>
      <c r="AD7" s="543"/>
      <c r="AE7" s="543"/>
      <c r="AF7" s="543"/>
      <c r="AG7" s="543"/>
      <c r="AH7" s="543"/>
      <c r="AI7" s="543"/>
      <c r="AJ7" s="543"/>
      <c r="AK7" s="543"/>
      <c r="AL7" s="543"/>
    </row>
    <row r="8" spans="1:39" ht="15" customHeight="1">
      <c r="B8" s="543"/>
      <c r="C8" s="543"/>
      <c r="D8" s="543"/>
      <c r="E8" s="543"/>
      <c r="F8" s="543"/>
      <c r="G8" s="543"/>
      <c r="H8" s="543"/>
      <c r="I8" s="543"/>
      <c r="J8" s="543"/>
      <c r="K8" s="543"/>
      <c r="L8" s="543"/>
      <c r="M8" s="543"/>
      <c r="N8" s="543"/>
      <c r="O8" s="543"/>
      <c r="P8" s="543"/>
      <c r="Q8" s="543"/>
      <c r="R8" s="543"/>
      <c r="S8" s="543"/>
      <c r="T8" s="469"/>
      <c r="U8" s="469"/>
      <c r="V8" s="469"/>
      <c r="W8" s="469"/>
      <c r="X8" s="469"/>
      <c r="Y8" s="469"/>
      <c r="Z8" s="469"/>
      <c r="AA8" s="469"/>
      <c r="AB8" s="469"/>
      <c r="AC8" s="469"/>
      <c r="AD8" s="469"/>
      <c r="AE8" s="469"/>
      <c r="AF8" s="469"/>
      <c r="AG8" s="469"/>
      <c r="AH8" s="469"/>
      <c r="AI8" s="469"/>
      <c r="AJ8" s="469"/>
      <c r="AK8" s="469"/>
      <c r="AL8" s="469"/>
    </row>
    <row r="9" spans="1:39" ht="15" customHeight="1">
      <c r="B9" s="463" t="s">
        <v>60</v>
      </c>
      <c r="C9" s="464"/>
      <c r="D9" s="464"/>
      <c r="E9" s="464"/>
      <c r="F9" s="464"/>
      <c r="G9" s="464"/>
      <c r="H9" s="464"/>
      <c r="I9" s="464"/>
      <c r="J9" s="464"/>
      <c r="K9" s="464"/>
      <c r="L9" s="463" t="s">
        <v>61</v>
      </c>
      <c r="M9" s="464"/>
      <c r="N9" s="464"/>
      <c r="O9" s="464"/>
      <c r="P9" s="464"/>
      <c r="Q9" s="464"/>
      <c r="R9" s="464"/>
      <c r="S9" s="464"/>
      <c r="T9" s="464"/>
      <c r="U9" s="464"/>
      <c r="V9" s="464"/>
      <c r="W9" s="464"/>
      <c r="X9" s="464"/>
      <c r="Y9" s="464"/>
      <c r="Z9" s="464"/>
      <c r="AA9" s="464"/>
      <c r="AB9" s="464"/>
      <c r="AC9" s="464"/>
      <c r="AD9" s="464"/>
      <c r="AE9" s="464"/>
      <c r="AF9" s="464"/>
      <c r="AG9" s="464"/>
      <c r="AH9" s="464"/>
      <c r="AI9" s="464"/>
      <c r="AJ9" s="464"/>
      <c r="AK9" s="464"/>
      <c r="AL9" s="465"/>
    </row>
    <row r="10" spans="1:39" ht="15" customHeight="1">
      <c r="B10" s="466"/>
      <c r="C10" s="467"/>
      <c r="D10" s="467"/>
      <c r="E10" s="467"/>
      <c r="F10" s="467"/>
      <c r="G10" s="467"/>
      <c r="H10" s="467"/>
      <c r="I10" s="467"/>
      <c r="J10" s="467"/>
      <c r="K10" s="467"/>
      <c r="L10" s="466"/>
      <c r="M10" s="467"/>
      <c r="N10" s="467"/>
      <c r="O10" s="467"/>
      <c r="P10" s="467"/>
      <c r="Q10" s="467"/>
      <c r="R10" s="467"/>
      <c r="S10" s="467"/>
      <c r="T10" s="467"/>
      <c r="U10" s="467"/>
      <c r="V10" s="467"/>
      <c r="W10" s="467"/>
      <c r="X10" s="467"/>
      <c r="Y10" s="467"/>
      <c r="Z10" s="467"/>
      <c r="AA10" s="467"/>
      <c r="AB10" s="467"/>
      <c r="AC10" s="467"/>
      <c r="AD10" s="467"/>
      <c r="AE10" s="467"/>
      <c r="AF10" s="467"/>
      <c r="AG10" s="467"/>
      <c r="AH10" s="467"/>
      <c r="AI10" s="467"/>
      <c r="AJ10" s="467"/>
      <c r="AK10" s="467"/>
      <c r="AL10" s="468"/>
    </row>
    <row r="11" spans="1:39" ht="15" customHeight="1">
      <c r="B11" s="527" t="s">
        <v>5</v>
      </c>
      <c r="C11" s="528"/>
      <c r="D11" s="528"/>
      <c r="E11" s="528"/>
      <c r="F11" s="528"/>
      <c r="G11" s="528"/>
      <c r="H11" s="528"/>
      <c r="I11" s="528"/>
      <c r="J11" s="528"/>
      <c r="K11" s="529"/>
      <c r="L11" s="5"/>
      <c r="M11" s="5"/>
      <c r="N11" s="5"/>
      <c r="O11" s="5"/>
      <c r="P11" s="5"/>
      <c r="Q11" s="5"/>
      <c r="R11" s="40"/>
      <c r="S11" s="40"/>
      <c r="T11" s="5"/>
      <c r="U11" s="5"/>
      <c r="V11" s="5"/>
      <c r="W11" s="5"/>
      <c r="X11" s="5"/>
      <c r="Y11" s="5"/>
      <c r="Z11" s="5"/>
      <c r="AA11" s="5"/>
      <c r="AB11" s="5"/>
      <c r="AC11" s="5"/>
      <c r="AD11" s="5"/>
      <c r="AE11" s="5"/>
      <c r="AF11" s="5"/>
      <c r="AG11" s="5"/>
      <c r="AH11" s="5"/>
      <c r="AI11" s="5"/>
      <c r="AJ11" s="5"/>
      <c r="AK11" s="5"/>
      <c r="AL11" s="7"/>
    </row>
    <row r="12" spans="1:39" ht="15" customHeight="1">
      <c r="B12" s="530"/>
      <c r="C12" s="531"/>
      <c r="D12" s="531"/>
      <c r="E12" s="531"/>
      <c r="F12" s="531"/>
      <c r="G12" s="531"/>
      <c r="H12" s="531"/>
      <c r="I12" s="531"/>
      <c r="J12" s="531"/>
      <c r="K12" s="532"/>
      <c r="R12" s="41"/>
      <c r="S12" s="1">
        <v>1</v>
      </c>
      <c r="T12" s="11"/>
      <c r="U12" s="1" t="s">
        <v>8</v>
      </c>
      <c r="AL12" s="10"/>
    </row>
    <row r="13" spans="1:39" ht="15" customHeight="1">
      <c r="B13" s="530"/>
      <c r="C13" s="531"/>
      <c r="D13" s="531"/>
      <c r="E13" s="531"/>
      <c r="F13" s="531"/>
      <c r="G13" s="531"/>
      <c r="H13" s="531"/>
      <c r="I13" s="531"/>
      <c r="J13" s="531"/>
      <c r="K13" s="532"/>
      <c r="R13" s="41"/>
      <c r="S13" s="1">
        <v>2</v>
      </c>
      <c r="T13" s="11"/>
      <c r="U13" s="1" t="s">
        <v>10</v>
      </c>
      <c r="AL13" s="12"/>
    </row>
    <row r="14" spans="1:39" ht="15" customHeight="1">
      <c r="B14" s="530"/>
      <c r="C14" s="531"/>
      <c r="D14" s="531"/>
      <c r="E14" s="531"/>
      <c r="F14" s="531"/>
      <c r="G14" s="531"/>
      <c r="H14" s="531"/>
      <c r="I14" s="531"/>
      <c r="J14" s="531"/>
      <c r="K14" s="532"/>
      <c r="R14" s="41"/>
      <c r="S14" s="1">
        <v>3</v>
      </c>
      <c r="T14" s="11"/>
      <c r="U14" s="1" t="s">
        <v>12</v>
      </c>
      <c r="AL14" s="10"/>
    </row>
    <row r="15" spans="1:39" ht="15" customHeight="1">
      <c r="B15" s="530"/>
      <c r="C15" s="531"/>
      <c r="D15" s="531"/>
      <c r="E15" s="531"/>
      <c r="F15" s="531"/>
      <c r="G15" s="531"/>
      <c r="H15" s="531"/>
      <c r="I15" s="531"/>
      <c r="J15" s="531"/>
      <c r="K15" s="532"/>
      <c r="R15" s="41"/>
      <c r="S15" s="1">
        <v>4</v>
      </c>
      <c r="T15" s="11"/>
      <c r="U15" s="1" t="s">
        <v>14</v>
      </c>
      <c r="AL15" s="10"/>
    </row>
    <row r="16" spans="1:39" ht="15" customHeight="1">
      <c r="B16" s="530"/>
      <c r="C16" s="531"/>
      <c r="D16" s="531"/>
      <c r="E16" s="531"/>
      <c r="F16" s="531"/>
      <c r="G16" s="531"/>
      <c r="H16" s="531"/>
      <c r="I16" s="531"/>
      <c r="J16" s="531"/>
      <c r="K16" s="532"/>
      <c r="R16" s="41"/>
      <c r="S16" s="1">
        <v>5</v>
      </c>
      <c r="T16" s="11"/>
      <c r="U16" s="1" t="s">
        <v>16</v>
      </c>
      <c r="AL16" s="10"/>
    </row>
    <row r="17" spans="2:38" ht="15" customHeight="1">
      <c r="B17" s="533"/>
      <c r="C17" s="534"/>
      <c r="D17" s="534"/>
      <c r="E17" s="534"/>
      <c r="F17" s="534"/>
      <c r="G17" s="534"/>
      <c r="H17" s="534"/>
      <c r="I17" s="534"/>
      <c r="J17" s="534"/>
      <c r="K17" s="535"/>
      <c r="L17" s="13"/>
      <c r="M17" s="13"/>
      <c r="N17" s="13"/>
      <c r="O17" s="13"/>
      <c r="P17" s="13"/>
      <c r="Q17" s="13"/>
      <c r="R17" s="42"/>
      <c r="S17" s="42"/>
      <c r="T17" s="13"/>
      <c r="U17" s="13"/>
      <c r="V17" s="13"/>
      <c r="W17" s="13"/>
      <c r="X17" s="13"/>
      <c r="Y17" s="13"/>
      <c r="Z17" s="13"/>
      <c r="AA17" s="13"/>
      <c r="AB17" s="13"/>
      <c r="AC17" s="13"/>
      <c r="AD17" s="13"/>
      <c r="AE17" s="13"/>
      <c r="AF17" s="13"/>
      <c r="AG17" s="13"/>
      <c r="AH17" s="13"/>
      <c r="AI17" s="13"/>
      <c r="AJ17" s="13"/>
      <c r="AK17" s="13"/>
      <c r="AL17" s="15"/>
    </row>
    <row r="18" spans="2:38" ht="15" customHeight="1">
      <c r="B18" s="527" t="s">
        <v>62</v>
      </c>
      <c r="C18" s="528"/>
      <c r="D18" s="528"/>
      <c r="E18" s="528"/>
      <c r="F18" s="528"/>
      <c r="G18" s="528"/>
      <c r="H18" s="528"/>
      <c r="I18" s="528"/>
      <c r="J18" s="528"/>
      <c r="K18" s="529"/>
      <c r="L18" s="5"/>
      <c r="M18" s="5"/>
      <c r="N18" s="5"/>
      <c r="O18" s="5"/>
      <c r="P18" s="5"/>
      <c r="Q18" s="5"/>
      <c r="R18" s="16"/>
      <c r="S18" s="16"/>
      <c r="T18" s="5"/>
      <c r="U18" s="5"/>
      <c r="V18" s="5"/>
      <c r="W18" s="17"/>
      <c r="X18" s="17"/>
      <c r="Y18" s="17"/>
      <c r="Z18" s="17"/>
      <c r="AA18" s="17"/>
      <c r="AB18" s="17"/>
      <c r="AC18" s="17"/>
      <c r="AD18" s="17"/>
      <c r="AE18" s="17"/>
      <c r="AF18" s="17"/>
      <c r="AG18" s="17"/>
      <c r="AH18" s="17"/>
      <c r="AI18" s="17"/>
      <c r="AJ18" s="17"/>
      <c r="AK18" s="17"/>
      <c r="AL18" s="7"/>
    </row>
    <row r="19" spans="2:38" ht="15" customHeight="1">
      <c r="B19" s="530"/>
      <c r="C19" s="531"/>
      <c r="D19" s="531"/>
      <c r="E19" s="531"/>
      <c r="F19" s="531"/>
      <c r="G19" s="531"/>
      <c r="H19" s="531"/>
      <c r="I19" s="531"/>
      <c r="J19" s="531"/>
      <c r="K19" s="532"/>
      <c r="P19" s="43"/>
      <c r="S19" s="1">
        <v>1</v>
      </c>
      <c r="U19" s="1" t="s">
        <v>63</v>
      </c>
      <c r="AL19" s="12"/>
    </row>
    <row r="20" spans="2:38" ht="15" customHeight="1">
      <c r="B20" s="530"/>
      <c r="C20" s="531"/>
      <c r="D20" s="531"/>
      <c r="E20" s="531"/>
      <c r="F20" s="531"/>
      <c r="G20" s="531"/>
      <c r="H20" s="531"/>
      <c r="I20" s="531"/>
      <c r="J20" s="531"/>
      <c r="K20" s="532"/>
      <c r="S20" s="1">
        <v>2</v>
      </c>
      <c r="U20" s="1" t="s">
        <v>64</v>
      </c>
      <c r="AL20" s="12"/>
    </row>
    <row r="21" spans="2:38" ht="15" customHeight="1">
      <c r="B21" s="530"/>
      <c r="C21" s="531"/>
      <c r="D21" s="531"/>
      <c r="E21" s="531"/>
      <c r="F21" s="531"/>
      <c r="G21" s="531"/>
      <c r="H21" s="531"/>
      <c r="I21" s="531"/>
      <c r="J21" s="531"/>
      <c r="K21" s="532"/>
      <c r="N21" s="30"/>
      <c r="O21" s="30"/>
      <c r="S21" s="1">
        <v>3</v>
      </c>
      <c r="U21" s="1" t="s">
        <v>65</v>
      </c>
      <c r="AL21" s="12"/>
    </row>
    <row r="22" spans="2:38" ht="15" customHeight="1">
      <c r="B22" s="530"/>
      <c r="C22" s="531"/>
      <c r="D22" s="531"/>
      <c r="E22" s="531"/>
      <c r="F22" s="531"/>
      <c r="G22" s="531"/>
      <c r="H22" s="531"/>
      <c r="I22" s="531"/>
      <c r="J22" s="531"/>
      <c r="K22" s="532"/>
      <c r="N22" s="30"/>
      <c r="O22" s="30"/>
      <c r="S22" s="1">
        <v>4</v>
      </c>
      <c r="U22" s="1" t="s">
        <v>66</v>
      </c>
      <c r="AL22" s="12"/>
    </row>
    <row r="23" spans="2:38" ht="15" customHeight="1">
      <c r="B23" s="530"/>
      <c r="C23" s="531"/>
      <c r="D23" s="531"/>
      <c r="E23" s="531"/>
      <c r="F23" s="531"/>
      <c r="G23" s="531"/>
      <c r="H23" s="531"/>
      <c r="I23" s="531"/>
      <c r="J23" s="531"/>
      <c r="K23" s="532"/>
      <c r="N23" s="30"/>
      <c r="O23" s="30"/>
      <c r="S23" s="1">
        <v>5</v>
      </c>
      <c r="U23" s="1" t="s">
        <v>67</v>
      </c>
      <c r="AL23" s="12"/>
    </row>
    <row r="24" spans="2:38" ht="15" customHeight="1">
      <c r="B24" s="530"/>
      <c r="C24" s="531"/>
      <c r="D24" s="531"/>
      <c r="E24" s="531"/>
      <c r="F24" s="531"/>
      <c r="G24" s="531"/>
      <c r="H24" s="531"/>
      <c r="I24" s="531"/>
      <c r="J24" s="531"/>
      <c r="K24" s="532"/>
      <c r="N24" s="30"/>
      <c r="O24" s="30"/>
      <c r="S24" s="1">
        <v>6</v>
      </c>
      <c r="U24" s="1" t="s">
        <v>68</v>
      </c>
      <c r="AL24" s="12"/>
    </row>
    <row r="25" spans="2:38" ht="15" customHeight="1">
      <c r="B25" s="530"/>
      <c r="C25" s="531"/>
      <c r="D25" s="531"/>
      <c r="E25" s="531"/>
      <c r="F25" s="531"/>
      <c r="G25" s="531"/>
      <c r="H25" s="531"/>
      <c r="I25" s="531"/>
      <c r="J25" s="531"/>
      <c r="K25" s="532"/>
      <c r="N25" s="30"/>
      <c r="O25" s="30"/>
      <c r="S25" s="1">
        <v>7</v>
      </c>
      <c r="U25" s="1" t="s">
        <v>69</v>
      </c>
      <c r="AL25" s="12"/>
    </row>
    <row r="26" spans="2:38" ht="15" customHeight="1">
      <c r="B26" s="530"/>
      <c r="C26" s="531"/>
      <c r="D26" s="531"/>
      <c r="E26" s="531"/>
      <c r="F26" s="531"/>
      <c r="G26" s="531"/>
      <c r="H26" s="531"/>
      <c r="I26" s="531"/>
      <c r="J26" s="531"/>
      <c r="K26" s="532"/>
      <c r="N26" s="30"/>
      <c r="O26" s="30"/>
      <c r="S26" s="1">
        <v>8</v>
      </c>
      <c r="U26" s="1" t="s">
        <v>19</v>
      </c>
      <c r="AL26" s="12"/>
    </row>
    <row r="27" spans="2:38" ht="15" customHeight="1">
      <c r="B27" s="533"/>
      <c r="C27" s="534"/>
      <c r="D27" s="534"/>
      <c r="E27" s="534"/>
      <c r="F27" s="534"/>
      <c r="G27" s="534"/>
      <c r="H27" s="534"/>
      <c r="I27" s="534"/>
      <c r="J27" s="534"/>
      <c r="K27" s="535"/>
      <c r="L27" s="13"/>
      <c r="M27" s="13"/>
      <c r="N27" s="44"/>
      <c r="O27" s="44"/>
      <c r="P27" s="13"/>
      <c r="Q27" s="13"/>
      <c r="R27" s="13"/>
      <c r="S27" s="13"/>
      <c r="T27" s="13"/>
      <c r="U27" s="13"/>
      <c r="V27" s="13"/>
      <c r="W27" s="13"/>
      <c r="X27" s="13"/>
      <c r="Y27" s="13"/>
      <c r="Z27" s="13"/>
      <c r="AA27" s="13"/>
      <c r="AB27" s="13"/>
      <c r="AC27" s="13"/>
      <c r="AD27" s="13"/>
      <c r="AE27" s="13"/>
      <c r="AF27" s="13"/>
      <c r="AG27" s="13"/>
      <c r="AH27" s="13"/>
      <c r="AI27" s="13"/>
      <c r="AJ27" s="13"/>
      <c r="AK27" s="13"/>
      <c r="AL27" s="21"/>
    </row>
    <row r="28" spans="2:38" ht="15" customHeight="1">
      <c r="B28" s="527" t="s">
        <v>70</v>
      </c>
      <c r="C28" s="528"/>
      <c r="D28" s="528"/>
      <c r="E28" s="528"/>
      <c r="F28" s="528"/>
      <c r="G28" s="528"/>
      <c r="H28" s="528"/>
      <c r="I28" s="528"/>
      <c r="J28" s="528"/>
      <c r="K28" s="529"/>
      <c r="L28" s="536" t="s">
        <v>71</v>
      </c>
      <c r="M28" s="537"/>
      <c r="N28" s="45" t="s">
        <v>72</v>
      </c>
      <c r="O28" s="45"/>
      <c r="P28" s="5"/>
      <c r="Q28" s="5"/>
      <c r="R28" s="16"/>
      <c r="S28" s="16"/>
      <c r="T28" s="5"/>
      <c r="U28" s="5"/>
      <c r="V28" s="5"/>
      <c r="W28" s="17"/>
      <c r="X28" s="17"/>
      <c r="Y28" s="17"/>
      <c r="Z28" s="17"/>
      <c r="AA28" s="17"/>
      <c r="AB28" s="17"/>
      <c r="AC28" s="17"/>
      <c r="AD28" s="17"/>
      <c r="AE28" s="17"/>
      <c r="AF28" s="17"/>
      <c r="AG28" s="17"/>
      <c r="AH28" s="17"/>
      <c r="AI28" s="17"/>
      <c r="AJ28" s="17"/>
      <c r="AK28" s="17"/>
      <c r="AL28" s="7"/>
    </row>
    <row r="29" spans="2:38" ht="15" customHeight="1">
      <c r="B29" s="530"/>
      <c r="C29" s="531"/>
      <c r="D29" s="531"/>
      <c r="E29" s="531"/>
      <c r="F29" s="531"/>
      <c r="G29" s="531"/>
      <c r="H29" s="531"/>
      <c r="I29" s="531"/>
      <c r="J29" s="531"/>
      <c r="K29" s="532"/>
      <c r="L29" s="536"/>
      <c r="M29" s="537"/>
      <c r="N29" s="547"/>
      <c r="O29" s="484"/>
      <c r="P29" s="484"/>
      <c r="Q29" s="484"/>
      <c r="R29" s="484"/>
      <c r="S29" s="484"/>
      <c r="T29" s="484"/>
      <c r="U29" s="484"/>
      <c r="V29" s="484"/>
      <c r="W29" s="484"/>
      <c r="X29" s="484"/>
      <c r="Y29" s="484"/>
      <c r="Z29" s="484"/>
      <c r="AA29" s="484"/>
      <c r="AB29" s="484"/>
      <c r="AC29" s="484"/>
      <c r="AD29" s="484"/>
      <c r="AE29" s="484"/>
      <c r="AF29" s="484"/>
      <c r="AG29" s="484"/>
      <c r="AH29" s="484"/>
      <c r="AI29" s="484"/>
      <c r="AJ29" s="484"/>
      <c r="AK29" s="484"/>
      <c r="AL29" s="548"/>
    </row>
    <row r="30" spans="2:38" ht="15" customHeight="1">
      <c r="B30" s="530"/>
      <c r="C30" s="531"/>
      <c r="D30" s="531"/>
      <c r="E30" s="531"/>
      <c r="F30" s="531"/>
      <c r="G30" s="531"/>
      <c r="H30" s="531"/>
      <c r="I30" s="531"/>
      <c r="J30" s="531"/>
      <c r="K30" s="532"/>
      <c r="L30" s="536"/>
      <c r="M30" s="537"/>
      <c r="N30" s="46" t="s">
        <v>73</v>
      </c>
      <c r="AL30" s="12"/>
    </row>
    <row r="31" spans="2:38" ht="15" customHeight="1">
      <c r="B31" s="530"/>
      <c r="C31" s="531"/>
      <c r="D31" s="531"/>
      <c r="E31" s="531"/>
      <c r="F31" s="531"/>
      <c r="G31" s="531"/>
      <c r="H31" s="531"/>
      <c r="I31" s="531"/>
      <c r="J31" s="531"/>
      <c r="K31" s="532"/>
      <c r="L31" s="536"/>
      <c r="M31" s="537"/>
      <c r="N31" s="544"/>
      <c r="O31" s="545"/>
      <c r="P31" s="545"/>
      <c r="Q31" s="545"/>
      <c r="R31" s="545"/>
      <c r="S31" s="545"/>
      <c r="T31" s="545"/>
      <c r="U31" s="545"/>
      <c r="V31" s="545"/>
      <c r="W31" s="545"/>
      <c r="X31" s="545"/>
      <c r="Y31" s="545"/>
      <c r="Z31" s="545"/>
      <c r="AA31" s="545"/>
      <c r="AB31" s="545"/>
      <c r="AC31" s="545"/>
      <c r="AD31" s="545"/>
      <c r="AE31" s="545"/>
      <c r="AF31" s="545"/>
      <c r="AG31" s="545"/>
      <c r="AH31" s="545"/>
      <c r="AI31" s="545"/>
      <c r="AJ31" s="545"/>
      <c r="AK31" s="545"/>
      <c r="AL31" s="546"/>
    </row>
    <row r="32" spans="2:38" ht="15" customHeight="1">
      <c r="B32" s="530"/>
      <c r="C32" s="531"/>
      <c r="D32" s="531"/>
      <c r="E32" s="531"/>
      <c r="F32" s="531"/>
      <c r="G32" s="531"/>
      <c r="H32" s="531"/>
      <c r="I32" s="531"/>
      <c r="J32" s="531"/>
      <c r="K32" s="532"/>
      <c r="L32" s="536"/>
      <c r="M32" s="537"/>
      <c r="N32" s="47" t="s">
        <v>696</v>
      </c>
      <c r="O32" s="30"/>
      <c r="AL32" s="12"/>
    </row>
    <row r="33" spans="2:38" ht="15" customHeight="1">
      <c r="B33" s="530"/>
      <c r="C33" s="531"/>
      <c r="D33" s="531"/>
      <c r="E33" s="531"/>
      <c r="F33" s="531"/>
      <c r="G33" s="531"/>
      <c r="H33" s="531"/>
      <c r="I33" s="531"/>
      <c r="J33" s="531"/>
      <c r="K33" s="532"/>
      <c r="L33" s="536"/>
      <c r="M33" s="537"/>
      <c r="N33" s="552"/>
      <c r="O33" s="553"/>
      <c r="P33" s="553"/>
      <c r="Q33" s="553"/>
      <c r="R33" s="553"/>
      <c r="S33" s="553"/>
      <c r="T33" s="553"/>
      <c r="U33" s="553"/>
      <c r="V33" s="553"/>
      <c r="W33" s="553"/>
      <c r="X33" s="553"/>
      <c r="Y33" s="553"/>
      <c r="Z33" s="553"/>
      <c r="AA33" s="553"/>
      <c r="AB33" s="553"/>
      <c r="AC33" s="553"/>
      <c r="AD33" s="553"/>
      <c r="AE33" s="553"/>
      <c r="AF33" s="553"/>
      <c r="AG33" s="553"/>
      <c r="AH33" s="553"/>
      <c r="AI33" s="553"/>
      <c r="AJ33" s="553"/>
      <c r="AK33" s="553"/>
      <c r="AL33" s="554"/>
    </row>
    <row r="34" spans="2:38" ht="15" customHeight="1">
      <c r="B34" s="530"/>
      <c r="C34" s="531"/>
      <c r="D34" s="531"/>
      <c r="E34" s="531"/>
      <c r="F34" s="531"/>
      <c r="G34" s="531"/>
      <c r="H34" s="531"/>
      <c r="I34" s="531"/>
      <c r="J34" s="531"/>
      <c r="K34" s="532"/>
      <c r="L34" s="538" t="s">
        <v>74</v>
      </c>
      <c r="M34" s="539"/>
      <c r="N34" s="47" t="s">
        <v>697</v>
      </c>
      <c r="O34" s="30"/>
      <c r="AL34" s="12"/>
    </row>
    <row r="35" spans="2:38" ht="15" customHeight="1">
      <c r="B35" s="530"/>
      <c r="C35" s="531"/>
      <c r="D35" s="531"/>
      <c r="E35" s="531"/>
      <c r="F35" s="531"/>
      <c r="G35" s="531"/>
      <c r="H35" s="531"/>
      <c r="I35" s="531"/>
      <c r="J35" s="531"/>
      <c r="K35" s="532"/>
      <c r="L35" s="538"/>
      <c r="M35" s="539"/>
      <c r="N35" s="549"/>
      <c r="O35" s="550"/>
      <c r="P35" s="550"/>
      <c r="Q35" s="550"/>
      <c r="R35" s="550"/>
      <c r="S35" s="550"/>
      <c r="T35" s="550"/>
      <c r="U35" s="550"/>
      <c r="V35" s="550"/>
      <c r="W35" s="550"/>
      <c r="X35" s="550"/>
      <c r="Y35" s="550"/>
      <c r="Z35" s="550"/>
      <c r="AA35" s="550"/>
      <c r="AB35" s="550"/>
      <c r="AC35" s="550"/>
      <c r="AD35" s="550"/>
      <c r="AE35" s="550"/>
      <c r="AF35" s="550"/>
      <c r="AG35" s="550"/>
      <c r="AH35" s="550"/>
      <c r="AI35" s="550"/>
      <c r="AJ35" s="550"/>
      <c r="AK35" s="550"/>
      <c r="AL35" s="551"/>
    </row>
    <row r="36" spans="2:38" ht="15" customHeight="1">
      <c r="B36" s="530"/>
      <c r="C36" s="531"/>
      <c r="D36" s="531"/>
      <c r="E36" s="531"/>
      <c r="F36" s="531"/>
      <c r="G36" s="531"/>
      <c r="H36" s="531"/>
      <c r="I36" s="531"/>
      <c r="J36" s="531"/>
      <c r="K36" s="532"/>
      <c r="L36" s="540"/>
      <c r="M36" s="541"/>
      <c r="N36" s="549"/>
      <c r="O36" s="550"/>
      <c r="P36" s="550"/>
      <c r="Q36" s="550"/>
      <c r="R36" s="550"/>
      <c r="S36" s="550"/>
      <c r="T36" s="550"/>
      <c r="U36" s="550"/>
      <c r="V36" s="550"/>
      <c r="W36" s="550"/>
      <c r="X36" s="550"/>
      <c r="Y36" s="550"/>
      <c r="Z36" s="550"/>
      <c r="AA36" s="550"/>
      <c r="AB36" s="550"/>
      <c r="AC36" s="550"/>
      <c r="AD36" s="550"/>
      <c r="AE36" s="550"/>
      <c r="AF36" s="550"/>
      <c r="AG36" s="550"/>
      <c r="AH36" s="550"/>
      <c r="AI36" s="550"/>
      <c r="AJ36" s="550"/>
      <c r="AK36" s="550"/>
      <c r="AL36" s="551"/>
    </row>
    <row r="37" spans="2:38" ht="15" customHeight="1">
      <c r="B37" s="530"/>
      <c r="C37" s="531"/>
      <c r="D37" s="531"/>
      <c r="E37" s="531"/>
      <c r="F37" s="531"/>
      <c r="G37" s="531"/>
      <c r="H37" s="531"/>
      <c r="I37" s="531"/>
      <c r="J37" s="531"/>
      <c r="K37" s="532"/>
      <c r="L37" s="540"/>
      <c r="M37" s="541"/>
      <c r="N37" s="47" t="s">
        <v>696</v>
      </c>
      <c r="O37" s="30"/>
      <c r="AL37" s="12"/>
    </row>
    <row r="38" spans="2:38" ht="15" customHeight="1">
      <c r="B38" s="533"/>
      <c r="C38" s="534"/>
      <c r="D38" s="534"/>
      <c r="E38" s="534"/>
      <c r="F38" s="534"/>
      <c r="G38" s="534"/>
      <c r="H38" s="534"/>
      <c r="I38" s="534"/>
      <c r="J38" s="534"/>
      <c r="K38" s="535"/>
      <c r="L38" s="540"/>
      <c r="M38" s="541"/>
      <c r="N38" s="552"/>
      <c r="O38" s="553"/>
      <c r="P38" s="553"/>
      <c r="Q38" s="553"/>
      <c r="R38" s="553"/>
      <c r="S38" s="553"/>
      <c r="T38" s="553"/>
      <c r="U38" s="553"/>
      <c r="V38" s="553"/>
      <c r="W38" s="553"/>
      <c r="X38" s="553"/>
      <c r="Y38" s="553"/>
      <c r="Z38" s="553"/>
      <c r="AA38" s="553"/>
      <c r="AB38" s="553"/>
      <c r="AC38" s="553"/>
      <c r="AD38" s="553"/>
      <c r="AE38" s="553"/>
      <c r="AF38" s="553"/>
      <c r="AG38" s="553"/>
      <c r="AH38" s="553"/>
      <c r="AI38" s="553"/>
      <c r="AJ38" s="553"/>
      <c r="AK38" s="553"/>
      <c r="AL38" s="554"/>
    </row>
    <row r="39" spans="2:38" ht="84" customHeight="1">
      <c r="B39" s="439" t="s">
        <v>75</v>
      </c>
      <c r="C39" s="439"/>
      <c r="D39" s="439"/>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row>
    <row r="40" spans="2:38">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row>
  </sheetData>
  <mergeCells count="18">
    <mergeCell ref="N31:AL31"/>
    <mergeCell ref="N29:AL29"/>
    <mergeCell ref="N35:AL36"/>
    <mergeCell ref="N38:AL38"/>
    <mergeCell ref="B39:AL39"/>
    <mergeCell ref="N33:AL33"/>
    <mergeCell ref="AF2:AL2"/>
    <mergeCell ref="A4:AM5"/>
    <mergeCell ref="B7:K8"/>
    <mergeCell ref="L7:AL8"/>
    <mergeCell ref="B9:K10"/>
    <mergeCell ref="L9:AL10"/>
    <mergeCell ref="B6:AM6"/>
    <mergeCell ref="B11:K17"/>
    <mergeCell ref="B18:K27"/>
    <mergeCell ref="B28:K38"/>
    <mergeCell ref="L28:M33"/>
    <mergeCell ref="L34:M38"/>
  </mergeCells>
  <phoneticPr fontId="3"/>
  <pageMargins left="0.70866141732283472" right="0.70866141732283472" top="0.74803149606299213" bottom="0.74803149606299213" header="0.31496062992125984" footer="0.31496062992125984"/>
  <pageSetup paperSize="9" scale="96" orientation="portrait" r:id="rId1"/>
  <headerFooter scaleWithDoc="0"/>
  <colBreaks count="1" manualBreakCount="1">
    <brk id="38"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31BEC-F76A-4262-A23A-991C3F5F6BD5}">
  <sheetPr>
    <tabColor rgb="FFFF0000"/>
  </sheetPr>
  <dimension ref="A1:V62"/>
  <sheetViews>
    <sheetView view="pageBreakPreview" zoomScale="60" zoomScaleNormal="70" workbookViewId="0">
      <selection activeCell="S58" activeCellId="1" sqref="T27:U27 S58"/>
    </sheetView>
  </sheetViews>
  <sheetFormatPr defaultRowHeight="13.2"/>
  <cols>
    <col min="1" max="1" width="3.3984375" style="51" customWidth="1"/>
    <col min="2" max="3" width="10.09765625" style="51" customWidth="1"/>
    <col min="4" max="7" width="14" style="51" customWidth="1"/>
    <col min="8" max="9" width="10.09765625" style="51" customWidth="1"/>
    <col min="10" max="10" width="4.3984375" style="51" customWidth="1"/>
    <col min="11" max="12" width="10.09765625" style="51" customWidth="1"/>
    <col min="13" max="19" width="9" style="51" customWidth="1"/>
    <col min="20" max="20" width="10.296875" style="51" customWidth="1"/>
    <col min="21" max="21" width="9.69921875" style="51" customWidth="1"/>
    <col min="22" max="22" width="1.8984375" style="51" customWidth="1"/>
    <col min="23" max="16384" width="8.796875" style="51"/>
  </cols>
  <sheetData>
    <row r="1" spans="1:22" ht="21">
      <c r="A1" s="48"/>
      <c r="B1" s="49" t="s">
        <v>76</v>
      </c>
      <c r="C1" s="48"/>
      <c r="D1" s="48"/>
      <c r="E1" s="48"/>
      <c r="F1" s="48"/>
      <c r="G1" s="48"/>
      <c r="H1" s="48"/>
      <c r="I1" s="48"/>
      <c r="J1" s="48"/>
      <c r="K1" s="48"/>
      <c r="L1" s="48"/>
      <c r="M1" s="48"/>
      <c r="N1" s="48"/>
      <c r="O1" s="48"/>
      <c r="P1" s="48"/>
      <c r="Q1" s="48"/>
      <c r="R1" s="48"/>
      <c r="S1" s="48"/>
      <c r="T1" s="633"/>
      <c r="U1" s="633"/>
      <c r="V1" s="48"/>
    </row>
    <row r="2" spans="1:22" ht="7.05" customHeight="1">
      <c r="A2" s="48"/>
      <c r="B2" s="48"/>
      <c r="C2" s="48"/>
      <c r="D2" s="48"/>
      <c r="E2" s="48"/>
      <c r="F2" s="48"/>
      <c r="G2" s="48"/>
      <c r="H2" s="48"/>
      <c r="I2" s="48"/>
      <c r="J2" s="48"/>
      <c r="K2" s="48"/>
      <c r="L2" s="48"/>
      <c r="M2" s="48"/>
      <c r="N2" s="48"/>
      <c r="O2" s="48"/>
      <c r="P2" s="48"/>
      <c r="Q2" s="48"/>
      <c r="R2" s="48"/>
      <c r="S2" s="48"/>
      <c r="T2" s="50"/>
      <c r="U2" s="50"/>
      <c r="V2" s="48"/>
    </row>
    <row r="3" spans="1:22" ht="21">
      <c r="A3" s="48"/>
      <c r="B3" s="48"/>
      <c r="C3" s="48"/>
      <c r="D3" s="48"/>
      <c r="E3" s="48"/>
      <c r="F3" s="48"/>
      <c r="G3" s="48"/>
      <c r="H3" s="48"/>
      <c r="I3" s="48"/>
      <c r="J3" s="48"/>
      <c r="K3" s="48"/>
      <c r="L3" s="48"/>
      <c r="M3" s="48"/>
      <c r="N3" s="48"/>
      <c r="O3" s="634"/>
      <c r="P3" s="634"/>
      <c r="Q3" s="52" t="s">
        <v>77</v>
      </c>
      <c r="R3" s="53"/>
      <c r="S3" s="52" t="s">
        <v>78</v>
      </c>
      <c r="T3" s="53"/>
      <c r="U3" s="52" t="s">
        <v>79</v>
      </c>
      <c r="V3" s="48"/>
    </row>
    <row r="4" spans="1:22" ht="7.05" customHeight="1">
      <c r="A4" s="48"/>
      <c r="B4" s="48"/>
      <c r="C4" s="48"/>
      <c r="D4" s="48"/>
      <c r="E4" s="48"/>
      <c r="F4" s="48"/>
      <c r="G4" s="48"/>
      <c r="H4" s="48"/>
      <c r="I4" s="48"/>
      <c r="J4" s="48"/>
      <c r="K4" s="48"/>
      <c r="L4" s="48"/>
      <c r="M4" s="48"/>
      <c r="N4" s="48"/>
      <c r="O4" s="48"/>
      <c r="P4" s="48"/>
      <c r="Q4" s="48"/>
      <c r="R4" s="48"/>
      <c r="S4" s="48"/>
      <c r="T4" s="48"/>
      <c r="U4" s="48"/>
      <c r="V4" s="48"/>
    </row>
    <row r="5" spans="1:22" ht="28.2">
      <c r="A5" s="48"/>
      <c r="B5" s="635" t="s">
        <v>80</v>
      </c>
      <c r="C5" s="635"/>
      <c r="D5" s="635"/>
      <c r="E5" s="635"/>
      <c r="F5" s="635"/>
      <c r="G5" s="635"/>
      <c r="H5" s="635"/>
      <c r="I5" s="635"/>
      <c r="J5" s="635"/>
      <c r="K5" s="635"/>
      <c r="L5" s="635"/>
      <c r="M5" s="635"/>
      <c r="N5" s="635"/>
      <c r="O5" s="635"/>
      <c r="P5" s="635"/>
      <c r="Q5" s="635"/>
      <c r="R5" s="635"/>
      <c r="S5" s="635"/>
      <c r="T5" s="635"/>
      <c r="U5" s="635"/>
      <c r="V5" s="48"/>
    </row>
    <row r="6" spans="1:22" ht="19.5" customHeight="1">
      <c r="A6" s="48"/>
      <c r="B6" s="48"/>
      <c r="C6" s="48"/>
      <c r="D6" s="48"/>
      <c r="E6" s="48"/>
      <c r="F6" s="48"/>
      <c r="G6" s="48"/>
      <c r="H6" s="48"/>
      <c r="I6" s="48"/>
      <c r="J6" s="48"/>
      <c r="K6" s="48"/>
      <c r="L6" s="48"/>
      <c r="M6" s="48"/>
      <c r="N6" s="48"/>
      <c r="O6" s="48"/>
      <c r="P6" s="48"/>
      <c r="Q6" s="48"/>
      <c r="R6" s="48"/>
      <c r="S6" s="48"/>
      <c r="T6" s="48"/>
      <c r="U6" s="48"/>
      <c r="V6" s="48"/>
    </row>
    <row r="7" spans="1:22" ht="46.05" customHeight="1">
      <c r="A7" s="48"/>
      <c r="B7" s="632" t="s">
        <v>59</v>
      </c>
      <c r="C7" s="632"/>
      <c r="D7" s="604"/>
      <c r="E7" s="604"/>
      <c r="F7" s="604"/>
      <c r="G7" s="604"/>
      <c r="H7" s="604"/>
      <c r="I7" s="604"/>
      <c r="J7" s="48"/>
      <c r="K7" s="632" t="s">
        <v>81</v>
      </c>
      <c r="L7" s="632"/>
      <c r="M7" s="604"/>
      <c r="N7" s="604"/>
      <c r="O7" s="604"/>
      <c r="P7" s="604"/>
      <c r="Q7" s="604"/>
      <c r="R7" s="604"/>
      <c r="S7" s="604"/>
      <c r="T7" s="604"/>
      <c r="U7" s="604"/>
      <c r="V7" s="48"/>
    </row>
    <row r="8" spans="1:22" ht="46.05" customHeight="1">
      <c r="A8" s="48"/>
      <c r="B8" s="632" t="s">
        <v>82</v>
      </c>
      <c r="C8" s="632"/>
      <c r="D8" s="604"/>
      <c r="E8" s="604"/>
      <c r="F8" s="604"/>
      <c r="G8" s="604"/>
      <c r="H8" s="604"/>
      <c r="I8" s="604"/>
      <c r="J8" s="48"/>
      <c r="K8" s="632" t="s">
        <v>83</v>
      </c>
      <c r="L8" s="632"/>
      <c r="M8" s="604"/>
      <c r="N8" s="604"/>
      <c r="O8" s="604"/>
      <c r="P8" s="604"/>
      <c r="Q8" s="604"/>
      <c r="R8" s="604"/>
      <c r="S8" s="604"/>
      <c r="T8" s="604"/>
      <c r="U8" s="604"/>
      <c r="V8" s="48"/>
    </row>
    <row r="9" spans="1:22" ht="46.05" customHeight="1">
      <c r="A9" s="48"/>
      <c r="B9" s="632" t="s">
        <v>84</v>
      </c>
      <c r="C9" s="632"/>
      <c r="D9" s="604"/>
      <c r="E9" s="604"/>
      <c r="F9" s="604"/>
      <c r="G9" s="604"/>
      <c r="H9" s="604"/>
      <c r="I9" s="604"/>
      <c r="J9" s="48"/>
      <c r="K9" s="632" t="s">
        <v>85</v>
      </c>
      <c r="L9" s="632"/>
      <c r="M9" s="604"/>
      <c r="N9" s="604"/>
      <c r="O9" s="604"/>
      <c r="P9" s="604"/>
      <c r="Q9" s="604"/>
      <c r="R9" s="604"/>
      <c r="S9" s="604"/>
      <c r="T9" s="604"/>
      <c r="U9" s="604"/>
      <c r="V9" s="48"/>
    </row>
    <row r="10" spans="1:22" ht="21">
      <c r="A10" s="48"/>
      <c r="B10" s="48"/>
      <c r="C10" s="48"/>
      <c r="D10" s="48"/>
      <c r="E10" s="48"/>
      <c r="F10" s="48"/>
      <c r="G10" s="48"/>
      <c r="H10" s="48"/>
      <c r="I10" s="48"/>
      <c r="J10" s="48"/>
      <c r="K10" s="48"/>
      <c r="L10" s="48"/>
      <c r="M10" s="48"/>
      <c r="N10" s="48"/>
      <c r="O10" s="48"/>
      <c r="P10" s="48"/>
      <c r="Q10" s="48"/>
      <c r="R10" s="48"/>
      <c r="S10" s="48"/>
      <c r="T10" s="48"/>
      <c r="U10" s="48"/>
      <c r="V10" s="48"/>
    </row>
    <row r="11" spans="1:22" ht="33" customHeight="1">
      <c r="A11" s="48"/>
      <c r="B11" s="576" t="s">
        <v>86</v>
      </c>
      <c r="C11" s="577"/>
      <c r="D11" s="577"/>
      <c r="E11" s="577"/>
      <c r="F11" s="577"/>
      <c r="G11" s="577"/>
      <c r="H11" s="577"/>
      <c r="I11" s="578"/>
      <c r="J11" s="48"/>
      <c r="K11" s="576" t="s">
        <v>87</v>
      </c>
      <c r="L11" s="577"/>
      <c r="M11" s="577"/>
      <c r="N11" s="577"/>
      <c r="O11" s="577"/>
      <c r="P11" s="577"/>
      <c r="Q11" s="577"/>
      <c r="R11" s="577"/>
      <c r="S11" s="577"/>
      <c r="T11" s="577"/>
      <c r="U11" s="578"/>
      <c r="V11" s="48"/>
    </row>
    <row r="12" spans="1:22" ht="33" customHeight="1">
      <c r="A12" s="48"/>
      <c r="B12" s="572" t="s">
        <v>88</v>
      </c>
      <c r="C12" s="572"/>
      <c r="D12" s="572"/>
      <c r="E12" s="572"/>
      <c r="F12" s="572"/>
      <c r="G12" s="572"/>
      <c r="H12" s="55"/>
      <c r="I12" s="621" t="b">
        <f>IF(H12="○",90,IF(H13="○",80,IF(H14="○",65,IF(H15="○",55,IF(H16="○",40,IF(H17="○",30,IF(H18="○",20,IF(H19="○",5))))))))</f>
        <v>0</v>
      </c>
      <c r="J12" s="48"/>
      <c r="K12" s="623" t="s">
        <v>89</v>
      </c>
      <c r="L12" s="624"/>
      <c r="M12" s="624"/>
      <c r="N12" s="624"/>
      <c r="O12" s="624"/>
      <c r="P12" s="624"/>
      <c r="Q12" s="624"/>
      <c r="R12" s="624"/>
      <c r="S12" s="624"/>
      <c r="T12" s="625"/>
      <c r="U12" s="626">
        <f>IF(T32&gt;=5,15,IF(AND(T32&gt;=3,T32&lt;=4),5,IF(AND(T32&gt;=2,T32&lt;=0),0,0)))</f>
        <v>0</v>
      </c>
      <c r="V12" s="48"/>
    </row>
    <row r="13" spans="1:22" ht="33" customHeight="1">
      <c r="A13" s="48"/>
      <c r="B13" s="572" t="s">
        <v>90</v>
      </c>
      <c r="C13" s="572"/>
      <c r="D13" s="572"/>
      <c r="E13" s="572"/>
      <c r="F13" s="572"/>
      <c r="G13" s="572"/>
      <c r="H13" s="55"/>
      <c r="I13" s="622"/>
      <c r="J13" s="48"/>
      <c r="K13" s="618" t="s">
        <v>91</v>
      </c>
      <c r="L13" s="619"/>
      <c r="M13" s="619"/>
      <c r="N13" s="619"/>
      <c r="O13" s="619"/>
      <c r="P13" s="619"/>
      <c r="Q13" s="619"/>
      <c r="R13" s="619"/>
      <c r="S13" s="620"/>
      <c r="T13" s="54"/>
      <c r="U13" s="627"/>
      <c r="V13" s="48"/>
    </row>
    <row r="14" spans="1:22" ht="33" customHeight="1">
      <c r="A14" s="48"/>
      <c r="B14" s="572" t="s">
        <v>92</v>
      </c>
      <c r="C14" s="572"/>
      <c r="D14" s="572"/>
      <c r="E14" s="572"/>
      <c r="F14" s="572"/>
      <c r="G14" s="572"/>
      <c r="H14" s="55"/>
      <c r="I14" s="622"/>
      <c r="J14" s="48"/>
      <c r="K14" s="595" t="s">
        <v>93</v>
      </c>
      <c r="L14" s="596"/>
      <c r="M14" s="596"/>
      <c r="N14" s="596"/>
      <c r="O14" s="596"/>
      <c r="P14" s="596"/>
      <c r="Q14" s="596"/>
      <c r="R14" s="596"/>
      <c r="S14" s="596"/>
      <c r="T14" s="597"/>
      <c r="U14" s="627"/>
      <c r="V14" s="48"/>
    </row>
    <row r="15" spans="1:22" ht="33" customHeight="1">
      <c r="A15" s="48"/>
      <c r="B15" s="572" t="s">
        <v>94</v>
      </c>
      <c r="C15" s="572"/>
      <c r="D15" s="572"/>
      <c r="E15" s="572"/>
      <c r="F15" s="572"/>
      <c r="G15" s="572"/>
      <c r="H15" s="55" t="s">
        <v>95</v>
      </c>
      <c r="I15" s="622"/>
      <c r="J15" s="48"/>
      <c r="K15" s="629" t="s">
        <v>96</v>
      </c>
      <c r="L15" s="630"/>
      <c r="M15" s="630"/>
      <c r="N15" s="630"/>
      <c r="O15" s="630"/>
      <c r="P15" s="630"/>
      <c r="Q15" s="630"/>
      <c r="R15" s="630"/>
      <c r="S15" s="631"/>
      <c r="T15" s="57"/>
      <c r="U15" s="627"/>
      <c r="V15" s="48"/>
    </row>
    <row r="16" spans="1:22" ht="33" customHeight="1">
      <c r="A16" s="48"/>
      <c r="B16" s="572" t="s">
        <v>97</v>
      </c>
      <c r="C16" s="572"/>
      <c r="D16" s="572"/>
      <c r="E16" s="572"/>
      <c r="F16" s="572"/>
      <c r="G16" s="572"/>
      <c r="H16" s="55"/>
      <c r="I16" s="622"/>
      <c r="J16" s="48"/>
      <c r="K16" s="595" t="s">
        <v>98</v>
      </c>
      <c r="L16" s="596"/>
      <c r="M16" s="596"/>
      <c r="N16" s="596"/>
      <c r="O16" s="596"/>
      <c r="P16" s="596"/>
      <c r="Q16" s="596"/>
      <c r="R16" s="596"/>
      <c r="S16" s="596"/>
      <c r="T16" s="597"/>
      <c r="U16" s="627"/>
      <c r="V16" s="48"/>
    </row>
    <row r="17" spans="1:22" ht="33" customHeight="1">
      <c r="A17" s="48"/>
      <c r="B17" s="572" t="s">
        <v>99</v>
      </c>
      <c r="C17" s="572"/>
      <c r="D17" s="572"/>
      <c r="E17" s="572"/>
      <c r="F17" s="572"/>
      <c r="G17" s="572"/>
      <c r="H17" s="55"/>
      <c r="I17" s="622"/>
      <c r="J17" s="48"/>
      <c r="K17" s="618" t="s">
        <v>100</v>
      </c>
      <c r="L17" s="619"/>
      <c r="M17" s="619"/>
      <c r="N17" s="619"/>
      <c r="O17" s="619"/>
      <c r="P17" s="619"/>
      <c r="Q17" s="619"/>
      <c r="R17" s="619"/>
      <c r="S17" s="620"/>
      <c r="T17" s="54"/>
      <c r="U17" s="627"/>
      <c r="V17" s="48"/>
    </row>
    <row r="18" spans="1:22" ht="33" customHeight="1">
      <c r="A18" s="48"/>
      <c r="B18" s="572" t="s">
        <v>101</v>
      </c>
      <c r="C18" s="572"/>
      <c r="D18" s="572"/>
      <c r="E18" s="572"/>
      <c r="F18" s="572"/>
      <c r="G18" s="572"/>
      <c r="H18" s="55"/>
      <c r="I18" s="622"/>
      <c r="J18" s="48"/>
      <c r="K18" s="615" t="s">
        <v>102</v>
      </c>
      <c r="L18" s="616"/>
      <c r="M18" s="616"/>
      <c r="N18" s="616"/>
      <c r="O18" s="616"/>
      <c r="P18" s="616"/>
      <c r="Q18" s="616"/>
      <c r="R18" s="616"/>
      <c r="S18" s="616"/>
      <c r="T18" s="617"/>
      <c r="U18" s="627"/>
      <c r="V18" s="48"/>
    </row>
    <row r="19" spans="1:22" ht="33" customHeight="1">
      <c r="A19" s="48"/>
      <c r="B19" s="572" t="s">
        <v>103</v>
      </c>
      <c r="C19" s="572"/>
      <c r="D19" s="572"/>
      <c r="E19" s="572"/>
      <c r="F19" s="572"/>
      <c r="G19" s="572"/>
      <c r="H19" s="55"/>
      <c r="I19" s="58" t="s">
        <v>104</v>
      </c>
      <c r="J19" s="48"/>
      <c r="K19" s="618" t="s">
        <v>96</v>
      </c>
      <c r="L19" s="619"/>
      <c r="M19" s="619"/>
      <c r="N19" s="619"/>
      <c r="O19" s="619"/>
      <c r="P19" s="619"/>
      <c r="Q19" s="619"/>
      <c r="R19" s="619"/>
      <c r="S19" s="620"/>
      <c r="T19" s="54"/>
      <c r="U19" s="627"/>
      <c r="V19" s="48"/>
    </row>
    <row r="20" spans="1:22" ht="33" customHeight="1">
      <c r="A20" s="48"/>
      <c r="B20" s="608" t="s">
        <v>105</v>
      </c>
      <c r="C20" s="608"/>
      <c r="D20" s="608"/>
      <c r="E20" s="608"/>
      <c r="F20" s="608"/>
      <c r="G20" s="608"/>
      <c r="H20" s="608"/>
      <c r="I20" s="608"/>
      <c r="J20" s="48"/>
      <c r="K20" s="615" t="s">
        <v>106</v>
      </c>
      <c r="L20" s="616"/>
      <c r="M20" s="616"/>
      <c r="N20" s="616"/>
      <c r="O20" s="616"/>
      <c r="P20" s="616"/>
      <c r="Q20" s="616"/>
      <c r="R20" s="616"/>
      <c r="S20" s="616"/>
      <c r="T20" s="617"/>
      <c r="U20" s="627"/>
      <c r="V20" s="48"/>
    </row>
    <row r="21" spans="1:22" ht="33" customHeight="1">
      <c r="A21" s="48"/>
      <c r="B21" s="576" t="s">
        <v>107</v>
      </c>
      <c r="C21" s="577"/>
      <c r="D21" s="577"/>
      <c r="E21" s="577"/>
      <c r="F21" s="577"/>
      <c r="G21" s="577"/>
      <c r="H21" s="577"/>
      <c r="I21" s="578"/>
      <c r="J21" s="48"/>
      <c r="K21" s="579" t="s">
        <v>108</v>
      </c>
      <c r="L21" s="580"/>
      <c r="M21" s="580"/>
      <c r="N21" s="580"/>
      <c r="O21" s="580"/>
      <c r="P21" s="580"/>
      <c r="Q21" s="580"/>
      <c r="R21" s="580"/>
      <c r="S21" s="581"/>
      <c r="T21" s="610"/>
      <c r="U21" s="627"/>
      <c r="V21" s="48"/>
    </row>
    <row r="22" spans="1:22" ht="33" customHeight="1">
      <c r="A22" s="48"/>
      <c r="B22" s="603" t="s">
        <v>109</v>
      </c>
      <c r="C22" s="603"/>
      <c r="D22" s="603"/>
      <c r="E22" s="603"/>
      <c r="F22" s="603"/>
      <c r="G22" s="603"/>
      <c r="H22" s="609"/>
      <c r="I22" s="612" t="b">
        <f>IF(H22="○",60,IF(H24="○",50,IF(H26="○",40,IF(H28="○",20,IF(H30="○",-10,IF(H32="○",-20))))))</f>
        <v>0</v>
      </c>
      <c r="J22" s="48"/>
      <c r="K22" s="585"/>
      <c r="L22" s="586"/>
      <c r="M22" s="586"/>
      <c r="N22" s="586"/>
      <c r="O22" s="586"/>
      <c r="P22" s="586"/>
      <c r="Q22" s="586"/>
      <c r="R22" s="586"/>
      <c r="S22" s="587"/>
      <c r="T22" s="611"/>
      <c r="U22" s="627"/>
      <c r="V22" s="48"/>
    </row>
    <row r="23" spans="1:22" ht="33" customHeight="1">
      <c r="A23" s="48"/>
      <c r="B23" s="603"/>
      <c r="C23" s="603"/>
      <c r="D23" s="603"/>
      <c r="E23" s="603"/>
      <c r="F23" s="603"/>
      <c r="G23" s="603"/>
      <c r="H23" s="609"/>
      <c r="I23" s="613"/>
      <c r="J23" s="48"/>
      <c r="K23" s="615" t="s">
        <v>110</v>
      </c>
      <c r="L23" s="616"/>
      <c r="M23" s="616"/>
      <c r="N23" s="616"/>
      <c r="O23" s="616"/>
      <c r="P23" s="616"/>
      <c r="Q23" s="616"/>
      <c r="R23" s="616"/>
      <c r="S23" s="616"/>
      <c r="T23" s="617"/>
      <c r="U23" s="627"/>
      <c r="V23" s="48"/>
    </row>
    <row r="24" spans="1:22" ht="33" customHeight="1">
      <c r="A24" s="48"/>
      <c r="B24" s="603" t="s">
        <v>111</v>
      </c>
      <c r="C24" s="603"/>
      <c r="D24" s="603"/>
      <c r="E24" s="603"/>
      <c r="F24" s="603"/>
      <c r="G24" s="603"/>
      <c r="H24" s="609" t="s">
        <v>95</v>
      </c>
      <c r="I24" s="613"/>
      <c r="J24" s="48"/>
      <c r="K24" s="579" t="s">
        <v>112</v>
      </c>
      <c r="L24" s="580"/>
      <c r="M24" s="580"/>
      <c r="N24" s="580"/>
      <c r="O24" s="580"/>
      <c r="P24" s="580"/>
      <c r="Q24" s="580"/>
      <c r="R24" s="580"/>
      <c r="S24" s="581"/>
      <c r="T24" s="610"/>
      <c r="U24" s="627"/>
      <c r="V24" s="48"/>
    </row>
    <row r="25" spans="1:22" ht="33" customHeight="1">
      <c r="A25" s="48"/>
      <c r="B25" s="603"/>
      <c r="C25" s="603"/>
      <c r="D25" s="603"/>
      <c r="E25" s="603"/>
      <c r="F25" s="603"/>
      <c r="G25" s="603"/>
      <c r="H25" s="609"/>
      <c r="I25" s="613"/>
      <c r="J25" s="48"/>
      <c r="K25" s="585"/>
      <c r="L25" s="586"/>
      <c r="M25" s="586"/>
      <c r="N25" s="586"/>
      <c r="O25" s="586"/>
      <c r="P25" s="586"/>
      <c r="Q25" s="586"/>
      <c r="R25" s="586"/>
      <c r="S25" s="587"/>
      <c r="T25" s="611"/>
      <c r="U25" s="627"/>
      <c r="V25" s="48"/>
    </row>
    <row r="26" spans="1:22" ht="33" customHeight="1">
      <c r="A26" s="48"/>
      <c r="B26" s="603" t="s">
        <v>113</v>
      </c>
      <c r="C26" s="603"/>
      <c r="D26" s="603"/>
      <c r="E26" s="603"/>
      <c r="F26" s="603"/>
      <c r="G26" s="603"/>
      <c r="H26" s="609" t="s">
        <v>95</v>
      </c>
      <c r="I26" s="613"/>
      <c r="J26" s="48"/>
      <c r="K26" s="615" t="s">
        <v>114</v>
      </c>
      <c r="L26" s="616"/>
      <c r="M26" s="616"/>
      <c r="N26" s="616"/>
      <c r="O26" s="616"/>
      <c r="P26" s="616"/>
      <c r="Q26" s="616"/>
      <c r="R26" s="616"/>
      <c r="S26" s="616"/>
      <c r="T26" s="617"/>
      <c r="U26" s="627"/>
      <c r="V26" s="48"/>
    </row>
    <row r="27" spans="1:22" ht="33" customHeight="1">
      <c r="A27" s="48"/>
      <c r="B27" s="603"/>
      <c r="C27" s="603"/>
      <c r="D27" s="603"/>
      <c r="E27" s="603"/>
      <c r="F27" s="603"/>
      <c r="G27" s="603"/>
      <c r="H27" s="609"/>
      <c r="I27" s="613"/>
      <c r="J27" s="48"/>
      <c r="K27" s="579" t="s">
        <v>115</v>
      </c>
      <c r="L27" s="580"/>
      <c r="M27" s="580"/>
      <c r="N27" s="580"/>
      <c r="O27" s="580"/>
      <c r="P27" s="580"/>
      <c r="Q27" s="580"/>
      <c r="R27" s="580"/>
      <c r="S27" s="581"/>
      <c r="T27" s="610"/>
      <c r="U27" s="627"/>
      <c r="V27" s="48"/>
    </row>
    <row r="28" spans="1:22" ht="33" customHeight="1">
      <c r="A28" s="48"/>
      <c r="B28" s="603" t="s">
        <v>116</v>
      </c>
      <c r="C28" s="603"/>
      <c r="D28" s="603"/>
      <c r="E28" s="603"/>
      <c r="F28" s="603"/>
      <c r="G28" s="603"/>
      <c r="H28" s="609"/>
      <c r="I28" s="613"/>
      <c r="J28" s="48"/>
      <c r="K28" s="585"/>
      <c r="L28" s="586"/>
      <c r="M28" s="586"/>
      <c r="N28" s="586"/>
      <c r="O28" s="586"/>
      <c r="P28" s="586"/>
      <c r="Q28" s="586"/>
      <c r="R28" s="586"/>
      <c r="S28" s="587"/>
      <c r="T28" s="611"/>
      <c r="U28" s="627"/>
      <c r="V28" s="48"/>
    </row>
    <row r="29" spans="1:22" ht="33" customHeight="1">
      <c r="A29" s="48"/>
      <c r="B29" s="603"/>
      <c r="C29" s="603"/>
      <c r="D29" s="603"/>
      <c r="E29" s="603"/>
      <c r="F29" s="603"/>
      <c r="G29" s="603"/>
      <c r="H29" s="609"/>
      <c r="I29" s="613"/>
      <c r="J29" s="48"/>
      <c r="K29" s="569" t="s">
        <v>117</v>
      </c>
      <c r="L29" s="570"/>
      <c r="M29" s="570"/>
      <c r="N29" s="570"/>
      <c r="O29" s="570"/>
      <c r="P29" s="570"/>
      <c r="Q29" s="570"/>
      <c r="R29" s="570"/>
      <c r="S29" s="570"/>
      <c r="T29" s="571"/>
      <c r="U29" s="627"/>
      <c r="V29" s="48"/>
    </row>
    <row r="30" spans="1:22" ht="33" customHeight="1">
      <c r="A30" s="48"/>
      <c r="B30" s="603" t="s">
        <v>118</v>
      </c>
      <c r="C30" s="603"/>
      <c r="D30" s="603"/>
      <c r="E30" s="603"/>
      <c r="F30" s="603"/>
      <c r="G30" s="603"/>
      <c r="H30" s="609"/>
      <c r="I30" s="613"/>
      <c r="J30" s="48"/>
      <c r="K30" s="582" t="s">
        <v>119</v>
      </c>
      <c r="L30" s="583"/>
      <c r="M30" s="583"/>
      <c r="N30" s="583"/>
      <c r="O30" s="583"/>
      <c r="P30" s="583"/>
      <c r="Q30" s="583"/>
      <c r="R30" s="583"/>
      <c r="S30" s="584"/>
      <c r="T30" s="589"/>
      <c r="U30" s="627"/>
      <c r="V30" s="48"/>
    </row>
    <row r="31" spans="1:22" ht="33" customHeight="1">
      <c r="A31" s="48"/>
      <c r="B31" s="603"/>
      <c r="C31" s="603"/>
      <c r="D31" s="603"/>
      <c r="E31" s="603"/>
      <c r="F31" s="603"/>
      <c r="G31" s="603"/>
      <c r="H31" s="609"/>
      <c r="I31" s="613"/>
      <c r="J31" s="48"/>
      <c r="K31" s="585"/>
      <c r="L31" s="586"/>
      <c r="M31" s="586"/>
      <c r="N31" s="586"/>
      <c r="O31" s="586"/>
      <c r="P31" s="586"/>
      <c r="Q31" s="586"/>
      <c r="R31" s="586"/>
      <c r="S31" s="587"/>
      <c r="T31" s="590"/>
      <c r="U31" s="628"/>
      <c r="V31" s="48"/>
    </row>
    <row r="32" spans="1:22" ht="33" customHeight="1">
      <c r="A32" s="48"/>
      <c r="B32" s="603" t="s">
        <v>120</v>
      </c>
      <c r="C32" s="603"/>
      <c r="D32" s="603"/>
      <c r="E32" s="603"/>
      <c r="F32" s="603"/>
      <c r="G32" s="603"/>
      <c r="H32" s="604"/>
      <c r="I32" s="614"/>
      <c r="J32" s="48"/>
      <c r="K32" s="605" t="s">
        <v>121</v>
      </c>
      <c r="L32" s="606"/>
      <c r="M32" s="606"/>
      <c r="N32" s="606"/>
      <c r="O32" s="606"/>
      <c r="P32" s="606"/>
      <c r="Q32" s="606"/>
      <c r="R32" s="606"/>
      <c r="S32" s="607"/>
      <c r="T32" s="63">
        <f>((COUNTIF(T13,"○")+COUNTIF(T15,"○")+COUNTIF(T17,"○")+COUNTIF(T19,"○"))+COUNTIF(T21,"○")+COUNTIF(T24,"○")+COUNTIF(T27,"○")+COUNTIF(T30,"○"))*1</f>
        <v>0</v>
      </c>
      <c r="U32" s="58" t="s">
        <v>104</v>
      </c>
      <c r="V32" s="48"/>
    </row>
    <row r="33" spans="1:22" ht="33" customHeight="1">
      <c r="A33" s="48"/>
      <c r="B33" s="603"/>
      <c r="C33" s="603"/>
      <c r="D33" s="603"/>
      <c r="E33" s="603"/>
      <c r="F33" s="603"/>
      <c r="G33" s="603"/>
      <c r="H33" s="604"/>
      <c r="I33" s="64" t="s">
        <v>104</v>
      </c>
      <c r="J33" s="48"/>
      <c r="K33" s="65" t="s">
        <v>122</v>
      </c>
      <c r="L33" s="48"/>
      <c r="M33" s="48"/>
      <c r="N33" s="48"/>
      <c r="O33" s="66"/>
      <c r="P33" s="66"/>
      <c r="Q33" s="66"/>
      <c r="R33" s="66" t="s">
        <v>123</v>
      </c>
      <c r="S33" s="66"/>
      <c r="T33" s="66"/>
      <c r="U33" s="66"/>
      <c r="V33" s="48"/>
    </row>
    <row r="34" spans="1:22" ht="33" customHeight="1">
      <c r="A34" s="48"/>
      <c r="B34" s="608" t="s">
        <v>124</v>
      </c>
      <c r="C34" s="608"/>
      <c r="D34" s="608"/>
      <c r="E34" s="608"/>
      <c r="F34" s="608"/>
      <c r="G34" s="608"/>
      <c r="H34" s="608"/>
      <c r="I34" s="608"/>
      <c r="J34" s="48"/>
      <c r="K34" s="576" t="s">
        <v>125</v>
      </c>
      <c r="L34" s="577"/>
      <c r="M34" s="577"/>
      <c r="N34" s="577"/>
      <c r="O34" s="577"/>
      <c r="P34" s="577"/>
      <c r="Q34" s="577"/>
      <c r="R34" s="577"/>
      <c r="S34" s="577"/>
      <c r="T34" s="577"/>
      <c r="U34" s="578"/>
      <c r="V34" s="48"/>
    </row>
    <row r="35" spans="1:22" ht="33" customHeight="1">
      <c r="A35" s="48"/>
      <c r="B35" s="593" t="s">
        <v>126</v>
      </c>
      <c r="C35" s="593"/>
      <c r="D35" s="593"/>
      <c r="E35" s="593"/>
      <c r="F35" s="593"/>
      <c r="G35" s="593"/>
      <c r="H35" s="594"/>
      <c r="I35" s="593"/>
      <c r="J35" s="48"/>
      <c r="K35" s="579" t="s">
        <v>127</v>
      </c>
      <c r="L35" s="580"/>
      <c r="M35" s="580"/>
      <c r="N35" s="580"/>
      <c r="O35" s="580"/>
      <c r="P35" s="580"/>
      <c r="Q35" s="580"/>
      <c r="R35" s="580"/>
      <c r="S35" s="581"/>
      <c r="T35" s="588"/>
      <c r="U35" s="591">
        <f>IF(T35="○",10,0)</f>
        <v>0</v>
      </c>
      <c r="V35" s="48"/>
    </row>
    <row r="36" spans="1:22" ht="33" customHeight="1">
      <c r="A36" s="48"/>
      <c r="B36" s="595" t="s">
        <v>128</v>
      </c>
      <c r="C36" s="596"/>
      <c r="D36" s="596"/>
      <c r="E36" s="596"/>
      <c r="F36" s="596"/>
      <c r="G36" s="596"/>
      <c r="H36" s="597"/>
      <c r="I36" s="598">
        <f>IF(H52&gt;=5,15,IF(AND(H52&gt;=3,H52&lt;=4),5,IF(AND(H52&gt;=2,H52&lt;=0),0,0)))</f>
        <v>0</v>
      </c>
      <c r="J36" s="48"/>
      <c r="K36" s="582"/>
      <c r="L36" s="583"/>
      <c r="M36" s="583"/>
      <c r="N36" s="583"/>
      <c r="O36" s="583"/>
      <c r="P36" s="583"/>
      <c r="Q36" s="583"/>
      <c r="R36" s="583"/>
      <c r="S36" s="584"/>
      <c r="T36" s="589"/>
      <c r="U36" s="592"/>
      <c r="V36" s="48"/>
    </row>
    <row r="37" spans="1:22" ht="33" customHeight="1">
      <c r="A37" s="48"/>
      <c r="B37" s="601" t="s">
        <v>129</v>
      </c>
      <c r="C37" s="601"/>
      <c r="D37" s="601"/>
      <c r="E37" s="601"/>
      <c r="F37" s="601"/>
      <c r="G37" s="601"/>
      <c r="H37" s="54"/>
      <c r="I37" s="599"/>
      <c r="J37" s="48"/>
      <c r="K37" s="585"/>
      <c r="L37" s="586"/>
      <c r="M37" s="586"/>
      <c r="N37" s="586"/>
      <c r="O37" s="586"/>
      <c r="P37" s="586"/>
      <c r="Q37" s="586"/>
      <c r="R37" s="586"/>
      <c r="S37" s="587"/>
      <c r="T37" s="590"/>
      <c r="U37" s="58" t="s">
        <v>104</v>
      </c>
      <c r="V37" s="48"/>
    </row>
    <row r="38" spans="1:22" ht="33" customHeight="1">
      <c r="A38" s="48"/>
      <c r="B38" s="569" t="s">
        <v>130</v>
      </c>
      <c r="C38" s="570"/>
      <c r="D38" s="570"/>
      <c r="E38" s="570"/>
      <c r="F38" s="570"/>
      <c r="G38" s="570"/>
      <c r="H38" s="571"/>
      <c r="I38" s="599"/>
      <c r="J38" s="48"/>
      <c r="K38" s="65"/>
      <c r="L38" s="48"/>
      <c r="M38" s="48"/>
      <c r="N38" s="48"/>
      <c r="O38" s="48"/>
      <c r="P38" s="48"/>
      <c r="Q38" s="67"/>
      <c r="R38" s="67"/>
      <c r="S38" s="67"/>
      <c r="T38" s="67"/>
      <c r="U38" s="67" t="s">
        <v>131</v>
      </c>
      <c r="V38" s="48"/>
    </row>
    <row r="39" spans="1:22" ht="33" customHeight="1">
      <c r="A39" s="48"/>
      <c r="B39" s="572" t="s">
        <v>129</v>
      </c>
      <c r="C39" s="572"/>
      <c r="D39" s="572"/>
      <c r="E39" s="572"/>
      <c r="F39" s="572"/>
      <c r="G39" s="572"/>
      <c r="H39" s="54"/>
      <c r="I39" s="599"/>
      <c r="J39" s="48"/>
      <c r="K39" s="576" t="s">
        <v>132</v>
      </c>
      <c r="L39" s="577"/>
      <c r="M39" s="577"/>
      <c r="N39" s="577"/>
      <c r="O39" s="577"/>
      <c r="P39" s="577"/>
      <c r="Q39" s="577"/>
      <c r="R39" s="577"/>
      <c r="S39" s="577"/>
      <c r="T39" s="577"/>
      <c r="U39" s="578"/>
      <c r="V39" s="48"/>
    </row>
    <row r="40" spans="1:22" ht="33" customHeight="1">
      <c r="A40" s="48"/>
      <c r="B40" s="60" t="s">
        <v>133</v>
      </c>
      <c r="C40" s="61"/>
      <c r="D40" s="61"/>
      <c r="E40" s="61"/>
      <c r="F40" s="61"/>
      <c r="G40" s="61"/>
      <c r="H40" s="62"/>
      <c r="I40" s="599"/>
      <c r="J40" s="48"/>
      <c r="K40" s="579" t="s">
        <v>134</v>
      </c>
      <c r="L40" s="580"/>
      <c r="M40" s="580"/>
      <c r="N40" s="580"/>
      <c r="O40" s="580"/>
      <c r="P40" s="580"/>
      <c r="Q40" s="580"/>
      <c r="R40" s="580"/>
      <c r="S40" s="581"/>
      <c r="T40" s="588" t="s">
        <v>95</v>
      </c>
      <c r="U40" s="591">
        <f>IF(T40="○",0,-50)</f>
        <v>-50</v>
      </c>
      <c r="V40" s="48"/>
    </row>
    <row r="41" spans="1:22" ht="33" customHeight="1">
      <c r="A41" s="48"/>
      <c r="B41" s="602" t="s">
        <v>129</v>
      </c>
      <c r="C41" s="602"/>
      <c r="D41" s="602"/>
      <c r="E41" s="602"/>
      <c r="F41" s="602"/>
      <c r="G41" s="602"/>
      <c r="H41" s="59"/>
      <c r="I41" s="599"/>
      <c r="J41" s="48"/>
      <c r="K41" s="582"/>
      <c r="L41" s="583"/>
      <c r="M41" s="583"/>
      <c r="N41" s="583"/>
      <c r="O41" s="583"/>
      <c r="P41" s="583"/>
      <c r="Q41" s="583"/>
      <c r="R41" s="583"/>
      <c r="S41" s="584"/>
      <c r="T41" s="589"/>
      <c r="U41" s="592"/>
      <c r="V41" s="48"/>
    </row>
    <row r="42" spans="1:22" ht="33" customHeight="1">
      <c r="A42" s="48"/>
      <c r="B42" s="595" t="s">
        <v>135</v>
      </c>
      <c r="C42" s="596"/>
      <c r="D42" s="596"/>
      <c r="E42" s="596"/>
      <c r="F42" s="596"/>
      <c r="G42" s="596"/>
      <c r="H42" s="597"/>
      <c r="I42" s="599"/>
      <c r="J42" s="48"/>
      <c r="K42" s="585"/>
      <c r="L42" s="586"/>
      <c r="M42" s="586"/>
      <c r="N42" s="586"/>
      <c r="O42" s="586"/>
      <c r="P42" s="586"/>
      <c r="Q42" s="586"/>
      <c r="R42" s="586"/>
      <c r="S42" s="587"/>
      <c r="T42" s="590"/>
      <c r="U42" s="58" t="s">
        <v>104</v>
      </c>
      <c r="V42" s="48"/>
    </row>
    <row r="43" spans="1:22" ht="33" customHeight="1">
      <c r="A43" s="48"/>
      <c r="B43" s="572" t="s">
        <v>129</v>
      </c>
      <c r="C43" s="572"/>
      <c r="D43" s="572"/>
      <c r="E43" s="572"/>
      <c r="F43" s="572"/>
      <c r="G43" s="572"/>
      <c r="H43" s="68"/>
      <c r="I43" s="599"/>
      <c r="J43" s="48"/>
      <c r="K43" s="69"/>
      <c r="L43" s="48"/>
      <c r="M43" s="48"/>
      <c r="N43" s="48"/>
      <c r="O43" s="48"/>
      <c r="P43" s="48"/>
      <c r="Q43" s="67"/>
      <c r="R43" s="67"/>
      <c r="S43" s="67"/>
      <c r="T43" s="67"/>
      <c r="U43" s="70" t="s">
        <v>136</v>
      </c>
      <c r="V43" s="48"/>
    </row>
    <row r="44" spans="1:22" ht="33" customHeight="1">
      <c r="A44" s="48"/>
      <c r="B44" s="60" t="s">
        <v>137</v>
      </c>
      <c r="C44" s="61"/>
      <c r="D44" s="61"/>
      <c r="E44" s="61"/>
      <c r="F44" s="61"/>
      <c r="G44" s="61"/>
      <c r="H44" s="56"/>
      <c r="I44" s="599"/>
      <c r="J44" s="48"/>
      <c r="K44" s="576" t="s">
        <v>138</v>
      </c>
      <c r="L44" s="577"/>
      <c r="M44" s="577"/>
      <c r="N44" s="577"/>
      <c r="O44" s="577"/>
      <c r="P44" s="577"/>
      <c r="Q44" s="577"/>
      <c r="R44" s="577"/>
      <c r="S44" s="577"/>
      <c r="T44" s="577"/>
      <c r="U44" s="578"/>
      <c r="V44" s="48"/>
    </row>
    <row r="45" spans="1:22" ht="33" customHeight="1">
      <c r="A45" s="48"/>
      <c r="B45" s="572" t="s">
        <v>129</v>
      </c>
      <c r="C45" s="572"/>
      <c r="D45" s="572"/>
      <c r="E45" s="572"/>
      <c r="F45" s="572"/>
      <c r="G45" s="572"/>
      <c r="H45" s="54"/>
      <c r="I45" s="599"/>
      <c r="J45" s="48"/>
      <c r="K45" s="579" t="s">
        <v>139</v>
      </c>
      <c r="L45" s="580"/>
      <c r="M45" s="580"/>
      <c r="N45" s="580"/>
      <c r="O45" s="580"/>
      <c r="P45" s="580"/>
      <c r="Q45" s="580"/>
      <c r="R45" s="580"/>
      <c r="S45" s="581"/>
      <c r="T45" s="588" t="s">
        <v>95</v>
      </c>
      <c r="U45" s="591">
        <f>IF(T45="○",10,0)</f>
        <v>0</v>
      </c>
      <c r="V45" s="48"/>
    </row>
    <row r="46" spans="1:22" ht="33" customHeight="1">
      <c r="A46" s="48"/>
      <c r="B46" s="60" t="s">
        <v>140</v>
      </c>
      <c r="C46" s="61"/>
      <c r="D46" s="61"/>
      <c r="E46" s="61"/>
      <c r="F46" s="61"/>
      <c r="G46" s="61"/>
      <c r="H46" s="62"/>
      <c r="I46" s="599"/>
      <c r="J46" s="48"/>
      <c r="K46" s="582"/>
      <c r="L46" s="583"/>
      <c r="M46" s="583"/>
      <c r="N46" s="583"/>
      <c r="O46" s="583"/>
      <c r="P46" s="583"/>
      <c r="Q46" s="583"/>
      <c r="R46" s="583"/>
      <c r="S46" s="584"/>
      <c r="T46" s="589"/>
      <c r="U46" s="592"/>
      <c r="V46" s="48"/>
    </row>
    <row r="47" spans="1:22" ht="33" customHeight="1">
      <c r="A47" s="48"/>
      <c r="B47" s="572" t="s">
        <v>129</v>
      </c>
      <c r="C47" s="572"/>
      <c r="D47" s="572"/>
      <c r="E47" s="572"/>
      <c r="F47" s="572"/>
      <c r="G47" s="572"/>
      <c r="H47" s="54"/>
      <c r="I47" s="599"/>
      <c r="J47" s="48"/>
      <c r="K47" s="585"/>
      <c r="L47" s="586"/>
      <c r="M47" s="586"/>
      <c r="N47" s="586"/>
      <c r="O47" s="586"/>
      <c r="P47" s="586"/>
      <c r="Q47" s="586"/>
      <c r="R47" s="586"/>
      <c r="S47" s="587"/>
      <c r="T47" s="590"/>
      <c r="U47" s="58" t="s">
        <v>104</v>
      </c>
      <c r="V47" s="48"/>
    </row>
    <row r="48" spans="1:22" ht="33" customHeight="1">
      <c r="A48" s="48"/>
      <c r="B48" s="569" t="s">
        <v>141</v>
      </c>
      <c r="C48" s="570"/>
      <c r="D48" s="570"/>
      <c r="E48" s="570"/>
      <c r="F48" s="570"/>
      <c r="G48" s="570"/>
      <c r="H48" s="571"/>
      <c r="I48" s="599"/>
      <c r="J48" s="48"/>
      <c r="K48" s="65"/>
      <c r="L48" s="48"/>
      <c r="M48" s="48"/>
      <c r="N48" s="48"/>
      <c r="O48" s="48"/>
      <c r="P48" s="48"/>
      <c r="Q48" s="67"/>
      <c r="R48" s="67"/>
      <c r="S48" s="67"/>
      <c r="T48" s="67"/>
      <c r="U48" s="67" t="s">
        <v>131</v>
      </c>
      <c r="V48" s="48"/>
    </row>
    <row r="49" spans="1:22" ht="33" customHeight="1">
      <c r="A49" s="48"/>
      <c r="B49" s="572" t="s">
        <v>129</v>
      </c>
      <c r="C49" s="572"/>
      <c r="D49" s="572"/>
      <c r="E49" s="572"/>
      <c r="F49" s="572"/>
      <c r="G49" s="572"/>
      <c r="H49" s="54"/>
      <c r="I49" s="599"/>
      <c r="J49" s="48"/>
      <c r="K49" s="65"/>
      <c r="L49" s="48"/>
      <c r="M49" s="48"/>
      <c r="N49" s="48"/>
      <c r="O49" s="48"/>
      <c r="P49" s="48"/>
      <c r="Q49" s="71"/>
      <c r="R49" s="71"/>
      <c r="S49" s="71"/>
      <c r="T49" s="71"/>
      <c r="U49" s="71"/>
      <c r="V49" s="48"/>
    </row>
    <row r="50" spans="1:22" ht="33" customHeight="1">
      <c r="A50" s="48"/>
      <c r="B50" s="569" t="s">
        <v>142</v>
      </c>
      <c r="C50" s="570"/>
      <c r="D50" s="570"/>
      <c r="E50" s="570"/>
      <c r="F50" s="570"/>
      <c r="G50" s="570"/>
      <c r="H50" s="571"/>
      <c r="I50" s="599"/>
      <c r="J50" s="48"/>
      <c r="K50" s="65"/>
      <c r="L50" s="48"/>
      <c r="M50" s="48"/>
      <c r="N50" s="48"/>
      <c r="O50" s="48"/>
      <c r="P50" s="48"/>
      <c r="Q50" s="71"/>
      <c r="R50" s="71"/>
      <c r="S50" s="71"/>
      <c r="T50" s="71"/>
      <c r="U50" s="71"/>
      <c r="V50" s="48"/>
    </row>
    <row r="51" spans="1:22" ht="33" customHeight="1">
      <c r="A51" s="48"/>
      <c r="B51" s="572" t="s">
        <v>129</v>
      </c>
      <c r="C51" s="572"/>
      <c r="D51" s="572"/>
      <c r="E51" s="572"/>
      <c r="F51" s="572"/>
      <c r="G51" s="572"/>
      <c r="H51" s="54" t="s">
        <v>95</v>
      </c>
      <c r="I51" s="600"/>
      <c r="J51" s="48"/>
      <c r="K51" s="48"/>
      <c r="L51" s="48"/>
      <c r="M51" s="48"/>
      <c r="N51" s="48"/>
      <c r="O51" s="48"/>
      <c r="P51" s="48"/>
      <c r="Q51" s="48"/>
      <c r="R51" s="48"/>
      <c r="S51" s="48"/>
      <c r="T51" s="48"/>
      <c r="U51" s="48"/>
      <c r="V51" s="48"/>
    </row>
    <row r="52" spans="1:22" ht="33" customHeight="1">
      <c r="A52" s="48"/>
      <c r="B52" s="573" t="s">
        <v>143</v>
      </c>
      <c r="C52" s="573"/>
      <c r="D52" s="573"/>
      <c r="E52" s="573"/>
      <c r="F52" s="573"/>
      <c r="G52" s="573"/>
      <c r="H52" s="63">
        <f>((COUNTIF(H37,"○")+COUNTIF(H39,"○")+COUNTIF(H41,"○")+COUNTIF(H43,"○"))+COUNTIF(H45,"○")+COUNTIF(H47,"○")+COUNTIF(H49,"○")+COUNTIF(H51,"○"))*1</f>
        <v>0</v>
      </c>
      <c r="I52" s="72" t="s">
        <v>104</v>
      </c>
      <c r="J52" s="48"/>
      <c r="K52" s="48"/>
      <c r="L52" s="48"/>
      <c r="M52" s="48"/>
      <c r="N52" s="48"/>
      <c r="O52" s="48"/>
      <c r="P52" s="48"/>
      <c r="Q52" s="48"/>
      <c r="R52" s="48"/>
      <c r="S52" s="48"/>
      <c r="T52" s="48"/>
      <c r="U52" s="48"/>
      <c r="V52" s="48"/>
    </row>
    <row r="53" spans="1:22" ht="33" customHeight="1">
      <c r="A53" s="48"/>
      <c r="B53" s="65" t="s">
        <v>144</v>
      </c>
      <c r="C53" s="48"/>
      <c r="D53" s="48"/>
      <c r="E53" s="48"/>
      <c r="F53" s="48"/>
      <c r="G53" s="48"/>
      <c r="H53" s="48"/>
      <c r="I53" s="67" t="s">
        <v>145</v>
      </c>
      <c r="J53" s="48"/>
      <c r="K53" s="48"/>
      <c r="L53" s="48"/>
      <c r="M53" s="48"/>
      <c r="N53" s="48"/>
      <c r="O53" s="48"/>
      <c r="P53" s="48"/>
      <c r="Q53" s="48"/>
      <c r="R53" s="48"/>
      <c r="S53" s="48"/>
      <c r="T53" s="48"/>
      <c r="U53" s="48"/>
      <c r="V53" s="48"/>
    </row>
    <row r="54" spans="1:22" ht="33" customHeight="1">
      <c r="A54" s="48"/>
      <c r="B54" s="574" t="s">
        <v>146</v>
      </c>
      <c r="C54" s="575"/>
      <c r="D54" s="73" t="s">
        <v>147</v>
      </c>
      <c r="E54" s="75"/>
      <c r="F54" s="75"/>
      <c r="G54" s="75"/>
      <c r="H54" s="75"/>
      <c r="I54" s="75"/>
      <c r="J54" s="75"/>
      <c r="K54" s="75"/>
      <c r="L54" s="74"/>
      <c r="M54" s="76"/>
      <c r="N54" s="48"/>
      <c r="O54" s="48"/>
      <c r="P54" s="48"/>
      <c r="Q54" s="48"/>
      <c r="R54" s="48"/>
      <c r="S54" s="48"/>
      <c r="T54" s="48"/>
      <c r="U54" s="48"/>
      <c r="V54" s="48"/>
    </row>
    <row r="55" spans="1:22" ht="33" customHeight="1" thickBot="1">
      <c r="A55" s="48"/>
      <c r="B55" s="77" t="s">
        <v>148</v>
      </c>
      <c r="C55" s="78"/>
      <c r="D55" s="79" t="s">
        <v>149</v>
      </c>
      <c r="E55" s="79" t="s">
        <v>150</v>
      </c>
      <c r="F55" s="79" t="s">
        <v>151</v>
      </c>
      <c r="G55" s="79" t="s">
        <v>152</v>
      </c>
      <c r="H55" s="79" t="s">
        <v>153</v>
      </c>
      <c r="I55" s="80" t="s">
        <v>154</v>
      </c>
      <c r="J55" s="79"/>
      <c r="K55" s="79" t="s">
        <v>155</v>
      </c>
      <c r="L55" s="81" t="s">
        <v>156</v>
      </c>
      <c r="M55" s="50"/>
      <c r="N55" s="48"/>
      <c r="O55" s="48"/>
      <c r="P55" s="48"/>
      <c r="Q55" s="48"/>
      <c r="R55" s="48"/>
      <c r="S55" s="48"/>
      <c r="T55" s="48"/>
      <c r="U55" s="48"/>
      <c r="V55" s="48"/>
    </row>
    <row r="56" spans="1:22" ht="33" customHeight="1" thickTop="1">
      <c r="A56" s="48"/>
      <c r="B56" s="82" t="s">
        <v>157</v>
      </c>
      <c r="C56" s="83"/>
      <c r="D56" s="84" t="s">
        <v>158</v>
      </c>
      <c r="E56" s="85" t="s">
        <v>159</v>
      </c>
      <c r="F56" s="85" t="s">
        <v>150</v>
      </c>
      <c r="G56" s="85" t="s">
        <v>152</v>
      </c>
      <c r="H56" s="85" t="s">
        <v>160</v>
      </c>
      <c r="I56" s="85" t="s">
        <v>161</v>
      </c>
      <c r="J56" s="85"/>
      <c r="K56" s="85"/>
      <c r="L56" s="86"/>
      <c r="M56" s="48"/>
      <c r="N56" s="48"/>
      <c r="O56" s="87" t="s">
        <v>40</v>
      </c>
      <c r="P56" s="88"/>
      <c r="Q56" s="88"/>
      <c r="R56" s="88"/>
      <c r="S56" s="88"/>
      <c r="T56" s="88"/>
      <c r="U56" s="89"/>
      <c r="V56" s="48"/>
    </row>
    <row r="57" spans="1:22" ht="33" customHeight="1">
      <c r="A57" s="48"/>
      <c r="B57" s="82" t="s">
        <v>162</v>
      </c>
      <c r="C57" s="83"/>
      <c r="D57" s="85" t="s">
        <v>163</v>
      </c>
      <c r="E57" s="85" t="s">
        <v>149</v>
      </c>
      <c r="F57" s="85" t="s">
        <v>164</v>
      </c>
      <c r="G57" s="85"/>
      <c r="H57" s="85"/>
      <c r="I57" s="85"/>
      <c r="J57" s="85"/>
      <c r="K57" s="85"/>
      <c r="L57" s="90"/>
      <c r="M57" s="91"/>
      <c r="N57" s="91"/>
      <c r="O57" s="555">
        <f>I12+I22+I36+U12+U35+U40+U45</f>
        <v>-50</v>
      </c>
      <c r="P57" s="556"/>
      <c r="Q57" s="556"/>
      <c r="R57" s="92"/>
      <c r="S57" s="561" t="s">
        <v>165</v>
      </c>
      <c r="T57" s="561"/>
      <c r="U57" s="562"/>
      <c r="V57" s="93"/>
    </row>
    <row r="58" spans="1:22" ht="33" customHeight="1">
      <c r="A58" s="48"/>
      <c r="B58" s="82" t="s">
        <v>166</v>
      </c>
      <c r="C58" s="83"/>
      <c r="D58" s="85" t="s">
        <v>163</v>
      </c>
      <c r="E58" s="85" t="s">
        <v>149</v>
      </c>
      <c r="F58" s="85" t="s">
        <v>164</v>
      </c>
      <c r="G58" s="85"/>
      <c r="H58" s="85"/>
      <c r="I58" s="85"/>
      <c r="J58" s="85"/>
      <c r="K58" s="85"/>
      <c r="L58" s="94"/>
      <c r="M58" s="91"/>
      <c r="N58" s="91"/>
      <c r="O58" s="557"/>
      <c r="P58" s="558"/>
      <c r="Q58" s="558"/>
      <c r="R58" s="93"/>
      <c r="S58" s="563"/>
      <c r="T58" s="563"/>
      <c r="U58" s="564"/>
      <c r="V58" s="93"/>
    </row>
    <row r="59" spans="1:22" ht="33" customHeight="1" thickBot="1">
      <c r="A59" s="48"/>
      <c r="B59" s="82" t="s">
        <v>167</v>
      </c>
      <c r="C59" s="83"/>
      <c r="D59" s="84" t="s">
        <v>163</v>
      </c>
      <c r="E59" s="85" t="s">
        <v>168</v>
      </c>
      <c r="F59" s="85"/>
      <c r="G59" s="85"/>
      <c r="H59" s="95"/>
      <c r="I59" s="85"/>
      <c r="J59" s="85"/>
      <c r="K59" s="85"/>
      <c r="L59" s="94"/>
      <c r="M59" s="91"/>
      <c r="N59" s="91"/>
      <c r="O59" s="559"/>
      <c r="P59" s="560"/>
      <c r="Q59" s="560"/>
      <c r="R59" s="96" t="s">
        <v>104</v>
      </c>
      <c r="S59" s="565"/>
      <c r="T59" s="565"/>
      <c r="U59" s="566"/>
      <c r="V59" s="93"/>
    </row>
    <row r="60" spans="1:22" ht="33" customHeight="1" thickTop="1">
      <c r="A60" s="48"/>
      <c r="B60" s="82" t="s">
        <v>169</v>
      </c>
      <c r="C60" s="83"/>
      <c r="D60" s="97" t="s">
        <v>163</v>
      </c>
      <c r="E60" s="98" t="s">
        <v>170</v>
      </c>
      <c r="F60" s="99"/>
      <c r="G60" s="99"/>
      <c r="H60" s="99"/>
      <c r="I60" s="99"/>
      <c r="J60" s="99"/>
      <c r="K60" s="99"/>
      <c r="L60" s="94"/>
      <c r="M60" s="91"/>
      <c r="N60" s="91"/>
      <c r="O60" s="91"/>
      <c r="P60" s="91"/>
      <c r="Q60" s="91"/>
      <c r="R60" s="91"/>
      <c r="S60" s="93"/>
      <c r="T60" s="93"/>
      <c r="U60" s="93"/>
      <c r="V60" s="93"/>
    </row>
    <row r="61" spans="1:22" ht="46.5" customHeight="1">
      <c r="A61" s="48"/>
      <c r="B61" s="567" t="s">
        <v>171</v>
      </c>
      <c r="C61" s="568"/>
      <c r="D61" s="100" t="s">
        <v>163</v>
      </c>
      <c r="E61" s="100" t="s">
        <v>168</v>
      </c>
      <c r="F61" s="100"/>
      <c r="G61" s="100"/>
      <c r="H61" s="100"/>
      <c r="I61" s="100"/>
      <c r="J61" s="100"/>
      <c r="K61" s="100"/>
      <c r="L61" s="101"/>
      <c r="M61" s="91"/>
      <c r="N61" s="91"/>
      <c r="O61" s="91"/>
      <c r="P61" s="91"/>
      <c r="Q61" s="91"/>
      <c r="R61" s="91"/>
      <c r="S61" s="93"/>
      <c r="T61" s="93"/>
      <c r="U61" s="93"/>
      <c r="V61" s="93"/>
    </row>
    <row r="62" spans="1:22" ht="19.95" customHeight="1">
      <c r="A62" s="48"/>
      <c r="B62" s="48"/>
      <c r="C62" s="48"/>
      <c r="D62" s="48"/>
      <c r="E62" s="48"/>
      <c r="F62" s="48"/>
      <c r="G62" s="48"/>
      <c r="H62" s="48"/>
      <c r="I62" s="48"/>
      <c r="J62" s="48"/>
      <c r="K62" s="48"/>
      <c r="L62" s="48"/>
      <c r="M62" s="48"/>
      <c r="N62" s="48"/>
      <c r="O62" s="91"/>
      <c r="P62" s="91"/>
      <c r="Q62" s="91"/>
      <c r="R62" s="91"/>
      <c r="S62" s="93"/>
      <c r="T62" s="93"/>
      <c r="U62" s="93"/>
      <c r="V62" s="48"/>
    </row>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3"/>
  <conditionalFormatting sqref="D55">
    <cfRule type="expression" dxfId="30" priority="26">
      <formula>$I$12=5</formula>
    </cfRule>
  </conditionalFormatting>
  <conditionalFormatting sqref="E55">
    <cfRule type="expression" dxfId="29" priority="25">
      <formula>$I$12=20</formula>
    </cfRule>
  </conditionalFormatting>
  <conditionalFormatting sqref="F55">
    <cfRule type="expression" dxfId="28" priority="24">
      <formula>$I$12=30</formula>
    </cfRule>
  </conditionalFormatting>
  <conditionalFormatting sqref="G55">
    <cfRule type="expression" dxfId="27" priority="23">
      <formula>$I$12=40</formula>
    </cfRule>
  </conditionalFormatting>
  <conditionalFormatting sqref="H55">
    <cfRule type="expression" dxfId="26" priority="22">
      <formula>$I$12=55</formula>
    </cfRule>
  </conditionalFormatting>
  <conditionalFormatting sqref="I55">
    <cfRule type="expression" dxfId="25" priority="21">
      <formula>$I$12=65</formula>
    </cfRule>
  </conditionalFormatting>
  <conditionalFormatting sqref="L55">
    <cfRule type="expression" dxfId="24" priority="20">
      <formula>$I$12=90</formula>
    </cfRule>
  </conditionalFormatting>
  <conditionalFormatting sqref="E57">
    <cfRule type="expression" dxfId="23" priority="19">
      <formula>$I$36=5</formula>
    </cfRule>
  </conditionalFormatting>
  <conditionalFormatting sqref="H57">
    <cfRule type="expression" dxfId="22" priority="18">
      <formula>$I$36=25</formula>
    </cfRule>
  </conditionalFormatting>
  <conditionalFormatting sqref="J57:K57">
    <cfRule type="expression" dxfId="21" priority="17">
      <formula>$I$36=35</formula>
    </cfRule>
  </conditionalFormatting>
  <conditionalFormatting sqref="F58">
    <cfRule type="expression" dxfId="20" priority="16">
      <formula>$U$12=15</formula>
    </cfRule>
  </conditionalFormatting>
  <conditionalFormatting sqref="H58">
    <cfRule type="expression" dxfId="19" priority="15">
      <formula>$U$12=25</formula>
    </cfRule>
  </conditionalFormatting>
  <conditionalFormatting sqref="J58:K58">
    <cfRule type="expression" dxfId="18" priority="14">
      <formula>$U$12=35</formula>
    </cfRule>
  </conditionalFormatting>
  <conditionalFormatting sqref="D57">
    <cfRule type="expression" dxfId="17" priority="13">
      <formula>$I$36=0</formula>
    </cfRule>
  </conditionalFormatting>
  <conditionalFormatting sqref="D58">
    <cfRule type="expression" dxfId="16" priority="12">
      <formula>$U$12=0</formula>
    </cfRule>
  </conditionalFormatting>
  <conditionalFormatting sqref="D56">
    <cfRule type="expression" dxfId="15" priority="27">
      <formula>$I$22=-20</formula>
    </cfRule>
  </conditionalFormatting>
  <conditionalFormatting sqref="F56">
    <cfRule type="expression" dxfId="14" priority="28">
      <formula>$I$22=20</formula>
    </cfRule>
  </conditionalFormatting>
  <conditionalFormatting sqref="H56">
    <cfRule type="expression" dxfId="13" priority="29">
      <formula>$I$22=50</formula>
    </cfRule>
  </conditionalFormatting>
  <conditionalFormatting sqref="J56:K56">
    <cfRule type="expression" dxfId="12" priority="30">
      <formula>#REF!=40</formula>
    </cfRule>
  </conditionalFormatting>
  <conditionalFormatting sqref="E59">
    <cfRule type="expression" dxfId="11" priority="31">
      <formula>$U$35=10</formula>
    </cfRule>
  </conditionalFormatting>
  <conditionalFormatting sqref="F57">
    <cfRule type="expression" dxfId="10" priority="11">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pageMargins left="0.70866141732283472" right="0.70866141732283472" top="0.74803149606299213" bottom="0.74803149606299213" header="0.31496062992125984" footer="0.31496062992125984"/>
  <pageSetup paperSize="9" scale="35" orientation="portrait" r:id="rId1"/>
  <headerFooter>
    <oddHeader>&amp;R（別表２（その２））</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C609FE7-B475-41A0-89A0-BF76EC99ACAB}">
          <x14:formula1>
            <xm:f>"　,○"</xm:f>
          </x14:formula1>
          <xm:sqref>H12:H19 JD12:JD19 SZ12:SZ19 ACV12:ACV19 AMR12:AMR19 AWN12:AWN19 BGJ12:BGJ19 BQF12:BQF19 CAB12:CAB19 CJX12:CJX19 CTT12:CTT19 DDP12:DDP19 DNL12:DNL19 DXH12:DXH19 EHD12:EHD19 EQZ12:EQZ19 FAV12:FAV19 FKR12:FKR19 FUN12:FUN19 GEJ12:GEJ19 GOF12:GOF19 GYB12:GYB19 HHX12:HHX19 HRT12:HRT19 IBP12:IBP19 ILL12:ILL19 IVH12:IVH19 JFD12:JFD19 JOZ12:JOZ19 JYV12:JYV19 KIR12:KIR19 KSN12:KSN19 LCJ12:LCJ19 LMF12:LMF19 LWB12:LWB19 MFX12:MFX19 MPT12:MPT19 MZP12:MZP19 NJL12:NJL19 NTH12:NTH19 ODD12:ODD19 OMZ12:OMZ19 OWV12:OWV19 PGR12:PGR19 PQN12:PQN19 QAJ12:QAJ19 QKF12:QKF19 QUB12:QUB19 RDX12:RDX19 RNT12:RNT19 RXP12:RXP19 SHL12:SHL19 SRH12:SRH19 TBD12:TBD19 TKZ12:TKZ19 TUV12:TUV19 UER12:UER19 UON12:UON19 UYJ12:UYJ19 VIF12:VIF19 VSB12:VSB19 WBX12:WBX19 WLT12:WLT19 WVP12:WVP19 H65548:H65555 JD65548:JD65555 SZ65548:SZ65555 ACV65548:ACV65555 AMR65548:AMR65555 AWN65548:AWN65555 BGJ65548:BGJ65555 BQF65548:BQF65555 CAB65548:CAB65555 CJX65548:CJX65555 CTT65548:CTT65555 DDP65548:DDP65555 DNL65548:DNL65555 DXH65548:DXH65555 EHD65548:EHD65555 EQZ65548:EQZ65555 FAV65548:FAV65555 FKR65548:FKR65555 FUN65548:FUN65555 GEJ65548:GEJ65555 GOF65548:GOF65555 GYB65548:GYB65555 HHX65548:HHX65555 HRT65548:HRT65555 IBP65548:IBP65555 ILL65548:ILL65555 IVH65548:IVH65555 JFD65548:JFD65555 JOZ65548:JOZ65555 JYV65548:JYV65555 KIR65548:KIR65555 KSN65548:KSN65555 LCJ65548:LCJ65555 LMF65548:LMF65555 LWB65548:LWB65555 MFX65548:MFX65555 MPT65548:MPT65555 MZP65548:MZP65555 NJL65548:NJL65555 NTH65548:NTH65555 ODD65548:ODD65555 OMZ65548:OMZ65555 OWV65548:OWV65555 PGR65548:PGR65555 PQN65548:PQN65555 QAJ65548:QAJ65555 QKF65548:QKF65555 QUB65548:QUB65555 RDX65548:RDX65555 RNT65548:RNT65555 RXP65548:RXP65555 SHL65548:SHL65555 SRH65548:SRH65555 TBD65548:TBD65555 TKZ65548:TKZ65555 TUV65548:TUV65555 UER65548:UER65555 UON65548:UON65555 UYJ65548:UYJ65555 VIF65548:VIF65555 VSB65548:VSB65555 WBX65548:WBX65555 WLT65548:WLT65555 WVP65548:WVP65555 H131084:H131091 JD131084:JD131091 SZ131084:SZ131091 ACV131084:ACV131091 AMR131084:AMR131091 AWN131084:AWN131091 BGJ131084:BGJ131091 BQF131084:BQF131091 CAB131084:CAB131091 CJX131084:CJX131091 CTT131084:CTT131091 DDP131084:DDP131091 DNL131084:DNL131091 DXH131084:DXH131091 EHD131084:EHD131091 EQZ131084:EQZ131091 FAV131084:FAV131091 FKR131084:FKR131091 FUN131084:FUN131091 GEJ131084:GEJ131091 GOF131084:GOF131091 GYB131084:GYB131091 HHX131084:HHX131091 HRT131084:HRT131091 IBP131084:IBP131091 ILL131084:ILL131091 IVH131084:IVH131091 JFD131084:JFD131091 JOZ131084:JOZ131091 JYV131084:JYV131091 KIR131084:KIR131091 KSN131084:KSN131091 LCJ131084:LCJ131091 LMF131084:LMF131091 LWB131084:LWB131091 MFX131084:MFX131091 MPT131084:MPT131091 MZP131084:MZP131091 NJL131084:NJL131091 NTH131084:NTH131091 ODD131084:ODD131091 OMZ131084:OMZ131091 OWV131084:OWV131091 PGR131084:PGR131091 PQN131084:PQN131091 QAJ131084:QAJ131091 QKF131084:QKF131091 QUB131084:QUB131091 RDX131084:RDX131091 RNT131084:RNT131091 RXP131084:RXP131091 SHL131084:SHL131091 SRH131084:SRH131091 TBD131084:TBD131091 TKZ131084:TKZ131091 TUV131084:TUV131091 UER131084:UER131091 UON131084:UON131091 UYJ131084:UYJ131091 VIF131084:VIF131091 VSB131084:VSB131091 WBX131084:WBX131091 WLT131084:WLT131091 WVP131084:WVP131091 H196620:H196627 JD196620:JD196627 SZ196620:SZ196627 ACV196620:ACV196627 AMR196620:AMR196627 AWN196620:AWN196627 BGJ196620:BGJ196627 BQF196620:BQF196627 CAB196620:CAB196627 CJX196620:CJX196627 CTT196620:CTT196627 DDP196620:DDP196627 DNL196620:DNL196627 DXH196620:DXH196627 EHD196620:EHD196627 EQZ196620:EQZ196627 FAV196620:FAV196627 FKR196620:FKR196627 FUN196620:FUN196627 GEJ196620:GEJ196627 GOF196620:GOF196627 GYB196620:GYB196627 HHX196620:HHX196627 HRT196620:HRT196627 IBP196620:IBP196627 ILL196620:ILL196627 IVH196620:IVH196627 JFD196620:JFD196627 JOZ196620:JOZ196627 JYV196620:JYV196627 KIR196620:KIR196627 KSN196620:KSN196627 LCJ196620:LCJ196627 LMF196620:LMF196627 LWB196620:LWB196627 MFX196620:MFX196627 MPT196620:MPT196627 MZP196620:MZP196627 NJL196620:NJL196627 NTH196620:NTH196627 ODD196620:ODD196627 OMZ196620:OMZ196627 OWV196620:OWV196627 PGR196620:PGR196627 PQN196620:PQN196627 QAJ196620:QAJ196627 QKF196620:QKF196627 QUB196620:QUB196627 RDX196620:RDX196627 RNT196620:RNT196627 RXP196620:RXP196627 SHL196620:SHL196627 SRH196620:SRH196627 TBD196620:TBD196627 TKZ196620:TKZ196627 TUV196620:TUV196627 UER196620:UER196627 UON196620:UON196627 UYJ196620:UYJ196627 VIF196620:VIF196627 VSB196620:VSB196627 WBX196620:WBX196627 WLT196620:WLT196627 WVP196620:WVP196627 H262156:H262163 JD262156:JD262163 SZ262156:SZ262163 ACV262156:ACV262163 AMR262156:AMR262163 AWN262156:AWN262163 BGJ262156:BGJ262163 BQF262156:BQF262163 CAB262156:CAB262163 CJX262156:CJX262163 CTT262156:CTT262163 DDP262156:DDP262163 DNL262156:DNL262163 DXH262156:DXH262163 EHD262156:EHD262163 EQZ262156:EQZ262163 FAV262156:FAV262163 FKR262156:FKR262163 FUN262156:FUN262163 GEJ262156:GEJ262163 GOF262156:GOF262163 GYB262156:GYB262163 HHX262156:HHX262163 HRT262156:HRT262163 IBP262156:IBP262163 ILL262156:ILL262163 IVH262156:IVH262163 JFD262156:JFD262163 JOZ262156:JOZ262163 JYV262156:JYV262163 KIR262156:KIR262163 KSN262156:KSN262163 LCJ262156:LCJ262163 LMF262156:LMF262163 LWB262156:LWB262163 MFX262156:MFX262163 MPT262156:MPT262163 MZP262156:MZP262163 NJL262156:NJL262163 NTH262156:NTH262163 ODD262156:ODD262163 OMZ262156:OMZ262163 OWV262156:OWV262163 PGR262156:PGR262163 PQN262156:PQN262163 QAJ262156:QAJ262163 QKF262156:QKF262163 QUB262156:QUB262163 RDX262156:RDX262163 RNT262156:RNT262163 RXP262156:RXP262163 SHL262156:SHL262163 SRH262156:SRH262163 TBD262156:TBD262163 TKZ262156:TKZ262163 TUV262156:TUV262163 UER262156:UER262163 UON262156:UON262163 UYJ262156:UYJ262163 VIF262156:VIF262163 VSB262156:VSB262163 WBX262156:WBX262163 WLT262156:WLT262163 WVP262156:WVP262163 H327692:H327699 JD327692:JD327699 SZ327692:SZ327699 ACV327692:ACV327699 AMR327692:AMR327699 AWN327692:AWN327699 BGJ327692:BGJ327699 BQF327692:BQF327699 CAB327692:CAB327699 CJX327692:CJX327699 CTT327692:CTT327699 DDP327692:DDP327699 DNL327692:DNL327699 DXH327692:DXH327699 EHD327692:EHD327699 EQZ327692:EQZ327699 FAV327692:FAV327699 FKR327692:FKR327699 FUN327692:FUN327699 GEJ327692:GEJ327699 GOF327692:GOF327699 GYB327692:GYB327699 HHX327692:HHX327699 HRT327692:HRT327699 IBP327692:IBP327699 ILL327692:ILL327699 IVH327692:IVH327699 JFD327692:JFD327699 JOZ327692:JOZ327699 JYV327692:JYV327699 KIR327692:KIR327699 KSN327692:KSN327699 LCJ327692:LCJ327699 LMF327692:LMF327699 LWB327692:LWB327699 MFX327692:MFX327699 MPT327692:MPT327699 MZP327692:MZP327699 NJL327692:NJL327699 NTH327692:NTH327699 ODD327692:ODD327699 OMZ327692:OMZ327699 OWV327692:OWV327699 PGR327692:PGR327699 PQN327692:PQN327699 QAJ327692:QAJ327699 QKF327692:QKF327699 QUB327692:QUB327699 RDX327692:RDX327699 RNT327692:RNT327699 RXP327692:RXP327699 SHL327692:SHL327699 SRH327692:SRH327699 TBD327692:TBD327699 TKZ327692:TKZ327699 TUV327692:TUV327699 UER327692:UER327699 UON327692:UON327699 UYJ327692:UYJ327699 VIF327692:VIF327699 VSB327692:VSB327699 WBX327692:WBX327699 WLT327692:WLT327699 WVP327692:WVP327699 H393228:H393235 JD393228:JD393235 SZ393228:SZ393235 ACV393228:ACV393235 AMR393228:AMR393235 AWN393228:AWN393235 BGJ393228:BGJ393235 BQF393228:BQF393235 CAB393228:CAB393235 CJX393228:CJX393235 CTT393228:CTT393235 DDP393228:DDP393235 DNL393228:DNL393235 DXH393228:DXH393235 EHD393228:EHD393235 EQZ393228:EQZ393235 FAV393228:FAV393235 FKR393228:FKR393235 FUN393228:FUN393235 GEJ393228:GEJ393235 GOF393228:GOF393235 GYB393228:GYB393235 HHX393228:HHX393235 HRT393228:HRT393235 IBP393228:IBP393235 ILL393228:ILL393235 IVH393228:IVH393235 JFD393228:JFD393235 JOZ393228:JOZ393235 JYV393228:JYV393235 KIR393228:KIR393235 KSN393228:KSN393235 LCJ393228:LCJ393235 LMF393228:LMF393235 LWB393228:LWB393235 MFX393228:MFX393235 MPT393228:MPT393235 MZP393228:MZP393235 NJL393228:NJL393235 NTH393228:NTH393235 ODD393228:ODD393235 OMZ393228:OMZ393235 OWV393228:OWV393235 PGR393228:PGR393235 PQN393228:PQN393235 QAJ393228:QAJ393235 QKF393228:QKF393235 QUB393228:QUB393235 RDX393228:RDX393235 RNT393228:RNT393235 RXP393228:RXP393235 SHL393228:SHL393235 SRH393228:SRH393235 TBD393228:TBD393235 TKZ393228:TKZ393235 TUV393228:TUV393235 UER393228:UER393235 UON393228:UON393235 UYJ393228:UYJ393235 VIF393228:VIF393235 VSB393228:VSB393235 WBX393228:WBX393235 WLT393228:WLT393235 WVP393228:WVP393235 H458764:H458771 JD458764:JD458771 SZ458764:SZ458771 ACV458764:ACV458771 AMR458764:AMR458771 AWN458764:AWN458771 BGJ458764:BGJ458771 BQF458764:BQF458771 CAB458764:CAB458771 CJX458764:CJX458771 CTT458764:CTT458771 DDP458764:DDP458771 DNL458764:DNL458771 DXH458764:DXH458771 EHD458764:EHD458771 EQZ458764:EQZ458771 FAV458764:FAV458771 FKR458764:FKR458771 FUN458764:FUN458771 GEJ458764:GEJ458771 GOF458764:GOF458771 GYB458764:GYB458771 HHX458764:HHX458771 HRT458764:HRT458771 IBP458764:IBP458771 ILL458764:ILL458771 IVH458764:IVH458771 JFD458764:JFD458771 JOZ458764:JOZ458771 JYV458764:JYV458771 KIR458764:KIR458771 KSN458764:KSN458771 LCJ458764:LCJ458771 LMF458764:LMF458771 LWB458764:LWB458771 MFX458764:MFX458771 MPT458764:MPT458771 MZP458764:MZP458771 NJL458764:NJL458771 NTH458764:NTH458771 ODD458764:ODD458771 OMZ458764:OMZ458771 OWV458764:OWV458771 PGR458764:PGR458771 PQN458764:PQN458771 QAJ458764:QAJ458771 QKF458764:QKF458771 QUB458764:QUB458771 RDX458764:RDX458771 RNT458764:RNT458771 RXP458764:RXP458771 SHL458764:SHL458771 SRH458764:SRH458771 TBD458764:TBD458771 TKZ458764:TKZ458771 TUV458764:TUV458771 UER458764:UER458771 UON458764:UON458771 UYJ458764:UYJ458771 VIF458764:VIF458771 VSB458764:VSB458771 WBX458764:WBX458771 WLT458764:WLT458771 WVP458764:WVP458771 H524300:H524307 JD524300:JD524307 SZ524300:SZ524307 ACV524300:ACV524307 AMR524300:AMR524307 AWN524300:AWN524307 BGJ524300:BGJ524307 BQF524300:BQF524307 CAB524300:CAB524307 CJX524300:CJX524307 CTT524300:CTT524307 DDP524300:DDP524307 DNL524300:DNL524307 DXH524300:DXH524307 EHD524300:EHD524307 EQZ524300:EQZ524307 FAV524300:FAV524307 FKR524300:FKR524307 FUN524300:FUN524307 GEJ524300:GEJ524307 GOF524300:GOF524307 GYB524300:GYB524307 HHX524300:HHX524307 HRT524300:HRT524307 IBP524300:IBP524307 ILL524300:ILL524307 IVH524300:IVH524307 JFD524300:JFD524307 JOZ524300:JOZ524307 JYV524300:JYV524307 KIR524300:KIR524307 KSN524300:KSN524307 LCJ524300:LCJ524307 LMF524300:LMF524307 LWB524300:LWB524307 MFX524300:MFX524307 MPT524300:MPT524307 MZP524300:MZP524307 NJL524300:NJL524307 NTH524300:NTH524307 ODD524300:ODD524307 OMZ524300:OMZ524307 OWV524300:OWV524307 PGR524300:PGR524307 PQN524300:PQN524307 QAJ524300:QAJ524307 QKF524300:QKF524307 QUB524300:QUB524307 RDX524300:RDX524307 RNT524300:RNT524307 RXP524300:RXP524307 SHL524300:SHL524307 SRH524300:SRH524307 TBD524300:TBD524307 TKZ524300:TKZ524307 TUV524300:TUV524307 UER524300:UER524307 UON524300:UON524307 UYJ524300:UYJ524307 VIF524300:VIF524307 VSB524300:VSB524307 WBX524300:WBX524307 WLT524300:WLT524307 WVP524300:WVP524307 H589836:H589843 JD589836:JD589843 SZ589836:SZ589843 ACV589836:ACV589843 AMR589836:AMR589843 AWN589836:AWN589843 BGJ589836:BGJ589843 BQF589836:BQF589843 CAB589836:CAB589843 CJX589836:CJX589843 CTT589836:CTT589843 DDP589836:DDP589843 DNL589836:DNL589843 DXH589836:DXH589843 EHD589836:EHD589843 EQZ589836:EQZ589843 FAV589836:FAV589843 FKR589836:FKR589843 FUN589836:FUN589843 GEJ589836:GEJ589843 GOF589836:GOF589843 GYB589836:GYB589843 HHX589836:HHX589843 HRT589836:HRT589843 IBP589836:IBP589843 ILL589836:ILL589843 IVH589836:IVH589843 JFD589836:JFD589843 JOZ589836:JOZ589843 JYV589836:JYV589843 KIR589836:KIR589843 KSN589836:KSN589843 LCJ589836:LCJ589843 LMF589836:LMF589843 LWB589836:LWB589843 MFX589836:MFX589843 MPT589836:MPT589843 MZP589836:MZP589843 NJL589836:NJL589843 NTH589836:NTH589843 ODD589836:ODD589843 OMZ589836:OMZ589843 OWV589836:OWV589843 PGR589836:PGR589843 PQN589836:PQN589843 QAJ589836:QAJ589843 QKF589836:QKF589843 QUB589836:QUB589843 RDX589836:RDX589843 RNT589836:RNT589843 RXP589836:RXP589843 SHL589836:SHL589843 SRH589836:SRH589843 TBD589836:TBD589843 TKZ589836:TKZ589843 TUV589836:TUV589843 UER589836:UER589843 UON589836:UON589843 UYJ589836:UYJ589843 VIF589836:VIF589843 VSB589836:VSB589843 WBX589836:WBX589843 WLT589836:WLT589843 WVP589836:WVP589843 H655372:H655379 JD655372:JD655379 SZ655372:SZ655379 ACV655372:ACV655379 AMR655372:AMR655379 AWN655372:AWN655379 BGJ655372:BGJ655379 BQF655372:BQF655379 CAB655372:CAB655379 CJX655372:CJX655379 CTT655372:CTT655379 DDP655372:DDP655379 DNL655372:DNL655379 DXH655372:DXH655379 EHD655372:EHD655379 EQZ655372:EQZ655379 FAV655372:FAV655379 FKR655372:FKR655379 FUN655372:FUN655379 GEJ655372:GEJ655379 GOF655372:GOF655379 GYB655372:GYB655379 HHX655372:HHX655379 HRT655372:HRT655379 IBP655372:IBP655379 ILL655372:ILL655379 IVH655372:IVH655379 JFD655372:JFD655379 JOZ655372:JOZ655379 JYV655372:JYV655379 KIR655372:KIR655379 KSN655372:KSN655379 LCJ655372:LCJ655379 LMF655372:LMF655379 LWB655372:LWB655379 MFX655372:MFX655379 MPT655372:MPT655379 MZP655372:MZP655379 NJL655372:NJL655379 NTH655372:NTH655379 ODD655372:ODD655379 OMZ655372:OMZ655379 OWV655372:OWV655379 PGR655372:PGR655379 PQN655372:PQN655379 QAJ655372:QAJ655379 QKF655372:QKF655379 QUB655372:QUB655379 RDX655372:RDX655379 RNT655372:RNT655379 RXP655372:RXP655379 SHL655372:SHL655379 SRH655372:SRH655379 TBD655372:TBD655379 TKZ655372:TKZ655379 TUV655372:TUV655379 UER655372:UER655379 UON655372:UON655379 UYJ655372:UYJ655379 VIF655372:VIF655379 VSB655372:VSB655379 WBX655372:WBX655379 WLT655372:WLT655379 WVP655372:WVP655379 H720908:H720915 JD720908:JD720915 SZ720908:SZ720915 ACV720908:ACV720915 AMR720908:AMR720915 AWN720908:AWN720915 BGJ720908:BGJ720915 BQF720908:BQF720915 CAB720908:CAB720915 CJX720908:CJX720915 CTT720908:CTT720915 DDP720908:DDP720915 DNL720908:DNL720915 DXH720908:DXH720915 EHD720908:EHD720915 EQZ720908:EQZ720915 FAV720908:FAV720915 FKR720908:FKR720915 FUN720908:FUN720915 GEJ720908:GEJ720915 GOF720908:GOF720915 GYB720908:GYB720915 HHX720908:HHX720915 HRT720908:HRT720915 IBP720908:IBP720915 ILL720908:ILL720915 IVH720908:IVH720915 JFD720908:JFD720915 JOZ720908:JOZ720915 JYV720908:JYV720915 KIR720908:KIR720915 KSN720908:KSN720915 LCJ720908:LCJ720915 LMF720908:LMF720915 LWB720908:LWB720915 MFX720908:MFX720915 MPT720908:MPT720915 MZP720908:MZP720915 NJL720908:NJL720915 NTH720908:NTH720915 ODD720908:ODD720915 OMZ720908:OMZ720915 OWV720908:OWV720915 PGR720908:PGR720915 PQN720908:PQN720915 QAJ720908:QAJ720915 QKF720908:QKF720915 QUB720908:QUB720915 RDX720908:RDX720915 RNT720908:RNT720915 RXP720908:RXP720915 SHL720908:SHL720915 SRH720908:SRH720915 TBD720908:TBD720915 TKZ720908:TKZ720915 TUV720908:TUV720915 UER720908:UER720915 UON720908:UON720915 UYJ720908:UYJ720915 VIF720908:VIF720915 VSB720908:VSB720915 WBX720908:WBX720915 WLT720908:WLT720915 WVP720908:WVP720915 H786444:H786451 JD786444:JD786451 SZ786444:SZ786451 ACV786444:ACV786451 AMR786444:AMR786451 AWN786444:AWN786451 BGJ786444:BGJ786451 BQF786444:BQF786451 CAB786444:CAB786451 CJX786444:CJX786451 CTT786444:CTT786451 DDP786444:DDP786451 DNL786444:DNL786451 DXH786444:DXH786451 EHD786444:EHD786451 EQZ786444:EQZ786451 FAV786444:FAV786451 FKR786444:FKR786451 FUN786444:FUN786451 GEJ786444:GEJ786451 GOF786444:GOF786451 GYB786444:GYB786451 HHX786444:HHX786451 HRT786444:HRT786451 IBP786444:IBP786451 ILL786444:ILL786451 IVH786444:IVH786451 JFD786444:JFD786451 JOZ786444:JOZ786451 JYV786444:JYV786451 KIR786444:KIR786451 KSN786444:KSN786451 LCJ786444:LCJ786451 LMF786444:LMF786451 LWB786444:LWB786451 MFX786444:MFX786451 MPT786444:MPT786451 MZP786444:MZP786451 NJL786444:NJL786451 NTH786444:NTH786451 ODD786444:ODD786451 OMZ786444:OMZ786451 OWV786444:OWV786451 PGR786444:PGR786451 PQN786444:PQN786451 QAJ786444:QAJ786451 QKF786444:QKF786451 QUB786444:QUB786451 RDX786444:RDX786451 RNT786444:RNT786451 RXP786444:RXP786451 SHL786444:SHL786451 SRH786444:SRH786451 TBD786444:TBD786451 TKZ786444:TKZ786451 TUV786444:TUV786451 UER786444:UER786451 UON786444:UON786451 UYJ786444:UYJ786451 VIF786444:VIF786451 VSB786444:VSB786451 WBX786444:WBX786451 WLT786444:WLT786451 WVP786444:WVP786451 H851980:H851987 JD851980:JD851987 SZ851980:SZ851987 ACV851980:ACV851987 AMR851980:AMR851987 AWN851980:AWN851987 BGJ851980:BGJ851987 BQF851980:BQF851987 CAB851980:CAB851987 CJX851980:CJX851987 CTT851980:CTT851987 DDP851980:DDP851987 DNL851980:DNL851987 DXH851980:DXH851987 EHD851980:EHD851987 EQZ851980:EQZ851987 FAV851980:FAV851987 FKR851980:FKR851987 FUN851980:FUN851987 GEJ851980:GEJ851987 GOF851980:GOF851987 GYB851980:GYB851987 HHX851980:HHX851987 HRT851980:HRT851987 IBP851980:IBP851987 ILL851980:ILL851987 IVH851980:IVH851987 JFD851980:JFD851987 JOZ851980:JOZ851987 JYV851980:JYV851987 KIR851980:KIR851987 KSN851980:KSN851987 LCJ851980:LCJ851987 LMF851980:LMF851987 LWB851980:LWB851987 MFX851980:MFX851987 MPT851980:MPT851987 MZP851980:MZP851987 NJL851980:NJL851987 NTH851980:NTH851987 ODD851980:ODD851987 OMZ851980:OMZ851987 OWV851980:OWV851987 PGR851980:PGR851987 PQN851980:PQN851987 QAJ851980:QAJ851987 QKF851980:QKF851987 QUB851980:QUB851987 RDX851980:RDX851987 RNT851980:RNT851987 RXP851980:RXP851987 SHL851980:SHL851987 SRH851980:SRH851987 TBD851980:TBD851987 TKZ851980:TKZ851987 TUV851980:TUV851987 UER851980:UER851987 UON851980:UON851987 UYJ851980:UYJ851987 VIF851980:VIF851987 VSB851980:VSB851987 WBX851980:WBX851987 WLT851980:WLT851987 WVP851980:WVP851987 H917516:H917523 JD917516:JD917523 SZ917516:SZ917523 ACV917516:ACV917523 AMR917516:AMR917523 AWN917516:AWN917523 BGJ917516:BGJ917523 BQF917516:BQF917523 CAB917516:CAB917523 CJX917516:CJX917523 CTT917516:CTT917523 DDP917516:DDP917523 DNL917516:DNL917523 DXH917516:DXH917523 EHD917516:EHD917523 EQZ917516:EQZ917523 FAV917516:FAV917523 FKR917516:FKR917523 FUN917516:FUN917523 GEJ917516:GEJ917523 GOF917516:GOF917523 GYB917516:GYB917523 HHX917516:HHX917523 HRT917516:HRT917523 IBP917516:IBP917523 ILL917516:ILL917523 IVH917516:IVH917523 JFD917516:JFD917523 JOZ917516:JOZ917523 JYV917516:JYV917523 KIR917516:KIR917523 KSN917516:KSN917523 LCJ917516:LCJ917523 LMF917516:LMF917523 LWB917516:LWB917523 MFX917516:MFX917523 MPT917516:MPT917523 MZP917516:MZP917523 NJL917516:NJL917523 NTH917516:NTH917523 ODD917516:ODD917523 OMZ917516:OMZ917523 OWV917516:OWV917523 PGR917516:PGR917523 PQN917516:PQN917523 QAJ917516:QAJ917523 QKF917516:QKF917523 QUB917516:QUB917523 RDX917516:RDX917523 RNT917516:RNT917523 RXP917516:RXP917523 SHL917516:SHL917523 SRH917516:SRH917523 TBD917516:TBD917523 TKZ917516:TKZ917523 TUV917516:TUV917523 UER917516:UER917523 UON917516:UON917523 UYJ917516:UYJ917523 VIF917516:VIF917523 VSB917516:VSB917523 WBX917516:WBX917523 WLT917516:WLT917523 WVP917516:WVP917523 H983052:H983059 JD983052:JD983059 SZ983052:SZ983059 ACV983052:ACV983059 AMR983052:AMR983059 AWN983052:AWN983059 BGJ983052:BGJ983059 BQF983052:BQF983059 CAB983052:CAB983059 CJX983052:CJX983059 CTT983052:CTT983059 DDP983052:DDP983059 DNL983052:DNL983059 DXH983052:DXH983059 EHD983052:EHD983059 EQZ983052:EQZ983059 FAV983052:FAV983059 FKR983052:FKR983059 FUN983052:FUN983059 GEJ983052:GEJ983059 GOF983052:GOF983059 GYB983052:GYB983059 HHX983052:HHX983059 HRT983052:HRT983059 IBP983052:IBP983059 ILL983052:ILL983059 IVH983052:IVH983059 JFD983052:JFD983059 JOZ983052:JOZ983059 JYV983052:JYV983059 KIR983052:KIR983059 KSN983052:KSN983059 LCJ983052:LCJ983059 LMF983052:LMF983059 LWB983052:LWB983059 MFX983052:MFX983059 MPT983052:MPT983059 MZP983052:MZP983059 NJL983052:NJL983059 NTH983052:NTH983059 ODD983052:ODD983059 OMZ983052:OMZ983059 OWV983052:OWV983059 PGR983052:PGR983059 PQN983052:PQN983059 QAJ983052:QAJ983059 QKF983052:QKF983059 QUB983052:QUB983059 RDX983052:RDX983059 RNT983052:RNT983059 RXP983052:RXP983059 SHL983052:SHL983059 SRH983052:SRH983059 TBD983052:TBD983059 TKZ983052:TKZ983059 TUV983052:TUV983059 UER983052:UER983059 UON983052:UON983059 UYJ983052:UYJ983059 VIF983052:VIF983059 VSB983052:VSB983059 WBX983052:WBX983059 WLT983052:WLT983059 WVP983052:WVP983059 H39 JD39 SZ39 ACV39 AMR39 AWN39 BGJ39 BQF39 CAB39 CJX39 CTT39 DDP39 DNL39 DXH39 EHD39 EQZ39 FAV39 FKR39 FUN39 GEJ39 GOF39 GYB39 HHX39 HRT39 IBP39 ILL39 IVH39 JFD39 JOZ39 JYV39 KIR39 KSN39 LCJ39 LMF39 LWB39 MFX39 MPT39 MZP39 NJL39 NTH39 ODD39 OMZ39 OWV39 PGR39 PQN39 QAJ39 QKF39 QUB39 RDX39 RNT39 RXP39 SHL39 SRH39 TBD39 TKZ39 TUV39 UER39 UON39 UYJ39 VIF39 VSB39 WBX39 WLT39 WVP39 H65575 JD65575 SZ65575 ACV65575 AMR65575 AWN65575 BGJ65575 BQF65575 CAB65575 CJX65575 CTT65575 DDP65575 DNL65575 DXH65575 EHD65575 EQZ65575 FAV65575 FKR65575 FUN65575 GEJ65575 GOF65575 GYB65575 HHX65575 HRT65575 IBP65575 ILL65575 IVH65575 JFD65575 JOZ65575 JYV65575 KIR65575 KSN65575 LCJ65575 LMF65575 LWB65575 MFX65575 MPT65575 MZP65575 NJL65575 NTH65575 ODD65575 OMZ65575 OWV65575 PGR65575 PQN65575 QAJ65575 QKF65575 QUB65575 RDX65575 RNT65575 RXP65575 SHL65575 SRH65575 TBD65575 TKZ65575 TUV65575 UER65575 UON65575 UYJ65575 VIF65575 VSB65575 WBX65575 WLT65575 WVP65575 H131111 JD131111 SZ131111 ACV131111 AMR131111 AWN131111 BGJ131111 BQF131111 CAB131111 CJX131111 CTT131111 DDP131111 DNL131111 DXH131111 EHD131111 EQZ131111 FAV131111 FKR131111 FUN131111 GEJ131111 GOF131111 GYB131111 HHX131111 HRT131111 IBP131111 ILL131111 IVH131111 JFD131111 JOZ131111 JYV131111 KIR131111 KSN131111 LCJ131111 LMF131111 LWB131111 MFX131111 MPT131111 MZP131111 NJL131111 NTH131111 ODD131111 OMZ131111 OWV131111 PGR131111 PQN131111 QAJ131111 QKF131111 QUB131111 RDX131111 RNT131111 RXP131111 SHL131111 SRH131111 TBD131111 TKZ131111 TUV131111 UER131111 UON131111 UYJ131111 VIF131111 VSB131111 WBX131111 WLT131111 WVP131111 H196647 JD196647 SZ196647 ACV196647 AMR196647 AWN196647 BGJ196647 BQF196647 CAB196647 CJX196647 CTT196647 DDP196647 DNL196647 DXH196647 EHD196647 EQZ196647 FAV196647 FKR196647 FUN196647 GEJ196647 GOF196647 GYB196647 HHX196647 HRT196647 IBP196647 ILL196647 IVH196647 JFD196647 JOZ196647 JYV196647 KIR196647 KSN196647 LCJ196647 LMF196647 LWB196647 MFX196647 MPT196647 MZP196647 NJL196647 NTH196647 ODD196647 OMZ196647 OWV196647 PGR196647 PQN196647 QAJ196647 QKF196647 QUB196647 RDX196647 RNT196647 RXP196647 SHL196647 SRH196647 TBD196647 TKZ196647 TUV196647 UER196647 UON196647 UYJ196647 VIF196647 VSB196647 WBX196647 WLT196647 WVP196647 H262183 JD262183 SZ262183 ACV262183 AMR262183 AWN262183 BGJ262183 BQF262183 CAB262183 CJX262183 CTT262183 DDP262183 DNL262183 DXH262183 EHD262183 EQZ262183 FAV262183 FKR262183 FUN262183 GEJ262183 GOF262183 GYB262183 HHX262183 HRT262183 IBP262183 ILL262183 IVH262183 JFD262183 JOZ262183 JYV262183 KIR262183 KSN262183 LCJ262183 LMF262183 LWB262183 MFX262183 MPT262183 MZP262183 NJL262183 NTH262183 ODD262183 OMZ262183 OWV262183 PGR262183 PQN262183 QAJ262183 QKF262183 QUB262183 RDX262183 RNT262183 RXP262183 SHL262183 SRH262183 TBD262183 TKZ262183 TUV262183 UER262183 UON262183 UYJ262183 VIF262183 VSB262183 WBX262183 WLT262183 WVP262183 H327719 JD327719 SZ327719 ACV327719 AMR327719 AWN327719 BGJ327719 BQF327719 CAB327719 CJX327719 CTT327719 DDP327719 DNL327719 DXH327719 EHD327719 EQZ327719 FAV327719 FKR327719 FUN327719 GEJ327719 GOF327719 GYB327719 HHX327719 HRT327719 IBP327719 ILL327719 IVH327719 JFD327719 JOZ327719 JYV327719 KIR327719 KSN327719 LCJ327719 LMF327719 LWB327719 MFX327719 MPT327719 MZP327719 NJL327719 NTH327719 ODD327719 OMZ327719 OWV327719 PGR327719 PQN327719 QAJ327719 QKF327719 QUB327719 RDX327719 RNT327719 RXP327719 SHL327719 SRH327719 TBD327719 TKZ327719 TUV327719 UER327719 UON327719 UYJ327719 VIF327719 VSB327719 WBX327719 WLT327719 WVP327719 H393255 JD393255 SZ393255 ACV393255 AMR393255 AWN393255 BGJ393255 BQF393255 CAB393255 CJX393255 CTT393255 DDP393255 DNL393255 DXH393255 EHD393255 EQZ393255 FAV393255 FKR393255 FUN393255 GEJ393255 GOF393255 GYB393255 HHX393255 HRT393255 IBP393255 ILL393255 IVH393255 JFD393255 JOZ393255 JYV393255 KIR393255 KSN393255 LCJ393255 LMF393255 LWB393255 MFX393255 MPT393255 MZP393255 NJL393255 NTH393255 ODD393255 OMZ393255 OWV393255 PGR393255 PQN393255 QAJ393255 QKF393255 QUB393255 RDX393255 RNT393255 RXP393255 SHL393255 SRH393255 TBD393255 TKZ393255 TUV393255 UER393255 UON393255 UYJ393255 VIF393255 VSB393255 WBX393255 WLT393255 WVP393255 H458791 JD458791 SZ458791 ACV458791 AMR458791 AWN458791 BGJ458791 BQF458791 CAB458791 CJX458791 CTT458791 DDP458791 DNL458791 DXH458791 EHD458791 EQZ458791 FAV458791 FKR458791 FUN458791 GEJ458791 GOF458791 GYB458791 HHX458791 HRT458791 IBP458791 ILL458791 IVH458791 JFD458791 JOZ458791 JYV458791 KIR458791 KSN458791 LCJ458791 LMF458791 LWB458791 MFX458791 MPT458791 MZP458791 NJL458791 NTH458791 ODD458791 OMZ458791 OWV458791 PGR458791 PQN458791 QAJ458791 QKF458791 QUB458791 RDX458791 RNT458791 RXP458791 SHL458791 SRH458791 TBD458791 TKZ458791 TUV458791 UER458791 UON458791 UYJ458791 VIF458791 VSB458791 WBX458791 WLT458791 WVP458791 H524327 JD524327 SZ524327 ACV524327 AMR524327 AWN524327 BGJ524327 BQF524327 CAB524327 CJX524327 CTT524327 DDP524327 DNL524327 DXH524327 EHD524327 EQZ524327 FAV524327 FKR524327 FUN524327 GEJ524327 GOF524327 GYB524327 HHX524327 HRT524327 IBP524327 ILL524327 IVH524327 JFD524327 JOZ524327 JYV524327 KIR524327 KSN524327 LCJ524327 LMF524327 LWB524327 MFX524327 MPT524327 MZP524327 NJL524327 NTH524327 ODD524327 OMZ524327 OWV524327 PGR524327 PQN524327 QAJ524327 QKF524327 QUB524327 RDX524327 RNT524327 RXP524327 SHL524327 SRH524327 TBD524327 TKZ524327 TUV524327 UER524327 UON524327 UYJ524327 VIF524327 VSB524327 WBX524327 WLT524327 WVP524327 H589863 JD589863 SZ589863 ACV589863 AMR589863 AWN589863 BGJ589863 BQF589863 CAB589863 CJX589863 CTT589863 DDP589863 DNL589863 DXH589863 EHD589863 EQZ589863 FAV589863 FKR589863 FUN589863 GEJ589863 GOF589863 GYB589863 HHX589863 HRT589863 IBP589863 ILL589863 IVH589863 JFD589863 JOZ589863 JYV589863 KIR589863 KSN589863 LCJ589863 LMF589863 LWB589863 MFX589863 MPT589863 MZP589863 NJL589863 NTH589863 ODD589863 OMZ589863 OWV589863 PGR589863 PQN589863 QAJ589863 QKF589863 QUB589863 RDX589863 RNT589863 RXP589863 SHL589863 SRH589863 TBD589863 TKZ589863 TUV589863 UER589863 UON589863 UYJ589863 VIF589863 VSB589863 WBX589863 WLT589863 WVP589863 H655399 JD655399 SZ655399 ACV655399 AMR655399 AWN655399 BGJ655399 BQF655399 CAB655399 CJX655399 CTT655399 DDP655399 DNL655399 DXH655399 EHD655399 EQZ655399 FAV655399 FKR655399 FUN655399 GEJ655399 GOF655399 GYB655399 HHX655399 HRT655399 IBP655399 ILL655399 IVH655399 JFD655399 JOZ655399 JYV655399 KIR655399 KSN655399 LCJ655399 LMF655399 LWB655399 MFX655399 MPT655399 MZP655399 NJL655399 NTH655399 ODD655399 OMZ655399 OWV655399 PGR655399 PQN655399 QAJ655399 QKF655399 QUB655399 RDX655399 RNT655399 RXP655399 SHL655399 SRH655399 TBD655399 TKZ655399 TUV655399 UER655399 UON655399 UYJ655399 VIF655399 VSB655399 WBX655399 WLT655399 WVP655399 H720935 JD720935 SZ720935 ACV720935 AMR720935 AWN720935 BGJ720935 BQF720935 CAB720935 CJX720935 CTT720935 DDP720935 DNL720935 DXH720935 EHD720935 EQZ720935 FAV720935 FKR720935 FUN720935 GEJ720935 GOF720935 GYB720935 HHX720935 HRT720935 IBP720935 ILL720935 IVH720935 JFD720935 JOZ720935 JYV720935 KIR720935 KSN720935 LCJ720935 LMF720935 LWB720935 MFX720935 MPT720935 MZP720935 NJL720935 NTH720935 ODD720935 OMZ720935 OWV720935 PGR720935 PQN720935 QAJ720935 QKF720935 QUB720935 RDX720935 RNT720935 RXP720935 SHL720935 SRH720935 TBD720935 TKZ720935 TUV720935 UER720935 UON720935 UYJ720935 VIF720935 VSB720935 WBX720935 WLT720935 WVP720935 H786471 JD786471 SZ786471 ACV786471 AMR786471 AWN786471 BGJ786471 BQF786471 CAB786471 CJX786471 CTT786471 DDP786471 DNL786471 DXH786471 EHD786471 EQZ786471 FAV786471 FKR786471 FUN786471 GEJ786471 GOF786471 GYB786471 HHX786471 HRT786471 IBP786471 ILL786471 IVH786471 JFD786471 JOZ786471 JYV786471 KIR786471 KSN786471 LCJ786471 LMF786471 LWB786471 MFX786471 MPT786471 MZP786471 NJL786471 NTH786471 ODD786471 OMZ786471 OWV786471 PGR786471 PQN786471 QAJ786471 QKF786471 QUB786471 RDX786471 RNT786471 RXP786471 SHL786471 SRH786471 TBD786471 TKZ786471 TUV786471 UER786471 UON786471 UYJ786471 VIF786471 VSB786471 WBX786471 WLT786471 WVP786471 H852007 JD852007 SZ852007 ACV852007 AMR852007 AWN852007 BGJ852007 BQF852007 CAB852007 CJX852007 CTT852007 DDP852007 DNL852007 DXH852007 EHD852007 EQZ852007 FAV852007 FKR852007 FUN852007 GEJ852007 GOF852007 GYB852007 HHX852007 HRT852007 IBP852007 ILL852007 IVH852007 JFD852007 JOZ852007 JYV852007 KIR852007 KSN852007 LCJ852007 LMF852007 LWB852007 MFX852007 MPT852007 MZP852007 NJL852007 NTH852007 ODD852007 OMZ852007 OWV852007 PGR852007 PQN852007 QAJ852007 QKF852007 QUB852007 RDX852007 RNT852007 RXP852007 SHL852007 SRH852007 TBD852007 TKZ852007 TUV852007 UER852007 UON852007 UYJ852007 VIF852007 VSB852007 WBX852007 WLT852007 WVP852007 H917543 JD917543 SZ917543 ACV917543 AMR917543 AWN917543 BGJ917543 BQF917543 CAB917543 CJX917543 CTT917543 DDP917543 DNL917543 DXH917543 EHD917543 EQZ917543 FAV917543 FKR917543 FUN917543 GEJ917543 GOF917543 GYB917543 HHX917543 HRT917543 IBP917543 ILL917543 IVH917543 JFD917543 JOZ917543 JYV917543 KIR917543 KSN917543 LCJ917543 LMF917543 LWB917543 MFX917543 MPT917543 MZP917543 NJL917543 NTH917543 ODD917543 OMZ917543 OWV917543 PGR917543 PQN917543 QAJ917543 QKF917543 QUB917543 RDX917543 RNT917543 RXP917543 SHL917543 SRH917543 TBD917543 TKZ917543 TUV917543 UER917543 UON917543 UYJ917543 VIF917543 VSB917543 WBX917543 WLT917543 WVP917543 H983079 JD983079 SZ983079 ACV983079 AMR983079 AWN983079 BGJ983079 BQF983079 CAB983079 CJX983079 CTT983079 DDP983079 DNL983079 DXH983079 EHD983079 EQZ983079 FAV983079 FKR983079 FUN983079 GEJ983079 GOF983079 GYB983079 HHX983079 HRT983079 IBP983079 ILL983079 IVH983079 JFD983079 JOZ983079 JYV983079 KIR983079 KSN983079 LCJ983079 LMF983079 LWB983079 MFX983079 MPT983079 MZP983079 NJL983079 NTH983079 ODD983079 OMZ983079 OWV983079 PGR983079 PQN983079 QAJ983079 QKF983079 QUB983079 RDX983079 RNT983079 RXP983079 SHL983079 SRH983079 TBD983079 TKZ983079 TUV983079 UER983079 UON983079 UYJ983079 VIF983079 VSB983079 WBX983079 WLT983079 WVP983079 H41 JD41 SZ41 ACV41 AMR41 AWN41 BGJ41 BQF41 CAB41 CJX41 CTT41 DDP41 DNL41 DXH41 EHD41 EQZ41 FAV41 FKR41 FUN41 GEJ41 GOF41 GYB41 HHX41 HRT41 IBP41 ILL41 IVH41 JFD41 JOZ41 JYV41 KIR41 KSN41 LCJ41 LMF41 LWB41 MFX41 MPT41 MZP41 NJL41 NTH41 ODD41 OMZ41 OWV41 PGR41 PQN41 QAJ41 QKF41 QUB41 RDX41 RNT41 RXP41 SHL41 SRH41 TBD41 TKZ41 TUV41 UER41 UON41 UYJ41 VIF41 VSB41 WBX41 WLT41 WVP41 H65577 JD65577 SZ65577 ACV65577 AMR65577 AWN65577 BGJ65577 BQF65577 CAB65577 CJX65577 CTT65577 DDP65577 DNL65577 DXH65577 EHD65577 EQZ65577 FAV65577 FKR65577 FUN65577 GEJ65577 GOF65577 GYB65577 HHX65577 HRT65577 IBP65577 ILL65577 IVH65577 JFD65577 JOZ65577 JYV65577 KIR65577 KSN65577 LCJ65577 LMF65577 LWB65577 MFX65577 MPT65577 MZP65577 NJL65577 NTH65577 ODD65577 OMZ65577 OWV65577 PGR65577 PQN65577 QAJ65577 QKF65577 QUB65577 RDX65577 RNT65577 RXP65577 SHL65577 SRH65577 TBD65577 TKZ65577 TUV65577 UER65577 UON65577 UYJ65577 VIF65577 VSB65577 WBX65577 WLT65577 WVP65577 H131113 JD131113 SZ131113 ACV131113 AMR131113 AWN131113 BGJ131113 BQF131113 CAB131113 CJX131113 CTT131113 DDP131113 DNL131113 DXH131113 EHD131113 EQZ131113 FAV131113 FKR131113 FUN131113 GEJ131113 GOF131113 GYB131113 HHX131113 HRT131113 IBP131113 ILL131113 IVH131113 JFD131113 JOZ131113 JYV131113 KIR131113 KSN131113 LCJ131113 LMF131113 LWB131113 MFX131113 MPT131113 MZP131113 NJL131113 NTH131113 ODD131113 OMZ131113 OWV131113 PGR131113 PQN131113 QAJ131113 QKF131113 QUB131113 RDX131113 RNT131113 RXP131113 SHL131113 SRH131113 TBD131113 TKZ131113 TUV131113 UER131113 UON131113 UYJ131113 VIF131113 VSB131113 WBX131113 WLT131113 WVP131113 H196649 JD196649 SZ196649 ACV196649 AMR196649 AWN196649 BGJ196649 BQF196649 CAB196649 CJX196649 CTT196649 DDP196649 DNL196649 DXH196649 EHD196649 EQZ196649 FAV196649 FKR196649 FUN196649 GEJ196649 GOF196649 GYB196649 HHX196649 HRT196649 IBP196649 ILL196649 IVH196649 JFD196649 JOZ196649 JYV196649 KIR196649 KSN196649 LCJ196649 LMF196649 LWB196649 MFX196649 MPT196649 MZP196649 NJL196649 NTH196649 ODD196649 OMZ196649 OWV196649 PGR196649 PQN196649 QAJ196649 QKF196649 QUB196649 RDX196649 RNT196649 RXP196649 SHL196649 SRH196649 TBD196649 TKZ196649 TUV196649 UER196649 UON196649 UYJ196649 VIF196649 VSB196649 WBX196649 WLT196649 WVP196649 H262185 JD262185 SZ262185 ACV262185 AMR262185 AWN262185 BGJ262185 BQF262185 CAB262185 CJX262185 CTT262185 DDP262185 DNL262185 DXH262185 EHD262185 EQZ262185 FAV262185 FKR262185 FUN262185 GEJ262185 GOF262185 GYB262185 HHX262185 HRT262185 IBP262185 ILL262185 IVH262185 JFD262185 JOZ262185 JYV262185 KIR262185 KSN262185 LCJ262185 LMF262185 LWB262185 MFX262185 MPT262185 MZP262185 NJL262185 NTH262185 ODD262185 OMZ262185 OWV262185 PGR262185 PQN262185 QAJ262185 QKF262185 QUB262185 RDX262185 RNT262185 RXP262185 SHL262185 SRH262185 TBD262185 TKZ262185 TUV262185 UER262185 UON262185 UYJ262185 VIF262185 VSB262185 WBX262185 WLT262185 WVP262185 H327721 JD327721 SZ327721 ACV327721 AMR327721 AWN327721 BGJ327721 BQF327721 CAB327721 CJX327721 CTT327721 DDP327721 DNL327721 DXH327721 EHD327721 EQZ327721 FAV327721 FKR327721 FUN327721 GEJ327721 GOF327721 GYB327721 HHX327721 HRT327721 IBP327721 ILL327721 IVH327721 JFD327721 JOZ327721 JYV327721 KIR327721 KSN327721 LCJ327721 LMF327721 LWB327721 MFX327721 MPT327721 MZP327721 NJL327721 NTH327721 ODD327721 OMZ327721 OWV327721 PGR327721 PQN327721 QAJ327721 QKF327721 QUB327721 RDX327721 RNT327721 RXP327721 SHL327721 SRH327721 TBD327721 TKZ327721 TUV327721 UER327721 UON327721 UYJ327721 VIF327721 VSB327721 WBX327721 WLT327721 WVP327721 H393257 JD393257 SZ393257 ACV393257 AMR393257 AWN393257 BGJ393257 BQF393257 CAB393257 CJX393257 CTT393257 DDP393257 DNL393257 DXH393257 EHD393257 EQZ393257 FAV393257 FKR393257 FUN393257 GEJ393257 GOF393257 GYB393257 HHX393257 HRT393257 IBP393257 ILL393257 IVH393257 JFD393257 JOZ393257 JYV393257 KIR393257 KSN393257 LCJ393257 LMF393257 LWB393257 MFX393257 MPT393257 MZP393257 NJL393257 NTH393257 ODD393257 OMZ393257 OWV393257 PGR393257 PQN393257 QAJ393257 QKF393257 QUB393257 RDX393257 RNT393257 RXP393257 SHL393257 SRH393257 TBD393257 TKZ393257 TUV393257 UER393257 UON393257 UYJ393257 VIF393257 VSB393257 WBX393257 WLT393257 WVP393257 H458793 JD458793 SZ458793 ACV458793 AMR458793 AWN458793 BGJ458793 BQF458793 CAB458793 CJX458793 CTT458793 DDP458793 DNL458793 DXH458793 EHD458793 EQZ458793 FAV458793 FKR458793 FUN458793 GEJ458793 GOF458793 GYB458793 HHX458793 HRT458793 IBP458793 ILL458793 IVH458793 JFD458793 JOZ458793 JYV458793 KIR458793 KSN458793 LCJ458793 LMF458793 LWB458793 MFX458793 MPT458793 MZP458793 NJL458793 NTH458793 ODD458793 OMZ458793 OWV458793 PGR458793 PQN458793 QAJ458793 QKF458793 QUB458793 RDX458793 RNT458793 RXP458793 SHL458793 SRH458793 TBD458793 TKZ458793 TUV458793 UER458793 UON458793 UYJ458793 VIF458793 VSB458793 WBX458793 WLT458793 WVP458793 H524329 JD524329 SZ524329 ACV524329 AMR524329 AWN524329 BGJ524329 BQF524329 CAB524329 CJX524329 CTT524329 DDP524329 DNL524329 DXH524329 EHD524329 EQZ524329 FAV524329 FKR524329 FUN524329 GEJ524329 GOF524329 GYB524329 HHX524329 HRT524329 IBP524329 ILL524329 IVH524329 JFD524329 JOZ524329 JYV524329 KIR524329 KSN524329 LCJ524329 LMF524329 LWB524329 MFX524329 MPT524329 MZP524329 NJL524329 NTH524329 ODD524329 OMZ524329 OWV524329 PGR524329 PQN524329 QAJ524329 QKF524329 QUB524329 RDX524329 RNT524329 RXP524329 SHL524329 SRH524329 TBD524329 TKZ524329 TUV524329 UER524329 UON524329 UYJ524329 VIF524329 VSB524329 WBX524329 WLT524329 WVP524329 H589865 JD589865 SZ589865 ACV589865 AMR589865 AWN589865 BGJ589865 BQF589865 CAB589865 CJX589865 CTT589865 DDP589865 DNL589865 DXH589865 EHD589865 EQZ589865 FAV589865 FKR589865 FUN589865 GEJ589865 GOF589865 GYB589865 HHX589865 HRT589865 IBP589865 ILL589865 IVH589865 JFD589865 JOZ589865 JYV589865 KIR589865 KSN589865 LCJ589865 LMF589865 LWB589865 MFX589865 MPT589865 MZP589865 NJL589865 NTH589865 ODD589865 OMZ589865 OWV589865 PGR589865 PQN589865 QAJ589865 QKF589865 QUB589865 RDX589865 RNT589865 RXP589865 SHL589865 SRH589865 TBD589865 TKZ589865 TUV589865 UER589865 UON589865 UYJ589865 VIF589865 VSB589865 WBX589865 WLT589865 WVP589865 H655401 JD655401 SZ655401 ACV655401 AMR655401 AWN655401 BGJ655401 BQF655401 CAB655401 CJX655401 CTT655401 DDP655401 DNL655401 DXH655401 EHD655401 EQZ655401 FAV655401 FKR655401 FUN655401 GEJ655401 GOF655401 GYB655401 HHX655401 HRT655401 IBP655401 ILL655401 IVH655401 JFD655401 JOZ655401 JYV655401 KIR655401 KSN655401 LCJ655401 LMF655401 LWB655401 MFX655401 MPT655401 MZP655401 NJL655401 NTH655401 ODD655401 OMZ655401 OWV655401 PGR655401 PQN655401 QAJ655401 QKF655401 QUB655401 RDX655401 RNT655401 RXP655401 SHL655401 SRH655401 TBD655401 TKZ655401 TUV655401 UER655401 UON655401 UYJ655401 VIF655401 VSB655401 WBX655401 WLT655401 WVP655401 H720937 JD720937 SZ720937 ACV720937 AMR720937 AWN720937 BGJ720937 BQF720937 CAB720937 CJX720937 CTT720937 DDP720937 DNL720937 DXH720937 EHD720937 EQZ720937 FAV720937 FKR720937 FUN720937 GEJ720937 GOF720937 GYB720937 HHX720937 HRT720937 IBP720937 ILL720937 IVH720937 JFD720937 JOZ720937 JYV720937 KIR720937 KSN720937 LCJ720937 LMF720937 LWB720937 MFX720937 MPT720937 MZP720937 NJL720937 NTH720937 ODD720937 OMZ720937 OWV720937 PGR720937 PQN720937 QAJ720937 QKF720937 QUB720937 RDX720937 RNT720937 RXP720937 SHL720937 SRH720937 TBD720937 TKZ720937 TUV720937 UER720937 UON720937 UYJ720937 VIF720937 VSB720937 WBX720937 WLT720937 WVP720937 H786473 JD786473 SZ786473 ACV786473 AMR786473 AWN786473 BGJ786473 BQF786473 CAB786473 CJX786473 CTT786473 DDP786473 DNL786473 DXH786473 EHD786473 EQZ786473 FAV786473 FKR786473 FUN786473 GEJ786473 GOF786473 GYB786473 HHX786473 HRT786473 IBP786473 ILL786473 IVH786473 JFD786473 JOZ786473 JYV786473 KIR786473 KSN786473 LCJ786473 LMF786473 LWB786473 MFX786473 MPT786473 MZP786473 NJL786473 NTH786473 ODD786473 OMZ786473 OWV786473 PGR786473 PQN786473 QAJ786473 QKF786473 QUB786473 RDX786473 RNT786473 RXP786473 SHL786473 SRH786473 TBD786473 TKZ786473 TUV786473 UER786473 UON786473 UYJ786473 VIF786473 VSB786473 WBX786473 WLT786473 WVP786473 H852009 JD852009 SZ852009 ACV852009 AMR852009 AWN852009 BGJ852009 BQF852009 CAB852009 CJX852009 CTT852009 DDP852009 DNL852009 DXH852009 EHD852009 EQZ852009 FAV852009 FKR852009 FUN852009 GEJ852009 GOF852009 GYB852009 HHX852009 HRT852009 IBP852009 ILL852009 IVH852009 JFD852009 JOZ852009 JYV852009 KIR852009 KSN852009 LCJ852009 LMF852009 LWB852009 MFX852009 MPT852009 MZP852009 NJL852009 NTH852009 ODD852009 OMZ852009 OWV852009 PGR852009 PQN852009 QAJ852009 QKF852009 QUB852009 RDX852009 RNT852009 RXP852009 SHL852009 SRH852009 TBD852009 TKZ852009 TUV852009 UER852009 UON852009 UYJ852009 VIF852009 VSB852009 WBX852009 WLT852009 WVP852009 H917545 JD917545 SZ917545 ACV917545 AMR917545 AWN917545 BGJ917545 BQF917545 CAB917545 CJX917545 CTT917545 DDP917545 DNL917545 DXH917545 EHD917545 EQZ917545 FAV917545 FKR917545 FUN917545 GEJ917545 GOF917545 GYB917545 HHX917545 HRT917545 IBP917545 ILL917545 IVH917545 JFD917545 JOZ917545 JYV917545 KIR917545 KSN917545 LCJ917545 LMF917545 LWB917545 MFX917545 MPT917545 MZP917545 NJL917545 NTH917545 ODD917545 OMZ917545 OWV917545 PGR917545 PQN917545 QAJ917545 QKF917545 QUB917545 RDX917545 RNT917545 RXP917545 SHL917545 SRH917545 TBD917545 TKZ917545 TUV917545 UER917545 UON917545 UYJ917545 VIF917545 VSB917545 WBX917545 WLT917545 WVP917545 H983081 JD983081 SZ983081 ACV983081 AMR983081 AWN983081 BGJ983081 BQF983081 CAB983081 CJX983081 CTT983081 DDP983081 DNL983081 DXH983081 EHD983081 EQZ983081 FAV983081 FKR983081 FUN983081 GEJ983081 GOF983081 GYB983081 HHX983081 HRT983081 IBP983081 ILL983081 IVH983081 JFD983081 JOZ983081 JYV983081 KIR983081 KSN983081 LCJ983081 LMF983081 LWB983081 MFX983081 MPT983081 MZP983081 NJL983081 NTH983081 ODD983081 OMZ983081 OWV983081 PGR983081 PQN983081 QAJ983081 QKF983081 QUB983081 RDX983081 RNT983081 RXP983081 SHL983081 SRH983081 TBD983081 TKZ983081 TUV983081 UER983081 UON983081 UYJ983081 VIF983081 VSB983081 WBX983081 WLT983081 WVP983081 H43 JD43 SZ43 ACV43 AMR43 AWN43 BGJ43 BQF43 CAB43 CJX43 CTT43 DDP43 DNL43 DXH43 EHD43 EQZ43 FAV43 FKR43 FUN43 GEJ43 GOF43 GYB43 HHX43 HRT43 IBP43 ILL43 IVH43 JFD43 JOZ43 JYV43 KIR43 KSN43 LCJ43 LMF43 LWB43 MFX43 MPT43 MZP43 NJL43 NTH43 ODD43 OMZ43 OWV43 PGR43 PQN43 QAJ43 QKF43 QUB43 RDX43 RNT43 RXP43 SHL43 SRH43 TBD43 TKZ43 TUV43 UER43 UON43 UYJ43 VIF43 VSB43 WBX43 WLT43 WVP43 H65579 JD65579 SZ65579 ACV65579 AMR65579 AWN65579 BGJ65579 BQF65579 CAB65579 CJX65579 CTT65579 DDP65579 DNL65579 DXH65579 EHD65579 EQZ65579 FAV65579 FKR65579 FUN65579 GEJ65579 GOF65579 GYB65579 HHX65579 HRT65579 IBP65579 ILL65579 IVH65579 JFD65579 JOZ65579 JYV65579 KIR65579 KSN65579 LCJ65579 LMF65579 LWB65579 MFX65579 MPT65579 MZP65579 NJL65579 NTH65579 ODD65579 OMZ65579 OWV65579 PGR65579 PQN65579 QAJ65579 QKF65579 QUB65579 RDX65579 RNT65579 RXP65579 SHL65579 SRH65579 TBD65579 TKZ65579 TUV65579 UER65579 UON65579 UYJ65579 VIF65579 VSB65579 WBX65579 WLT65579 WVP65579 H131115 JD131115 SZ131115 ACV131115 AMR131115 AWN131115 BGJ131115 BQF131115 CAB131115 CJX131115 CTT131115 DDP131115 DNL131115 DXH131115 EHD131115 EQZ131115 FAV131115 FKR131115 FUN131115 GEJ131115 GOF131115 GYB131115 HHX131115 HRT131115 IBP131115 ILL131115 IVH131115 JFD131115 JOZ131115 JYV131115 KIR131115 KSN131115 LCJ131115 LMF131115 LWB131115 MFX131115 MPT131115 MZP131115 NJL131115 NTH131115 ODD131115 OMZ131115 OWV131115 PGR131115 PQN131115 QAJ131115 QKF131115 QUB131115 RDX131115 RNT131115 RXP131115 SHL131115 SRH131115 TBD131115 TKZ131115 TUV131115 UER131115 UON131115 UYJ131115 VIF131115 VSB131115 WBX131115 WLT131115 WVP131115 H196651 JD196651 SZ196651 ACV196651 AMR196651 AWN196651 BGJ196651 BQF196651 CAB196651 CJX196651 CTT196651 DDP196651 DNL196651 DXH196651 EHD196651 EQZ196651 FAV196651 FKR196651 FUN196651 GEJ196651 GOF196651 GYB196651 HHX196651 HRT196651 IBP196651 ILL196651 IVH196651 JFD196651 JOZ196651 JYV196651 KIR196651 KSN196651 LCJ196651 LMF196651 LWB196651 MFX196651 MPT196651 MZP196651 NJL196651 NTH196651 ODD196651 OMZ196651 OWV196651 PGR196651 PQN196651 QAJ196651 QKF196651 QUB196651 RDX196651 RNT196651 RXP196651 SHL196651 SRH196651 TBD196651 TKZ196651 TUV196651 UER196651 UON196651 UYJ196651 VIF196651 VSB196651 WBX196651 WLT196651 WVP196651 H262187 JD262187 SZ262187 ACV262187 AMR262187 AWN262187 BGJ262187 BQF262187 CAB262187 CJX262187 CTT262187 DDP262187 DNL262187 DXH262187 EHD262187 EQZ262187 FAV262187 FKR262187 FUN262187 GEJ262187 GOF262187 GYB262187 HHX262187 HRT262187 IBP262187 ILL262187 IVH262187 JFD262187 JOZ262187 JYV262187 KIR262187 KSN262187 LCJ262187 LMF262187 LWB262187 MFX262187 MPT262187 MZP262187 NJL262187 NTH262187 ODD262187 OMZ262187 OWV262187 PGR262187 PQN262187 QAJ262187 QKF262187 QUB262187 RDX262187 RNT262187 RXP262187 SHL262187 SRH262187 TBD262187 TKZ262187 TUV262187 UER262187 UON262187 UYJ262187 VIF262187 VSB262187 WBX262187 WLT262187 WVP262187 H327723 JD327723 SZ327723 ACV327723 AMR327723 AWN327723 BGJ327723 BQF327723 CAB327723 CJX327723 CTT327723 DDP327723 DNL327723 DXH327723 EHD327723 EQZ327723 FAV327723 FKR327723 FUN327723 GEJ327723 GOF327723 GYB327723 HHX327723 HRT327723 IBP327723 ILL327723 IVH327723 JFD327723 JOZ327723 JYV327723 KIR327723 KSN327723 LCJ327723 LMF327723 LWB327723 MFX327723 MPT327723 MZP327723 NJL327723 NTH327723 ODD327723 OMZ327723 OWV327723 PGR327723 PQN327723 QAJ327723 QKF327723 QUB327723 RDX327723 RNT327723 RXP327723 SHL327723 SRH327723 TBD327723 TKZ327723 TUV327723 UER327723 UON327723 UYJ327723 VIF327723 VSB327723 WBX327723 WLT327723 WVP327723 H393259 JD393259 SZ393259 ACV393259 AMR393259 AWN393259 BGJ393259 BQF393259 CAB393259 CJX393259 CTT393259 DDP393259 DNL393259 DXH393259 EHD393259 EQZ393259 FAV393259 FKR393259 FUN393259 GEJ393259 GOF393259 GYB393259 HHX393259 HRT393259 IBP393259 ILL393259 IVH393259 JFD393259 JOZ393259 JYV393259 KIR393259 KSN393259 LCJ393259 LMF393259 LWB393259 MFX393259 MPT393259 MZP393259 NJL393259 NTH393259 ODD393259 OMZ393259 OWV393259 PGR393259 PQN393259 QAJ393259 QKF393259 QUB393259 RDX393259 RNT393259 RXP393259 SHL393259 SRH393259 TBD393259 TKZ393259 TUV393259 UER393259 UON393259 UYJ393259 VIF393259 VSB393259 WBX393259 WLT393259 WVP393259 H458795 JD458795 SZ458795 ACV458795 AMR458795 AWN458795 BGJ458795 BQF458795 CAB458795 CJX458795 CTT458795 DDP458795 DNL458795 DXH458795 EHD458795 EQZ458795 FAV458795 FKR458795 FUN458795 GEJ458795 GOF458795 GYB458795 HHX458795 HRT458795 IBP458795 ILL458795 IVH458795 JFD458795 JOZ458795 JYV458795 KIR458795 KSN458795 LCJ458795 LMF458795 LWB458795 MFX458795 MPT458795 MZP458795 NJL458795 NTH458795 ODD458795 OMZ458795 OWV458795 PGR458795 PQN458795 QAJ458795 QKF458795 QUB458795 RDX458795 RNT458795 RXP458795 SHL458795 SRH458795 TBD458795 TKZ458795 TUV458795 UER458795 UON458795 UYJ458795 VIF458795 VSB458795 WBX458795 WLT458795 WVP458795 H524331 JD524331 SZ524331 ACV524331 AMR524331 AWN524331 BGJ524331 BQF524331 CAB524331 CJX524331 CTT524331 DDP524331 DNL524331 DXH524331 EHD524331 EQZ524331 FAV524331 FKR524331 FUN524331 GEJ524331 GOF524331 GYB524331 HHX524331 HRT524331 IBP524331 ILL524331 IVH524331 JFD524331 JOZ524331 JYV524331 KIR524331 KSN524331 LCJ524331 LMF524331 LWB524331 MFX524331 MPT524331 MZP524331 NJL524331 NTH524331 ODD524331 OMZ524331 OWV524331 PGR524331 PQN524331 QAJ524331 QKF524331 QUB524331 RDX524331 RNT524331 RXP524331 SHL524331 SRH524331 TBD524331 TKZ524331 TUV524331 UER524331 UON524331 UYJ524331 VIF524331 VSB524331 WBX524331 WLT524331 WVP524331 H589867 JD589867 SZ589867 ACV589867 AMR589867 AWN589867 BGJ589867 BQF589867 CAB589867 CJX589867 CTT589867 DDP589867 DNL589867 DXH589867 EHD589867 EQZ589867 FAV589867 FKR589867 FUN589867 GEJ589867 GOF589867 GYB589867 HHX589867 HRT589867 IBP589867 ILL589867 IVH589867 JFD589867 JOZ589867 JYV589867 KIR589867 KSN589867 LCJ589867 LMF589867 LWB589867 MFX589867 MPT589867 MZP589867 NJL589867 NTH589867 ODD589867 OMZ589867 OWV589867 PGR589867 PQN589867 QAJ589867 QKF589867 QUB589867 RDX589867 RNT589867 RXP589867 SHL589867 SRH589867 TBD589867 TKZ589867 TUV589867 UER589867 UON589867 UYJ589867 VIF589867 VSB589867 WBX589867 WLT589867 WVP589867 H655403 JD655403 SZ655403 ACV655403 AMR655403 AWN655403 BGJ655403 BQF655403 CAB655403 CJX655403 CTT655403 DDP655403 DNL655403 DXH655403 EHD655403 EQZ655403 FAV655403 FKR655403 FUN655403 GEJ655403 GOF655403 GYB655403 HHX655403 HRT655403 IBP655403 ILL655403 IVH655403 JFD655403 JOZ655403 JYV655403 KIR655403 KSN655403 LCJ655403 LMF655403 LWB655403 MFX655403 MPT655403 MZP655403 NJL655403 NTH655403 ODD655403 OMZ655403 OWV655403 PGR655403 PQN655403 QAJ655403 QKF655403 QUB655403 RDX655403 RNT655403 RXP655403 SHL655403 SRH655403 TBD655403 TKZ655403 TUV655403 UER655403 UON655403 UYJ655403 VIF655403 VSB655403 WBX655403 WLT655403 WVP655403 H720939 JD720939 SZ720939 ACV720939 AMR720939 AWN720939 BGJ720939 BQF720939 CAB720939 CJX720939 CTT720939 DDP720939 DNL720939 DXH720939 EHD720939 EQZ720939 FAV720939 FKR720939 FUN720939 GEJ720939 GOF720939 GYB720939 HHX720939 HRT720939 IBP720939 ILL720939 IVH720939 JFD720939 JOZ720939 JYV720939 KIR720939 KSN720939 LCJ720939 LMF720939 LWB720939 MFX720939 MPT720939 MZP720939 NJL720939 NTH720939 ODD720939 OMZ720939 OWV720939 PGR720939 PQN720939 QAJ720939 QKF720939 QUB720939 RDX720939 RNT720939 RXP720939 SHL720939 SRH720939 TBD720939 TKZ720939 TUV720939 UER720939 UON720939 UYJ720939 VIF720939 VSB720939 WBX720939 WLT720939 WVP720939 H786475 JD786475 SZ786475 ACV786475 AMR786475 AWN786475 BGJ786475 BQF786475 CAB786475 CJX786475 CTT786475 DDP786475 DNL786475 DXH786475 EHD786475 EQZ786475 FAV786475 FKR786475 FUN786475 GEJ786475 GOF786475 GYB786475 HHX786475 HRT786475 IBP786475 ILL786475 IVH786475 JFD786475 JOZ786475 JYV786475 KIR786475 KSN786475 LCJ786475 LMF786475 LWB786475 MFX786475 MPT786475 MZP786475 NJL786475 NTH786475 ODD786475 OMZ786475 OWV786475 PGR786475 PQN786475 QAJ786475 QKF786475 QUB786475 RDX786475 RNT786475 RXP786475 SHL786475 SRH786475 TBD786475 TKZ786475 TUV786475 UER786475 UON786475 UYJ786475 VIF786475 VSB786475 WBX786475 WLT786475 WVP786475 H852011 JD852011 SZ852011 ACV852011 AMR852011 AWN852011 BGJ852011 BQF852011 CAB852011 CJX852011 CTT852011 DDP852011 DNL852011 DXH852011 EHD852011 EQZ852011 FAV852011 FKR852011 FUN852011 GEJ852011 GOF852011 GYB852011 HHX852011 HRT852011 IBP852011 ILL852011 IVH852011 JFD852011 JOZ852011 JYV852011 KIR852011 KSN852011 LCJ852011 LMF852011 LWB852011 MFX852011 MPT852011 MZP852011 NJL852011 NTH852011 ODD852011 OMZ852011 OWV852011 PGR852011 PQN852011 QAJ852011 QKF852011 QUB852011 RDX852011 RNT852011 RXP852011 SHL852011 SRH852011 TBD852011 TKZ852011 TUV852011 UER852011 UON852011 UYJ852011 VIF852011 VSB852011 WBX852011 WLT852011 WVP852011 H917547 JD917547 SZ917547 ACV917547 AMR917547 AWN917547 BGJ917547 BQF917547 CAB917547 CJX917547 CTT917547 DDP917547 DNL917547 DXH917547 EHD917547 EQZ917547 FAV917547 FKR917547 FUN917547 GEJ917547 GOF917547 GYB917547 HHX917547 HRT917547 IBP917547 ILL917547 IVH917547 JFD917547 JOZ917547 JYV917547 KIR917547 KSN917547 LCJ917547 LMF917547 LWB917547 MFX917547 MPT917547 MZP917547 NJL917547 NTH917547 ODD917547 OMZ917547 OWV917547 PGR917547 PQN917547 QAJ917547 QKF917547 QUB917547 RDX917547 RNT917547 RXP917547 SHL917547 SRH917547 TBD917547 TKZ917547 TUV917547 UER917547 UON917547 UYJ917547 VIF917547 VSB917547 WBX917547 WLT917547 WVP917547 H983083 JD983083 SZ983083 ACV983083 AMR983083 AWN983083 BGJ983083 BQF983083 CAB983083 CJX983083 CTT983083 DDP983083 DNL983083 DXH983083 EHD983083 EQZ983083 FAV983083 FKR983083 FUN983083 GEJ983083 GOF983083 GYB983083 HHX983083 HRT983083 IBP983083 ILL983083 IVH983083 JFD983083 JOZ983083 JYV983083 KIR983083 KSN983083 LCJ983083 LMF983083 LWB983083 MFX983083 MPT983083 MZP983083 NJL983083 NTH983083 ODD983083 OMZ983083 OWV983083 PGR983083 PQN983083 QAJ983083 QKF983083 QUB983083 RDX983083 RNT983083 RXP983083 SHL983083 SRH983083 TBD983083 TKZ983083 TUV983083 UER983083 UON983083 UYJ983083 VIF983083 VSB983083 WBX983083 WLT983083 WVP983083 H45 JD45 SZ45 ACV45 AMR45 AWN45 BGJ45 BQF45 CAB45 CJX45 CTT45 DDP45 DNL45 DXH45 EHD45 EQZ45 FAV45 FKR45 FUN45 GEJ45 GOF45 GYB45 HHX45 HRT45 IBP45 ILL45 IVH45 JFD45 JOZ45 JYV45 KIR45 KSN45 LCJ45 LMF45 LWB45 MFX45 MPT45 MZP45 NJL45 NTH45 ODD45 OMZ45 OWV45 PGR45 PQN45 QAJ45 QKF45 QUB45 RDX45 RNT45 RXP45 SHL45 SRH45 TBD45 TKZ45 TUV45 UER45 UON45 UYJ45 VIF45 VSB45 WBX45 WLT45 WVP45 H65581 JD65581 SZ65581 ACV65581 AMR65581 AWN65581 BGJ65581 BQF65581 CAB65581 CJX65581 CTT65581 DDP65581 DNL65581 DXH65581 EHD65581 EQZ65581 FAV65581 FKR65581 FUN65581 GEJ65581 GOF65581 GYB65581 HHX65581 HRT65581 IBP65581 ILL65581 IVH65581 JFD65581 JOZ65581 JYV65581 KIR65581 KSN65581 LCJ65581 LMF65581 LWB65581 MFX65581 MPT65581 MZP65581 NJL65581 NTH65581 ODD65581 OMZ65581 OWV65581 PGR65581 PQN65581 QAJ65581 QKF65581 QUB65581 RDX65581 RNT65581 RXP65581 SHL65581 SRH65581 TBD65581 TKZ65581 TUV65581 UER65581 UON65581 UYJ65581 VIF65581 VSB65581 WBX65581 WLT65581 WVP65581 H131117 JD131117 SZ131117 ACV131117 AMR131117 AWN131117 BGJ131117 BQF131117 CAB131117 CJX131117 CTT131117 DDP131117 DNL131117 DXH131117 EHD131117 EQZ131117 FAV131117 FKR131117 FUN131117 GEJ131117 GOF131117 GYB131117 HHX131117 HRT131117 IBP131117 ILL131117 IVH131117 JFD131117 JOZ131117 JYV131117 KIR131117 KSN131117 LCJ131117 LMF131117 LWB131117 MFX131117 MPT131117 MZP131117 NJL131117 NTH131117 ODD131117 OMZ131117 OWV131117 PGR131117 PQN131117 QAJ131117 QKF131117 QUB131117 RDX131117 RNT131117 RXP131117 SHL131117 SRH131117 TBD131117 TKZ131117 TUV131117 UER131117 UON131117 UYJ131117 VIF131117 VSB131117 WBX131117 WLT131117 WVP131117 H196653 JD196653 SZ196653 ACV196653 AMR196653 AWN196653 BGJ196653 BQF196653 CAB196653 CJX196653 CTT196653 DDP196653 DNL196653 DXH196653 EHD196653 EQZ196653 FAV196653 FKR196653 FUN196653 GEJ196653 GOF196653 GYB196653 HHX196653 HRT196653 IBP196653 ILL196653 IVH196653 JFD196653 JOZ196653 JYV196653 KIR196653 KSN196653 LCJ196653 LMF196653 LWB196653 MFX196653 MPT196653 MZP196653 NJL196653 NTH196653 ODD196653 OMZ196653 OWV196653 PGR196653 PQN196653 QAJ196653 QKF196653 QUB196653 RDX196653 RNT196653 RXP196653 SHL196653 SRH196653 TBD196653 TKZ196653 TUV196653 UER196653 UON196653 UYJ196653 VIF196653 VSB196653 WBX196653 WLT196653 WVP196653 H262189 JD262189 SZ262189 ACV262189 AMR262189 AWN262189 BGJ262189 BQF262189 CAB262189 CJX262189 CTT262189 DDP262189 DNL262189 DXH262189 EHD262189 EQZ262189 FAV262189 FKR262189 FUN262189 GEJ262189 GOF262189 GYB262189 HHX262189 HRT262189 IBP262189 ILL262189 IVH262189 JFD262189 JOZ262189 JYV262189 KIR262189 KSN262189 LCJ262189 LMF262189 LWB262189 MFX262189 MPT262189 MZP262189 NJL262189 NTH262189 ODD262189 OMZ262189 OWV262189 PGR262189 PQN262189 QAJ262189 QKF262189 QUB262189 RDX262189 RNT262189 RXP262189 SHL262189 SRH262189 TBD262189 TKZ262189 TUV262189 UER262189 UON262189 UYJ262189 VIF262189 VSB262189 WBX262189 WLT262189 WVP262189 H327725 JD327725 SZ327725 ACV327725 AMR327725 AWN327725 BGJ327725 BQF327725 CAB327725 CJX327725 CTT327725 DDP327725 DNL327725 DXH327725 EHD327725 EQZ327725 FAV327725 FKR327725 FUN327725 GEJ327725 GOF327725 GYB327725 HHX327725 HRT327725 IBP327725 ILL327725 IVH327725 JFD327725 JOZ327725 JYV327725 KIR327725 KSN327725 LCJ327725 LMF327725 LWB327725 MFX327725 MPT327725 MZP327725 NJL327725 NTH327725 ODD327725 OMZ327725 OWV327725 PGR327725 PQN327725 QAJ327725 QKF327725 QUB327725 RDX327725 RNT327725 RXP327725 SHL327725 SRH327725 TBD327725 TKZ327725 TUV327725 UER327725 UON327725 UYJ327725 VIF327725 VSB327725 WBX327725 WLT327725 WVP327725 H393261 JD393261 SZ393261 ACV393261 AMR393261 AWN393261 BGJ393261 BQF393261 CAB393261 CJX393261 CTT393261 DDP393261 DNL393261 DXH393261 EHD393261 EQZ393261 FAV393261 FKR393261 FUN393261 GEJ393261 GOF393261 GYB393261 HHX393261 HRT393261 IBP393261 ILL393261 IVH393261 JFD393261 JOZ393261 JYV393261 KIR393261 KSN393261 LCJ393261 LMF393261 LWB393261 MFX393261 MPT393261 MZP393261 NJL393261 NTH393261 ODD393261 OMZ393261 OWV393261 PGR393261 PQN393261 QAJ393261 QKF393261 QUB393261 RDX393261 RNT393261 RXP393261 SHL393261 SRH393261 TBD393261 TKZ393261 TUV393261 UER393261 UON393261 UYJ393261 VIF393261 VSB393261 WBX393261 WLT393261 WVP393261 H458797 JD458797 SZ458797 ACV458797 AMR458797 AWN458797 BGJ458797 BQF458797 CAB458797 CJX458797 CTT458797 DDP458797 DNL458797 DXH458797 EHD458797 EQZ458797 FAV458797 FKR458797 FUN458797 GEJ458797 GOF458797 GYB458797 HHX458797 HRT458797 IBP458797 ILL458797 IVH458797 JFD458797 JOZ458797 JYV458797 KIR458797 KSN458797 LCJ458797 LMF458797 LWB458797 MFX458797 MPT458797 MZP458797 NJL458797 NTH458797 ODD458797 OMZ458797 OWV458797 PGR458797 PQN458797 QAJ458797 QKF458797 QUB458797 RDX458797 RNT458797 RXP458797 SHL458797 SRH458797 TBD458797 TKZ458797 TUV458797 UER458797 UON458797 UYJ458797 VIF458797 VSB458797 WBX458797 WLT458797 WVP458797 H524333 JD524333 SZ524333 ACV524333 AMR524333 AWN524333 BGJ524333 BQF524333 CAB524333 CJX524333 CTT524333 DDP524333 DNL524333 DXH524333 EHD524333 EQZ524333 FAV524333 FKR524333 FUN524333 GEJ524333 GOF524333 GYB524333 HHX524333 HRT524333 IBP524333 ILL524333 IVH524333 JFD524333 JOZ524333 JYV524333 KIR524333 KSN524333 LCJ524333 LMF524333 LWB524333 MFX524333 MPT524333 MZP524333 NJL524333 NTH524333 ODD524333 OMZ524333 OWV524333 PGR524333 PQN524333 QAJ524333 QKF524333 QUB524333 RDX524333 RNT524333 RXP524333 SHL524333 SRH524333 TBD524333 TKZ524333 TUV524333 UER524333 UON524333 UYJ524333 VIF524333 VSB524333 WBX524333 WLT524333 WVP524333 H589869 JD589869 SZ589869 ACV589869 AMR589869 AWN589869 BGJ589869 BQF589869 CAB589869 CJX589869 CTT589869 DDP589869 DNL589869 DXH589869 EHD589869 EQZ589869 FAV589869 FKR589869 FUN589869 GEJ589869 GOF589869 GYB589869 HHX589869 HRT589869 IBP589869 ILL589869 IVH589869 JFD589869 JOZ589869 JYV589869 KIR589869 KSN589869 LCJ589869 LMF589869 LWB589869 MFX589869 MPT589869 MZP589869 NJL589869 NTH589869 ODD589869 OMZ589869 OWV589869 PGR589869 PQN589869 QAJ589869 QKF589869 QUB589869 RDX589869 RNT589869 RXP589869 SHL589869 SRH589869 TBD589869 TKZ589869 TUV589869 UER589869 UON589869 UYJ589869 VIF589869 VSB589869 WBX589869 WLT589869 WVP589869 H655405 JD655405 SZ655405 ACV655405 AMR655405 AWN655405 BGJ655405 BQF655405 CAB655405 CJX655405 CTT655405 DDP655405 DNL655405 DXH655405 EHD655405 EQZ655405 FAV655405 FKR655405 FUN655405 GEJ655405 GOF655405 GYB655405 HHX655405 HRT655405 IBP655405 ILL655405 IVH655405 JFD655405 JOZ655405 JYV655405 KIR655405 KSN655405 LCJ655405 LMF655405 LWB655405 MFX655405 MPT655405 MZP655405 NJL655405 NTH655405 ODD655405 OMZ655405 OWV655405 PGR655405 PQN655405 QAJ655405 QKF655405 QUB655405 RDX655405 RNT655405 RXP655405 SHL655405 SRH655405 TBD655405 TKZ655405 TUV655405 UER655405 UON655405 UYJ655405 VIF655405 VSB655405 WBX655405 WLT655405 WVP655405 H720941 JD720941 SZ720941 ACV720941 AMR720941 AWN720941 BGJ720941 BQF720941 CAB720941 CJX720941 CTT720941 DDP720941 DNL720941 DXH720941 EHD720941 EQZ720941 FAV720941 FKR720941 FUN720941 GEJ720941 GOF720941 GYB720941 HHX720941 HRT720941 IBP720941 ILL720941 IVH720941 JFD720941 JOZ720941 JYV720941 KIR720941 KSN720941 LCJ720941 LMF720941 LWB720941 MFX720941 MPT720941 MZP720941 NJL720941 NTH720941 ODD720941 OMZ720941 OWV720941 PGR720941 PQN720941 QAJ720941 QKF720941 QUB720941 RDX720941 RNT720941 RXP720941 SHL720941 SRH720941 TBD720941 TKZ720941 TUV720941 UER720941 UON720941 UYJ720941 VIF720941 VSB720941 WBX720941 WLT720941 WVP720941 H786477 JD786477 SZ786477 ACV786477 AMR786477 AWN786477 BGJ786477 BQF786477 CAB786477 CJX786477 CTT786477 DDP786477 DNL786477 DXH786477 EHD786477 EQZ786477 FAV786477 FKR786477 FUN786477 GEJ786477 GOF786477 GYB786477 HHX786477 HRT786477 IBP786477 ILL786477 IVH786477 JFD786477 JOZ786477 JYV786477 KIR786477 KSN786477 LCJ786477 LMF786477 LWB786477 MFX786477 MPT786477 MZP786477 NJL786477 NTH786477 ODD786477 OMZ786477 OWV786477 PGR786477 PQN786477 QAJ786477 QKF786477 QUB786477 RDX786477 RNT786477 RXP786477 SHL786477 SRH786477 TBD786477 TKZ786477 TUV786477 UER786477 UON786477 UYJ786477 VIF786477 VSB786477 WBX786477 WLT786477 WVP786477 H852013 JD852013 SZ852013 ACV852013 AMR852013 AWN852013 BGJ852013 BQF852013 CAB852013 CJX852013 CTT852013 DDP852013 DNL852013 DXH852013 EHD852013 EQZ852013 FAV852013 FKR852013 FUN852013 GEJ852013 GOF852013 GYB852013 HHX852013 HRT852013 IBP852013 ILL852013 IVH852013 JFD852013 JOZ852013 JYV852013 KIR852013 KSN852013 LCJ852013 LMF852013 LWB852013 MFX852013 MPT852013 MZP852013 NJL852013 NTH852013 ODD852013 OMZ852013 OWV852013 PGR852013 PQN852013 QAJ852013 QKF852013 QUB852013 RDX852013 RNT852013 RXP852013 SHL852013 SRH852013 TBD852013 TKZ852013 TUV852013 UER852013 UON852013 UYJ852013 VIF852013 VSB852013 WBX852013 WLT852013 WVP852013 H917549 JD917549 SZ917549 ACV917549 AMR917549 AWN917549 BGJ917549 BQF917549 CAB917549 CJX917549 CTT917549 DDP917549 DNL917549 DXH917549 EHD917549 EQZ917549 FAV917549 FKR917549 FUN917549 GEJ917549 GOF917549 GYB917549 HHX917549 HRT917549 IBP917549 ILL917549 IVH917549 JFD917549 JOZ917549 JYV917549 KIR917549 KSN917549 LCJ917549 LMF917549 LWB917549 MFX917549 MPT917549 MZP917549 NJL917549 NTH917549 ODD917549 OMZ917549 OWV917549 PGR917549 PQN917549 QAJ917549 QKF917549 QUB917549 RDX917549 RNT917549 RXP917549 SHL917549 SRH917549 TBD917549 TKZ917549 TUV917549 UER917549 UON917549 UYJ917549 VIF917549 VSB917549 WBX917549 WLT917549 WVP917549 H983085 JD983085 SZ983085 ACV983085 AMR983085 AWN983085 BGJ983085 BQF983085 CAB983085 CJX983085 CTT983085 DDP983085 DNL983085 DXH983085 EHD983085 EQZ983085 FAV983085 FKR983085 FUN983085 GEJ983085 GOF983085 GYB983085 HHX983085 HRT983085 IBP983085 ILL983085 IVH983085 JFD983085 JOZ983085 JYV983085 KIR983085 KSN983085 LCJ983085 LMF983085 LWB983085 MFX983085 MPT983085 MZP983085 NJL983085 NTH983085 ODD983085 OMZ983085 OWV983085 PGR983085 PQN983085 QAJ983085 QKF983085 QUB983085 RDX983085 RNT983085 RXP983085 SHL983085 SRH983085 TBD983085 TKZ983085 TUV983085 UER983085 UON983085 UYJ983085 VIF983085 VSB983085 WBX983085 WLT983085 WVP983085 H47 JD47 SZ47 ACV47 AMR47 AWN47 BGJ47 BQF47 CAB47 CJX47 CTT47 DDP47 DNL47 DXH47 EHD47 EQZ47 FAV47 FKR47 FUN47 GEJ47 GOF47 GYB47 HHX47 HRT47 IBP47 ILL47 IVH47 JFD47 JOZ47 JYV47 KIR47 KSN47 LCJ47 LMF47 LWB47 MFX47 MPT47 MZP47 NJL47 NTH47 ODD47 OMZ47 OWV47 PGR47 PQN47 QAJ47 QKF47 QUB47 RDX47 RNT47 RXP47 SHL47 SRH47 TBD47 TKZ47 TUV47 UER47 UON47 UYJ47 VIF47 VSB47 WBX47 WLT47 WVP47 H65583 JD65583 SZ65583 ACV65583 AMR65583 AWN65583 BGJ65583 BQF65583 CAB65583 CJX65583 CTT65583 DDP65583 DNL65583 DXH65583 EHD65583 EQZ65583 FAV65583 FKR65583 FUN65583 GEJ65583 GOF65583 GYB65583 HHX65583 HRT65583 IBP65583 ILL65583 IVH65583 JFD65583 JOZ65583 JYV65583 KIR65583 KSN65583 LCJ65583 LMF65583 LWB65583 MFX65583 MPT65583 MZP65583 NJL65583 NTH65583 ODD65583 OMZ65583 OWV65583 PGR65583 PQN65583 QAJ65583 QKF65583 QUB65583 RDX65583 RNT65583 RXP65583 SHL65583 SRH65583 TBD65583 TKZ65583 TUV65583 UER65583 UON65583 UYJ65583 VIF65583 VSB65583 WBX65583 WLT65583 WVP65583 H131119 JD131119 SZ131119 ACV131119 AMR131119 AWN131119 BGJ131119 BQF131119 CAB131119 CJX131119 CTT131119 DDP131119 DNL131119 DXH131119 EHD131119 EQZ131119 FAV131119 FKR131119 FUN131119 GEJ131119 GOF131119 GYB131119 HHX131119 HRT131119 IBP131119 ILL131119 IVH131119 JFD131119 JOZ131119 JYV131119 KIR131119 KSN131119 LCJ131119 LMF131119 LWB131119 MFX131119 MPT131119 MZP131119 NJL131119 NTH131119 ODD131119 OMZ131119 OWV131119 PGR131119 PQN131119 QAJ131119 QKF131119 QUB131119 RDX131119 RNT131119 RXP131119 SHL131119 SRH131119 TBD131119 TKZ131119 TUV131119 UER131119 UON131119 UYJ131119 VIF131119 VSB131119 WBX131119 WLT131119 WVP131119 H196655 JD196655 SZ196655 ACV196655 AMR196655 AWN196655 BGJ196655 BQF196655 CAB196655 CJX196655 CTT196655 DDP196655 DNL196655 DXH196655 EHD196655 EQZ196655 FAV196655 FKR196655 FUN196655 GEJ196655 GOF196655 GYB196655 HHX196655 HRT196655 IBP196655 ILL196655 IVH196655 JFD196655 JOZ196655 JYV196655 KIR196655 KSN196655 LCJ196655 LMF196655 LWB196655 MFX196655 MPT196655 MZP196655 NJL196655 NTH196655 ODD196655 OMZ196655 OWV196655 PGR196655 PQN196655 QAJ196655 QKF196655 QUB196655 RDX196655 RNT196655 RXP196655 SHL196655 SRH196655 TBD196655 TKZ196655 TUV196655 UER196655 UON196655 UYJ196655 VIF196655 VSB196655 WBX196655 WLT196655 WVP196655 H262191 JD262191 SZ262191 ACV262191 AMR262191 AWN262191 BGJ262191 BQF262191 CAB262191 CJX262191 CTT262191 DDP262191 DNL262191 DXH262191 EHD262191 EQZ262191 FAV262191 FKR262191 FUN262191 GEJ262191 GOF262191 GYB262191 HHX262191 HRT262191 IBP262191 ILL262191 IVH262191 JFD262191 JOZ262191 JYV262191 KIR262191 KSN262191 LCJ262191 LMF262191 LWB262191 MFX262191 MPT262191 MZP262191 NJL262191 NTH262191 ODD262191 OMZ262191 OWV262191 PGR262191 PQN262191 QAJ262191 QKF262191 QUB262191 RDX262191 RNT262191 RXP262191 SHL262191 SRH262191 TBD262191 TKZ262191 TUV262191 UER262191 UON262191 UYJ262191 VIF262191 VSB262191 WBX262191 WLT262191 WVP262191 H327727 JD327727 SZ327727 ACV327727 AMR327727 AWN327727 BGJ327727 BQF327727 CAB327727 CJX327727 CTT327727 DDP327727 DNL327727 DXH327727 EHD327727 EQZ327727 FAV327727 FKR327727 FUN327727 GEJ327727 GOF327727 GYB327727 HHX327727 HRT327727 IBP327727 ILL327727 IVH327727 JFD327727 JOZ327727 JYV327727 KIR327727 KSN327727 LCJ327727 LMF327727 LWB327727 MFX327727 MPT327727 MZP327727 NJL327727 NTH327727 ODD327727 OMZ327727 OWV327727 PGR327727 PQN327727 QAJ327727 QKF327727 QUB327727 RDX327727 RNT327727 RXP327727 SHL327727 SRH327727 TBD327727 TKZ327727 TUV327727 UER327727 UON327727 UYJ327727 VIF327727 VSB327727 WBX327727 WLT327727 WVP327727 H393263 JD393263 SZ393263 ACV393263 AMR393263 AWN393263 BGJ393263 BQF393263 CAB393263 CJX393263 CTT393263 DDP393263 DNL393263 DXH393263 EHD393263 EQZ393263 FAV393263 FKR393263 FUN393263 GEJ393263 GOF393263 GYB393263 HHX393263 HRT393263 IBP393263 ILL393263 IVH393263 JFD393263 JOZ393263 JYV393263 KIR393263 KSN393263 LCJ393263 LMF393263 LWB393263 MFX393263 MPT393263 MZP393263 NJL393263 NTH393263 ODD393263 OMZ393263 OWV393263 PGR393263 PQN393263 QAJ393263 QKF393263 QUB393263 RDX393263 RNT393263 RXP393263 SHL393263 SRH393263 TBD393263 TKZ393263 TUV393263 UER393263 UON393263 UYJ393263 VIF393263 VSB393263 WBX393263 WLT393263 WVP393263 H458799 JD458799 SZ458799 ACV458799 AMR458799 AWN458799 BGJ458799 BQF458799 CAB458799 CJX458799 CTT458799 DDP458799 DNL458799 DXH458799 EHD458799 EQZ458799 FAV458799 FKR458799 FUN458799 GEJ458799 GOF458799 GYB458799 HHX458799 HRT458799 IBP458799 ILL458799 IVH458799 JFD458799 JOZ458799 JYV458799 KIR458799 KSN458799 LCJ458799 LMF458799 LWB458799 MFX458799 MPT458799 MZP458799 NJL458799 NTH458799 ODD458799 OMZ458799 OWV458799 PGR458799 PQN458799 QAJ458799 QKF458799 QUB458799 RDX458799 RNT458799 RXP458799 SHL458799 SRH458799 TBD458799 TKZ458799 TUV458799 UER458799 UON458799 UYJ458799 VIF458799 VSB458799 WBX458799 WLT458799 WVP458799 H524335 JD524335 SZ524335 ACV524335 AMR524335 AWN524335 BGJ524335 BQF524335 CAB524335 CJX524335 CTT524335 DDP524335 DNL524335 DXH524335 EHD524335 EQZ524335 FAV524335 FKR524335 FUN524335 GEJ524335 GOF524335 GYB524335 HHX524335 HRT524335 IBP524335 ILL524335 IVH524335 JFD524335 JOZ524335 JYV524335 KIR524335 KSN524335 LCJ524335 LMF524335 LWB524335 MFX524335 MPT524335 MZP524335 NJL524335 NTH524335 ODD524335 OMZ524335 OWV524335 PGR524335 PQN524335 QAJ524335 QKF524335 QUB524335 RDX524335 RNT524335 RXP524335 SHL524335 SRH524335 TBD524335 TKZ524335 TUV524335 UER524335 UON524335 UYJ524335 VIF524335 VSB524335 WBX524335 WLT524335 WVP524335 H589871 JD589871 SZ589871 ACV589871 AMR589871 AWN589871 BGJ589871 BQF589871 CAB589871 CJX589871 CTT589871 DDP589871 DNL589871 DXH589871 EHD589871 EQZ589871 FAV589871 FKR589871 FUN589871 GEJ589871 GOF589871 GYB589871 HHX589871 HRT589871 IBP589871 ILL589871 IVH589871 JFD589871 JOZ589871 JYV589871 KIR589871 KSN589871 LCJ589871 LMF589871 LWB589871 MFX589871 MPT589871 MZP589871 NJL589871 NTH589871 ODD589871 OMZ589871 OWV589871 PGR589871 PQN589871 QAJ589871 QKF589871 QUB589871 RDX589871 RNT589871 RXP589871 SHL589871 SRH589871 TBD589871 TKZ589871 TUV589871 UER589871 UON589871 UYJ589871 VIF589871 VSB589871 WBX589871 WLT589871 WVP589871 H655407 JD655407 SZ655407 ACV655407 AMR655407 AWN655407 BGJ655407 BQF655407 CAB655407 CJX655407 CTT655407 DDP655407 DNL655407 DXH655407 EHD655407 EQZ655407 FAV655407 FKR655407 FUN655407 GEJ655407 GOF655407 GYB655407 HHX655407 HRT655407 IBP655407 ILL655407 IVH655407 JFD655407 JOZ655407 JYV655407 KIR655407 KSN655407 LCJ655407 LMF655407 LWB655407 MFX655407 MPT655407 MZP655407 NJL655407 NTH655407 ODD655407 OMZ655407 OWV655407 PGR655407 PQN655407 QAJ655407 QKF655407 QUB655407 RDX655407 RNT655407 RXP655407 SHL655407 SRH655407 TBD655407 TKZ655407 TUV655407 UER655407 UON655407 UYJ655407 VIF655407 VSB655407 WBX655407 WLT655407 WVP655407 H720943 JD720943 SZ720943 ACV720943 AMR720943 AWN720943 BGJ720943 BQF720943 CAB720943 CJX720943 CTT720943 DDP720943 DNL720943 DXH720943 EHD720943 EQZ720943 FAV720943 FKR720943 FUN720943 GEJ720943 GOF720943 GYB720943 HHX720943 HRT720943 IBP720943 ILL720943 IVH720943 JFD720943 JOZ720943 JYV720943 KIR720943 KSN720943 LCJ720943 LMF720943 LWB720943 MFX720943 MPT720943 MZP720943 NJL720943 NTH720943 ODD720943 OMZ720943 OWV720943 PGR720943 PQN720943 QAJ720943 QKF720943 QUB720943 RDX720943 RNT720943 RXP720943 SHL720943 SRH720943 TBD720943 TKZ720943 TUV720943 UER720943 UON720943 UYJ720943 VIF720943 VSB720943 WBX720943 WLT720943 WVP720943 H786479 JD786479 SZ786479 ACV786479 AMR786479 AWN786479 BGJ786479 BQF786479 CAB786479 CJX786479 CTT786479 DDP786479 DNL786479 DXH786479 EHD786479 EQZ786479 FAV786479 FKR786479 FUN786479 GEJ786479 GOF786479 GYB786479 HHX786479 HRT786479 IBP786479 ILL786479 IVH786479 JFD786479 JOZ786479 JYV786479 KIR786479 KSN786479 LCJ786479 LMF786479 LWB786479 MFX786479 MPT786479 MZP786479 NJL786479 NTH786479 ODD786479 OMZ786479 OWV786479 PGR786479 PQN786479 QAJ786479 QKF786479 QUB786479 RDX786479 RNT786479 RXP786479 SHL786479 SRH786479 TBD786479 TKZ786479 TUV786479 UER786479 UON786479 UYJ786479 VIF786479 VSB786479 WBX786479 WLT786479 WVP786479 H852015 JD852015 SZ852015 ACV852015 AMR852015 AWN852015 BGJ852015 BQF852015 CAB852015 CJX852015 CTT852015 DDP852015 DNL852015 DXH852015 EHD852015 EQZ852015 FAV852015 FKR852015 FUN852015 GEJ852015 GOF852015 GYB852015 HHX852015 HRT852015 IBP852015 ILL852015 IVH852015 JFD852015 JOZ852015 JYV852015 KIR852015 KSN852015 LCJ852015 LMF852015 LWB852015 MFX852015 MPT852015 MZP852015 NJL852015 NTH852015 ODD852015 OMZ852015 OWV852015 PGR852015 PQN852015 QAJ852015 QKF852015 QUB852015 RDX852015 RNT852015 RXP852015 SHL852015 SRH852015 TBD852015 TKZ852015 TUV852015 UER852015 UON852015 UYJ852015 VIF852015 VSB852015 WBX852015 WLT852015 WVP852015 H917551 JD917551 SZ917551 ACV917551 AMR917551 AWN917551 BGJ917551 BQF917551 CAB917551 CJX917551 CTT917551 DDP917551 DNL917551 DXH917551 EHD917551 EQZ917551 FAV917551 FKR917551 FUN917551 GEJ917551 GOF917551 GYB917551 HHX917551 HRT917551 IBP917551 ILL917551 IVH917551 JFD917551 JOZ917551 JYV917551 KIR917551 KSN917551 LCJ917551 LMF917551 LWB917551 MFX917551 MPT917551 MZP917551 NJL917551 NTH917551 ODD917551 OMZ917551 OWV917551 PGR917551 PQN917551 QAJ917551 QKF917551 QUB917551 RDX917551 RNT917551 RXP917551 SHL917551 SRH917551 TBD917551 TKZ917551 TUV917551 UER917551 UON917551 UYJ917551 VIF917551 VSB917551 WBX917551 WLT917551 WVP917551 H983087 JD983087 SZ983087 ACV983087 AMR983087 AWN983087 BGJ983087 BQF983087 CAB983087 CJX983087 CTT983087 DDP983087 DNL983087 DXH983087 EHD983087 EQZ983087 FAV983087 FKR983087 FUN983087 GEJ983087 GOF983087 GYB983087 HHX983087 HRT983087 IBP983087 ILL983087 IVH983087 JFD983087 JOZ983087 JYV983087 KIR983087 KSN983087 LCJ983087 LMF983087 LWB983087 MFX983087 MPT983087 MZP983087 NJL983087 NTH983087 ODD983087 OMZ983087 OWV983087 PGR983087 PQN983087 QAJ983087 QKF983087 QUB983087 RDX983087 RNT983087 RXP983087 SHL983087 SRH983087 TBD983087 TKZ983087 TUV983087 UER983087 UON983087 UYJ983087 VIF983087 VSB983087 WBX983087 WLT983087 WVP983087 H49 JD49 SZ49 ACV49 AMR49 AWN49 BGJ49 BQF49 CAB49 CJX49 CTT49 DDP49 DNL49 DXH49 EHD49 EQZ49 FAV49 FKR49 FUN49 GEJ49 GOF49 GYB49 HHX49 HRT49 IBP49 ILL49 IVH49 JFD49 JOZ49 JYV49 KIR49 KSN49 LCJ49 LMF49 LWB49 MFX49 MPT49 MZP49 NJL49 NTH49 ODD49 OMZ49 OWV49 PGR49 PQN49 QAJ49 QKF49 QUB49 RDX49 RNT49 RXP49 SHL49 SRH49 TBD49 TKZ49 TUV49 UER49 UON49 UYJ49 VIF49 VSB49 WBX49 WLT49 WVP49 H65585 JD65585 SZ65585 ACV65585 AMR65585 AWN65585 BGJ65585 BQF65585 CAB65585 CJX65585 CTT65585 DDP65585 DNL65585 DXH65585 EHD65585 EQZ65585 FAV65585 FKR65585 FUN65585 GEJ65585 GOF65585 GYB65585 HHX65585 HRT65585 IBP65585 ILL65585 IVH65585 JFD65585 JOZ65585 JYV65585 KIR65585 KSN65585 LCJ65585 LMF65585 LWB65585 MFX65585 MPT65585 MZP65585 NJL65585 NTH65585 ODD65585 OMZ65585 OWV65585 PGR65585 PQN65585 QAJ65585 QKF65585 QUB65585 RDX65585 RNT65585 RXP65585 SHL65585 SRH65585 TBD65585 TKZ65585 TUV65585 UER65585 UON65585 UYJ65585 VIF65585 VSB65585 WBX65585 WLT65585 WVP65585 H131121 JD131121 SZ131121 ACV131121 AMR131121 AWN131121 BGJ131121 BQF131121 CAB131121 CJX131121 CTT131121 DDP131121 DNL131121 DXH131121 EHD131121 EQZ131121 FAV131121 FKR131121 FUN131121 GEJ131121 GOF131121 GYB131121 HHX131121 HRT131121 IBP131121 ILL131121 IVH131121 JFD131121 JOZ131121 JYV131121 KIR131121 KSN131121 LCJ131121 LMF131121 LWB131121 MFX131121 MPT131121 MZP131121 NJL131121 NTH131121 ODD131121 OMZ131121 OWV131121 PGR131121 PQN131121 QAJ131121 QKF131121 QUB131121 RDX131121 RNT131121 RXP131121 SHL131121 SRH131121 TBD131121 TKZ131121 TUV131121 UER131121 UON131121 UYJ131121 VIF131121 VSB131121 WBX131121 WLT131121 WVP131121 H196657 JD196657 SZ196657 ACV196657 AMR196657 AWN196657 BGJ196657 BQF196657 CAB196657 CJX196657 CTT196657 DDP196657 DNL196657 DXH196657 EHD196657 EQZ196657 FAV196657 FKR196657 FUN196657 GEJ196657 GOF196657 GYB196657 HHX196657 HRT196657 IBP196657 ILL196657 IVH196657 JFD196657 JOZ196657 JYV196657 KIR196657 KSN196657 LCJ196657 LMF196657 LWB196657 MFX196657 MPT196657 MZP196657 NJL196657 NTH196657 ODD196657 OMZ196657 OWV196657 PGR196657 PQN196657 QAJ196657 QKF196657 QUB196657 RDX196657 RNT196657 RXP196657 SHL196657 SRH196657 TBD196657 TKZ196657 TUV196657 UER196657 UON196657 UYJ196657 VIF196657 VSB196657 WBX196657 WLT196657 WVP196657 H262193 JD262193 SZ262193 ACV262193 AMR262193 AWN262193 BGJ262193 BQF262193 CAB262193 CJX262193 CTT262193 DDP262193 DNL262193 DXH262193 EHD262193 EQZ262193 FAV262193 FKR262193 FUN262193 GEJ262193 GOF262193 GYB262193 HHX262193 HRT262193 IBP262193 ILL262193 IVH262193 JFD262193 JOZ262193 JYV262193 KIR262193 KSN262193 LCJ262193 LMF262193 LWB262193 MFX262193 MPT262193 MZP262193 NJL262193 NTH262193 ODD262193 OMZ262193 OWV262193 PGR262193 PQN262193 QAJ262193 QKF262193 QUB262193 RDX262193 RNT262193 RXP262193 SHL262193 SRH262193 TBD262193 TKZ262193 TUV262193 UER262193 UON262193 UYJ262193 VIF262193 VSB262193 WBX262193 WLT262193 WVP262193 H327729 JD327729 SZ327729 ACV327729 AMR327729 AWN327729 BGJ327729 BQF327729 CAB327729 CJX327729 CTT327729 DDP327729 DNL327729 DXH327729 EHD327729 EQZ327729 FAV327729 FKR327729 FUN327729 GEJ327729 GOF327729 GYB327729 HHX327729 HRT327729 IBP327729 ILL327729 IVH327729 JFD327729 JOZ327729 JYV327729 KIR327729 KSN327729 LCJ327729 LMF327729 LWB327729 MFX327729 MPT327729 MZP327729 NJL327729 NTH327729 ODD327729 OMZ327729 OWV327729 PGR327729 PQN327729 QAJ327729 QKF327729 QUB327729 RDX327729 RNT327729 RXP327729 SHL327729 SRH327729 TBD327729 TKZ327729 TUV327729 UER327729 UON327729 UYJ327729 VIF327729 VSB327729 WBX327729 WLT327729 WVP327729 H393265 JD393265 SZ393265 ACV393265 AMR393265 AWN393265 BGJ393265 BQF393265 CAB393265 CJX393265 CTT393265 DDP393265 DNL393265 DXH393265 EHD393265 EQZ393265 FAV393265 FKR393265 FUN393265 GEJ393265 GOF393265 GYB393265 HHX393265 HRT393265 IBP393265 ILL393265 IVH393265 JFD393265 JOZ393265 JYV393265 KIR393265 KSN393265 LCJ393265 LMF393265 LWB393265 MFX393265 MPT393265 MZP393265 NJL393265 NTH393265 ODD393265 OMZ393265 OWV393265 PGR393265 PQN393265 QAJ393265 QKF393265 QUB393265 RDX393265 RNT393265 RXP393265 SHL393265 SRH393265 TBD393265 TKZ393265 TUV393265 UER393265 UON393265 UYJ393265 VIF393265 VSB393265 WBX393265 WLT393265 WVP393265 H458801 JD458801 SZ458801 ACV458801 AMR458801 AWN458801 BGJ458801 BQF458801 CAB458801 CJX458801 CTT458801 DDP458801 DNL458801 DXH458801 EHD458801 EQZ458801 FAV458801 FKR458801 FUN458801 GEJ458801 GOF458801 GYB458801 HHX458801 HRT458801 IBP458801 ILL458801 IVH458801 JFD458801 JOZ458801 JYV458801 KIR458801 KSN458801 LCJ458801 LMF458801 LWB458801 MFX458801 MPT458801 MZP458801 NJL458801 NTH458801 ODD458801 OMZ458801 OWV458801 PGR458801 PQN458801 QAJ458801 QKF458801 QUB458801 RDX458801 RNT458801 RXP458801 SHL458801 SRH458801 TBD458801 TKZ458801 TUV458801 UER458801 UON458801 UYJ458801 VIF458801 VSB458801 WBX458801 WLT458801 WVP458801 H524337 JD524337 SZ524337 ACV524337 AMR524337 AWN524337 BGJ524337 BQF524337 CAB524337 CJX524337 CTT524337 DDP524337 DNL524337 DXH524337 EHD524337 EQZ524337 FAV524337 FKR524337 FUN524337 GEJ524337 GOF524337 GYB524337 HHX524337 HRT524337 IBP524337 ILL524337 IVH524337 JFD524337 JOZ524337 JYV524337 KIR524337 KSN524337 LCJ524337 LMF524337 LWB524337 MFX524337 MPT524337 MZP524337 NJL524337 NTH524337 ODD524337 OMZ524337 OWV524337 PGR524337 PQN524337 QAJ524337 QKF524337 QUB524337 RDX524337 RNT524337 RXP524337 SHL524337 SRH524337 TBD524337 TKZ524337 TUV524337 UER524337 UON524337 UYJ524337 VIF524337 VSB524337 WBX524337 WLT524337 WVP524337 H589873 JD589873 SZ589873 ACV589873 AMR589873 AWN589873 BGJ589873 BQF589873 CAB589873 CJX589873 CTT589873 DDP589873 DNL589873 DXH589873 EHD589873 EQZ589873 FAV589873 FKR589873 FUN589873 GEJ589873 GOF589873 GYB589873 HHX589873 HRT589873 IBP589873 ILL589873 IVH589873 JFD589873 JOZ589873 JYV589873 KIR589873 KSN589873 LCJ589873 LMF589873 LWB589873 MFX589873 MPT589873 MZP589873 NJL589873 NTH589873 ODD589873 OMZ589873 OWV589873 PGR589873 PQN589873 QAJ589873 QKF589873 QUB589873 RDX589873 RNT589873 RXP589873 SHL589873 SRH589873 TBD589873 TKZ589873 TUV589873 UER589873 UON589873 UYJ589873 VIF589873 VSB589873 WBX589873 WLT589873 WVP589873 H655409 JD655409 SZ655409 ACV655409 AMR655409 AWN655409 BGJ655409 BQF655409 CAB655409 CJX655409 CTT655409 DDP655409 DNL655409 DXH655409 EHD655409 EQZ655409 FAV655409 FKR655409 FUN655409 GEJ655409 GOF655409 GYB655409 HHX655409 HRT655409 IBP655409 ILL655409 IVH655409 JFD655409 JOZ655409 JYV655409 KIR655409 KSN655409 LCJ655409 LMF655409 LWB655409 MFX655409 MPT655409 MZP655409 NJL655409 NTH655409 ODD655409 OMZ655409 OWV655409 PGR655409 PQN655409 QAJ655409 QKF655409 QUB655409 RDX655409 RNT655409 RXP655409 SHL655409 SRH655409 TBD655409 TKZ655409 TUV655409 UER655409 UON655409 UYJ655409 VIF655409 VSB655409 WBX655409 WLT655409 WVP655409 H720945 JD720945 SZ720945 ACV720945 AMR720945 AWN720945 BGJ720945 BQF720945 CAB720945 CJX720945 CTT720945 DDP720945 DNL720945 DXH720945 EHD720945 EQZ720945 FAV720945 FKR720945 FUN720945 GEJ720945 GOF720945 GYB720945 HHX720945 HRT720945 IBP720945 ILL720945 IVH720945 JFD720945 JOZ720945 JYV720945 KIR720945 KSN720945 LCJ720945 LMF720945 LWB720945 MFX720945 MPT720945 MZP720945 NJL720945 NTH720945 ODD720945 OMZ720945 OWV720945 PGR720945 PQN720945 QAJ720945 QKF720945 QUB720945 RDX720945 RNT720945 RXP720945 SHL720945 SRH720945 TBD720945 TKZ720945 TUV720945 UER720945 UON720945 UYJ720945 VIF720945 VSB720945 WBX720945 WLT720945 WVP720945 H786481 JD786481 SZ786481 ACV786481 AMR786481 AWN786481 BGJ786481 BQF786481 CAB786481 CJX786481 CTT786481 DDP786481 DNL786481 DXH786481 EHD786481 EQZ786481 FAV786481 FKR786481 FUN786481 GEJ786481 GOF786481 GYB786481 HHX786481 HRT786481 IBP786481 ILL786481 IVH786481 JFD786481 JOZ786481 JYV786481 KIR786481 KSN786481 LCJ786481 LMF786481 LWB786481 MFX786481 MPT786481 MZP786481 NJL786481 NTH786481 ODD786481 OMZ786481 OWV786481 PGR786481 PQN786481 QAJ786481 QKF786481 QUB786481 RDX786481 RNT786481 RXP786481 SHL786481 SRH786481 TBD786481 TKZ786481 TUV786481 UER786481 UON786481 UYJ786481 VIF786481 VSB786481 WBX786481 WLT786481 WVP786481 H852017 JD852017 SZ852017 ACV852017 AMR852017 AWN852017 BGJ852017 BQF852017 CAB852017 CJX852017 CTT852017 DDP852017 DNL852017 DXH852017 EHD852017 EQZ852017 FAV852017 FKR852017 FUN852017 GEJ852017 GOF852017 GYB852017 HHX852017 HRT852017 IBP852017 ILL852017 IVH852017 JFD852017 JOZ852017 JYV852017 KIR852017 KSN852017 LCJ852017 LMF852017 LWB852017 MFX852017 MPT852017 MZP852017 NJL852017 NTH852017 ODD852017 OMZ852017 OWV852017 PGR852017 PQN852017 QAJ852017 QKF852017 QUB852017 RDX852017 RNT852017 RXP852017 SHL852017 SRH852017 TBD852017 TKZ852017 TUV852017 UER852017 UON852017 UYJ852017 VIF852017 VSB852017 WBX852017 WLT852017 WVP852017 H917553 JD917553 SZ917553 ACV917553 AMR917553 AWN917553 BGJ917553 BQF917553 CAB917553 CJX917553 CTT917553 DDP917553 DNL917553 DXH917553 EHD917553 EQZ917553 FAV917553 FKR917553 FUN917553 GEJ917553 GOF917553 GYB917553 HHX917553 HRT917553 IBP917553 ILL917553 IVH917553 JFD917553 JOZ917553 JYV917553 KIR917553 KSN917553 LCJ917553 LMF917553 LWB917553 MFX917553 MPT917553 MZP917553 NJL917553 NTH917553 ODD917553 OMZ917553 OWV917553 PGR917553 PQN917553 QAJ917553 QKF917553 QUB917553 RDX917553 RNT917553 RXP917553 SHL917553 SRH917553 TBD917553 TKZ917553 TUV917553 UER917553 UON917553 UYJ917553 VIF917553 VSB917553 WBX917553 WLT917553 WVP917553 H983089 JD983089 SZ983089 ACV983089 AMR983089 AWN983089 BGJ983089 BQF983089 CAB983089 CJX983089 CTT983089 DDP983089 DNL983089 DXH983089 EHD983089 EQZ983089 FAV983089 FKR983089 FUN983089 GEJ983089 GOF983089 GYB983089 HHX983089 HRT983089 IBP983089 ILL983089 IVH983089 JFD983089 JOZ983089 JYV983089 KIR983089 KSN983089 LCJ983089 LMF983089 LWB983089 MFX983089 MPT983089 MZP983089 NJL983089 NTH983089 ODD983089 OMZ983089 OWV983089 PGR983089 PQN983089 QAJ983089 QKF983089 QUB983089 RDX983089 RNT983089 RXP983089 SHL983089 SRH983089 TBD983089 TKZ983089 TUV983089 UER983089 UON983089 UYJ983089 VIF983089 VSB983089 WBX983089 WLT983089 WVP983089 H51 JD51 SZ51 ACV51 AMR51 AWN51 BGJ51 BQF51 CAB51 CJX51 CTT51 DDP51 DNL51 DXH51 EHD51 EQZ51 FAV51 FKR51 FUN51 GEJ51 GOF51 GYB51 HHX51 HRT51 IBP51 ILL51 IVH51 JFD51 JOZ51 JYV51 KIR51 KSN51 LCJ51 LMF51 LWB51 MFX51 MPT51 MZP51 NJL51 NTH51 ODD51 OMZ51 OWV51 PGR51 PQN51 QAJ51 QKF51 QUB51 RDX51 RNT51 RXP51 SHL51 SRH51 TBD51 TKZ51 TUV51 UER51 UON51 UYJ51 VIF51 VSB51 WBX51 WLT51 WVP51 H65587 JD65587 SZ65587 ACV65587 AMR65587 AWN65587 BGJ65587 BQF65587 CAB65587 CJX65587 CTT65587 DDP65587 DNL65587 DXH65587 EHD65587 EQZ65587 FAV65587 FKR65587 FUN65587 GEJ65587 GOF65587 GYB65587 HHX65587 HRT65587 IBP65587 ILL65587 IVH65587 JFD65587 JOZ65587 JYV65587 KIR65587 KSN65587 LCJ65587 LMF65587 LWB65587 MFX65587 MPT65587 MZP65587 NJL65587 NTH65587 ODD65587 OMZ65587 OWV65587 PGR65587 PQN65587 QAJ65587 QKF65587 QUB65587 RDX65587 RNT65587 RXP65587 SHL65587 SRH65587 TBD65587 TKZ65587 TUV65587 UER65587 UON65587 UYJ65587 VIF65587 VSB65587 WBX65587 WLT65587 WVP65587 H131123 JD131123 SZ131123 ACV131123 AMR131123 AWN131123 BGJ131123 BQF131123 CAB131123 CJX131123 CTT131123 DDP131123 DNL131123 DXH131123 EHD131123 EQZ131123 FAV131123 FKR131123 FUN131123 GEJ131123 GOF131123 GYB131123 HHX131123 HRT131123 IBP131123 ILL131123 IVH131123 JFD131123 JOZ131123 JYV131123 KIR131123 KSN131123 LCJ131123 LMF131123 LWB131123 MFX131123 MPT131123 MZP131123 NJL131123 NTH131123 ODD131123 OMZ131123 OWV131123 PGR131123 PQN131123 QAJ131123 QKF131123 QUB131123 RDX131123 RNT131123 RXP131123 SHL131123 SRH131123 TBD131123 TKZ131123 TUV131123 UER131123 UON131123 UYJ131123 VIF131123 VSB131123 WBX131123 WLT131123 WVP131123 H196659 JD196659 SZ196659 ACV196659 AMR196659 AWN196659 BGJ196659 BQF196659 CAB196659 CJX196659 CTT196659 DDP196659 DNL196659 DXH196659 EHD196659 EQZ196659 FAV196659 FKR196659 FUN196659 GEJ196659 GOF196659 GYB196659 HHX196659 HRT196659 IBP196659 ILL196659 IVH196659 JFD196659 JOZ196659 JYV196659 KIR196659 KSN196659 LCJ196659 LMF196659 LWB196659 MFX196659 MPT196659 MZP196659 NJL196659 NTH196659 ODD196659 OMZ196659 OWV196659 PGR196659 PQN196659 QAJ196659 QKF196659 QUB196659 RDX196659 RNT196659 RXP196659 SHL196659 SRH196659 TBD196659 TKZ196659 TUV196659 UER196659 UON196659 UYJ196659 VIF196659 VSB196659 WBX196659 WLT196659 WVP196659 H262195 JD262195 SZ262195 ACV262195 AMR262195 AWN262195 BGJ262195 BQF262195 CAB262195 CJX262195 CTT262195 DDP262195 DNL262195 DXH262195 EHD262195 EQZ262195 FAV262195 FKR262195 FUN262195 GEJ262195 GOF262195 GYB262195 HHX262195 HRT262195 IBP262195 ILL262195 IVH262195 JFD262195 JOZ262195 JYV262195 KIR262195 KSN262195 LCJ262195 LMF262195 LWB262195 MFX262195 MPT262195 MZP262195 NJL262195 NTH262195 ODD262195 OMZ262195 OWV262195 PGR262195 PQN262195 QAJ262195 QKF262195 QUB262195 RDX262195 RNT262195 RXP262195 SHL262195 SRH262195 TBD262195 TKZ262195 TUV262195 UER262195 UON262195 UYJ262195 VIF262195 VSB262195 WBX262195 WLT262195 WVP262195 H327731 JD327731 SZ327731 ACV327731 AMR327731 AWN327731 BGJ327731 BQF327731 CAB327731 CJX327731 CTT327731 DDP327731 DNL327731 DXH327731 EHD327731 EQZ327731 FAV327731 FKR327731 FUN327731 GEJ327731 GOF327731 GYB327731 HHX327731 HRT327731 IBP327731 ILL327731 IVH327731 JFD327731 JOZ327731 JYV327731 KIR327731 KSN327731 LCJ327731 LMF327731 LWB327731 MFX327731 MPT327731 MZP327731 NJL327731 NTH327731 ODD327731 OMZ327731 OWV327731 PGR327731 PQN327731 QAJ327731 QKF327731 QUB327731 RDX327731 RNT327731 RXP327731 SHL327731 SRH327731 TBD327731 TKZ327731 TUV327731 UER327731 UON327731 UYJ327731 VIF327731 VSB327731 WBX327731 WLT327731 WVP327731 H393267 JD393267 SZ393267 ACV393267 AMR393267 AWN393267 BGJ393267 BQF393267 CAB393267 CJX393267 CTT393267 DDP393267 DNL393267 DXH393267 EHD393267 EQZ393267 FAV393267 FKR393267 FUN393267 GEJ393267 GOF393267 GYB393267 HHX393267 HRT393267 IBP393267 ILL393267 IVH393267 JFD393267 JOZ393267 JYV393267 KIR393267 KSN393267 LCJ393267 LMF393267 LWB393267 MFX393267 MPT393267 MZP393267 NJL393267 NTH393267 ODD393267 OMZ393267 OWV393267 PGR393267 PQN393267 QAJ393267 QKF393267 QUB393267 RDX393267 RNT393267 RXP393267 SHL393267 SRH393267 TBD393267 TKZ393267 TUV393267 UER393267 UON393267 UYJ393267 VIF393267 VSB393267 WBX393267 WLT393267 WVP393267 H458803 JD458803 SZ458803 ACV458803 AMR458803 AWN458803 BGJ458803 BQF458803 CAB458803 CJX458803 CTT458803 DDP458803 DNL458803 DXH458803 EHD458803 EQZ458803 FAV458803 FKR458803 FUN458803 GEJ458803 GOF458803 GYB458803 HHX458803 HRT458803 IBP458803 ILL458803 IVH458803 JFD458803 JOZ458803 JYV458803 KIR458803 KSN458803 LCJ458803 LMF458803 LWB458803 MFX458803 MPT458803 MZP458803 NJL458803 NTH458803 ODD458803 OMZ458803 OWV458803 PGR458803 PQN458803 QAJ458803 QKF458803 QUB458803 RDX458803 RNT458803 RXP458803 SHL458803 SRH458803 TBD458803 TKZ458803 TUV458803 UER458803 UON458803 UYJ458803 VIF458803 VSB458803 WBX458803 WLT458803 WVP458803 H524339 JD524339 SZ524339 ACV524339 AMR524339 AWN524339 BGJ524339 BQF524339 CAB524339 CJX524339 CTT524339 DDP524339 DNL524339 DXH524339 EHD524339 EQZ524339 FAV524339 FKR524339 FUN524339 GEJ524339 GOF524339 GYB524339 HHX524339 HRT524339 IBP524339 ILL524339 IVH524339 JFD524339 JOZ524339 JYV524339 KIR524339 KSN524339 LCJ524339 LMF524339 LWB524339 MFX524339 MPT524339 MZP524339 NJL524339 NTH524339 ODD524339 OMZ524339 OWV524339 PGR524339 PQN524339 QAJ524339 QKF524339 QUB524339 RDX524339 RNT524339 RXP524339 SHL524339 SRH524339 TBD524339 TKZ524339 TUV524339 UER524339 UON524339 UYJ524339 VIF524339 VSB524339 WBX524339 WLT524339 WVP524339 H589875 JD589875 SZ589875 ACV589875 AMR589875 AWN589875 BGJ589875 BQF589875 CAB589875 CJX589875 CTT589875 DDP589875 DNL589875 DXH589875 EHD589875 EQZ589875 FAV589875 FKR589875 FUN589875 GEJ589875 GOF589875 GYB589875 HHX589875 HRT589875 IBP589875 ILL589875 IVH589875 JFD589875 JOZ589875 JYV589875 KIR589875 KSN589875 LCJ589875 LMF589875 LWB589875 MFX589875 MPT589875 MZP589875 NJL589875 NTH589875 ODD589875 OMZ589875 OWV589875 PGR589875 PQN589875 QAJ589875 QKF589875 QUB589875 RDX589875 RNT589875 RXP589875 SHL589875 SRH589875 TBD589875 TKZ589875 TUV589875 UER589875 UON589875 UYJ589875 VIF589875 VSB589875 WBX589875 WLT589875 WVP589875 H655411 JD655411 SZ655411 ACV655411 AMR655411 AWN655411 BGJ655411 BQF655411 CAB655411 CJX655411 CTT655411 DDP655411 DNL655411 DXH655411 EHD655411 EQZ655411 FAV655411 FKR655411 FUN655411 GEJ655411 GOF655411 GYB655411 HHX655411 HRT655411 IBP655411 ILL655411 IVH655411 JFD655411 JOZ655411 JYV655411 KIR655411 KSN655411 LCJ655411 LMF655411 LWB655411 MFX655411 MPT655411 MZP655411 NJL655411 NTH655411 ODD655411 OMZ655411 OWV655411 PGR655411 PQN655411 QAJ655411 QKF655411 QUB655411 RDX655411 RNT655411 RXP655411 SHL655411 SRH655411 TBD655411 TKZ655411 TUV655411 UER655411 UON655411 UYJ655411 VIF655411 VSB655411 WBX655411 WLT655411 WVP655411 H720947 JD720947 SZ720947 ACV720947 AMR720947 AWN720947 BGJ720947 BQF720947 CAB720947 CJX720947 CTT720947 DDP720947 DNL720947 DXH720947 EHD720947 EQZ720947 FAV720947 FKR720947 FUN720947 GEJ720947 GOF720947 GYB720947 HHX720947 HRT720947 IBP720947 ILL720947 IVH720947 JFD720947 JOZ720947 JYV720947 KIR720947 KSN720947 LCJ720947 LMF720947 LWB720947 MFX720947 MPT720947 MZP720947 NJL720947 NTH720947 ODD720947 OMZ720947 OWV720947 PGR720947 PQN720947 QAJ720947 QKF720947 QUB720947 RDX720947 RNT720947 RXP720947 SHL720947 SRH720947 TBD720947 TKZ720947 TUV720947 UER720947 UON720947 UYJ720947 VIF720947 VSB720947 WBX720947 WLT720947 WVP720947 H786483 JD786483 SZ786483 ACV786483 AMR786483 AWN786483 BGJ786483 BQF786483 CAB786483 CJX786483 CTT786483 DDP786483 DNL786483 DXH786483 EHD786483 EQZ786483 FAV786483 FKR786483 FUN786483 GEJ786483 GOF786483 GYB786483 HHX786483 HRT786483 IBP786483 ILL786483 IVH786483 JFD786483 JOZ786483 JYV786483 KIR786483 KSN786483 LCJ786483 LMF786483 LWB786483 MFX786483 MPT786483 MZP786483 NJL786483 NTH786483 ODD786483 OMZ786483 OWV786483 PGR786483 PQN786483 QAJ786483 QKF786483 QUB786483 RDX786483 RNT786483 RXP786483 SHL786483 SRH786483 TBD786483 TKZ786483 TUV786483 UER786483 UON786483 UYJ786483 VIF786483 VSB786483 WBX786483 WLT786483 WVP786483 H852019 JD852019 SZ852019 ACV852019 AMR852019 AWN852019 BGJ852019 BQF852019 CAB852019 CJX852019 CTT852019 DDP852019 DNL852019 DXH852019 EHD852019 EQZ852019 FAV852019 FKR852019 FUN852019 GEJ852019 GOF852019 GYB852019 HHX852019 HRT852019 IBP852019 ILL852019 IVH852019 JFD852019 JOZ852019 JYV852019 KIR852019 KSN852019 LCJ852019 LMF852019 LWB852019 MFX852019 MPT852019 MZP852019 NJL852019 NTH852019 ODD852019 OMZ852019 OWV852019 PGR852019 PQN852019 QAJ852019 QKF852019 QUB852019 RDX852019 RNT852019 RXP852019 SHL852019 SRH852019 TBD852019 TKZ852019 TUV852019 UER852019 UON852019 UYJ852019 VIF852019 VSB852019 WBX852019 WLT852019 WVP852019 H917555 JD917555 SZ917555 ACV917555 AMR917555 AWN917555 BGJ917555 BQF917555 CAB917555 CJX917555 CTT917555 DDP917555 DNL917555 DXH917555 EHD917555 EQZ917555 FAV917555 FKR917555 FUN917555 GEJ917555 GOF917555 GYB917555 HHX917555 HRT917555 IBP917555 ILL917555 IVH917555 JFD917555 JOZ917555 JYV917555 KIR917555 KSN917555 LCJ917555 LMF917555 LWB917555 MFX917555 MPT917555 MZP917555 NJL917555 NTH917555 ODD917555 OMZ917555 OWV917555 PGR917555 PQN917555 QAJ917555 QKF917555 QUB917555 RDX917555 RNT917555 RXP917555 SHL917555 SRH917555 TBD917555 TKZ917555 TUV917555 UER917555 UON917555 UYJ917555 VIF917555 VSB917555 WBX917555 WLT917555 WVP917555 H983091 JD983091 SZ983091 ACV983091 AMR983091 AWN983091 BGJ983091 BQF983091 CAB983091 CJX983091 CTT983091 DDP983091 DNL983091 DXH983091 EHD983091 EQZ983091 FAV983091 FKR983091 FUN983091 GEJ983091 GOF983091 GYB983091 HHX983091 HRT983091 IBP983091 ILL983091 IVH983091 JFD983091 JOZ983091 JYV983091 KIR983091 KSN983091 LCJ983091 LMF983091 LWB983091 MFX983091 MPT983091 MZP983091 NJL983091 NTH983091 ODD983091 OMZ983091 OWV983091 PGR983091 PQN983091 QAJ983091 QKF983091 QUB983091 RDX983091 RNT983091 RXP983091 SHL983091 SRH983091 TBD983091 TKZ983091 TUV983091 UER983091 UON983091 UYJ983091 VIF983091 VSB983091 WBX983091 WLT983091 WVP983091 T30 JP30 TL30 ADH30 AND30 AWZ30 BGV30 BQR30 CAN30 CKJ30 CUF30 DEB30 DNX30 DXT30 EHP30 ERL30 FBH30 FLD30 FUZ30 GEV30 GOR30 GYN30 HIJ30 HSF30 ICB30 ILX30 IVT30 JFP30 JPL30 JZH30 KJD30 KSZ30 LCV30 LMR30 LWN30 MGJ30 MQF30 NAB30 NJX30 NTT30 ODP30 ONL30 OXH30 PHD30 PQZ30 QAV30 QKR30 QUN30 REJ30 ROF30 RYB30 SHX30 SRT30 TBP30 TLL30 TVH30 UFD30 UOZ30 UYV30 VIR30 VSN30 WCJ30 WMF30 WWB30 T65566 JP65566 TL65566 ADH65566 AND65566 AWZ65566 BGV65566 BQR65566 CAN65566 CKJ65566 CUF65566 DEB65566 DNX65566 DXT65566 EHP65566 ERL65566 FBH65566 FLD65566 FUZ65566 GEV65566 GOR65566 GYN65566 HIJ65566 HSF65566 ICB65566 ILX65566 IVT65566 JFP65566 JPL65566 JZH65566 KJD65566 KSZ65566 LCV65566 LMR65566 LWN65566 MGJ65566 MQF65566 NAB65566 NJX65566 NTT65566 ODP65566 ONL65566 OXH65566 PHD65566 PQZ65566 QAV65566 QKR65566 QUN65566 REJ65566 ROF65566 RYB65566 SHX65566 SRT65566 TBP65566 TLL65566 TVH65566 UFD65566 UOZ65566 UYV65566 VIR65566 VSN65566 WCJ65566 WMF65566 WWB65566 T131102 JP131102 TL131102 ADH131102 AND131102 AWZ131102 BGV131102 BQR131102 CAN131102 CKJ131102 CUF131102 DEB131102 DNX131102 DXT131102 EHP131102 ERL131102 FBH131102 FLD131102 FUZ131102 GEV131102 GOR131102 GYN131102 HIJ131102 HSF131102 ICB131102 ILX131102 IVT131102 JFP131102 JPL131102 JZH131102 KJD131102 KSZ131102 LCV131102 LMR131102 LWN131102 MGJ131102 MQF131102 NAB131102 NJX131102 NTT131102 ODP131102 ONL131102 OXH131102 PHD131102 PQZ131102 QAV131102 QKR131102 QUN131102 REJ131102 ROF131102 RYB131102 SHX131102 SRT131102 TBP131102 TLL131102 TVH131102 UFD131102 UOZ131102 UYV131102 VIR131102 VSN131102 WCJ131102 WMF131102 WWB131102 T196638 JP196638 TL196638 ADH196638 AND196638 AWZ196638 BGV196638 BQR196638 CAN196638 CKJ196638 CUF196638 DEB196638 DNX196638 DXT196638 EHP196638 ERL196638 FBH196638 FLD196638 FUZ196638 GEV196638 GOR196638 GYN196638 HIJ196638 HSF196638 ICB196638 ILX196638 IVT196638 JFP196638 JPL196638 JZH196638 KJD196638 KSZ196638 LCV196638 LMR196638 LWN196638 MGJ196638 MQF196638 NAB196638 NJX196638 NTT196638 ODP196638 ONL196638 OXH196638 PHD196638 PQZ196638 QAV196638 QKR196638 QUN196638 REJ196638 ROF196638 RYB196638 SHX196638 SRT196638 TBP196638 TLL196638 TVH196638 UFD196638 UOZ196638 UYV196638 VIR196638 VSN196638 WCJ196638 WMF196638 WWB196638 T262174 JP262174 TL262174 ADH262174 AND262174 AWZ262174 BGV262174 BQR262174 CAN262174 CKJ262174 CUF262174 DEB262174 DNX262174 DXT262174 EHP262174 ERL262174 FBH262174 FLD262174 FUZ262174 GEV262174 GOR262174 GYN262174 HIJ262174 HSF262174 ICB262174 ILX262174 IVT262174 JFP262174 JPL262174 JZH262174 KJD262174 KSZ262174 LCV262174 LMR262174 LWN262174 MGJ262174 MQF262174 NAB262174 NJX262174 NTT262174 ODP262174 ONL262174 OXH262174 PHD262174 PQZ262174 QAV262174 QKR262174 QUN262174 REJ262174 ROF262174 RYB262174 SHX262174 SRT262174 TBP262174 TLL262174 TVH262174 UFD262174 UOZ262174 UYV262174 VIR262174 VSN262174 WCJ262174 WMF262174 WWB262174 T327710 JP327710 TL327710 ADH327710 AND327710 AWZ327710 BGV327710 BQR327710 CAN327710 CKJ327710 CUF327710 DEB327710 DNX327710 DXT327710 EHP327710 ERL327710 FBH327710 FLD327710 FUZ327710 GEV327710 GOR327710 GYN327710 HIJ327710 HSF327710 ICB327710 ILX327710 IVT327710 JFP327710 JPL327710 JZH327710 KJD327710 KSZ327710 LCV327710 LMR327710 LWN327710 MGJ327710 MQF327710 NAB327710 NJX327710 NTT327710 ODP327710 ONL327710 OXH327710 PHD327710 PQZ327710 QAV327710 QKR327710 QUN327710 REJ327710 ROF327710 RYB327710 SHX327710 SRT327710 TBP327710 TLL327710 TVH327710 UFD327710 UOZ327710 UYV327710 VIR327710 VSN327710 WCJ327710 WMF327710 WWB327710 T393246 JP393246 TL393246 ADH393246 AND393246 AWZ393246 BGV393246 BQR393246 CAN393246 CKJ393246 CUF393246 DEB393246 DNX393246 DXT393246 EHP393246 ERL393246 FBH393246 FLD393246 FUZ393246 GEV393246 GOR393246 GYN393246 HIJ393246 HSF393246 ICB393246 ILX393246 IVT393246 JFP393246 JPL393246 JZH393246 KJD393246 KSZ393246 LCV393246 LMR393246 LWN393246 MGJ393246 MQF393246 NAB393246 NJX393246 NTT393246 ODP393246 ONL393246 OXH393246 PHD393246 PQZ393246 QAV393246 QKR393246 QUN393246 REJ393246 ROF393246 RYB393246 SHX393246 SRT393246 TBP393246 TLL393246 TVH393246 UFD393246 UOZ393246 UYV393246 VIR393246 VSN393246 WCJ393246 WMF393246 WWB393246 T458782 JP458782 TL458782 ADH458782 AND458782 AWZ458782 BGV458782 BQR458782 CAN458782 CKJ458782 CUF458782 DEB458782 DNX458782 DXT458782 EHP458782 ERL458782 FBH458782 FLD458782 FUZ458782 GEV458782 GOR458782 GYN458782 HIJ458782 HSF458782 ICB458782 ILX458782 IVT458782 JFP458782 JPL458782 JZH458782 KJD458782 KSZ458782 LCV458782 LMR458782 LWN458782 MGJ458782 MQF458782 NAB458782 NJX458782 NTT458782 ODP458782 ONL458782 OXH458782 PHD458782 PQZ458782 QAV458782 QKR458782 QUN458782 REJ458782 ROF458782 RYB458782 SHX458782 SRT458782 TBP458782 TLL458782 TVH458782 UFD458782 UOZ458782 UYV458782 VIR458782 VSN458782 WCJ458782 WMF458782 WWB458782 T524318 JP524318 TL524318 ADH524318 AND524318 AWZ524318 BGV524318 BQR524318 CAN524318 CKJ524318 CUF524318 DEB524318 DNX524318 DXT524318 EHP524318 ERL524318 FBH524318 FLD524318 FUZ524318 GEV524318 GOR524318 GYN524318 HIJ524318 HSF524318 ICB524318 ILX524318 IVT524318 JFP524318 JPL524318 JZH524318 KJD524318 KSZ524318 LCV524318 LMR524318 LWN524318 MGJ524318 MQF524318 NAB524318 NJX524318 NTT524318 ODP524318 ONL524318 OXH524318 PHD524318 PQZ524318 QAV524318 QKR524318 QUN524318 REJ524318 ROF524318 RYB524318 SHX524318 SRT524318 TBP524318 TLL524318 TVH524318 UFD524318 UOZ524318 UYV524318 VIR524318 VSN524318 WCJ524318 WMF524318 WWB524318 T589854 JP589854 TL589854 ADH589854 AND589854 AWZ589854 BGV589854 BQR589854 CAN589854 CKJ589854 CUF589854 DEB589854 DNX589854 DXT589854 EHP589854 ERL589854 FBH589854 FLD589854 FUZ589854 GEV589854 GOR589854 GYN589854 HIJ589854 HSF589854 ICB589854 ILX589854 IVT589854 JFP589854 JPL589854 JZH589854 KJD589854 KSZ589854 LCV589854 LMR589854 LWN589854 MGJ589854 MQF589854 NAB589854 NJX589854 NTT589854 ODP589854 ONL589854 OXH589854 PHD589854 PQZ589854 QAV589854 QKR589854 QUN589854 REJ589854 ROF589854 RYB589854 SHX589854 SRT589854 TBP589854 TLL589854 TVH589854 UFD589854 UOZ589854 UYV589854 VIR589854 VSN589854 WCJ589854 WMF589854 WWB589854 T655390 JP655390 TL655390 ADH655390 AND655390 AWZ655390 BGV655390 BQR655390 CAN655390 CKJ655390 CUF655390 DEB655390 DNX655390 DXT655390 EHP655390 ERL655390 FBH655390 FLD655390 FUZ655390 GEV655390 GOR655390 GYN655390 HIJ655390 HSF655390 ICB655390 ILX655390 IVT655390 JFP655390 JPL655390 JZH655390 KJD655390 KSZ655390 LCV655390 LMR655390 LWN655390 MGJ655390 MQF655390 NAB655390 NJX655390 NTT655390 ODP655390 ONL655390 OXH655390 PHD655390 PQZ655390 QAV655390 QKR655390 QUN655390 REJ655390 ROF655390 RYB655390 SHX655390 SRT655390 TBP655390 TLL655390 TVH655390 UFD655390 UOZ655390 UYV655390 VIR655390 VSN655390 WCJ655390 WMF655390 WWB655390 T720926 JP720926 TL720926 ADH720926 AND720926 AWZ720926 BGV720926 BQR720926 CAN720926 CKJ720926 CUF720926 DEB720926 DNX720926 DXT720926 EHP720926 ERL720926 FBH720926 FLD720926 FUZ720926 GEV720926 GOR720926 GYN720926 HIJ720926 HSF720926 ICB720926 ILX720926 IVT720926 JFP720926 JPL720926 JZH720926 KJD720926 KSZ720926 LCV720926 LMR720926 LWN720926 MGJ720926 MQF720926 NAB720926 NJX720926 NTT720926 ODP720926 ONL720926 OXH720926 PHD720926 PQZ720926 QAV720926 QKR720926 QUN720926 REJ720926 ROF720926 RYB720926 SHX720926 SRT720926 TBP720926 TLL720926 TVH720926 UFD720926 UOZ720926 UYV720926 VIR720926 VSN720926 WCJ720926 WMF720926 WWB720926 T786462 JP786462 TL786462 ADH786462 AND786462 AWZ786462 BGV786462 BQR786462 CAN786462 CKJ786462 CUF786462 DEB786462 DNX786462 DXT786462 EHP786462 ERL786462 FBH786462 FLD786462 FUZ786462 GEV786462 GOR786462 GYN786462 HIJ786462 HSF786462 ICB786462 ILX786462 IVT786462 JFP786462 JPL786462 JZH786462 KJD786462 KSZ786462 LCV786462 LMR786462 LWN786462 MGJ786462 MQF786462 NAB786462 NJX786462 NTT786462 ODP786462 ONL786462 OXH786462 PHD786462 PQZ786462 QAV786462 QKR786462 QUN786462 REJ786462 ROF786462 RYB786462 SHX786462 SRT786462 TBP786462 TLL786462 TVH786462 UFD786462 UOZ786462 UYV786462 VIR786462 VSN786462 WCJ786462 WMF786462 WWB786462 T851998 JP851998 TL851998 ADH851998 AND851998 AWZ851998 BGV851998 BQR851998 CAN851998 CKJ851998 CUF851998 DEB851998 DNX851998 DXT851998 EHP851998 ERL851998 FBH851998 FLD851998 FUZ851998 GEV851998 GOR851998 GYN851998 HIJ851998 HSF851998 ICB851998 ILX851998 IVT851998 JFP851998 JPL851998 JZH851998 KJD851998 KSZ851998 LCV851998 LMR851998 LWN851998 MGJ851998 MQF851998 NAB851998 NJX851998 NTT851998 ODP851998 ONL851998 OXH851998 PHD851998 PQZ851998 QAV851998 QKR851998 QUN851998 REJ851998 ROF851998 RYB851998 SHX851998 SRT851998 TBP851998 TLL851998 TVH851998 UFD851998 UOZ851998 UYV851998 VIR851998 VSN851998 WCJ851998 WMF851998 WWB851998 T917534 JP917534 TL917534 ADH917534 AND917534 AWZ917534 BGV917534 BQR917534 CAN917534 CKJ917534 CUF917534 DEB917534 DNX917534 DXT917534 EHP917534 ERL917534 FBH917534 FLD917534 FUZ917534 GEV917534 GOR917534 GYN917534 HIJ917534 HSF917534 ICB917534 ILX917534 IVT917534 JFP917534 JPL917534 JZH917534 KJD917534 KSZ917534 LCV917534 LMR917534 LWN917534 MGJ917534 MQF917534 NAB917534 NJX917534 NTT917534 ODP917534 ONL917534 OXH917534 PHD917534 PQZ917534 QAV917534 QKR917534 QUN917534 REJ917534 ROF917534 RYB917534 SHX917534 SRT917534 TBP917534 TLL917534 TVH917534 UFD917534 UOZ917534 UYV917534 VIR917534 VSN917534 WCJ917534 WMF917534 WWB917534 T983070 JP983070 TL983070 ADH983070 AND983070 AWZ983070 BGV983070 BQR983070 CAN983070 CKJ983070 CUF983070 DEB983070 DNX983070 DXT983070 EHP983070 ERL983070 FBH983070 FLD983070 FUZ983070 GEV983070 GOR983070 GYN983070 HIJ983070 HSF983070 ICB983070 ILX983070 IVT983070 JFP983070 JPL983070 JZH983070 KJD983070 KSZ983070 LCV983070 LMR983070 LWN983070 MGJ983070 MQF983070 NAB983070 NJX983070 NTT983070 ODP983070 ONL983070 OXH983070 PHD983070 PQZ983070 QAV983070 QKR983070 QUN983070 REJ983070 ROF983070 RYB983070 SHX983070 SRT983070 TBP983070 TLL983070 TVH983070 UFD983070 UOZ983070 UYV983070 VIR983070 VSN983070 WCJ983070 WMF983070 WWB983070 H37 JD37 SZ37 ACV37 AMR37 AWN37 BGJ37 BQF37 CAB37 CJX37 CTT37 DDP37 DNL37 DXH37 EHD37 EQZ37 FAV37 FKR37 FUN37 GEJ37 GOF37 GYB37 HHX37 HRT37 IBP37 ILL37 IVH37 JFD37 JOZ37 JYV37 KIR37 KSN37 LCJ37 LMF37 LWB37 MFX37 MPT37 MZP37 NJL37 NTH37 ODD37 OMZ37 OWV37 PGR37 PQN37 QAJ37 QKF37 QUB37 RDX37 RNT37 RXP37 SHL37 SRH37 TBD37 TKZ37 TUV37 UER37 UON37 UYJ37 VIF37 VSB37 WBX37 WLT37 WVP37 H65573 JD65573 SZ65573 ACV65573 AMR65573 AWN65573 BGJ65573 BQF65573 CAB65573 CJX65573 CTT65573 DDP65573 DNL65573 DXH65573 EHD65573 EQZ65573 FAV65573 FKR65573 FUN65573 GEJ65573 GOF65573 GYB65573 HHX65573 HRT65573 IBP65573 ILL65573 IVH65573 JFD65573 JOZ65573 JYV65573 KIR65573 KSN65573 LCJ65573 LMF65573 LWB65573 MFX65573 MPT65573 MZP65573 NJL65573 NTH65573 ODD65573 OMZ65573 OWV65573 PGR65573 PQN65573 QAJ65573 QKF65573 QUB65573 RDX65573 RNT65573 RXP65573 SHL65573 SRH65573 TBD65573 TKZ65573 TUV65573 UER65573 UON65573 UYJ65573 VIF65573 VSB65573 WBX65573 WLT65573 WVP65573 H131109 JD131109 SZ131109 ACV131109 AMR131109 AWN131109 BGJ131109 BQF131109 CAB131109 CJX131109 CTT131109 DDP131109 DNL131109 DXH131109 EHD131109 EQZ131109 FAV131109 FKR131109 FUN131109 GEJ131109 GOF131109 GYB131109 HHX131109 HRT131109 IBP131109 ILL131109 IVH131109 JFD131109 JOZ131109 JYV131109 KIR131109 KSN131109 LCJ131109 LMF131109 LWB131109 MFX131109 MPT131109 MZP131109 NJL131109 NTH131109 ODD131109 OMZ131109 OWV131109 PGR131109 PQN131109 QAJ131109 QKF131109 QUB131109 RDX131109 RNT131109 RXP131109 SHL131109 SRH131109 TBD131109 TKZ131109 TUV131109 UER131109 UON131109 UYJ131109 VIF131109 VSB131109 WBX131109 WLT131109 WVP131109 H196645 JD196645 SZ196645 ACV196645 AMR196645 AWN196645 BGJ196645 BQF196645 CAB196645 CJX196645 CTT196645 DDP196645 DNL196645 DXH196645 EHD196645 EQZ196645 FAV196645 FKR196645 FUN196645 GEJ196645 GOF196645 GYB196645 HHX196645 HRT196645 IBP196645 ILL196645 IVH196645 JFD196645 JOZ196645 JYV196645 KIR196645 KSN196645 LCJ196645 LMF196645 LWB196645 MFX196645 MPT196645 MZP196645 NJL196645 NTH196645 ODD196645 OMZ196645 OWV196645 PGR196645 PQN196645 QAJ196645 QKF196645 QUB196645 RDX196645 RNT196645 RXP196645 SHL196645 SRH196645 TBD196645 TKZ196645 TUV196645 UER196645 UON196645 UYJ196645 VIF196645 VSB196645 WBX196645 WLT196645 WVP196645 H262181 JD262181 SZ262181 ACV262181 AMR262181 AWN262181 BGJ262181 BQF262181 CAB262181 CJX262181 CTT262181 DDP262181 DNL262181 DXH262181 EHD262181 EQZ262181 FAV262181 FKR262181 FUN262181 GEJ262181 GOF262181 GYB262181 HHX262181 HRT262181 IBP262181 ILL262181 IVH262181 JFD262181 JOZ262181 JYV262181 KIR262181 KSN262181 LCJ262181 LMF262181 LWB262181 MFX262181 MPT262181 MZP262181 NJL262181 NTH262181 ODD262181 OMZ262181 OWV262181 PGR262181 PQN262181 QAJ262181 QKF262181 QUB262181 RDX262181 RNT262181 RXP262181 SHL262181 SRH262181 TBD262181 TKZ262181 TUV262181 UER262181 UON262181 UYJ262181 VIF262181 VSB262181 WBX262181 WLT262181 WVP262181 H327717 JD327717 SZ327717 ACV327717 AMR327717 AWN327717 BGJ327717 BQF327717 CAB327717 CJX327717 CTT327717 DDP327717 DNL327717 DXH327717 EHD327717 EQZ327717 FAV327717 FKR327717 FUN327717 GEJ327717 GOF327717 GYB327717 HHX327717 HRT327717 IBP327717 ILL327717 IVH327717 JFD327717 JOZ327717 JYV327717 KIR327717 KSN327717 LCJ327717 LMF327717 LWB327717 MFX327717 MPT327717 MZP327717 NJL327717 NTH327717 ODD327717 OMZ327717 OWV327717 PGR327717 PQN327717 QAJ327717 QKF327717 QUB327717 RDX327717 RNT327717 RXP327717 SHL327717 SRH327717 TBD327717 TKZ327717 TUV327717 UER327717 UON327717 UYJ327717 VIF327717 VSB327717 WBX327717 WLT327717 WVP327717 H393253 JD393253 SZ393253 ACV393253 AMR393253 AWN393253 BGJ393253 BQF393253 CAB393253 CJX393253 CTT393253 DDP393253 DNL393253 DXH393253 EHD393253 EQZ393253 FAV393253 FKR393253 FUN393253 GEJ393253 GOF393253 GYB393253 HHX393253 HRT393253 IBP393253 ILL393253 IVH393253 JFD393253 JOZ393253 JYV393253 KIR393253 KSN393253 LCJ393253 LMF393253 LWB393253 MFX393253 MPT393253 MZP393253 NJL393253 NTH393253 ODD393253 OMZ393253 OWV393253 PGR393253 PQN393253 QAJ393253 QKF393253 QUB393253 RDX393253 RNT393253 RXP393253 SHL393253 SRH393253 TBD393253 TKZ393253 TUV393253 UER393253 UON393253 UYJ393253 VIF393253 VSB393253 WBX393253 WLT393253 WVP393253 H458789 JD458789 SZ458789 ACV458789 AMR458789 AWN458789 BGJ458789 BQF458789 CAB458789 CJX458789 CTT458789 DDP458789 DNL458789 DXH458789 EHD458789 EQZ458789 FAV458789 FKR458789 FUN458789 GEJ458789 GOF458789 GYB458789 HHX458789 HRT458789 IBP458789 ILL458789 IVH458789 JFD458789 JOZ458789 JYV458789 KIR458789 KSN458789 LCJ458789 LMF458789 LWB458789 MFX458789 MPT458789 MZP458789 NJL458789 NTH458789 ODD458789 OMZ458789 OWV458789 PGR458789 PQN458789 QAJ458789 QKF458789 QUB458789 RDX458789 RNT458789 RXP458789 SHL458789 SRH458789 TBD458789 TKZ458789 TUV458789 UER458789 UON458789 UYJ458789 VIF458789 VSB458789 WBX458789 WLT458789 WVP458789 H524325 JD524325 SZ524325 ACV524325 AMR524325 AWN524325 BGJ524325 BQF524325 CAB524325 CJX524325 CTT524325 DDP524325 DNL524325 DXH524325 EHD524325 EQZ524325 FAV524325 FKR524325 FUN524325 GEJ524325 GOF524325 GYB524325 HHX524325 HRT524325 IBP524325 ILL524325 IVH524325 JFD524325 JOZ524325 JYV524325 KIR524325 KSN524325 LCJ524325 LMF524325 LWB524325 MFX524325 MPT524325 MZP524325 NJL524325 NTH524325 ODD524325 OMZ524325 OWV524325 PGR524325 PQN524325 QAJ524325 QKF524325 QUB524325 RDX524325 RNT524325 RXP524325 SHL524325 SRH524325 TBD524325 TKZ524325 TUV524325 UER524325 UON524325 UYJ524325 VIF524325 VSB524325 WBX524325 WLT524325 WVP524325 H589861 JD589861 SZ589861 ACV589861 AMR589861 AWN589861 BGJ589861 BQF589861 CAB589861 CJX589861 CTT589861 DDP589861 DNL589861 DXH589861 EHD589861 EQZ589861 FAV589861 FKR589861 FUN589861 GEJ589861 GOF589861 GYB589861 HHX589861 HRT589861 IBP589861 ILL589861 IVH589861 JFD589861 JOZ589861 JYV589861 KIR589861 KSN589861 LCJ589861 LMF589861 LWB589861 MFX589861 MPT589861 MZP589861 NJL589861 NTH589861 ODD589861 OMZ589861 OWV589861 PGR589861 PQN589861 QAJ589861 QKF589861 QUB589861 RDX589861 RNT589861 RXP589861 SHL589861 SRH589861 TBD589861 TKZ589861 TUV589861 UER589861 UON589861 UYJ589861 VIF589861 VSB589861 WBX589861 WLT589861 WVP589861 H655397 JD655397 SZ655397 ACV655397 AMR655397 AWN655397 BGJ655397 BQF655397 CAB655397 CJX655397 CTT655397 DDP655397 DNL655397 DXH655397 EHD655397 EQZ655397 FAV655397 FKR655397 FUN655397 GEJ655397 GOF655397 GYB655397 HHX655397 HRT655397 IBP655397 ILL655397 IVH655397 JFD655397 JOZ655397 JYV655397 KIR655397 KSN655397 LCJ655397 LMF655397 LWB655397 MFX655397 MPT655397 MZP655397 NJL655397 NTH655397 ODD655397 OMZ655397 OWV655397 PGR655397 PQN655397 QAJ655397 QKF655397 QUB655397 RDX655397 RNT655397 RXP655397 SHL655397 SRH655397 TBD655397 TKZ655397 TUV655397 UER655397 UON655397 UYJ655397 VIF655397 VSB655397 WBX655397 WLT655397 WVP655397 H720933 JD720933 SZ720933 ACV720933 AMR720933 AWN720933 BGJ720933 BQF720933 CAB720933 CJX720933 CTT720933 DDP720933 DNL720933 DXH720933 EHD720933 EQZ720933 FAV720933 FKR720933 FUN720933 GEJ720933 GOF720933 GYB720933 HHX720933 HRT720933 IBP720933 ILL720933 IVH720933 JFD720933 JOZ720933 JYV720933 KIR720933 KSN720933 LCJ720933 LMF720933 LWB720933 MFX720933 MPT720933 MZP720933 NJL720933 NTH720933 ODD720933 OMZ720933 OWV720933 PGR720933 PQN720933 QAJ720933 QKF720933 QUB720933 RDX720933 RNT720933 RXP720933 SHL720933 SRH720933 TBD720933 TKZ720933 TUV720933 UER720933 UON720933 UYJ720933 VIF720933 VSB720933 WBX720933 WLT720933 WVP720933 H786469 JD786469 SZ786469 ACV786469 AMR786469 AWN786469 BGJ786469 BQF786469 CAB786469 CJX786469 CTT786469 DDP786469 DNL786469 DXH786469 EHD786469 EQZ786469 FAV786469 FKR786469 FUN786469 GEJ786469 GOF786469 GYB786469 HHX786469 HRT786469 IBP786469 ILL786469 IVH786469 JFD786469 JOZ786469 JYV786469 KIR786469 KSN786469 LCJ786469 LMF786469 LWB786469 MFX786469 MPT786469 MZP786469 NJL786469 NTH786469 ODD786469 OMZ786469 OWV786469 PGR786469 PQN786469 QAJ786469 QKF786469 QUB786469 RDX786469 RNT786469 RXP786469 SHL786469 SRH786469 TBD786469 TKZ786469 TUV786469 UER786469 UON786469 UYJ786469 VIF786469 VSB786469 WBX786469 WLT786469 WVP786469 H852005 JD852005 SZ852005 ACV852005 AMR852005 AWN852005 BGJ852005 BQF852005 CAB852005 CJX852005 CTT852005 DDP852005 DNL852005 DXH852005 EHD852005 EQZ852005 FAV852005 FKR852005 FUN852005 GEJ852005 GOF852005 GYB852005 HHX852005 HRT852005 IBP852005 ILL852005 IVH852005 JFD852005 JOZ852005 JYV852005 KIR852005 KSN852005 LCJ852005 LMF852005 LWB852005 MFX852005 MPT852005 MZP852005 NJL852005 NTH852005 ODD852005 OMZ852005 OWV852005 PGR852005 PQN852005 QAJ852005 QKF852005 QUB852005 RDX852005 RNT852005 RXP852005 SHL852005 SRH852005 TBD852005 TKZ852005 TUV852005 UER852005 UON852005 UYJ852005 VIF852005 VSB852005 WBX852005 WLT852005 WVP852005 H917541 JD917541 SZ917541 ACV917541 AMR917541 AWN917541 BGJ917541 BQF917541 CAB917541 CJX917541 CTT917541 DDP917541 DNL917541 DXH917541 EHD917541 EQZ917541 FAV917541 FKR917541 FUN917541 GEJ917541 GOF917541 GYB917541 HHX917541 HRT917541 IBP917541 ILL917541 IVH917541 JFD917541 JOZ917541 JYV917541 KIR917541 KSN917541 LCJ917541 LMF917541 LWB917541 MFX917541 MPT917541 MZP917541 NJL917541 NTH917541 ODD917541 OMZ917541 OWV917541 PGR917541 PQN917541 QAJ917541 QKF917541 QUB917541 RDX917541 RNT917541 RXP917541 SHL917541 SRH917541 TBD917541 TKZ917541 TUV917541 UER917541 UON917541 UYJ917541 VIF917541 VSB917541 WBX917541 WLT917541 WVP917541 H983077 JD983077 SZ983077 ACV983077 AMR983077 AWN983077 BGJ983077 BQF983077 CAB983077 CJX983077 CTT983077 DDP983077 DNL983077 DXH983077 EHD983077 EQZ983077 FAV983077 FKR983077 FUN983077 GEJ983077 GOF983077 GYB983077 HHX983077 HRT983077 IBP983077 ILL983077 IVH983077 JFD983077 JOZ983077 JYV983077 KIR983077 KSN983077 LCJ983077 LMF983077 LWB983077 MFX983077 MPT983077 MZP983077 NJL983077 NTH983077 ODD983077 OMZ983077 OWV983077 PGR983077 PQN983077 QAJ983077 QKF983077 QUB983077 RDX983077 RNT983077 RXP983077 SHL983077 SRH983077 TBD983077 TKZ983077 TUV983077 UER983077 UON983077 UYJ983077 VIF983077 VSB983077 WBX983077 WLT983077 WVP983077 T15 JP15 TL15 ADH15 AND15 AWZ15 BGV15 BQR15 CAN15 CKJ15 CUF15 DEB15 DNX15 DXT15 EHP15 ERL15 FBH15 FLD15 FUZ15 GEV15 GOR15 GYN15 HIJ15 HSF15 ICB15 ILX15 IVT15 JFP15 JPL15 JZH15 KJD15 KSZ15 LCV15 LMR15 LWN15 MGJ15 MQF15 NAB15 NJX15 NTT15 ODP15 ONL15 OXH15 PHD15 PQZ15 QAV15 QKR15 QUN15 REJ15 ROF15 RYB15 SHX15 SRT15 TBP15 TLL15 TVH15 UFD15 UOZ15 UYV15 VIR15 VSN15 WCJ15 WMF15 WWB15 T65551 JP65551 TL65551 ADH65551 AND65551 AWZ65551 BGV65551 BQR65551 CAN65551 CKJ65551 CUF65551 DEB65551 DNX65551 DXT65551 EHP65551 ERL65551 FBH65551 FLD65551 FUZ65551 GEV65551 GOR65551 GYN65551 HIJ65551 HSF65551 ICB65551 ILX65551 IVT65551 JFP65551 JPL65551 JZH65551 KJD65551 KSZ65551 LCV65551 LMR65551 LWN65551 MGJ65551 MQF65551 NAB65551 NJX65551 NTT65551 ODP65551 ONL65551 OXH65551 PHD65551 PQZ65551 QAV65551 QKR65551 QUN65551 REJ65551 ROF65551 RYB65551 SHX65551 SRT65551 TBP65551 TLL65551 TVH65551 UFD65551 UOZ65551 UYV65551 VIR65551 VSN65551 WCJ65551 WMF65551 WWB65551 T131087 JP131087 TL131087 ADH131087 AND131087 AWZ131087 BGV131087 BQR131087 CAN131087 CKJ131087 CUF131087 DEB131087 DNX131087 DXT131087 EHP131087 ERL131087 FBH131087 FLD131087 FUZ131087 GEV131087 GOR131087 GYN131087 HIJ131087 HSF131087 ICB131087 ILX131087 IVT131087 JFP131087 JPL131087 JZH131087 KJD131087 KSZ131087 LCV131087 LMR131087 LWN131087 MGJ131087 MQF131087 NAB131087 NJX131087 NTT131087 ODP131087 ONL131087 OXH131087 PHD131087 PQZ131087 QAV131087 QKR131087 QUN131087 REJ131087 ROF131087 RYB131087 SHX131087 SRT131087 TBP131087 TLL131087 TVH131087 UFD131087 UOZ131087 UYV131087 VIR131087 VSN131087 WCJ131087 WMF131087 WWB131087 T196623 JP196623 TL196623 ADH196623 AND196623 AWZ196623 BGV196623 BQR196623 CAN196623 CKJ196623 CUF196623 DEB196623 DNX196623 DXT196623 EHP196623 ERL196623 FBH196623 FLD196623 FUZ196623 GEV196623 GOR196623 GYN196623 HIJ196623 HSF196623 ICB196623 ILX196623 IVT196623 JFP196623 JPL196623 JZH196623 KJD196623 KSZ196623 LCV196623 LMR196623 LWN196623 MGJ196623 MQF196623 NAB196623 NJX196623 NTT196623 ODP196623 ONL196623 OXH196623 PHD196623 PQZ196623 QAV196623 QKR196623 QUN196623 REJ196623 ROF196623 RYB196623 SHX196623 SRT196623 TBP196623 TLL196623 TVH196623 UFD196623 UOZ196623 UYV196623 VIR196623 VSN196623 WCJ196623 WMF196623 WWB196623 T262159 JP262159 TL262159 ADH262159 AND262159 AWZ262159 BGV262159 BQR262159 CAN262159 CKJ262159 CUF262159 DEB262159 DNX262159 DXT262159 EHP262159 ERL262159 FBH262159 FLD262159 FUZ262159 GEV262159 GOR262159 GYN262159 HIJ262159 HSF262159 ICB262159 ILX262159 IVT262159 JFP262159 JPL262159 JZH262159 KJD262159 KSZ262159 LCV262159 LMR262159 LWN262159 MGJ262159 MQF262159 NAB262159 NJX262159 NTT262159 ODP262159 ONL262159 OXH262159 PHD262159 PQZ262159 QAV262159 QKR262159 QUN262159 REJ262159 ROF262159 RYB262159 SHX262159 SRT262159 TBP262159 TLL262159 TVH262159 UFD262159 UOZ262159 UYV262159 VIR262159 VSN262159 WCJ262159 WMF262159 WWB262159 T327695 JP327695 TL327695 ADH327695 AND327695 AWZ327695 BGV327695 BQR327695 CAN327695 CKJ327695 CUF327695 DEB327695 DNX327695 DXT327695 EHP327695 ERL327695 FBH327695 FLD327695 FUZ327695 GEV327695 GOR327695 GYN327695 HIJ327695 HSF327695 ICB327695 ILX327695 IVT327695 JFP327695 JPL327695 JZH327695 KJD327695 KSZ327695 LCV327695 LMR327695 LWN327695 MGJ327695 MQF327695 NAB327695 NJX327695 NTT327695 ODP327695 ONL327695 OXH327695 PHD327695 PQZ327695 QAV327695 QKR327695 QUN327695 REJ327695 ROF327695 RYB327695 SHX327695 SRT327695 TBP327695 TLL327695 TVH327695 UFD327695 UOZ327695 UYV327695 VIR327695 VSN327695 WCJ327695 WMF327695 WWB327695 T393231 JP393231 TL393231 ADH393231 AND393231 AWZ393231 BGV393231 BQR393231 CAN393231 CKJ393231 CUF393231 DEB393231 DNX393231 DXT393231 EHP393231 ERL393231 FBH393231 FLD393231 FUZ393231 GEV393231 GOR393231 GYN393231 HIJ393231 HSF393231 ICB393231 ILX393231 IVT393231 JFP393231 JPL393231 JZH393231 KJD393231 KSZ393231 LCV393231 LMR393231 LWN393231 MGJ393231 MQF393231 NAB393231 NJX393231 NTT393231 ODP393231 ONL393231 OXH393231 PHD393231 PQZ393231 QAV393231 QKR393231 QUN393231 REJ393231 ROF393231 RYB393231 SHX393231 SRT393231 TBP393231 TLL393231 TVH393231 UFD393231 UOZ393231 UYV393231 VIR393231 VSN393231 WCJ393231 WMF393231 WWB393231 T458767 JP458767 TL458767 ADH458767 AND458767 AWZ458767 BGV458767 BQR458767 CAN458767 CKJ458767 CUF458767 DEB458767 DNX458767 DXT458767 EHP458767 ERL458767 FBH458767 FLD458767 FUZ458767 GEV458767 GOR458767 GYN458767 HIJ458767 HSF458767 ICB458767 ILX458767 IVT458767 JFP458767 JPL458767 JZH458767 KJD458767 KSZ458767 LCV458767 LMR458767 LWN458767 MGJ458767 MQF458767 NAB458767 NJX458767 NTT458767 ODP458767 ONL458767 OXH458767 PHD458767 PQZ458767 QAV458767 QKR458767 QUN458767 REJ458767 ROF458767 RYB458767 SHX458767 SRT458767 TBP458767 TLL458767 TVH458767 UFD458767 UOZ458767 UYV458767 VIR458767 VSN458767 WCJ458767 WMF458767 WWB458767 T524303 JP524303 TL524303 ADH524303 AND524303 AWZ524303 BGV524303 BQR524303 CAN524303 CKJ524303 CUF524303 DEB524303 DNX524303 DXT524303 EHP524303 ERL524303 FBH524303 FLD524303 FUZ524303 GEV524303 GOR524303 GYN524303 HIJ524303 HSF524303 ICB524303 ILX524303 IVT524303 JFP524303 JPL524303 JZH524303 KJD524303 KSZ524303 LCV524303 LMR524303 LWN524303 MGJ524303 MQF524303 NAB524303 NJX524303 NTT524303 ODP524303 ONL524303 OXH524303 PHD524303 PQZ524303 QAV524303 QKR524303 QUN524303 REJ524303 ROF524303 RYB524303 SHX524303 SRT524303 TBP524303 TLL524303 TVH524303 UFD524303 UOZ524303 UYV524303 VIR524303 VSN524303 WCJ524303 WMF524303 WWB524303 T589839 JP589839 TL589839 ADH589839 AND589839 AWZ589839 BGV589839 BQR589839 CAN589839 CKJ589839 CUF589839 DEB589839 DNX589839 DXT589839 EHP589839 ERL589839 FBH589839 FLD589839 FUZ589839 GEV589839 GOR589839 GYN589839 HIJ589839 HSF589839 ICB589839 ILX589839 IVT589839 JFP589839 JPL589839 JZH589839 KJD589839 KSZ589839 LCV589839 LMR589839 LWN589839 MGJ589839 MQF589839 NAB589839 NJX589839 NTT589839 ODP589839 ONL589839 OXH589839 PHD589839 PQZ589839 QAV589839 QKR589839 QUN589839 REJ589839 ROF589839 RYB589839 SHX589839 SRT589839 TBP589839 TLL589839 TVH589839 UFD589839 UOZ589839 UYV589839 VIR589839 VSN589839 WCJ589839 WMF589839 WWB589839 T655375 JP655375 TL655375 ADH655375 AND655375 AWZ655375 BGV655375 BQR655375 CAN655375 CKJ655375 CUF655375 DEB655375 DNX655375 DXT655375 EHP655375 ERL655375 FBH655375 FLD655375 FUZ655375 GEV655375 GOR655375 GYN655375 HIJ655375 HSF655375 ICB655375 ILX655375 IVT655375 JFP655375 JPL655375 JZH655375 KJD655375 KSZ655375 LCV655375 LMR655375 LWN655375 MGJ655375 MQF655375 NAB655375 NJX655375 NTT655375 ODP655375 ONL655375 OXH655375 PHD655375 PQZ655375 QAV655375 QKR655375 QUN655375 REJ655375 ROF655375 RYB655375 SHX655375 SRT655375 TBP655375 TLL655375 TVH655375 UFD655375 UOZ655375 UYV655375 VIR655375 VSN655375 WCJ655375 WMF655375 WWB655375 T720911 JP720911 TL720911 ADH720911 AND720911 AWZ720911 BGV720911 BQR720911 CAN720911 CKJ720911 CUF720911 DEB720911 DNX720911 DXT720911 EHP720911 ERL720911 FBH720911 FLD720911 FUZ720911 GEV720911 GOR720911 GYN720911 HIJ720911 HSF720911 ICB720911 ILX720911 IVT720911 JFP720911 JPL720911 JZH720911 KJD720911 KSZ720911 LCV720911 LMR720911 LWN720911 MGJ720911 MQF720911 NAB720911 NJX720911 NTT720911 ODP720911 ONL720911 OXH720911 PHD720911 PQZ720911 QAV720911 QKR720911 QUN720911 REJ720911 ROF720911 RYB720911 SHX720911 SRT720911 TBP720911 TLL720911 TVH720911 UFD720911 UOZ720911 UYV720911 VIR720911 VSN720911 WCJ720911 WMF720911 WWB720911 T786447 JP786447 TL786447 ADH786447 AND786447 AWZ786447 BGV786447 BQR786447 CAN786447 CKJ786447 CUF786447 DEB786447 DNX786447 DXT786447 EHP786447 ERL786447 FBH786447 FLD786447 FUZ786447 GEV786447 GOR786447 GYN786447 HIJ786447 HSF786447 ICB786447 ILX786447 IVT786447 JFP786447 JPL786447 JZH786447 KJD786447 KSZ786447 LCV786447 LMR786447 LWN786447 MGJ786447 MQF786447 NAB786447 NJX786447 NTT786447 ODP786447 ONL786447 OXH786447 PHD786447 PQZ786447 QAV786447 QKR786447 QUN786447 REJ786447 ROF786447 RYB786447 SHX786447 SRT786447 TBP786447 TLL786447 TVH786447 UFD786447 UOZ786447 UYV786447 VIR786447 VSN786447 WCJ786447 WMF786447 WWB786447 T851983 JP851983 TL851983 ADH851983 AND851983 AWZ851983 BGV851983 BQR851983 CAN851983 CKJ851983 CUF851983 DEB851983 DNX851983 DXT851983 EHP851983 ERL851983 FBH851983 FLD851983 FUZ851983 GEV851983 GOR851983 GYN851983 HIJ851983 HSF851983 ICB851983 ILX851983 IVT851983 JFP851983 JPL851983 JZH851983 KJD851983 KSZ851983 LCV851983 LMR851983 LWN851983 MGJ851983 MQF851983 NAB851983 NJX851983 NTT851983 ODP851983 ONL851983 OXH851983 PHD851983 PQZ851983 QAV851983 QKR851983 QUN851983 REJ851983 ROF851983 RYB851983 SHX851983 SRT851983 TBP851983 TLL851983 TVH851983 UFD851983 UOZ851983 UYV851983 VIR851983 VSN851983 WCJ851983 WMF851983 WWB851983 T917519 JP917519 TL917519 ADH917519 AND917519 AWZ917519 BGV917519 BQR917519 CAN917519 CKJ917519 CUF917519 DEB917519 DNX917519 DXT917519 EHP917519 ERL917519 FBH917519 FLD917519 FUZ917519 GEV917519 GOR917519 GYN917519 HIJ917519 HSF917519 ICB917519 ILX917519 IVT917519 JFP917519 JPL917519 JZH917519 KJD917519 KSZ917519 LCV917519 LMR917519 LWN917519 MGJ917519 MQF917519 NAB917519 NJX917519 NTT917519 ODP917519 ONL917519 OXH917519 PHD917519 PQZ917519 QAV917519 QKR917519 QUN917519 REJ917519 ROF917519 RYB917519 SHX917519 SRT917519 TBP917519 TLL917519 TVH917519 UFD917519 UOZ917519 UYV917519 VIR917519 VSN917519 WCJ917519 WMF917519 WWB917519 T983055 JP983055 TL983055 ADH983055 AND983055 AWZ983055 BGV983055 BQR983055 CAN983055 CKJ983055 CUF983055 DEB983055 DNX983055 DXT983055 EHP983055 ERL983055 FBH983055 FLD983055 FUZ983055 GEV983055 GOR983055 GYN983055 HIJ983055 HSF983055 ICB983055 ILX983055 IVT983055 JFP983055 JPL983055 JZH983055 KJD983055 KSZ983055 LCV983055 LMR983055 LWN983055 MGJ983055 MQF983055 NAB983055 NJX983055 NTT983055 ODP983055 ONL983055 OXH983055 PHD983055 PQZ983055 QAV983055 QKR983055 QUN983055 REJ983055 ROF983055 RYB983055 SHX983055 SRT983055 TBP983055 TLL983055 TVH983055 UFD983055 UOZ983055 UYV983055 VIR983055 VSN983055 WCJ983055 WMF983055 WWB983055 T19 JP19 TL19 ADH19 AND19 AWZ19 BGV19 BQR19 CAN19 CKJ19 CUF19 DEB19 DNX19 DXT19 EHP19 ERL19 FBH19 FLD19 FUZ19 GEV19 GOR19 GYN19 HIJ19 HSF19 ICB19 ILX19 IVT19 JFP19 JPL19 JZH19 KJD19 KSZ19 LCV19 LMR19 LWN19 MGJ19 MQF19 NAB19 NJX19 NTT19 ODP19 ONL19 OXH19 PHD19 PQZ19 QAV19 QKR19 QUN19 REJ19 ROF19 RYB19 SHX19 SRT19 TBP19 TLL19 TVH19 UFD19 UOZ19 UYV19 VIR19 VSN19 WCJ19 WMF19 WWB19 T65555 JP65555 TL65555 ADH65555 AND65555 AWZ65555 BGV65555 BQR65555 CAN65555 CKJ65555 CUF65555 DEB65555 DNX65555 DXT65555 EHP65555 ERL65555 FBH65555 FLD65555 FUZ65555 GEV65555 GOR65555 GYN65555 HIJ65555 HSF65555 ICB65555 ILX65555 IVT65555 JFP65555 JPL65555 JZH65555 KJD65555 KSZ65555 LCV65555 LMR65555 LWN65555 MGJ65555 MQF65555 NAB65555 NJX65555 NTT65555 ODP65555 ONL65555 OXH65555 PHD65555 PQZ65555 QAV65555 QKR65555 QUN65555 REJ65555 ROF65555 RYB65555 SHX65555 SRT65555 TBP65555 TLL65555 TVH65555 UFD65555 UOZ65555 UYV65555 VIR65555 VSN65555 WCJ65555 WMF65555 WWB65555 T131091 JP131091 TL131091 ADH131091 AND131091 AWZ131091 BGV131091 BQR131091 CAN131091 CKJ131091 CUF131091 DEB131091 DNX131091 DXT131091 EHP131091 ERL131091 FBH131091 FLD131091 FUZ131091 GEV131091 GOR131091 GYN131091 HIJ131091 HSF131091 ICB131091 ILX131091 IVT131091 JFP131091 JPL131091 JZH131091 KJD131091 KSZ131091 LCV131091 LMR131091 LWN131091 MGJ131091 MQF131091 NAB131091 NJX131091 NTT131091 ODP131091 ONL131091 OXH131091 PHD131091 PQZ131091 QAV131091 QKR131091 QUN131091 REJ131091 ROF131091 RYB131091 SHX131091 SRT131091 TBP131091 TLL131091 TVH131091 UFD131091 UOZ131091 UYV131091 VIR131091 VSN131091 WCJ131091 WMF131091 WWB131091 T196627 JP196627 TL196627 ADH196627 AND196627 AWZ196627 BGV196627 BQR196627 CAN196627 CKJ196627 CUF196627 DEB196627 DNX196627 DXT196627 EHP196627 ERL196627 FBH196627 FLD196627 FUZ196627 GEV196627 GOR196627 GYN196627 HIJ196627 HSF196627 ICB196627 ILX196627 IVT196627 JFP196627 JPL196627 JZH196627 KJD196627 KSZ196627 LCV196627 LMR196627 LWN196627 MGJ196627 MQF196627 NAB196627 NJX196627 NTT196627 ODP196627 ONL196627 OXH196627 PHD196627 PQZ196627 QAV196627 QKR196627 QUN196627 REJ196627 ROF196627 RYB196627 SHX196627 SRT196627 TBP196627 TLL196627 TVH196627 UFD196627 UOZ196627 UYV196627 VIR196627 VSN196627 WCJ196627 WMF196627 WWB196627 T262163 JP262163 TL262163 ADH262163 AND262163 AWZ262163 BGV262163 BQR262163 CAN262163 CKJ262163 CUF262163 DEB262163 DNX262163 DXT262163 EHP262163 ERL262163 FBH262163 FLD262163 FUZ262163 GEV262163 GOR262163 GYN262163 HIJ262163 HSF262163 ICB262163 ILX262163 IVT262163 JFP262163 JPL262163 JZH262163 KJD262163 KSZ262163 LCV262163 LMR262163 LWN262163 MGJ262163 MQF262163 NAB262163 NJX262163 NTT262163 ODP262163 ONL262163 OXH262163 PHD262163 PQZ262163 QAV262163 QKR262163 QUN262163 REJ262163 ROF262163 RYB262163 SHX262163 SRT262163 TBP262163 TLL262163 TVH262163 UFD262163 UOZ262163 UYV262163 VIR262163 VSN262163 WCJ262163 WMF262163 WWB262163 T327699 JP327699 TL327699 ADH327699 AND327699 AWZ327699 BGV327699 BQR327699 CAN327699 CKJ327699 CUF327699 DEB327699 DNX327699 DXT327699 EHP327699 ERL327699 FBH327699 FLD327699 FUZ327699 GEV327699 GOR327699 GYN327699 HIJ327699 HSF327699 ICB327699 ILX327699 IVT327699 JFP327699 JPL327699 JZH327699 KJD327699 KSZ327699 LCV327699 LMR327699 LWN327699 MGJ327699 MQF327699 NAB327699 NJX327699 NTT327699 ODP327699 ONL327699 OXH327699 PHD327699 PQZ327699 QAV327699 QKR327699 QUN327699 REJ327699 ROF327699 RYB327699 SHX327699 SRT327699 TBP327699 TLL327699 TVH327699 UFD327699 UOZ327699 UYV327699 VIR327699 VSN327699 WCJ327699 WMF327699 WWB327699 T393235 JP393235 TL393235 ADH393235 AND393235 AWZ393235 BGV393235 BQR393235 CAN393235 CKJ393235 CUF393235 DEB393235 DNX393235 DXT393235 EHP393235 ERL393235 FBH393235 FLD393235 FUZ393235 GEV393235 GOR393235 GYN393235 HIJ393235 HSF393235 ICB393235 ILX393235 IVT393235 JFP393235 JPL393235 JZH393235 KJD393235 KSZ393235 LCV393235 LMR393235 LWN393235 MGJ393235 MQF393235 NAB393235 NJX393235 NTT393235 ODP393235 ONL393235 OXH393235 PHD393235 PQZ393235 QAV393235 QKR393235 QUN393235 REJ393235 ROF393235 RYB393235 SHX393235 SRT393235 TBP393235 TLL393235 TVH393235 UFD393235 UOZ393235 UYV393235 VIR393235 VSN393235 WCJ393235 WMF393235 WWB393235 T458771 JP458771 TL458771 ADH458771 AND458771 AWZ458771 BGV458771 BQR458771 CAN458771 CKJ458771 CUF458771 DEB458771 DNX458771 DXT458771 EHP458771 ERL458771 FBH458771 FLD458771 FUZ458771 GEV458771 GOR458771 GYN458771 HIJ458771 HSF458771 ICB458771 ILX458771 IVT458771 JFP458771 JPL458771 JZH458771 KJD458771 KSZ458771 LCV458771 LMR458771 LWN458771 MGJ458771 MQF458771 NAB458771 NJX458771 NTT458771 ODP458771 ONL458771 OXH458771 PHD458771 PQZ458771 QAV458771 QKR458771 QUN458771 REJ458771 ROF458771 RYB458771 SHX458771 SRT458771 TBP458771 TLL458771 TVH458771 UFD458771 UOZ458771 UYV458771 VIR458771 VSN458771 WCJ458771 WMF458771 WWB458771 T524307 JP524307 TL524307 ADH524307 AND524307 AWZ524307 BGV524307 BQR524307 CAN524307 CKJ524307 CUF524307 DEB524307 DNX524307 DXT524307 EHP524307 ERL524307 FBH524307 FLD524307 FUZ524307 GEV524307 GOR524307 GYN524307 HIJ524307 HSF524307 ICB524307 ILX524307 IVT524307 JFP524307 JPL524307 JZH524307 KJD524307 KSZ524307 LCV524307 LMR524307 LWN524307 MGJ524307 MQF524307 NAB524307 NJX524307 NTT524307 ODP524307 ONL524307 OXH524307 PHD524307 PQZ524307 QAV524307 QKR524307 QUN524307 REJ524307 ROF524307 RYB524307 SHX524307 SRT524307 TBP524307 TLL524307 TVH524307 UFD524307 UOZ524307 UYV524307 VIR524307 VSN524307 WCJ524307 WMF524307 WWB524307 T589843 JP589843 TL589843 ADH589843 AND589843 AWZ589843 BGV589843 BQR589843 CAN589843 CKJ589843 CUF589843 DEB589843 DNX589843 DXT589843 EHP589843 ERL589843 FBH589843 FLD589843 FUZ589843 GEV589843 GOR589843 GYN589843 HIJ589843 HSF589843 ICB589843 ILX589843 IVT589843 JFP589843 JPL589843 JZH589843 KJD589843 KSZ589843 LCV589843 LMR589843 LWN589843 MGJ589843 MQF589843 NAB589843 NJX589843 NTT589843 ODP589843 ONL589843 OXH589843 PHD589843 PQZ589843 QAV589843 QKR589843 QUN589843 REJ589843 ROF589843 RYB589843 SHX589843 SRT589843 TBP589843 TLL589843 TVH589843 UFD589843 UOZ589843 UYV589843 VIR589843 VSN589843 WCJ589843 WMF589843 WWB589843 T655379 JP655379 TL655379 ADH655379 AND655379 AWZ655379 BGV655379 BQR655379 CAN655379 CKJ655379 CUF655379 DEB655379 DNX655379 DXT655379 EHP655379 ERL655379 FBH655379 FLD655379 FUZ655379 GEV655379 GOR655379 GYN655379 HIJ655379 HSF655379 ICB655379 ILX655379 IVT655379 JFP655379 JPL655379 JZH655379 KJD655379 KSZ655379 LCV655379 LMR655379 LWN655379 MGJ655379 MQF655379 NAB655379 NJX655379 NTT655379 ODP655379 ONL655379 OXH655379 PHD655379 PQZ655379 QAV655379 QKR655379 QUN655379 REJ655379 ROF655379 RYB655379 SHX655379 SRT655379 TBP655379 TLL655379 TVH655379 UFD655379 UOZ655379 UYV655379 VIR655379 VSN655379 WCJ655379 WMF655379 WWB655379 T720915 JP720915 TL720915 ADH720915 AND720915 AWZ720915 BGV720915 BQR720915 CAN720915 CKJ720915 CUF720915 DEB720915 DNX720915 DXT720915 EHP720915 ERL720915 FBH720915 FLD720915 FUZ720915 GEV720915 GOR720915 GYN720915 HIJ720915 HSF720915 ICB720915 ILX720915 IVT720915 JFP720915 JPL720915 JZH720915 KJD720915 KSZ720915 LCV720915 LMR720915 LWN720915 MGJ720915 MQF720915 NAB720915 NJX720915 NTT720915 ODP720915 ONL720915 OXH720915 PHD720915 PQZ720915 QAV720915 QKR720915 QUN720915 REJ720915 ROF720915 RYB720915 SHX720915 SRT720915 TBP720915 TLL720915 TVH720915 UFD720915 UOZ720915 UYV720915 VIR720915 VSN720915 WCJ720915 WMF720915 WWB720915 T786451 JP786451 TL786451 ADH786451 AND786451 AWZ786451 BGV786451 BQR786451 CAN786451 CKJ786451 CUF786451 DEB786451 DNX786451 DXT786451 EHP786451 ERL786451 FBH786451 FLD786451 FUZ786451 GEV786451 GOR786451 GYN786451 HIJ786451 HSF786451 ICB786451 ILX786451 IVT786451 JFP786451 JPL786451 JZH786451 KJD786451 KSZ786451 LCV786451 LMR786451 LWN786451 MGJ786451 MQF786451 NAB786451 NJX786451 NTT786451 ODP786451 ONL786451 OXH786451 PHD786451 PQZ786451 QAV786451 QKR786451 QUN786451 REJ786451 ROF786451 RYB786451 SHX786451 SRT786451 TBP786451 TLL786451 TVH786451 UFD786451 UOZ786451 UYV786451 VIR786451 VSN786451 WCJ786451 WMF786451 WWB786451 T851987 JP851987 TL851987 ADH851987 AND851987 AWZ851987 BGV851987 BQR851987 CAN851987 CKJ851987 CUF851987 DEB851987 DNX851987 DXT851987 EHP851987 ERL851987 FBH851987 FLD851987 FUZ851987 GEV851987 GOR851987 GYN851987 HIJ851987 HSF851987 ICB851987 ILX851987 IVT851987 JFP851987 JPL851987 JZH851987 KJD851987 KSZ851987 LCV851987 LMR851987 LWN851987 MGJ851987 MQF851987 NAB851987 NJX851987 NTT851987 ODP851987 ONL851987 OXH851987 PHD851987 PQZ851987 QAV851987 QKR851987 QUN851987 REJ851987 ROF851987 RYB851987 SHX851987 SRT851987 TBP851987 TLL851987 TVH851987 UFD851987 UOZ851987 UYV851987 VIR851987 VSN851987 WCJ851987 WMF851987 WWB851987 T917523 JP917523 TL917523 ADH917523 AND917523 AWZ917523 BGV917523 BQR917523 CAN917523 CKJ917523 CUF917523 DEB917523 DNX917523 DXT917523 EHP917523 ERL917523 FBH917523 FLD917523 FUZ917523 GEV917523 GOR917523 GYN917523 HIJ917523 HSF917523 ICB917523 ILX917523 IVT917523 JFP917523 JPL917523 JZH917523 KJD917523 KSZ917523 LCV917523 LMR917523 LWN917523 MGJ917523 MQF917523 NAB917523 NJX917523 NTT917523 ODP917523 ONL917523 OXH917523 PHD917523 PQZ917523 QAV917523 QKR917523 QUN917523 REJ917523 ROF917523 RYB917523 SHX917523 SRT917523 TBP917523 TLL917523 TVH917523 UFD917523 UOZ917523 UYV917523 VIR917523 VSN917523 WCJ917523 WMF917523 WWB917523 T983059 JP983059 TL983059 ADH983059 AND983059 AWZ983059 BGV983059 BQR983059 CAN983059 CKJ983059 CUF983059 DEB983059 DNX983059 DXT983059 EHP983059 ERL983059 FBH983059 FLD983059 FUZ983059 GEV983059 GOR983059 GYN983059 HIJ983059 HSF983059 ICB983059 ILX983059 IVT983059 JFP983059 JPL983059 JZH983059 KJD983059 KSZ983059 LCV983059 LMR983059 LWN983059 MGJ983059 MQF983059 NAB983059 NJX983059 NTT983059 ODP983059 ONL983059 OXH983059 PHD983059 PQZ983059 QAV983059 QKR983059 QUN983059 REJ983059 ROF983059 RYB983059 SHX983059 SRT983059 TBP983059 TLL983059 TVH983059 UFD983059 UOZ983059 UYV983059 VIR983059 VSN983059 WCJ983059 WMF983059 WWB983059 T17 JP17 TL17 ADH17 AND17 AWZ17 BGV17 BQR17 CAN17 CKJ17 CUF17 DEB17 DNX17 DXT17 EHP17 ERL17 FBH17 FLD17 FUZ17 GEV17 GOR17 GYN17 HIJ17 HSF17 ICB17 ILX17 IVT17 JFP17 JPL17 JZH17 KJD17 KSZ17 LCV17 LMR17 LWN17 MGJ17 MQF17 NAB17 NJX17 NTT17 ODP17 ONL17 OXH17 PHD17 PQZ17 QAV17 QKR17 QUN17 REJ17 ROF17 RYB17 SHX17 SRT17 TBP17 TLL17 TVH17 UFD17 UOZ17 UYV17 VIR17 VSN17 WCJ17 WMF17 WWB17 T65553 JP65553 TL65553 ADH65553 AND65553 AWZ65553 BGV65553 BQR65553 CAN65553 CKJ65553 CUF65553 DEB65553 DNX65553 DXT65553 EHP65553 ERL65553 FBH65553 FLD65553 FUZ65553 GEV65553 GOR65553 GYN65553 HIJ65553 HSF65553 ICB65553 ILX65553 IVT65553 JFP65553 JPL65553 JZH65553 KJD65553 KSZ65553 LCV65553 LMR65553 LWN65553 MGJ65553 MQF65553 NAB65553 NJX65553 NTT65553 ODP65553 ONL65553 OXH65553 PHD65553 PQZ65553 QAV65553 QKR65553 QUN65553 REJ65553 ROF65553 RYB65553 SHX65553 SRT65553 TBP65553 TLL65553 TVH65553 UFD65553 UOZ65553 UYV65553 VIR65553 VSN65553 WCJ65553 WMF65553 WWB65553 T131089 JP131089 TL131089 ADH131089 AND131089 AWZ131089 BGV131089 BQR131089 CAN131089 CKJ131089 CUF131089 DEB131089 DNX131089 DXT131089 EHP131089 ERL131089 FBH131089 FLD131089 FUZ131089 GEV131089 GOR131089 GYN131089 HIJ131089 HSF131089 ICB131089 ILX131089 IVT131089 JFP131089 JPL131089 JZH131089 KJD131089 KSZ131089 LCV131089 LMR131089 LWN131089 MGJ131089 MQF131089 NAB131089 NJX131089 NTT131089 ODP131089 ONL131089 OXH131089 PHD131089 PQZ131089 QAV131089 QKR131089 QUN131089 REJ131089 ROF131089 RYB131089 SHX131089 SRT131089 TBP131089 TLL131089 TVH131089 UFD131089 UOZ131089 UYV131089 VIR131089 VSN131089 WCJ131089 WMF131089 WWB131089 T196625 JP196625 TL196625 ADH196625 AND196625 AWZ196625 BGV196625 BQR196625 CAN196625 CKJ196625 CUF196625 DEB196625 DNX196625 DXT196625 EHP196625 ERL196625 FBH196625 FLD196625 FUZ196625 GEV196625 GOR196625 GYN196625 HIJ196625 HSF196625 ICB196625 ILX196625 IVT196625 JFP196625 JPL196625 JZH196625 KJD196625 KSZ196625 LCV196625 LMR196625 LWN196625 MGJ196625 MQF196625 NAB196625 NJX196625 NTT196625 ODP196625 ONL196625 OXH196625 PHD196625 PQZ196625 QAV196625 QKR196625 QUN196625 REJ196625 ROF196625 RYB196625 SHX196625 SRT196625 TBP196625 TLL196625 TVH196625 UFD196625 UOZ196625 UYV196625 VIR196625 VSN196625 WCJ196625 WMF196625 WWB196625 T262161 JP262161 TL262161 ADH262161 AND262161 AWZ262161 BGV262161 BQR262161 CAN262161 CKJ262161 CUF262161 DEB262161 DNX262161 DXT262161 EHP262161 ERL262161 FBH262161 FLD262161 FUZ262161 GEV262161 GOR262161 GYN262161 HIJ262161 HSF262161 ICB262161 ILX262161 IVT262161 JFP262161 JPL262161 JZH262161 KJD262161 KSZ262161 LCV262161 LMR262161 LWN262161 MGJ262161 MQF262161 NAB262161 NJX262161 NTT262161 ODP262161 ONL262161 OXH262161 PHD262161 PQZ262161 QAV262161 QKR262161 QUN262161 REJ262161 ROF262161 RYB262161 SHX262161 SRT262161 TBP262161 TLL262161 TVH262161 UFD262161 UOZ262161 UYV262161 VIR262161 VSN262161 WCJ262161 WMF262161 WWB262161 T327697 JP327697 TL327697 ADH327697 AND327697 AWZ327697 BGV327697 BQR327697 CAN327697 CKJ327697 CUF327697 DEB327697 DNX327697 DXT327697 EHP327697 ERL327697 FBH327697 FLD327697 FUZ327697 GEV327697 GOR327697 GYN327697 HIJ327697 HSF327697 ICB327697 ILX327697 IVT327697 JFP327697 JPL327697 JZH327697 KJD327697 KSZ327697 LCV327697 LMR327697 LWN327697 MGJ327697 MQF327697 NAB327697 NJX327697 NTT327697 ODP327697 ONL327697 OXH327697 PHD327697 PQZ327697 QAV327697 QKR327697 QUN327697 REJ327697 ROF327697 RYB327697 SHX327697 SRT327697 TBP327697 TLL327697 TVH327697 UFD327697 UOZ327697 UYV327697 VIR327697 VSN327697 WCJ327697 WMF327697 WWB327697 T393233 JP393233 TL393233 ADH393233 AND393233 AWZ393233 BGV393233 BQR393233 CAN393233 CKJ393233 CUF393233 DEB393233 DNX393233 DXT393233 EHP393233 ERL393233 FBH393233 FLD393233 FUZ393233 GEV393233 GOR393233 GYN393233 HIJ393233 HSF393233 ICB393233 ILX393233 IVT393233 JFP393233 JPL393233 JZH393233 KJD393233 KSZ393233 LCV393233 LMR393233 LWN393233 MGJ393233 MQF393233 NAB393233 NJX393233 NTT393233 ODP393233 ONL393233 OXH393233 PHD393233 PQZ393233 QAV393233 QKR393233 QUN393233 REJ393233 ROF393233 RYB393233 SHX393233 SRT393233 TBP393233 TLL393233 TVH393233 UFD393233 UOZ393233 UYV393233 VIR393233 VSN393233 WCJ393233 WMF393233 WWB393233 T458769 JP458769 TL458769 ADH458769 AND458769 AWZ458769 BGV458769 BQR458769 CAN458769 CKJ458769 CUF458769 DEB458769 DNX458769 DXT458769 EHP458769 ERL458769 FBH458769 FLD458769 FUZ458769 GEV458769 GOR458769 GYN458769 HIJ458769 HSF458769 ICB458769 ILX458769 IVT458769 JFP458769 JPL458769 JZH458769 KJD458769 KSZ458769 LCV458769 LMR458769 LWN458769 MGJ458769 MQF458769 NAB458769 NJX458769 NTT458769 ODP458769 ONL458769 OXH458769 PHD458769 PQZ458769 QAV458769 QKR458769 QUN458769 REJ458769 ROF458769 RYB458769 SHX458769 SRT458769 TBP458769 TLL458769 TVH458769 UFD458769 UOZ458769 UYV458769 VIR458769 VSN458769 WCJ458769 WMF458769 WWB458769 T524305 JP524305 TL524305 ADH524305 AND524305 AWZ524305 BGV524305 BQR524305 CAN524305 CKJ524305 CUF524305 DEB524305 DNX524305 DXT524305 EHP524305 ERL524305 FBH524305 FLD524305 FUZ524305 GEV524305 GOR524305 GYN524305 HIJ524305 HSF524305 ICB524305 ILX524305 IVT524305 JFP524305 JPL524305 JZH524305 KJD524305 KSZ524305 LCV524305 LMR524305 LWN524305 MGJ524305 MQF524305 NAB524305 NJX524305 NTT524305 ODP524305 ONL524305 OXH524305 PHD524305 PQZ524305 QAV524305 QKR524305 QUN524305 REJ524305 ROF524305 RYB524305 SHX524305 SRT524305 TBP524305 TLL524305 TVH524305 UFD524305 UOZ524305 UYV524305 VIR524305 VSN524305 WCJ524305 WMF524305 WWB524305 T589841 JP589841 TL589841 ADH589841 AND589841 AWZ589841 BGV589841 BQR589841 CAN589841 CKJ589841 CUF589841 DEB589841 DNX589841 DXT589841 EHP589841 ERL589841 FBH589841 FLD589841 FUZ589841 GEV589841 GOR589841 GYN589841 HIJ589841 HSF589841 ICB589841 ILX589841 IVT589841 JFP589841 JPL589841 JZH589841 KJD589841 KSZ589841 LCV589841 LMR589841 LWN589841 MGJ589841 MQF589841 NAB589841 NJX589841 NTT589841 ODP589841 ONL589841 OXH589841 PHD589841 PQZ589841 QAV589841 QKR589841 QUN589841 REJ589841 ROF589841 RYB589841 SHX589841 SRT589841 TBP589841 TLL589841 TVH589841 UFD589841 UOZ589841 UYV589841 VIR589841 VSN589841 WCJ589841 WMF589841 WWB589841 T655377 JP655377 TL655377 ADH655377 AND655377 AWZ655377 BGV655377 BQR655377 CAN655377 CKJ655377 CUF655377 DEB655377 DNX655377 DXT655377 EHP655377 ERL655377 FBH655377 FLD655377 FUZ655377 GEV655377 GOR655377 GYN655377 HIJ655377 HSF655377 ICB655377 ILX655377 IVT655377 JFP655377 JPL655377 JZH655377 KJD655377 KSZ655377 LCV655377 LMR655377 LWN655377 MGJ655377 MQF655377 NAB655377 NJX655377 NTT655377 ODP655377 ONL655377 OXH655377 PHD655377 PQZ655377 QAV655377 QKR655377 QUN655377 REJ655377 ROF655377 RYB655377 SHX655377 SRT655377 TBP655377 TLL655377 TVH655377 UFD655377 UOZ655377 UYV655377 VIR655377 VSN655377 WCJ655377 WMF655377 WWB655377 T720913 JP720913 TL720913 ADH720913 AND720913 AWZ720913 BGV720913 BQR720913 CAN720913 CKJ720913 CUF720913 DEB720913 DNX720913 DXT720913 EHP720913 ERL720913 FBH720913 FLD720913 FUZ720913 GEV720913 GOR720913 GYN720913 HIJ720913 HSF720913 ICB720913 ILX720913 IVT720913 JFP720913 JPL720913 JZH720913 KJD720913 KSZ720913 LCV720913 LMR720913 LWN720913 MGJ720913 MQF720913 NAB720913 NJX720913 NTT720913 ODP720913 ONL720913 OXH720913 PHD720913 PQZ720913 QAV720913 QKR720913 QUN720913 REJ720913 ROF720913 RYB720913 SHX720913 SRT720913 TBP720913 TLL720913 TVH720913 UFD720913 UOZ720913 UYV720913 VIR720913 VSN720913 WCJ720913 WMF720913 WWB720913 T786449 JP786449 TL786449 ADH786449 AND786449 AWZ786449 BGV786449 BQR786449 CAN786449 CKJ786449 CUF786449 DEB786449 DNX786449 DXT786449 EHP786449 ERL786449 FBH786449 FLD786449 FUZ786449 GEV786449 GOR786449 GYN786449 HIJ786449 HSF786449 ICB786449 ILX786449 IVT786449 JFP786449 JPL786449 JZH786449 KJD786449 KSZ786449 LCV786449 LMR786449 LWN786449 MGJ786449 MQF786449 NAB786449 NJX786449 NTT786449 ODP786449 ONL786449 OXH786449 PHD786449 PQZ786449 QAV786449 QKR786449 QUN786449 REJ786449 ROF786449 RYB786449 SHX786449 SRT786449 TBP786449 TLL786449 TVH786449 UFD786449 UOZ786449 UYV786449 VIR786449 VSN786449 WCJ786449 WMF786449 WWB786449 T851985 JP851985 TL851985 ADH851985 AND851985 AWZ851985 BGV851985 BQR851985 CAN851985 CKJ851985 CUF851985 DEB851985 DNX851985 DXT851985 EHP851985 ERL851985 FBH851985 FLD851985 FUZ851985 GEV851985 GOR851985 GYN851985 HIJ851985 HSF851985 ICB851985 ILX851985 IVT851985 JFP851985 JPL851985 JZH851985 KJD851985 KSZ851985 LCV851985 LMR851985 LWN851985 MGJ851985 MQF851985 NAB851985 NJX851985 NTT851985 ODP851985 ONL851985 OXH851985 PHD851985 PQZ851985 QAV851985 QKR851985 QUN851985 REJ851985 ROF851985 RYB851985 SHX851985 SRT851985 TBP851985 TLL851985 TVH851985 UFD851985 UOZ851985 UYV851985 VIR851985 VSN851985 WCJ851985 WMF851985 WWB851985 T917521 JP917521 TL917521 ADH917521 AND917521 AWZ917521 BGV917521 BQR917521 CAN917521 CKJ917521 CUF917521 DEB917521 DNX917521 DXT917521 EHP917521 ERL917521 FBH917521 FLD917521 FUZ917521 GEV917521 GOR917521 GYN917521 HIJ917521 HSF917521 ICB917521 ILX917521 IVT917521 JFP917521 JPL917521 JZH917521 KJD917521 KSZ917521 LCV917521 LMR917521 LWN917521 MGJ917521 MQF917521 NAB917521 NJX917521 NTT917521 ODP917521 ONL917521 OXH917521 PHD917521 PQZ917521 QAV917521 QKR917521 QUN917521 REJ917521 ROF917521 RYB917521 SHX917521 SRT917521 TBP917521 TLL917521 TVH917521 UFD917521 UOZ917521 UYV917521 VIR917521 VSN917521 WCJ917521 WMF917521 WWB917521 T983057 JP983057 TL983057 ADH983057 AND983057 AWZ983057 BGV983057 BQR983057 CAN983057 CKJ983057 CUF983057 DEB983057 DNX983057 DXT983057 EHP983057 ERL983057 FBH983057 FLD983057 FUZ983057 GEV983057 GOR983057 GYN983057 HIJ983057 HSF983057 ICB983057 ILX983057 IVT983057 JFP983057 JPL983057 JZH983057 KJD983057 KSZ983057 LCV983057 LMR983057 LWN983057 MGJ983057 MQF983057 NAB983057 NJX983057 NTT983057 ODP983057 ONL983057 OXH983057 PHD983057 PQZ983057 QAV983057 QKR983057 QUN983057 REJ983057 ROF983057 RYB983057 SHX983057 SRT983057 TBP983057 TLL983057 TVH983057 UFD983057 UOZ983057 UYV983057 VIR983057 VSN983057 WCJ983057 WMF983057 WWB983057 T27 JP27 TL27 ADH27 AND27 AWZ27 BGV27 BQR27 CAN27 CKJ27 CUF27 DEB27 DNX27 DXT27 EHP27 ERL27 FBH27 FLD27 FUZ27 GEV27 GOR27 GYN27 HIJ27 HSF27 ICB27 ILX27 IVT27 JFP27 JPL27 JZH27 KJD27 KSZ27 LCV27 LMR27 LWN27 MGJ27 MQF27 NAB27 NJX27 NTT27 ODP27 ONL27 OXH27 PHD27 PQZ27 QAV27 QKR27 QUN27 REJ27 ROF27 RYB27 SHX27 SRT27 TBP27 TLL27 TVH27 UFD27 UOZ27 UYV27 VIR27 VSN27 WCJ27 WMF27 WWB27 T65563 JP65563 TL65563 ADH65563 AND65563 AWZ65563 BGV65563 BQR65563 CAN65563 CKJ65563 CUF65563 DEB65563 DNX65563 DXT65563 EHP65563 ERL65563 FBH65563 FLD65563 FUZ65563 GEV65563 GOR65563 GYN65563 HIJ65563 HSF65563 ICB65563 ILX65563 IVT65563 JFP65563 JPL65563 JZH65563 KJD65563 KSZ65563 LCV65563 LMR65563 LWN65563 MGJ65563 MQF65563 NAB65563 NJX65563 NTT65563 ODP65563 ONL65563 OXH65563 PHD65563 PQZ65563 QAV65563 QKR65563 QUN65563 REJ65563 ROF65563 RYB65563 SHX65563 SRT65563 TBP65563 TLL65563 TVH65563 UFD65563 UOZ65563 UYV65563 VIR65563 VSN65563 WCJ65563 WMF65563 WWB65563 T131099 JP131099 TL131099 ADH131099 AND131099 AWZ131099 BGV131099 BQR131099 CAN131099 CKJ131099 CUF131099 DEB131099 DNX131099 DXT131099 EHP131099 ERL131099 FBH131099 FLD131099 FUZ131099 GEV131099 GOR131099 GYN131099 HIJ131099 HSF131099 ICB131099 ILX131099 IVT131099 JFP131099 JPL131099 JZH131099 KJD131099 KSZ131099 LCV131099 LMR131099 LWN131099 MGJ131099 MQF131099 NAB131099 NJX131099 NTT131099 ODP131099 ONL131099 OXH131099 PHD131099 PQZ131099 QAV131099 QKR131099 QUN131099 REJ131099 ROF131099 RYB131099 SHX131099 SRT131099 TBP131099 TLL131099 TVH131099 UFD131099 UOZ131099 UYV131099 VIR131099 VSN131099 WCJ131099 WMF131099 WWB131099 T196635 JP196635 TL196635 ADH196635 AND196635 AWZ196635 BGV196635 BQR196635 CAN196635 CKJ196635 CUF196635 DEB196635 DNX196635 DXT196635 EHP196635 ERL196635 FBH196635 FLD196635 FUZ196635 GEV196635 GOR196635 GYN196635 HIJ196635 HSF196635 ICB196635 ILX196635 IVT196635 JFP196635 JPL196635 JZH196635 KJD196635 KSZ196635 LCV196635 LMR196635 LWN196635 MGJ196635 MQF196635 NAB196635 NJX196635 NTT196635 ODP196635 ONL196635 OXH196635 PHD196635 PQZ196635 QAV196635 QKR196635 QUN196635 REJ196635 ROF196635 RYB196635 SHX196635 SRT196635 TBP196635 TLL196635 TVH196635 UFD196635 UOZ196635 UYV196635 VIR196635 VSN196635 WCJ196635 WMF196635 WWB196635 T262171 JP262171 TL262171 ADH262171 AND262171 AWZ262171 BGV262171 BQR262171 CAN262171 CKJ262171 CUF262171 DEB262171 DNX262171 DXT262171 EHP262171 ERL262171 FBH262171 FLD262171 FUZ262171 GEV262171 GOR262171 GYN262171 HIJ262171 HSF262171 ICB262171 ILX262171 IVT262171 JFP262171 JPL262171 JZH262171 KJD262171 KSZ262171 LCV262171 LMR262171 LWN262171 MGJ262171 MQF262171 NAB262171 NJX262171 NTT262171 ODP262171 ONL262171 OXH262171 PHD262171 PQZ262171 QAV262171 QKR262171 QUN262171 REJ262171 ROF262171 RYB262171 SHX262171 SRT262171 TBP262171 TLL262171 TVH262171 UFD262171 UOZ262171 UYV262171 VIR262171 VSN262171 WCJ262171 WMF262171 WWB262171 T327707 JP327707 TL327707 ADH327707 AND327707 AWZ327707 BGV327707 BQR327707 CAN327707 CKJ327707 CUF327707 DEB327707 DNX327707 DXT327707 EHP327707 ERL327707 FBH327707 FLD327707 FUZ327707 GEV327707 GOR327707 GYN327707 HIJ327707 HSF327707 ICB327707 ILX327707 IVT327707 JFP327707 JPL327707 JZH327707 KJD327707 KSZ327707 LCV327707 LMR327707 LWN327707 MGJ327707 MQF327707 NAB327707 NJX327707 NTT327707 ODP327707 ONL327707 OXH327707 PHD327707 PQZ327707 QAV327707 QKR327707 QUN327707 REJ327707 ROF327707 RYB327707 SHX327707 SRT327707 TBP327707 TLL327707 TVH327707 UFD327707 UOZ327707 UYV327707 VIR327707 VSN327707 WCJ327707 WMF327707 WWB327707 T393243 JP393243 TL393243 ADH393243 AND393243 AWZ393243 BGV393243 BQR393243 CAN393243 CKJ393243 CUF393243 DEB393243 DNX393243 DXT393243 EHP393243 ERL393243 FBH393243 FLD393243 FUZ393243 GEV393243 GOR393243 GYN393243 HIJ393243 HSF393243 ICB393243 ILX393243 IVT393243 JFP393243 JPL393243 JZH393243 KJD393243 KSZ393243 LCV393243 LMR393243 LWN393243 MGJ393243 MQF393243 NAB393243 NJX393243 NTT393243 ODP393243 ONL393243 OXH393243 PHD393243 PQZ393243 QAV393243 QKR393243 QUN393243 REJ393243 ROF393243 RYB393243 SHX393243 SRT393243 TBP393243 TLL393243 TVH393243 UFD393243 UOZ393243 UYV393243 VIR393243 VSN393243 WCJ393243 WMF393243 WWB393243 T458779 JP458779 TL458779 ADH458779 AND458779 AWZ458779 BGV458779 BQR458779 CAN458779 CKJ458779 CUF458779 DEB458779 DNX458779 DXT458779 EHP458779 ERL458779 FBH458779 FLD458779 FUZ458779 GEV458779 GOR458779 GYN458779 HIJ458779 HSF458779 ICB458779 ILX458779 IVT458779 JFP458779 JPL458779 JZH458779 KJD458779 KSZ458779 LCV458779 LMR458779 LWN458779 MGJ458779 MQF458779 NAB458779 NJX458779 NTT458779 ODP458779 ONL458779 OXH458779 PHD458779 PQZ458779 QAV458779 QKR458779 QUN458779 REJ458779 ROF458779 RYB458779 SHX458779 SRT458779 TBP458779 TLL458779 TVH458779 UFD458779 UOZ458779 UYV458779 VIR458779 VSN458779 WCJ458779 WMF458779 WWB458779 T524315 JP524315 TL524315 ADH524315 AND524315 AWZ524315 BGV524315 BQR524315 CAN524315 CKJ524315 CUF524315 DEB524315 DNX524315 DXT524315 EHP524315 ERL524315 FBH524315 FLD524315 FUZ524315 GEV524315 GOR524315 GYN524315 HIJ524315 HSF524315 ICB524315 ILX524315 IVT524315 JFP524315 JPL524315 JZH524315 KJD524315 KSZ524315 LCV524315 LMR524315 LWN524315 MGJ524315 MQF524315 NAB524315 NJX524315 NTT524315 ODP524315 ONL524315 OXH524315 PHD524315 PQZ524315 QAV524315 QKR524315 QUN524315 REJ524315 ROF524315 RYB524315 SHX524315 SRT524315 TBP524315 TLL524315 TVH524315 UFD524315 UOZ524315 UYV524315 VIR524315 VSN524315 WCJ524315 WMF524315 WWB524315 T589851 JP589851 TL589851 ADH589851 AND589851 AWZ589851 BGV589851 BQR589851 CAN589851 CKJ589851 CUF589851 DEB589851 DNX589851 DXT589851 EHP589851 ERL589851 FBH589851 FLD589851 FUZ589851 GEV589851 GOR589851 GYN589851 HIJ589851 HSF589851 ICB589851 ILX589851 IVT589851 JFP589851 JPL589851 JZH589851 KJD589851 KSZ589851 LCV589851 LMR589851 LWN589851 MGJ589851 MQF589851 NAB589851 NJX589851 NTT589851 ODP589851 ONL589851 OXH589851 PHD589851 PQZ589851 QAV589851 QKR589851 QUN589851 REJ589851 ROF589851 RYB589851 SHX589851 SRT589851 TBP589851 TLL589851 TVH589851 UFD589851 UOZ589851 UYV589851 VIR589851 VSN589851 WCJ589851 WMF589851 WWB589851 T655387 JP655387 TL655387 ADH655387 AND655387 AWZ655387 BGV655387 BQR655387 CAN655387 CKJ655387 CUF655387 DEB655387 DNX655387 DXT655387 EHP655387 ERL655387 FBH655387 FLD655387 FUZ655387 GEV655387 GOR655387 GYN655387 HIJ655387 HSF655387 ICB655387 ILX655387 IVT655387 JFP655387 JPL655387 JZH655387 KJD655387 KSZ655387 LCV655387 LMR655387 LWN655387 MGJ655387 MQF655387 NAB655387 NJX655387 NTT655387 ODP655387 ONL655387 OXH655387 PHD655387 PQZ655387 QAV655387 QKR655387 QUN655387 REJ655387 ROF655387 RYB655387 SHX655387 SRT655387 TBP655387 TLL655387 TVH655387 UFD655387 UOZ655387 UYV655387 VIR655387 VSN655387 WCJ655387 WMF655387 WWB655387 T720923 JP720923 TL720923 ADH720923 AND720923 AWZ720923 BGV720923 BQR720923 CAN720923 CKJ720923 CUF720923 DEB720923 DNX720923 DXT720923 EHP720923 ERL720923 FBH720923 FLD720923 FUZ720923 GEV720923 GOR720923 GYN720923 HIJ720923 HSF720923 ICB720923 ILX720923 IVT720923 JFP720923 JPL720923 JZH720923 KJD720923 KSZ720923 LCV720923 LMR720923 LWN720923 MGJ720923 MQF720923 NAB720923 NJX720923 NTT720923 ODP720923 ONL720923 OXH720923 PHD720923 PQZ720923 QAV720923 QKR720923 QUN720923 REJ720923 ROF720923 RYB720923 SHX720923 SRT720923 TBP720923 TLL720923 TVH720923 UFD720923 UOZ720923 UYV720923 VIR720923 VSN720923 WCJ720923 WMF720923 WWB720923 T786459 JP786459 TL786459 ADH786459 AND786459 AWZ786459 BGV786459 BQR786459 CAN786459 CKJ786459 CUF786459 DEB786459 DNX786459 DXT786459 EHP786459 ERL786459 FBH786459 FLD786459 FUZ786459 GEV786459 GOR786459 GYN786459 HIJ786459 HSF786459 ICB786459 ILX786459 IVT786459 JFP786459 JPL786459 JZH786459 KJD786459 KSZ786459 LCV786459 LMR786459 LWN786459 MGJ786459 MQF786459 NAB786459 NJX786459 NTT786459 ODP786459 ONL786459 OXH786459 PHD786459 PQZ786459 QAV786459 QKR786459 QUN786459 REJ786459 ROF786459 RYB786459 SHX786459 SRT786459 TBP786459 TLL786459 TVH786459 UFD786459 UOZ786459 UYV786459 VIR786459 VSN786459 WCJ786459 WMF786459 WWB786459 T851995 JP851995 TL851995 ADH851995 AND851995 AWZ851995 BGV851995 BQR851995 CAN851995 CKJ851995 CUF851995 DEB851995 DNX851995 DXT851995 EHP851995 ERL851995 FBH851995 FLD851995 FUZ851995 GEV851995 GOR851995 GYN851995 HIJ851995 HSF851995 ICB851995 ILX851995 IVT851995 JFP851995 JPL851995 JZH851995 KJD851995 KSZ851995 LCV851995 LMR851995 LWN851995 MGJ851995 MQF851995 NAB851995 NJX851995 NTT851995 ODP851995 ONL851995 OXH851995 PHD851995 PQZ851995 QAV851995 QKR851995 QUN851995 REJ851995 ROF851995 RYB851995 SHX851995 SRT851995 TBP851995 TLL851995 TVH851995 UFD851995 UOZ851995 UYV851995 VIR851995 VSN851995 WCJ851995 WMF851995 WWB851995 T917531 JP917531 TL917531 ADH917531 AND917531 AWZ917531 BGV917531 BQR917531 CAN917531 CKJ917531 CUF917531 DEB917531 DNX917531 DXT917531 EHP917531 ERL917531 FBH917531 FLD917531 FUZ917531 GEV917531 GOR917531 GYN917531 HIJ917531 HSF917531 ICB917531 ILX917531 IVT917531 JFP917531 JPL917531 JZH917531 KJD917531 KSZ917531 LCV917531 LMR917531 LWN917531 MGJ917531 MQF917531 NAB917531 NJX917531 NTT917531 ODP917531 ONL917531 OXH917531 PHD917531 PQZ917531 QAV917531 QKR917531 QUN917531 REJ917531 ROF917531 RYB917531 SHX917531 SRT917531 TBP917531 TLL917531 TVH917531 UFD917531 UOZ917531 UYV917531 VIR917531 VSN917531 WCJ917531 WMF917531 WWB917531 T983067 JP983067 TL983067 ADH983067 AND983067 AWZ983067 BGV983067 BQR983067 CAN983067 CKJ983067 CUF983067 DEB983067 DNX983067 DXT983067 EHP983067 ERL983067 FBH983067 FLD983067 FUZ983067 GEV983067 GOR983067 GYN983067 HIJ983067 HSF983067 ICB983067 ILX983067 IVT983067 JFP983067 JPL983067 JZH983067 KJD983067 KSZ983067 LCV983067 LMR983067 LWN983067 MGJ983067 MQF983067 NAB983067 NJX983067 NTT983067 ODP983067 ONL983067 OXH983067 PHD983067 PQZ983067 QAV983067 QKR983067 QUN983067 REJ983067 ROF983067 RYB983067 SHX983067 SRT983067 TBP983067 TLL983067 TVH983067 UFD983067 UOZ983067 UYV983067 VIR983067 VSN983067 WCJ983067 WMF983067 WWB983067 T21 JP21 TL21 ADH21 AND21 AWZ21 BGV21 BQR21 CAN21 CKJ21 CUF21 DEB21 DNX21 DXT21 EHP21 ERL21 FBH21 FLD21 FUZ21 GEV21 GOR21 GYN21 HIJ21 HSF21 ICB21 ILX21 IVT21 JFP21 JPL21 JZH21 KJD21 KSZ21 LCV21 LMR21 LWN21 MGJ21 MQF21 NAB21 NJX21 NTT21 ODP21 ONL21 OXH21 PHD21 PQZ21 QAV21 QKR21 QUN21 REJ21 ROF21 RYB21 SHX21 SRT21 TBP21 TLL21 TVH21 UFD21 UOZ21 UYV21 VIR21 VSN21 WCJ21 WMF21 WWB21 T65557 JP65557 TL65557 ADH65557 AND65557 AWZ65557 BGV65557 BQR65557 CAN65557 CKJ65557 CUF65557 DEB65557 DNX65557 DXT65557 EHP65557 ERL65557 FBH65557 FLD65557 FUZ65557 GEV65557 GOR65557 GYN65557 HIJ65557 HSF65557 ICB65557 ILX65557 IVT65557 JFP65557 JPL65557 JZH65557 KJD65557 KSZ65557 LCV65557 LMR65557 LWN65557 MGJ65557 MQF65557 NAB65557 NJX65557 NTT65557 ODP65557 ONL65557 OXH65557 PHD65557 PQZ65557 QAV65557 QKR65557 QUN65557 REJ65557 ROF65557 RYB65557 SHX65557 SRT65557 TBP65557 TLL65557 TVH65557 UFD65557 UOZ65557 UYV65557 VIR65557 VSN65557 WCJ65557 WMF65557 WWB65557 T131093 JP131093 TL131093 ADH131093 AND131093 AWZ131093 BGV131093 BQR131093 CAN131093 CKJ131093 CUF131093 DEB131093 DNX131093 DXT131093 EHP131093 ERL131093 FBH131093 FLD131093 FUZ131093 GEV131093 GOR131093 GYN131093 HIJ131093 HSF131093 ICB131093 ILX131093 IVT131093 JFP131093 JPL131093 JZH131093 KJD131093 KSZ131093 LCV131093 LMR131093 LWN131093 MGJ131093 MQF131093 NAB131093 NJX131093 NTT131093 ODP131093 ONL131093 OXH131093 PHD131093 PQZ131093 QAV131093 QKR131093 QUN131093 REJ131093 ROF131093 RYB131093 SHX131093 SRT131093 TBP131093 TLL131093 TVH131093 UFD131093 UOZ131093 UYV131093 VIR131093 VSN131093 WCJ131093 WMF131093 WWB131093 T196629 JP196629 TL196629 ADH196629 AND196629 AWZ196629 BGV196629 BQR196629 CAN196629 CKJ196629 CUF196629 DEB196629 DNX196629 DXT196629 EHP196629 ERL196629 FBH196629 FLD196629 FUZ196629 GEV196629 GOR196629 GYN196629 HIJ196629 HSF196629 ICB196629 ILX196629 IVT196629 JFP196629 JPL196629 JZH196629 KJD196629 KSZ196629 LCV196629 LMR196629 LWN196629 MGJ196629 MQF196629 NAB196629 NJX196629 NTT196629 ODP196629 ONL196629 OXH196629 PHD196629 PQZ196629 QAV196629 QKR196629 QUN196629 REJ196629 ROF196629 RYB196629 SHX196629 SRT196629 TBP196629 TLL196629 TVH196629 UFD196629 UOZ196629 UYV196629 VIR196629 VSN196629 WCJ196629 WMF196629 WWB196629 T262165 JP262165 TL262165 ADH262165 AND262165 AWZ262165 BGV262165 BQR262165 CAN262165 CKJ262165 CUF262165 DEB262165 DNX262165 DXT262165 EHP262165 ERL262165 FBH262165 FLD262165 FUZ262165 GEV262165 GOR262165 GYN262165 HIJ262165 HSF262165 ICB262165 ILX262165 IVT262165 JFP262165 JPL262165 JZH262165 KJD262165 KSZ262165 LCV262165 LMR262165 LWN262165 MGJ262165 MQF262165 NAB262165 NJX262165 NTT262165 ODP262165 ONL262165 OXH262165 PHD262165 PQZ262165 QAV262165 QKR262165 QUN262165 REJ262165 ROF262165 RYB262165 SHX262165 SRT262165 TBP262165 TLL262165 TVH262165 UFD262165 UOZ262165 UYV262165 VIR262165 VSN262165 WCJ262165 WMF262165 WWB262165 T327701 JP327701 TL327701 ADH327701 AND327701 AWZ327701 BGV327701 BQR327701 CAN327701 CKJ327701 CUF327701 DEB327701 DNX327701 DXT327701 EHP327701 ERL327701 FBH327701 FLD327701 FUZ327701 GEV327701 GOR327701 GYN327701 HIJ327701 HSF327701 ICB327701 ILX327701 IVT327701 JFP327701 JPL327701 JZH327701 KJD327701 KSZ327701 LCV327701 LMR327701 LWN327701 MGJ327701 MQF327701 NAB327701 NJX327701 NTT327701 ODP327701 ONL327701 OXH327701 PHD327701 PQZ327701 QAV327701 QKR327701 QUN327701 REJ327701 ROF327701 RYB327701 SHX327701 SRT327701 TBP327701 TLL327701 TVH327701 UFD327701 UOZ327701 UYV327701 VIR327701 VSN327701 WCJ327701 WMF327701 WWB327701 T393237 JP393237 TL393237 ADH393237 AND393237 AWZ393237 BGV393237 BQR393237 CAN393237 CKJ393237 CUF393237 DEB393237 DNX393237 DXT393237 EHP393237 ERL393237 FBH393237 FLD393237 FUZ393237 GEV393237 GOR393237 GYN393237 HIJ393237 HSF393237 ICB393237 ILX393237 IVT393237 JFP393237 JPL393237 JZH393237 KJD393237 KSZ393237 LCV393237 LMR393237 LWN393237 MGJ393237 MQF393237 NAB393237 NJX393237 NTT393237 ODP393237 ONL393237 OXH393237 PHD393237 PQZ393237 QAV393237 QKR393237 QUN393237 REJ393237 ROF393237 RYB393237 SHX393237 SRT393237 TBP393237 TLL393237 TVH393237 UFD393237 UOZ393237 UYV393237 VIR393237 VSN393237 WCJ393237 WMF393237 WWB393237 T458773 JP458773 TL458773 ADH458773 AND458773 AWZ458773 BGV458773 BQR458773 CAN458773 CKJ458773 CUF458773 DEB458773 DNX458773 DXT458773 EHP458773 ERL458773 FBH458773 FLD458773 FUZ458773 GEV458773 GOR458773 GYN458773 HIJ458773 HSF458773 ICB458773 ILX458773 IVT458773 JFP458773 JPL458773 JZH458773 KJD458773 KSZ458773 LCV458773 LMR458773 LWN458773 MGJ458773 MQF458773 NAB458773 NJX458773 NTT458773 ODP458773 ONL458773 OXH458773 PHD458773 PQZ458773 QAV458773 QKR458773 QUN458773 REJ458773 ROF458773 RYB458773 SHX458773 SRT458773 TBP458773 TLL458773 TVH458773 UFD458773 UOZ458773 UYV458773 VIR458773 VSN458773 WCJ458773 WMF458773 WWB458773 T524309 JP524309 TL524309 ADH524309 AND524309 AWZ524309 BGV524309 BQR524309 CAN524309 CKJ524309 CUF524309 DEB524309 DNX524309 DXT524309 EHP524309 ERL524309 FBH524309 FLD524309 FUZ524309 GEV524309 GOR524309 GYN524309 HIJ524309 HSF524309 ICB524309 ILX524309 IVT524309 JFP524309 JPL524309 JZH524309 KJD524309 KSZ524309 LCV524309 LMR524309 LWN524309 MGJ524309 MQF524309 NAB524309 NJX524309 NTT524309 ODP524309 ONL524309 OXH524309 PHD524309 PQZ524309 QAV524309 QKR524309 QUN524309 REJ524309 ROF524309 RYB524309 SHX524309 SRT524309 TBP524309 TLL524309 TVH524309 UFD524309 UOZ524309 UYV524309 VIR524309 VSN524309 WCJ524309 WMF524309 WWB524309 T589845 JP589845 TL589845 ADH589845 AND589845 AWZ589845 BGV589845 BQR589845 CAN589845 CKJ589845 CUF589845 DEB589845 DNX589845 DXT589845 EHP589845 ERL589845 FBH589845 FLD589845 FUZ589845 GEV589845 GOR589845 GYN589845 HIJ589845 HSF589845 ICB589845 ILX589845 IVT589845 JFP589845 JPL589845 JZH589845 KJD589845 KSZ589845 LCV589845 LMR589845 LWN589845 MGJ589845 MQF589845 NAB589845 NJX589845 NTT589845 ODP589845 ONL589845 OXH589845 PHD589845 PQZ589845 QAV589845 QKR589845 QUN589845 REJ589845 ROF589845 RYB589845 SHX589845 SRT589845 TBP589845 TLL589845 TVH589845 UFD589845 UOZ589845 UYV589845 VIR589845 VSN589845 WCJ589845 WMF589845 WWB589845 T655381 JP655381 TL655381 ADH655381 AND655381 AWZ655381 BGV655381 BQR655381 CAN655381 CKJ655381 CUF655381 DEB655381 DNX655381 DXT655381 EHP655381 ERL655381 FBH655381 FLD655381 FUZ655381 GEV655381 GOR655381 GYN655381 HIJ655381 HSF655381 ICB655381 ILX655381 IVT655381 JFP655381 JPL655381 JZH655381 KJD655381 KSZ655381 LCV655381 LMR655381 LWN655381 MGJ655381 MQF655381 NAB655381 NJX655381 NTT655381 ODP655381 ONL655381 OXH655381 PHD655381 PQZ655381 QAV655381 QKR655381 QUN655381 REJ655381 ROF655381 RYB655381 SHX655381 SRT655381 TBP655381 TLL655381 TVH655381 UFD655381 UOZ655381 UYV655381 VIR655381 VSN655381 WCJ655381 WMF655381 WWB655381 T720917 JP720917 TL720917 ADH720917 AND720917 AWZ720917 BGV720917 BQR720917 CAN720917 CKJ720917 CUF720917 DEB720917 DNX720917 DXT720917 EHP720917 ERL720917 FBH720917 FLD720917 FUZ720917 GEV720917 GOR720917 GYN720917 HIJ720917 HSF720917 ICB720917 ILX720917 IVT720917 JFP720917 JPL720917 JZH720917 KJD720917 KSZ720917 LCV720917 LMR720917 LWN720917 MGJ720917 MQF720917 NAB720917 NJX720917 NTT720917 ODP720917 ONL720917 OXH720917 PHD720917 PQZ720917 QAV720917 QKR720917 QUN720917 REJ720917 ROF720917 RYB720917 SHX720917 SRT720917 TBP720917 TLL720917 TVH720917 UFD720917 UOZ720917 UYV720917 VIR720917 VSN720917 WCJ720917 WMF720917 WWB720917 T786453 JP786453 TL786453 ADH786453 AND786453 AWZ786453 BGV786453 BQR786453 CAN786453 CKJ786453 CUF786453 DEB786453 DNX786453 DXT786453 EHP786453 ERL786453 FBH786453 FLD786453 FUZ786453 GEV786453 GOR786453 GYN786453 HIJ786453 HSF786453 ICB786453 ILX786453 IVT786453 JFP786453 JPL786453 JZH786453 KJD786453 KSZ786453 LCV786453 LMR786453 LWN786453 MGJ786453 MQF786453 NAB786453 NJX786453 NTT786453 ODP786453 ONL786453 OXH786453 PHD786453 PQZ786453 QAV786453 QKR786453 QUN786453 REJ786453 ROF786453 RYB786453 SHX786453 SRT786453 TBP786453 TLL786453 TVH786453 UFD786453 UOZ786453 UYV786453 VIR786453 VSN786453 WCJ786453 WMF786453 WWB786453 T851989 JP851989 TL851989 ADH851989 AND851989 AWZ851989 BGV851989 BQR851989 CAN851989 CKJ851989 CUF851989 DEB851989 DNX851989 DXT851989 EHP851989 ERL851989 FBH851989 FLD851989 FUZ851989 GEV851989 GOR851989 GYN851989 HIJ851989 HSF851989 ICB851989 ILX851989 IVT851989 JFP851989 JPL851989 JZH851989 KJD851989 KSZ851989 LCV851989 LMR851989 LWN851989 MGJ851989 MQF851989 NAB851989 NJX851989 NTT851989 ODP851989 ONL851989 OXH851989 PHD851989 PQZ851989 QAV851989 QKR851989 QUN851989 REJ851989 ROF851989 RYB851989 SHX851989 SRT851989 TBP851989 TLL851989 TVH851989 UFD851989 UOZ851989 UYV851989 VIR851989 VSN851989 WCJ851989 WMF851989 WWB851989 T917525 JP917525 TL917525 ADH917525 AND917525 AWZ917525 BGV917525 BQR917525 CAN917525 CKJ917525 CUF917525 DEB917525 DNX917525 DXT917525 EHP917525 ERL917525 FBH917525 FLD917525 FUZ917525 GEV917525 GOR917525 GYN917525 HIJ917525 HSF917525 ICB917525 ILX917525 IVT917525 JFP917525 JPL917525 JZH917525 KJD917525 KSZ917525 LCV917525 LMR917525 LWN917525 MGJ917525 MQF917525 NAB917525 NJX917525 NTT917525 ODP917525 ONL917525 OXH917525 PHD917525 PQZ917525 QAV917525 QKR917525 QUN917525 REJ917525 ROF917525 RYB917525 SHX917525 SRT917525 TBP917525 TLL917525 TVH917525 UFD917525 UOZ917525 UYV917525 VIR917525 VSN917525 WCJ917525 WMF917525 WWB917525 T983061 JP983061 TL983061 ADH983061 AND983061 AWZ983061 BGV983061 BQR983061 CAN983061 CKJ983061 CUF983061 DEB983061 DNX983061 DXT983061 EHP983061 ERL983061 FBH983061 FLD983061 FUZ983061 GEV983061 GOR983061 GYN983061 HIJ983061 HSF983061 ICB983061 ILX983061 IVT983061 JFP983061 JPL983061 JZH983061 KJD983061 KSZ983061 LCV983061 LMR983061 LWN983061 MGJ983061 MQF983061 NAB983061 NJX983061 NTT983061 ODP983061 ONL983061 OXH983061 PHD983061 PQZ983061 QAV983061 QKR983061 QUN983061 REJ983061 ROF983061 RYB983061 SHX983061 SRT983061 TBP983061 TLL983061 TVH983061 UFD983061 UOZ983061 UYV983061 VIR983061 VSN983061 WCJ983061 WMF983061 WWB983061 T24 JP24 TL24 ADH24 AND24 AWZ24 BGV24 BQR24 CAN24 CKJ24 CUF24 DEB24 DNX24 DXT24 EHP24 ERL24 FBH24 FLD24 FUZ24 GEV24 GOR24 GYN24 HIJ24 HSF24 ICB24 ILX24 IVT24 JFP24 JPL24 JZH24 KJD24 KSZ24 LCV24 LMR24 LWN24 MGJ24 MQF24 NAB24 NJX24 NTT24 ODP24 ONL24 OXH24 PHD24 PQZ24 QAV24 QKR24 QUN24 REJ24 ROF24 RYB24 SHX24 SRT24 TBP24 TLL24 TVH24 UFD24 UOZ24 UYV24 VIR24 VSN24 WCJ24 WMF24 WWB24 T65560 JP65560 TL65560 ADH65560 AND65560 AWZ65560 BGV65560 BQR65560 CAN65560 CKJ65560 CUF65560 DEB65560 DNX65560 DXT65560 EHP65560 ERL65560 FBH65560 FLD65560 FUZ65560 GEV65560 GOR65560 GYN65560 HIJ65560 HSF65560 ICB65560 ILX65560 IVT65560 JFP65560 JPL65560 JZH65560 KJD65560 KSZ65560 LCV65560 LMR65560 LWN65560 MGJ65560 MQF65560 NAB65560 NJX65560 NTT65560 ODP65560 ONL65560 OXH65560 PHD65560 PQZ65560 QAV65560 QKR65560 QUN65560 REJ65560 ROF65560 RYB65560 SHX65560 SRT65560 TBP65560 TLL65560 TVH65560 UFD65560 UOZ65560 UYV65560 VIR65560 VSN65560 WCJ65560 WMF65560 WWB65560 T131096 JP131096 TL131096 ADH131096 AND131096 AWZ131096 BGV131096 BQR131096 CAN131096 CKJ131096 CUF131096 DEB131096 DNX131096 DXT131096 EHP131096 ERL131096 FBH131096 FLD131096 FUZ131096 GEV131096 GOR131096 GYN131096 HIJ131096 HSF131096 ICB131096 ILX131096 IVT131096 JFP131096 JPL131096 JZH131096 KJD131096 KSZ131096 LCV131096 LMR131096 LWN131096 MGJ131096 MQF131096 NAB131096 NJX131096 NTT131096 ODP131096 ONL131096 OXH131096 PHD131096 PQZ131096 QAV131096 QKR131096 QUN131096 REJ131096 ROF131096 RYB131096 SHX131096 SRT131096 TBP131096 TLL131096 TVH131096 UFD131096 UOZ131096 UYV131096 VIR131096 VSN131096 WCJ131096 WMF131096 WWB131096 T196632 JP196632 TL196632 ADH196632 AND196632 AWZ196632 BGV196632 BQR196632 CAN196632 CKJ196632 CUF196632 DEB196632 DNX196632 DXT196632 EHP196632 ERL196632 FBH196632 FLD196632 FUZ196632 GEV196632 GOR196632 GYN196632 HIJ196632 HSF196632 ICB196632 ILX196632 IVT196632 JFP196632 JPL196632 JZH196632 KJD196632 KSZ196632 LCV196632 LMR196632 LWN196632 MGJ196632 MQF196632 NAB196632 NJX196632 NTT196632 ODP196632 ONL196632 OXH196632 PHD196632 PQZ196632 QAV196632 QKR196632 QUN196632 REJ196632 ROF196632 RYB196632 SHX196632 SRT196632 TBP196632 TLL196632 TVH196632 UFD196632 UOZ196632 UYV196632 VIR196632 VSN196632 WCJ196632 WMF196632 WWB196632 T262168 JP262168 TL262168 ADH262168 AND262168 AWZ262168 BGV262168 BQR262168 CAN262168 CKJ262168 CUF262168 DEB262168 DNX262168 DXT262168 EHP262168 ERL262168 FBH262168 FLD262168 FUZ262168 GEV262168 GOR262168 GYN262168 HIJ262168 HSF262168 ICB262168 ILX262168 IVT262168 JFP262168 JPL262168 JZH262168 KJD262168 KSZ262168 LCV262168 LMR262168 LWN262168 MGJ262168 MQF262168 NAB262168 NJX262168 NTT262168 ODP262168 ONL262168 OXH262168 PHD262168 PQZ262168 QAV262168 QKR262168 QUN262168 REJ262168 ROF262168 RYB262168 SHX262168 SRT262168 TBP262168 TLL262168 TVH262168 UFD262168 UOZ262168 UYV262168 VIR262168 VSN262168 WCJ262168 WMF262168 WWB262168 T327704 JP327704 TL327704 ADH327704 AND327704 AWZ327704 BGV327704 BQR327704 CAN327704 CKJ327704 CUF327704 DEB327704 DNX327704 DXT327704 EHP327704 ERL327704 FBH327704 FLD327704 FUZ327704 GEV327704 GOR327704 GYN327704 HIJ327704 HSF327704 ICB327704 ILX327704 IVT327704 JFP327704 JPL327704 JZH327704 KJD327704 KSZ327704 LCV327704 LMR327704 LWN327704 MGJ327704 MQF327704 NAB327704 NJX327704 NTT327704 ODP327704 ONL327704 OXH327704 PHD327704 PQZ327704 QAV327704 QKR327704 QUN327704 REJ327704 ROF327704 RYB327704 SHX327704 SRT327704 TBP327704 TLL327704 TVH327704 UFD327704 UOZ327704 UYV327704 VIR327704 VSN327704 WCJ327704 WMF327704 WWB327704 T393240 JP393240 TL393240 ADH393240 AND393240 AWZ393240 BGV393240 BQR393240 CAN393240 CKJ393240 CUF393240 DEB393240 DNX393240 DXT393240 EHP393240 ERL393240 FBH393240 FLD393240 FUZ393240 GEV393240 GOR393240 GYN393240 HIJ393240 HSF393240 ICB393240 ILX393240 IVT393240 JFP393240 JPL393240 JZH393240 KJD393240 KSZ393240 LCV393240 LMR393240 LWN393240 MGJ393240 MQF393240 NAB393240 NJX393240 NTT393240 ODP393240 ONL393240 OXH393240 PHD393240 PQZ393240 QAV393240 QKR393240 QUN393240 REJ393240 ROF393240 RYB393240 SHX393240 SRT393240 TBP393240 TLL393240 TVH393240 UFD393240 UOZ393240 UYV393240 VIR393240 VSN393240 WCJ393240 WMF393240 WWB393240 T458776 JP458776 TL458776 ADH458776 AND458776 AWZ458776 BGV458776 BQR458776 CAN458776 CKJ458776 CUF458776 DEB458776 DNX458776 DXT458776 EHP458776 ERL458776 FBH458776 FLD458776 FUZ458776 GEV458776 GOR458776 GYN458776 HIJ458776 HSF458776 ICB458776 ILX458776 IVT458776 JFP458776 JPL458776 JZH458776 KJD458776 KSZ458776 LCV458776 LMR458776 LWN458776 MGJ458776 MQF458776 NAB458776 NJX458776 NTT458776 ODP458776 ONL458776 OXH458776 PHD458776 PQZ458776 QAV458776 QKR458776 QUN458776 REJ458776 ROF458776 RYB458776 SHX458776 SRT458776 TBP458776 TLL458776 TVH458776 UFD458776 UOZ458776 UYV458776 VIR458776 VSN458776 WCJ458776 WMF458776 WWB458776 T524312 JP524312 TL524312 ADH524312 AND524312 AWZ524312 BGV524312 BQR524312 CAN524312 CKJ524312 CUF524312 DEB524312 DNX524312 DXT524312 EHP524312 ERL524312 FBH524312 FLD524312 FUZ524312 GEV524312 GOR524312 GYN524312 HIJ524312 HSF524312 ICB524312 ILX524312 IVT524312 JFP524312 JPL524312 JZH524312 KJD524312 KSZ524312 LCV524312 LMR524312 LWN524312 MGJ524312 MQF524312 NAB524312 NJX524312 NTT524312 ODP524312 ONL524312 OXH524312 PHD524312 PQZ524312 QAV524312 QKR524312 QUN524312 REJ524312 ROF524312 RYB524312 SHX524312 SRT524312 TBP524312 TLL524312 TVH524312 UFD524312 UOZ524312 UYV524312 VIR524312 VSN524312 WCJ524312 WMF524312 WWB524312 T589848 JP589848 TL589848 ADH589848 AND589848 AWZ589848 BGV589848 BQR589848 CAN589848 CKJ589848 CUF589848 DEB589848 DNX589848 DXT589848 EHP589848 ERL589848 FBH589848 FLD589848 FUZ589848 GEV589848 GOR589848 GYN589848 HIJ589848 HSF589848 ICB589848 ILX589848 IVT589848 JFP589848 JPL589848 JZH589848 KJD589848 KSZ589848 LCV589848 LMR589848 LWN589848 MGJ589848 MQF589848 NAB589848 NJX589848 NTT589848 ODP589848 ONL589848 OXH589848 PHD589848 PQZ589848 QAV589848 QKR589848 QUN589848 REJ589848 ROF589848 RYB589848 SHX589848 SRT589848 TBP589848 TLL589848 TVH589848 UFD589848 UOZ589848 UYV589848 VIR589848 VSN589848 WCJ589848 WMF589848 WWB589848 T655384 JP655384 TL655384 ADH655384 AND655384 AWZ655384 BGV655384 BQR655384 CAN655384 CKJ655384 CUF655384 DEB655384 DNX655384 DXT655384 EHP655384 ERL655384 FBH655384 FLD655384 FUZ655384 GEV655384 GOR655384 GYN655384 HIJ655384 HSF655384 ICB655384 ILX655384 IVT655384 JFP655384 JPL655384 JZH655384 KJD655384 KSZ655384 LCV655384 LMR655384 LWN655384 MGJ655384 MQF655384 NAB655384 NJX655384 NTT655384 ODP655384 ONL655384 OXH655384 PHD655384 PQZ655384 QAV655384 QKR655384 QUN655384 REJ655384 ROF655384 RYB655384 SHX655384 SRT655384 TBP655384 TLL655384 TVH655384 UFD655384 UOZ655384 UYV655384 VIR655384 VSN655384 WCJ655384 WMF655384 WWB655384 T720920 JP720920 TL720920 ADH720920 AND720920 AWZ720920 BGV720920 BQR720920 CAN720920 CKJ720920 CUF720920 DEB720920 DNX720920 DXT720920 EHP720920 ERL720920 FBH720920 FLD720920 FUZ720920 GEV720920 GOR720920 GYN720920 HIJ720920 HSF720920 ICB720920 ILX720920 IVT720920 JFP720920 JPL720920 JZH720920 KJD720920 KSZ720920 LCV720920 LMR720920 LWN720920 MGJ720920 MQF720920 NAB720920 NJX720920 NTT720920 ODP720920 ONL720920 OXH720920 PHD720920 PQZ720920 QAV720920 QKR720920 QUN720920 REJ720920 ROF720920 RYB720920 SHX720920 SRT720920 TBP720920 TLL720920 TVH720920 UFD720920 UOZ720920 UYV720920 VIR720920 VSN720920 WCJ720920 WMF720920 WWB720920 T786456 JP786456 TL786456 ADH786456 AND786456 AWZ786456 BGV786456 BQR786456 CAN786456 CKJ786456 CUF786456 DEB786456 DNX786456 DXT786456 EHP786456 ERL786456 FBH786456 FLD786456 FUZ786456 GEV786456 GOR786456 GYN786456 HIJ786456 HSF786456 ICB786456 ILX786456 IVT786456 JFP786456 JPL786456 JZH786456 KJD786456 KSZ786456 LCV786456 LMR786456 LWN786456 MGJ786456 MQF786456 NAB786456 NJX786456 NTT786456 ODP786456 ONL786456 OXH786456 PHD786456 PQZ786456 QAV786456 QKR786456 QUN786456 REJ786456 ROF786456 RYB786456 SHX786456 SRT786456 TBP786456 TLL786456 TVH786456 UFD786456 UOZ786456 UYV786456 VIR786456 VSN786456 WCJ786456 WMF786456 WWB786456 T851992 JP851992 TL851992 ADH851992 AND851992 AWZ851992 BGV851992 BQR851992 CAN851992 CKJ851992 CUF851992 DEB851992 DNX851992 DXT851992 EHP851992 ERL851992 FBH851992 FLD851992 FUZ851992 GEV851992 GOR851992 GYN851992 HIJ851992 HSF851992 ICB851992 ILX851992 IVT851992 JFP851992 JPL851992 JZH851992 KJD851992 KSZ851992 LCV851992 LMR851992 LWN851992 MGJ851992 MQF851992 NAB851992 NJX851992 NTT851992 ODP851992 ONL851992 OXH851992 PHD851992 PQZ851992 QAV851992 QKR851992 QUN851992 REJ851992 ROF851992 RYB851992 SHX851992 SRT851992 TBP851992 TLL851992 TVH851992 UFD851992 UOZ851992 UYV851992 VIR851992 VSN851992 WCJ851992 WMF851992 WWB851992 T917528 JP917528 TL917528 ADH917528 AND917528 AWZ917528 BGV917528 BQR917528 CAN917528 CKJ917528 CUF917528 DEB917528 DNX917528 DXT917528 EHP917528 ERL917528 FBH917528 FLD917528 FUZ917528 GEV917528 GOR917528 GYN917528 HIJ917528 HSF917528 ICB917528 ILX917528 IVT917528 JFP917528 JPL917528 JZH917528 KJD917528 KSZ917528 LCV917528 LMR917528 LWN917528 MGJ917528 MQF917528 NAB917528 NJX917528 NTT917528 ODP917528 ONL917528 OXH917528 PHD917528 PQZ917528 QAV917528 QKR917528 QUN917528 REJ917528 ROF917528 RYB917528 SHX917528 SRT917528 TBP917528 TLL917528 TVH917528 UFD917528 UOZ917528 UYV917528 VIR917528 VSN917528 WCJ917528 WMF917528 WWB917528 T983064 JP983064 TL983064 ADH983064 AND983064 AWZ983064 BGV983064 BQR983064 CAN983064 CKJ983064 CUF983064 DEB983064 DNX983064 DXT983064 EHP983064 ERL983064 FBH983064 FLD983064 FUZ983064 GEV983064 GOR983064 GYN983064 HIJ983064 HSF983064 ICB983064 ILX983064 IVT983064 JFP983064 JPL983064 JZH983064 KJD983064 KSZ983064 LCV983064 LMR983064 LWN983064 MGJ983064 MQF983064 NAB983064 NJX983064 NTT983064 ODP983064 ONL983064 OXH983064 PHD983064 PQZ983064 QAV983064 QKR983064 QUN983064 REJ983064 ROF983064 RYB983064 SHX983064 SRT983064 TBP983064 TLL983064 TVH983064 UFD983064 UOZ983064 UYV983064 VIR983064 VSN983064 WCJ983064 WMF983064 WWB983064 T13 JP13 TL13 ADH13 AND13 AWZ13 BGV13 BQR13 CAN13 CKJ13 CUF13 DEB13 DNX13 DXT13 EHP13 ERL13 FBH13 FLD13 FUZ13 GEV13 GOR13 GYN13 HIJ13 HSF13 ICB13 ILX13 IVT13 JFP13 JPL13 JZH13 KJD13 KSZ13 LCV13 LMR13 LWN13 MGJ13 MQF13 NAB13 NJX13 NTT13 ODP13 ONL13 OXH13 PHD13 PQZ13 QAV13 QKR13 QUN13 REJ13 ROF13 RYB13 SHX13 SRT13 TBP13 TLL13 TVH13 UFD13 UOZ13 UYV13 VIR13 VSN13 WCJ13 WMF13 WWB13 T65549 JP65549 TL65549 ADH65549 AND65549 AWZ65549 BGV65549 BQR65549 CAN65549 CKJ65549 CUF65549 DEB65549 DNX65549 DXT65549 EHP65549 ERL65549 FBH65549 FLD65549 FUZ65549 GEV65549 GOR65549 GYN65549 HIJ65549 HSF65549 ICB65549 ILX65549 IVT65549 JFP65549 JPL65549 JZH65549 KJD65549 KSZ65549 LCV65549 LMR65549 LWN65549 MGJ65549 MQF65549 NAB65549 NJX65549 NTT65549 ODP65549 ONL65549 OXH65549 PHD65549 PQZ65549 QAV65549 QKR65549 QUN65549 REJ65549 ROF65549 RYB65549 SHX65549 SRT65549 TBP65549 TLL65549 TVH65549 UFD65549 UOZ65549 UYV65549 VIR65549 VSN65549 WCJ65549 WMF65549 WWB65549 T131085 JP131085 TL131085 ADH131085 AND131085 AWZ131085 BGV131085 BQR131085 CAN131085 CKJ131085 CUF131085 DEB131085 DNX131085 DXT131085 EHP131085 ERL131085 FBH131085 FLD131085 FUZ131085 GEV131085 GOR131085 GYN131085 HIJ131085 HSF131085 ICB131085 ILX131085 IVT131085 JFP131085 JPL131085 JZH131085 KJD131085 KSZ131085 LCV131085 LMR131085 LWN131085 MGJ131085 MQF131085 NAB131085 NJX131085 NTT131085 ODP131085 ONL131085 OXH131085 PHD131085 PQZ131085 QAV131085 QKR131085 QUN131085 REJ131085 ROF131085 RYB131085 SHX131085 SRT131085 TBP131085 TLL131085 TVH131085 UFD131085 UOZ131085 UYV131085 VIR131085 VSN131085 WCJ131085 WMF131085 WWB131085 T196621 JP196621 TL196621 ADH196621 AND196621 AWZ196621 BGV196621 BQR196621 CAN196621 CKJ196621 CUF196621 DEB196621 DNX196621 DXT196621 EHP196621 ERL196621 FBH196621 FLD196621 FUZ196621 GEV196621 GOR196621 GYN196621 HIJ196621 HSF196621 ICB196621 ILX196621 IVT196621 JFP196621 JPL196621 JZH196621 KJD196621 KSZ196621 LCV196621 LMR196621 LWN196621 MGJ196621 MQF196621 NAB196621 NJX196621 NTT196621 ODP196621 ONL196621 OXH196621 PHD196621 PQZ196621 QAV196621 QKR196621 QUN196621 REJ196621 ROF196621 RYB196621 SHX196621 SRT196621 TBP196621 TLL196621 TVH196621 UFD196621 UOZ196621 UYV196621 VIR196621 VSN196621 WCJ196621 WMF196621 WWB196621 T262157 JP262157 TL262157 ADH262157 AND262157 AWZ262157 BGV262157 BQR262157 CAN262157 CKJ262157 CUF262157 DEB262157 DNX262157 DXT262157 EHP262157 ERL262157 FBH262157 FLD262157 FUZ262157 GEV262157 GOR262157 GYN262157 HIJ262157 HSF262157 ICB262157 ILX262157 IVT262157 JFP262157 JPL262157 JZH262157 KJD262157 KSZ262157 LCV262157 LMR262157 LWN262157 MGJ262157 MQF262157 NAB262157 NJX262157 NTT262157 ODP262157 ONL262157 OXH262157 PHD262157 PQZ262157 QAV262157 QKR262157 QUN262157 REJ262157 ROF262157 RYB262157 SHX262157 SRT262157 TBP262157 TLL262157 TVH262157 UFD262157 UOZ262157 UYV262157 VIR262157 VSN262157 WCJ262157 WMF262157 WWB262157 T327693 JP327693 TL327693 ADH327693 AND327693 AWZ327693 BGV327693 BQR327693 CAN327693 CKJ327693 CUF327693 DEB327693 DNX327693 DXT327693 EHP327693 ERL327693 FBH327693 FLD327693 FUZ327693 GEV327693 GOR327693 GYN327693 HIJ327693 HSF327693 ICB327693 ILX327693 IVT327693 JFP327693 JPL327693 JZH327693 KJD327693 KSZ327693 LCV327693 LMR327693 LWN327693 MGJ327693 MQF327693 NAB327693 NJX327693 NTT327693 ODP327693 ONL327693 OXH327693 PHD327693 PQZ327693 QAV327693 QKR327693 QUN327693 REJ327693 ROF327693 RYB327693 SHX327693 SRT327693 TBP327693 TLL327693 TVH327693 UFD327693 UOZ327693 UYV327693 VIR327693 VSN327693 WCJ327693 WMF327693 WWB327693 T393229 JP393229 TL393229 ADH393229 AND393229 AWZ393229 BGV393229 BQR393229 CAN393229 CKJ393229 CUF393229 DEB393229 DNX393229 DXT393229 EHP393229 ERL393229 FBH393229 FLD393229 FUZ393229 GEV393229 GOR393229 GYN393229 HIJ393229 HSF393229 ICB393229 ILX393229 IVT393229 JFP393229 JPL393229 JZH393229 KJD393229 KSZ393229 LCV393229 LMR393229 LWN393229 MGJ393229 MQF393229 NAB393229 NJX393229 NTT393229 ODP393229 ONL393229 OXH393229 PHD393229 PQZ393229 QAV393229 QKR393229 QUN393229 REJ393229 ROF393229 RYB393229 SHX393229 SRT393229 TBP393229 TLL393229 TVH393229 UFD393229 UOZ393229 UYV393229 VIR393229 VSN393229 WCJ393229 WMF393229 WWB393229 T458765 JP458765 TL458765 ADH458765 AND458765 AWZ458765 BGV458765 BQR458765 CAN458765 CKJ458765 CUF458765 DEB458765 DNX458765 DXT458765 EHP458765 ERL458765 FBH458765 FLD458765 FUZ458765 GEV458765 GOR458765 GYN458765 HIJ458765 HSF458765 ICB458765 ILX458765 IVT458765 JFP458765 JPL458765 JZH458765 KJD458765 KSZ458765 LCV458765 LMR458765 LWN458765 MGJ458765 MQF458765 NAB458765 NJX458765 NTT458765 ODP458765 ONL458765 OXH458765 PHD458765 PQZ458765 QAV458765 QKR458765 QUN458765 REJ458765 ROF458765 RYB458765 SHX458765 SRT458765 TBP458765 TLL458765 TVH458765 UFD458765 UOZ458765 UYV458765 VIR458765 VSN458765 WCJ458765 WMF458765 WWB458765 T524301 JP524301 TL524301 ADH524301 AND524301 AWZ524301 BGV524301 BQR524301 CAN524301 CKJ524301 CUF524301 DEB524301 DNX524301 DXT524301 EHP524301 ERL524301 FBH524301 FLD524301 FUZ524301 GEV524301 GOR524301 GYN524301 HIJ524301 HSF524301 ICB524301 ILX524301 IVT524301 JFP524301 JPL524301 JZH524301 KJD524301 KSZ524301 LCV524301 LMR524301 LWN524301 MGJ524301 MQF524301 NAB524301 NJX524301 NTT524301 ODP524301 ONL524301 OXH524301 PHD524301 PQZ524301 QAV524301 QKR524301 QUN524301 REJ524301 ROF524301 RYB524301 SHX524301 SRT524301 TBP524301 TLL524301 TVH524301 UFD524301 UOZ524301 UYV524301 VIR524301 VSN524301 WCJ524301 WMF524301 WWB524301 T589837 JP589837 TL589837 ADH589837 AND589837 AWZ589837 BGV589837 BQR589837 CAN589837 CKJ589837 CUF589837 DEB589837 DNX589837 DXT589837 EHP589837 ERL589837 FBH589837 FLD589837 FUZ589837 GEV589837 GOR589837 GYN589837 HIJ589837 HSF589837 ICB589837 ILX589837 IVT589837 JFP589837 JPL589837 JZH589837 KJD589837 KSZ589837 LCV589837 LMR589837 LWN589837 MGJ589837 MQF589837 NAB589837 NJX589837 NTT589837 ODP589837 ONL589837 OXH589837 PHD589837 PQZ589837 QAV589837 QKR589837 QUN589837 REJ589837 ROF589837 RYB589837 SHX589837 SRT589837 TBP589837 TLL589837 TVH589837 UFD589837 UOZ589837 UYV589837 VIR589837 VSN589837 WCJ589837 WMF589837 WWB589837 T655373 JP655373 TL655373 ADH655373 AND655373 AWZ655373 BGV655373 BQR655373 CAN655373 CKJ655373 CUF655373 DEB655373 DNX655373 DXT655373 EHP655373 ERL655373 FBH655373 FLD655373 FUZ655373 GEV655373 GOR655373 GYN655373 HIJ655373 HSF655373 ICB655373 ILX655373 IVT655373 JFP655373 JPL655373 JZH655373 KJD655373 KSZ655373 LCV655373 LMR655373 LWN655373 MGJ655373 MQF655373 NAB655373 NJX655373 NTT655373 ODP655373 ONL655373 OXH655373 PHD655373 PQZ655373 QAV655373 QKR655373 QUN655373 REJ655373 ROF655373 RYB655373 SHX655373 SRT655373 TBP655373 TLL655373 TVH655373 UFD655373 UOZ655373 UYV655373 VIR655373 VSN655373 WCJ655373 WMF655373 WWB655373 T720909 JP720909 TL720909 ADH720909 AND720909 AWZ720909 BGV720909 BQR720909 CAN720909 CKJ720909 CUF720909 DEB720909 DNX720909 DXT720909 EHP720909 ERL720909 FBH720909 FLD720909 FUZ720909 GEV720909 GOR720909 GYN720909 HIJ720909 HSF720909 ICB720909 ILX720909 IVT720909 JFP720909 JPL720909 JZH720909 KJD720909 KSZ720909 LCV720909 LMR720909 LWN720909 MGJ720909 MQF720909 NAB720909 NJX720909 NTT720909 ODP720909 ONL720909 OXH720909 PHD720909 PQZ720909 QAV720909 QKR720909 QUN720909 REJ720909 ROF720909 RYB720909 SHX720909 SRT720909 TBP720909 TLL720909 TVH720909 UFD720909 UOZ720909 UYV720909 VIR720909 VSN720909 WCJ720909 WMF720909 WWB720909 T786445 JP786445 TL786445 ADH786445 AND786445 AWZ786445 BGV786445 BQR786445 CAN786445 CKJ786445 CUF786445 DEB786445 DNX786445 DXT786445 EHP786445 ERL786445 FBH786445 FLD786445 FUZ786445 GEV786445 GOR786445 GYN786445 HIJ786445 HSF786445 ICB786445 ILX786445 IVT786445 JFP786445 JPL786445 JZH786445 KJD786445 KSZ786445 LCV786445 LMR786445 LWN786445 MGJ786445 MQF786445 NAB786445 NJX786445 NTT786445 ODP786445 ONL786445 OXH786445 PHD786445 PQZ786445 QAV786445 QKR786445 QUN786445 REJ786445 ROF786445 RYB786445 SHX786445 SRT786445 TBP786445 TLL786445 TVH786445 UFD786445 UOZ786445 UYV786445 VIR786445 VSN786445 WCJ786445 WMF786445 WWB786445 T851981 JP851981 TL851981 ADH851981 AND851981 AWZ851981 BGV851981 BQR851981 CAN851981 CKJ851981 CUF851981 DEB851981 DNX851981 DXT851981 EHP851981 ERL851981 FBH851981 FLD851981 FUZ851981 GEV851981 GOR851981 GYN851981 HIJ851981 HSF851981 ICB851981 ILX851981 IVT851981 JFP851981 JPL851981 JZH851981 KJD851981 KSZ851981 LCV851981 LMR851981 LWN851981 MGJ851981 MQF851981 NAB851981 NJX851981 NTT851981 ODP851981 ONL851981 OXH851981 PHD851981 PQZ851981 QAV851981 QKR851981 QUN851981 REJ851981 ROF851981 RYB851981 SHX851981 SRT851981 TBP851981 TLL851981 TVH851981 UFD851981 UOZ851981 UYV851981 VIR851981 VSN851981 WCJ851981 WMF851981 WWB851981 T917517 JP917517 TL917517 ADH917517 AND917517 AWZ917517 BGV917517 BQR917517 CAN917517 CKJ917517 CUF917517 DEB917517 DNX917517 DXT917517 EHP917517 ERL917517 FBH917517 FLD917517 FUZ917517 GEV917517 GOR917517 GYN917517 HIJ917517 HSF917517 ICB917517 ILX917517 IVT917517 JFP917517 JPL917517 JZH917517 KJD917517 KSZ917517 LCV917517 LMR917517 LWN917517 MGJ917517 MQF917517 NAB917517 NJX917517 NTT917517 ODP917517 ONL917517 OXH917517 PHD917517 PQZ917517 QAV917517 QKR917517 QUN917517 REJ917517 ROF917517 RYB917517 SHX917517 SRT917517 TBP917517 TLL917517 TVH917517 UFD917517 UOZ917517 UYV917517 VIR917517 VSN917517 WCJ917517 WMF917517 WWB917517 T983053 JP983053 TL983053 ADH983053 AND983053 AWZ983053 BGV983053 BQR983053 CAN983053 CKJ983053 CUF983053 DEB983053 DNX983053 DXT983053 EHP983053 ERL983053 FBH983053 FLD983053 FUZ983053 GEV983053 GOR983053 GYN983053 HIJ983053 HSF983053 ICB983053 ILX983053 IVT983053 JFP983053 JPL983053 JZH983053 KJD983053 KSZ983053 LCV983053 LMR983053 LWN983053 MGJ983053 MQF983053 NAB983053 NJX983053 NTT983053 ODP983053 ONL983053 OXH983053 PHD983053 PQZ983053 QAV983053 QKR983053 QUN983053 REJ983053 ROF983053 RYB983053 SHX983053 SRT983053 TBP983053 TLL983053 TVH983053 UFD983053 UOZ983053 UYV983053 VIR983053 VSN983053 WCJ983053 WMF983053 WWB983053 T45 JP45 TL45 ADH45 AND45 AWZ45 BGV45 BQR45 CAN45 CKJ45 CUF45 DEB45 DNX45 DXT45 EHP45 ERL45 FBH45 FLD45 FUZ45 GEV45 GOR45 GYN45 HIJ45 HSF45 ICB45 ILX45 IVT45 JFP45 JPL45 JZH45 KJD45 KSZ45 LCV45 LMR45 LWN45 MGJ45 MQF45 NAB45 NJX45 NTT45 ODP45 ONL45 OXH45 PHD45 PQZ45 QAV45 QKR45 QUN45 REJ45 ROF45 RYB45 SHX45 SRT45 TBP45 TLL45 TVH45 UFD45 UOZ45 UYV45 VIR45 VSN45 WCJ45 WMF45 WWB45 T65581 JP65581 TL65581 ADH65581 AND65581 AWZ65581 BGV65581 BQR65581 CAN65581 CKJ65581 CUF65581 DEB65581 DNX65581 DXT65581 EHP65581 ERL65581 FBH65581 FLD65581 FUZ65581 GEV65581 GOR65581 GYN65581 HIJ65581 HSF65581 ICB65581 ILX65581 IVT65581 JFP65581 JPL65581 JZH65581 KJD65581 KSZ65581 LCV65581 LMR65581 LWN65581 MGJ65581 MQF65581 NAB65581 NJX65581 NTT65581 ODP65581 ONL65581 OXH65581 PHD65581 PQZ65581 QAV65581 QKR65581 QUN65581 REJ65581 ROF65581 RYB65581 SHX65581 SRT65581 TBP65581 TLL65581 TVH65581 UFD65581 UOZ65581 UYV65581 VIR65581 VSN65581 WCJ65581 WMF65581 WWB65581 T131117 JP131117 TL131117 ADH131117 AND131117 AWZ131117 BGV131117 BQR131117 CAN131117 CKJ131117 CUF131117 DEB131117 DNX131117 DXT131117 EHP131117 ERL131117 FBH131117 FLD131117 FUZ131117 GEV131117 GOR131117 GYN131117 HIJ131117 HSF131117 ICB131117 ILX131117 IVT131117 JFP131117 JPL131117 JZH131117 KJD131117 KSZ131117 LCV131117 LMR131117 LWN131117 MGJ131117 MQF131117 NAB131117 NJX131117 NTT131117 ODP131117 ONL131117 OXH131117 PHD131117 PQZ131117 QAV131117 QKR131117 QUN131117 REJ131117 ROF131117 RYB131117 SHX131117 SRT131117 TBP131117 TLL131117 TVH131117 UFD131117 UOZ131117 UYV131117 VIR131117 VSN131117 WCJ131117 WMF131117 WWB131117 T196653 JP196653 TL196653 ADH196653 AND196653 AWZ196653 BGV196653 BQR196653 CAN196653 CKJ196653 CUF196653 DEB196653 DNX196653 DXT196653 EHP196653 ERL196653 FBH196653 FLD196653 FUZ196653 GEV196653 GOR196653 GYN196653 HIJ196653 HSF196653 ICB196653 ILX196653 IVT196653 JFP196653 JPL196653 JZH196653 KJD196653 KSZ196653 LCV196653 LMR196653 LWN196653 MGJ196653 MQF196653 NAB196653 NJX196653 NTT196653 ODP196653 ONL196653 OXH196653 PHD196653 PQZ196653 QAV196653 QKR196653 QUN196653 REJ196653 ROF196653 RYB196653 SHX196653 SRT196653 TBP196653 TLL196653 TVH196653 UFD196653 UOZ196653 UYV196653 VIR196653 VSN196653 WCJ196653 WMF196653 WWB196653 T262189 JP262189 TL262189 ADH262189 AND262189 AWZ262189 BGV262189 BQR262189 CAN262189 CKJ262189 CUF262189 DEB262189 DNX262189 DXT262189 EHP262189 ERL262189 FBH262189 FLD262189 FUZ262189 GEV262189 GOR262189 GYN262189 HIJ262189 HSF262189 ICB262189 ILX262189 IVT262189 JFP262189 JPL262189 JZH262189 KJD262189 KSZ262189 LCV262189 LMR262189 LWN262189 MGJ262189 MQF262189 NAB262189 NJX262189 NTT262189 ODP262189 ONL262189 OXH262189 PHD262189 PQZ262189 QAV262189 QKR262189 QUN262189 REJ262189 ROF262189 RYB262189 SHX262189 SRT262189 TBP262189 TLL262189 TVH262189 UFD262189 UOZ262189 UYV262189 VIR262189 VSN262189 WCJ262189 WMF262189 WWB262189 T327725 JP327725 TL327725 ADH327725 AND327725 AWZ327725 BGV327725 BQR327725 CAN327725 CKJ327725 CUF327725 DEB327725 DNX327725 DXT327725 EHP327725 ERL327725 FBH327725 FLD327725 FUZ327725 GEV327725 GOR327725 GYN327725 HIJ327725 HSF327725 ICB327725 ILX327725 IVT327725 JFP327725 JPL327725 JZH327725 KJD327725 KSZ327725 LCV327725 LMR327725 LWN327725 MGJ327725 MQF327725 NAB327725 NJX327725 NTT327725 ODP327725 ONL327725 OXH327725 PHD327725 PQZ327725 QAV327725 QKR327725 QUN327725 REJ327725 ROF327725 RYB327725 SHX327725 SRT327725 TBP327725 TLL327725 TVH327725 UFD327725 UOZ327725 UYV327725 VIR327725 VSN327725 WCJ327725 WMF327725 WWB327725 T393261 JP393261 TL393261 ADH393261 AND393261 AWZ393261 BGV393261 BQR393261 CAN393261 CKJ393261 CUF393261 DEB393261 DNX393261 DXT393261 EHP393261 ERL393261 FBH393261 FLD393261 FUZ393261 GEV393261 GOR393261 GYN393261 HIJ393261 HSF393261 ICB393261 ILX393261 IVT393261 JFP393261 JPL393261 JZH393261 KJD393261 KSZ393261 LCV393261 LMR393261 LWN393261 MGJ393261 MQF393261 NAB393261 NJX393261 NTT393261 ODP393261 ONL393261 OXH393261 PHD393261 PQZ393261 QAV393261 QKR393261 QUN393261 REJ393261 ROF393261 RYB393261 SHX393261 SRT393261 TBP393261 TLL393261 TVH393261 UFD393261 UOZ393261 UYV393261 VIR393261 VSN393261 WCJ393261 WMF393261 WWB393261 T458797 JP458797 TL458797 ADH458797 AND458797 AWZ458797 BGV458797 BQR458797 CAN458797 CKJ458797 CUF458797 DEB458797 DNX458797 DXT458797 EHP458797 ERL458797 FBH458797 FLD458797 FUZ458797 GEV458797 GOR458797 GYN458797 HIJ458797 HSF458797 ICB458797 ILX458797 IVT458797 JFP458797 JPL458797 JZH458797 KJD458797 KSZ458797 LCV458797 LMR458797 LWN458797 MGJ458797 MQF458797 NAB458797 NJX458797 NTT458797 ODP458797 ONL458797 OXH458797 PHD458797 PQZ458797 QAV458797 QKR458797 QUN458797 REJ458797 ROF458797 RYB458797 SHX458797 SRT458797 TBP458797 TLL458797 TVH458797 UFD458797 UOZ458797 UYV458797 VIR458797 VSN458797 WCJ458797 WMF458797 WWB458797 T524333 JP524333 TL524333 ADH524333 AND524333 AWZ524333 BGV524333 BQR524333 CAN524333 CKJ524333 CUF524333 DEB524333 DNX524333 DXT524333 EHP524333 ERL524333 FBH524333 FLD524333 FUZ524333 GEV524333 GOR524333 GYN524333 HIJ524333 HSF524333 ICB524333 ILX524333 IVT524333 JFP524333 JPL524333 JZH524333 KJD524333 KSZ524333 LCV524333 LMR524333 LWN524333 MGJ524333 MQF524333 NAB524333 NJX524333 NTT524333 ODP524333 ONL524333 OXH524333 PHD524333 PQZ524333 QAV524333 QKR524333 QUN524333 REJ524333 ROF524333 RYB524333 SHX524333 SRT524333 TBP524333 TLL524333 TVH524333 UFD524333 UOZ524333 UYV524333 VIR524333 VSN524333 WCJ524333 WMF524333 WWB524333 T589869 JP589869 TL589869 ADH589869 AND589869 AWZ589869 BGV589869 BQR589869 CAN589869 CKJ589869 CUF589869 DEB589869 DNX589869 DXT589869 EHP589869 ERL589869 FBH589869 FLD589869 FUZ589869 GEV589869 GOR589869 GYN589869 HIJ589869 HSF589869 ICB589869 ILX589869 IVT589869 JFP589869 JPL589869 JZH589869 KJD589869 KSZ589869 LCV589869 LMR589869 LWN589869 MGJ589869 MQF589869 NAB589869 NJX589869 NTT589869 ODP589869 ONL589869 OXH589869 PHD589869 PQZ589869 QAV589869 QKR589869 QUN589869 REJ589869 ROF589869 RYB589869 SHX589869 SRT589869 TBP589869 TLL589869 TVH589869 UFD589869 UOZ589869 UYV589869 VIR589869 VSN589869 WCJ589869 WMF589869 WWB589869 T655405 JP655405 TL655405 ADH655405 AND655405 AWZ655405 BGV655405 BQR655405 CAN655405 CKJ655405 CUF655405 DEB655405 DNX655405 DXT655405 EHP655405 ERL655405 FBH655405 FLD655405 FUZ655405 GEV655405 GOR655405 GYN655405 HIJ655405 HSF655405 ICB655405 ILX655405 IVT655405 JFP655405 JPL655405 JZH655405 KJD655405 KSZ655405 LCV655405 LMR655405 LWN655405 MGJ655405 MQF655405 NAB655405 NJX655405 NTT655405 ODP655405 ONL655405 OXH655405 PHD655405 PQZ655405 QAV655405 QKR655405 QUN655405 REJ655405 ROF655405 RYB655405 SHX655405 SRT655405 TBP655405 TLL655405 TVH655405 UFD655405 UOZ655405 UYV655405 VIR655405 VSN655405 WCJ655405 WMF655405 WWB655405 T720941 JP720941 TL720941 ADH720941 AND720941 AWZ720941 BGV720941 BQR720941 CAN720941 CKJ720941 CUF720941 DEB720941 DNX720941 DXT720941 EHP720941 ERL720941 FBH720941 FLD720941 FUZ720941 GEV720941 GOR720941 GYN720941 HIJ720941 HSF720941 ICB720941 ILX720941 IVT720941 JFP720941 JPL720941 JZH720941 KJD720941 KSZ720941 LCV720941 LMR720941 LWN720941 MGJ720941 MQF720941 NAB720941 NJX720941 NTT720941 ODP720941 ONL720941 OXH720941 PHD720941 PQZ720941 QAV720941 QKR720941 QUN720941 REJ720941 ROF720941 RYB720941 SHX720941 SRT720941 TBP720941 TLL720941 TVH720941 UFD720941 UOZ720941 UYV720941 VIR720941 VSN720941 WCJ720941 WMF720941 WWB720941 T786477 JP786477 TL786477 ADH786477 AND786477 AWZ786477 BGV786477 BQR786477 CAN786477 CKJ786477 CUF786477 DEB786477 DNX786477 DXT786477 EHP786477 ERL786477 FBH786477 FLD786477 FUZ786477 GEV786477 GOR786477 GYN786477 HIJ786477 HSF786477 ICB786477 ILX786477 IVT786477 JFP786477 JPL786477 JZH786477 KJD786477 KSZ786477 LCV786477 LMR786477 LWN786477 MGJ786477 MQF786477 NAB786477 NJX786477 NTT786477 ODP786477 ONL786477 OXH786477 PHD786477 PQZ786477 QAV786477 QKR786477 QUN786477 REJ786477 ROF786477 RYB786477 SHX786477 SRT786477 TBP786477 TLL786477 TVH786477 UFD786477 UOZ786477 UYV786477 VIR786477 VSN786477 WCJ786477 WMF786477 WWB786477 T852013 JP852013 TL852013 ADH852013 AND852013 AWZ852013 BGV852013 BQR852013 CAN852013 CKJ852013 CUF852013 DEB852013 DNX852013 DXT852013 EHP852013 ERL852013 FBH852013 FLD852013 FUZ852013 GEV852013 GOR852013 GYN852013 HIJ852013 HSF852013 ICB852013 ILX852013 IVT852013 JFP852013 JPL852013 JZH852013 KJD852013 KSZ852013 LCV852013 LMR852013 LWN852013 MGJ852013 MQF852013 NAB852013 NJX852013 NTT852013 ODP852013 ONL852013 OXH852013 PHD852013 PQZ852013 QAV852013 QKR852013 QUN852013 REJ852013 ROF852013 RYB852013 SHX852013 SRT852013 TBP852013 TLL852013 TVH852013 UFD852013 UOZ852013 UYV852013 VIR852013 VSN852013 WCJ852013 WMF852013 WWB852013 T917549 JP917549 TL917549 ADH917549 AND917549 AWZ917549 BGV917549 BQR917549 CAN917549 CKJ917549 CUF917549 DEB917549 DNX917549 DXT917549 EHP917549 ERL917549 FBH917549 FLD917549 FUZ917549 GEV917549 GOR917549 GYN917549 HIJ917549 HSF917549 ICB917549 ILX917549 IVT917549 JFP917549 JPL917549 JZH917549 KJD917549 KSZ917549 LCV917549 LMR917549 LWN917549 MGJ917549 MQF917549 NAB917549 NJX917549 NTT917549 ODP917549 ONL917549 OXH917549 PHD917549 PQZ917549 QAV917549 QKR917549 QUN917549 REJ917549 ROF917549 RYB917549 SHX917549 SRT917549 TBP917549 TLL917549 TVH917549 UFD917549 UOZ917549 UYV917549 VIR917549 VSN917549 WCJ917549 WMF917549 WWB917549 T983085 JP983085 TL983085 ADH983085 AND983085 AWZ983085 BGV983085 BQR983085 CAN983085 CKJ983085 CUF983085 DEB983085 DNX983085 DXT983085 EHP983085 ERL983085 FBH983085 FLD983085 FUZ983085 GEV983085 GOR983085 GYN983085 HIJ983085 HSF983085 ICB983085 ILX983085 IVT983085 JFP983085 JPL983085 JZH983085 KJD983085 KSZ983085 LCV983085 LMR983085 LWN983085 MGJ983085 MQF983085 NAB983085 NJX983085 NTT983085 ODP983085 ONL983085 OXH983085 PHD983085 PQZ983085 QAV983085 QKR983085 QUN983085 REJ983085 ROF983085 RYB983085 SHX983085 SRT983085 TBP983085 TLL983085 TVH983085 UFD983085 UOZ983085 UYV983085 VIR983085 VSN983085 WCJ983085 WMF983085 WWB983085 H22:H33 JD22:JD33 SZ22:SZ33 ACV22:ACV33 AMR22:AMR33 AWN22:AWN33 BGJ22:BGJ33 BQF22:BQF33 CAB22:CAB33 CJX22:CJX33 CTT22:CTT33 DDP22:DDP33 DNL22:DNL33 DXH22:DXH33 EHD22:EHD33 EQZ22:EQZ33 FAV22:FAV33 FKR22:FKR33 FUN22:FUN33 GEJ22:GEJ33 GOF22:GOF33 GYB22:GYB33 HHX22:HHX33 HRT22:HRT33 IBP22:IBP33 ILL22:ILL33 IVH22:IVH33 JFD22:JFD33 JOZ22:JOZ33 JYV22:JYV33 KIR22:KIR33 KSN22:KSN33 LCJ22:LCJ33 LMF22:LMF33 LWB22:LWB33 MFX22:MFX33 MPT22:MPT33 MZP22:MZP33 NJL22:NJL33 NTH22:NTH33 ODD22:ODD33 OMZ22:OMZ33 OWV22:OWV33 PGR22:PGR33 PQN22:PQN33 QAJ22:QAJ33 QKF22:QKF33 QUB22:QUB33 RDX22:RDX33 RNT22:RNT33 RXP22:RXP33 SHL22:SHL33 SRH22:SRH33 TBD22:TBD33 TKZ22:TKZ33 TUV22:TUV33 UER22:UER33 UON22:UON33 UYJ22:UYJ33 VIF22:VIF33 VSB22:VSB33 WBX22:WBX33 WLT22:WLT33 WVP22:WVP33 H65558:H65569 JD65558:JD65569 SZ65558:SZ65569 ACV65558:ACV65569 AMR65558:AMR65569 AWN65558:AWN65569 BGJ65558:BGJ65569 BQF65558:BQF65569 CAB65558:CAB65569 CJX65558:CJX65569 CTT65558:CTT65569 DDP65558:DDP65569 DNL65558:DNL65569 DXH65558:DXH65569 EHD65558:EHD65569 EQZ65558:EQZ65569 FAV65558:FAV65569 FKR65558:FKR65569 FUN65558:FUN65569 GEJ65558:GEJ65569 GOF65558:GOF65569 GYB65558:GYB65569 HHX65558:HHX65569 HRT65558:HRT65569 IBP65558:IBP65569 ILL65558:ILL65569 IVH65558:IVH65569 JFD65558:JFD65569 JOZ65558:JOZ65569 JYV65558:JYV65569 KIR65558:KIR65569 KSN65558:KSN65569 LCJ65558:LCJ65569 LMF65558:LMF65569 LWB65558:LWB65569 MFX65558:MFX65569 MPT65558:MPT65569 MZP65558:MZP65569 NJL65558:NJL65569 NTH65558:NTH65569 ODD65558:ODD65569 OMZ65558:OMZ65569 OWV65558:OWV65569 PGR65558:PGR65569 PQN65558:PQN65569 QAJ65558:QAJ65569 QKF65558:QKF65569 QUB65558:QUB65569 RDX65558:RDX65569 RNT65558:RNT65569 RXP65558:RXP65569 SHL65558:SHL65569 SRH65558:SRH65569 TBD65558:TBD65569 TKZ65558:TKZ65569 TUV65558:TUV65569 UER65558:UER65569 UON65558:UON65569 UYJ65558:UYJ65569 VIF65558:VIF65569 VSB65558:VSB65569 WBX65558:WBX65569 WLT65558:WLT65569 WVP65558:WVP65569 H131094:H131105 JD131094:JD131105 SZ131094:SZ131105 ACV131094:ACV131105 AMR131094:AMR131105 AWN131094:AWN131105 BGJ131094:BGJ131105 BQF131094:BQF131105 CAB131094:CAB131105 CJX131094:CJX131105 CTT131094:CTT131105 DDP131094:DDP131105 DNL131094:DNL131105 DXH131094:DXH131105 EHD131094:EHD131105 EQZ131094:EQZ131105 FAV131094:FAV131105 FKR131094:FKR131105 FUN131094:FUN131105 GEJ131094:GEJ131105 GOF131094:GOF131105 GYB131094:GYB131105 HHX131094:HHX131105 HRT131094:HRT131105 IBP131094:IBP131105 ILL131094:ILL131105 IVH131094:IVH131105 JFD131094:JFD131105 JOZ131094:JOZ131105 JYV131094:JYV131105 KIR131094:KIR131105 KSN131094:KSN131105 LCJ131094:LCJ131105 LMF131094:LMF131105 LWB131094:LWB131105 MFX131094:MFX131105 MPT131094:MPT131105 MZP131094:MZP131105 NJL131094:NJL131105 NTH131094:NTH131105 ODD131094:ODD131105 OMZ131094:OMZ131105 OWV131094:OWV131105 PGR131094:PGR131105 PQN131094:PQN131105 QAJ131094:QAJ131105 QKF131094:QKF131105 QUB131094:QUB131105 RDX131094:RDX131105 RNT131094:RNT131105 RXP131094:RXP131105 SHL131094:SHL131105 SRH131094:SRH131105 TBD131094:TBD131105 TKZ131094:TKZ131105 TUV131094:TUV131105 UER131094:UER131105 UON131094:UON131105 UYJ131094:UYJ131105 VIF131094:VIF131105 VSB131094:VSB131105 WBX131094:WBX131105 WLT131094:WLT131105 WVP131094:WVP131105 H196630:H196641 JD196630:JD196641 SZ196630:SZ196641 ACV196630:ACV196641 AMR196630:AMR196641 AWN196630:AWN196641 BGJ196630:BGJ196641 BQF196630:BQF196641 CAB196630:CAB196641 CJX196630:CJX196641 CTT196630:CTT196641 DDP196630:DDP196641 DNL196630:DNL196641 DXH196630:DXH196641 EHD196630:EHD196641 EQZ196630:EQZ196641 FAV196630:FAV196641 FKR196630:FKR196641 FUN196630:FUN196641 GEJ196630:GEJ196641 GOF196630:GOF196641 GYB196630:GYB196641 HHX196630:HHX196641 HRT196630:HRT196641 IBP196630:IBP196641 ILL196630:ILL196641 IVH196630:IVH196641 JFD196630:JFD196641 JOZ196630:JOZ196641 JYV196630:JYV196641 KIR196630:KIR196641 KSN196630:KSN196641 LCJ196630:LCJ196641 LMF196630:LMF196641 LWB196630:LWB196641 MFX196630:MFX196641 MPT196630:MPT196641 MZP196630:MZP196641 NJL196630:NJL196641 NTH196630:NTH196641 ODD196630:ODD196641 OMZ196630:OMZ196641 OWV196630:OWV196641 PGR196630:PGR196641 PQN196630:PQN196641 QAJ196630:QAJ196641 QKF196630:QKF196641 QUB196630:QUB196641 RDX196630:RDX196641 RNT196630:RNT196641 RXP196630:RXP196641 SHL196630:SHL196641 SRH196630:SRH196641 TBD196630:TBD196641 TKZ196630:TKZ196641 TUV196630:TUV196641 UER196630:UER196641 UON196630:UON196641 UYJ196630:UYJ196641 VIF196630:VIF196641 VSB196630:VSB196641 WBX196630:WBX196641 WLT196630:WLT196641 WVP196630:WVP196641 H262166:H262177 JD262166:JD262177 SZ262166:SZ262177 ACV262166:ACV262177 AMR262166:AMR262177 AWN262166:AWN262177 BGJ262166:BGJ262177 BQF262166:BQF262177 CAB262166:CAB262177 CJX262166:CJX262177 CTT262166:CTT262177 DDP262166:DDP262177 DNL262166:DNL262177 DXH262166:DXH262177 EHD262166:EHD262177 EQZ262166:EQZ262177 FAV262166:FAV262177 FKR262166:FKR262177 FUN262166:FUN262177 GEJ262166:GEJ262177 GOF262166:GOF262177 GYB262166:GYB262177 HHX262166:HHX262177 HRT262166:HRT262177 IBP262166:IBP262177 ILL262166:ILL262177 IVH262166:IVH262177 JFD262166:JFD262177 JOZ262166:JOZ262177 JYV262166:JYV262177 KIR262166:KIR262177 KSN262166:KSN262177 LCJ262166:LCJ262177 LMF262166:LMF262177 LWB262166:LWB262177 MFX262166:MFX262177 MPT262166:MPT262177 MZP262166:MZP262177 NJL262166:NJL262177 NTH262166:NTH262177 ODD262166:ODD262177 OMZ262166:OMZ262177 OWV262166:OWV262177 PGR262166:PGR262177 PQN262166:PQN262177 QAJ262166:QAJ262177 QKF262166:QKF262177 QUB262166:QUB262177 RDX262166:RDX262177 RNT262166:RNT262177 RXP262166:RXP262177 SHL262166:SHL262177 SRH262166:SRH262177 TBD262166:TBD262177 TKZ262166:TKZ262177 TUV262166:TUV262177 UER262166:UER262177 UON262166:UON262177 UYJ262166:UYJ262177 VIF262166:VIF262177 VSB262166:VSB262177 WBX262166:WBX262177 WLT262166:WLT262177 WVP262166:WVP262177 H327702:H327713 JD327702:JD327713 SZ327702:SZ327713 ACV327702:ACV327713 AMR327702:AMR327713 AWN327702:AWN327713 BGJ327702:BGJ327713 BQF327702:BQF327713 CAB327702:CAB327713 CJX327702:CJX327713 CTT327702:CTT327713 DDP327702:DDP327713 DNL327702:DNL327713 DXH327702:DXH327713 EHD327702:EHD327713 EQZ327702:EQZ327713 FAV327702:FAV327713 FKR327702:FKR327713 FUN327702:FUN327713 GEJ327702:GEJ327713 GOF327702:GOF327713 GYB327702:GYB327713 HHX327702:HHX327713 HRT327702:HRT327713 IBP327702:IBP327713 ILL327702:ILL327713 IVH327702:IVH327713 JFD327702:JFD327713 JOZ327702:JOZ327713 JYV327702:JYV327713 KIR327702:KIR327713 KSN327702:KSN327713 LCJ327702:LCJ327713 LMF327702:LMF327713 LWB327702:LWB327713 MFX327702:MFX327713 MPT327702:MPT327713 MZP327702:MZP327713 NJL327702:NJL327713 NTH327702:NTH327713 ODD327702:ODD327713 OMZ327702:OMZ327713 OWV327702:OWV327713 PGR327702:PGR327713 PQN327702:PQN327713 QAJ327702:QAJ327713 QKF327702:QKF327713 QUB327702:QUB327713 RDX327702:RDX327713 RNT327702:RNT327713 RXP327702:RXP327713 SHL327702:SHL327713 SRH327702:SRH327713 TBD327702:TBD327713 TKZ327702:TKZ327713 TUV327702:TUV327713 UER327702:UER327713 UON327702:UON327713 UYJ327702:UYJ327713 VIF327702:VIF327713 VSB327702:VSB327713 WBX327702:WBX327713 WLT327702:WLT327713 WVP327702:WVP327713 H393238:H393249 JD393238:JD393249 SZ393238:SZ393249 ACV393238:ACV393249 AMR393238:AMR393249 AWN393238:AWN393249 BGJ393238:BGJ393249 BQF393238:BQF393249 CAB393238:CAB393249 CJX393238:CJX393249 CTT393238:CTT393249 DDP393238:DDP393249 DNL393238:DNL393249 DXH393238:DXH393249 EHD393238:EHD393249 EQZ393238:EQZ393249 FAV393238:FAV393249 FKR393238:FKR393249 FUN393238:FUN393249 GEJ393238:GEJ393249 GOF393238:GOF393249 GYB393238:GYB393249 HHX393238:HHX393249 HRT393238:HRT393249 IBP393238:IBP393249 ILL393238:ILL393249 IVH393238:IVH393249 JFD393238:JFD393249 JOZ393238:JOZ393249 JYV393238:JYV393249 KIR393238:KIR393249 KSN393238:KSN393249 LCJ393238:LCJ393249 LMF393238:LMF393249 LWB393238:LWB393249 MFX393238:MFX393249 MPT393238:MPT393249 MZP393238:MZP393249 NJL393238:NJL393249 NTH393238:NTH393249 ODD393238:ODD393249 OMZ393238:OMZ393249 OWV393238:OWV393249 PGR393238:PGR393249 PQN393238:PQN393249 QAJ393238:QAJ393249 QKF393238:QKF393249 QUB393238:QUB393249 RDX393238:RDX393249 RNT393238:RNT393249 RXP393238:RXP393249 SHL393238:SHL393249 SRH393238:SRH393249 TBD393238:TBD393249 TKZ393238:TKZ393249 TUV393238:TUV393249 UER393238:UER393249 UON393238:UON393249 UYJ393238:UYJ393249 VIF393238:VIF393249 VSB393238:VSB393249 WBX393238:WBX393249 WLT393238:WLT393249 WVP393238:WVP393249 H458774:H458785 JD458774:JD458785 SZ458774:SZ458785 ACV458774:ACV458785 AMR458774:AMR458785 AWN458774:AWN458785 BGJ458774:BGJ458785 BQF458774:BQF458785 CAB458774:CAB458785 CJX458774:CJX458785 CTT458774:CTT458785 DDP458774:DDP458785 DNL458774:DNL458785 DXH458774:DXH458785 EHD458774:EHD458785 EQZ458774:EQZ458785 FAV458774:FAV458785 FKR458774:FKR458785 FUN458774:FUN458785 GEJ458774:GEJ458785 GOF458774:GOF458785 GYB458774:GYB458785 HHX458774:HHX458785 HRT458774:HRT458785 IBP458774:IBP458785 ILL458774:ILL458785 IVH458774:IVH458785 JFD458774:JFD458785 JOZ458774:JOZ458785 JYV458774:JYV458785 KIR458774:KIR458785 KSN458774:KSN458785 LCJ458774:LCJ458785 LMF458774:LMF458785 LWB458774:LWB458785 MFX458774:MFX458785 MPT458774:MPT458785 MZP458774:MZP458785 NJL458774:NJL458785 NTH458774:NTH458785 ODD458774:ODD458785 OMZ458774:OMZ458785 OWV458774:OWV458785 PGR458774:PGR458785 PQN458774:PQN458785 QAJ458774:QAJ458785 QKF458774:QKF458785 QUB458774:QUB458785 RDX458774:RDX458785 RNT458774:RNT458785 RXP458774:RXP458785 SHL458774:SHL458785 SRH458774:SRH458785 TBD458774:TBD458785 TKZ458774:TKZ458785 TUV458774:TUV458785 UER458774:UER458785 UON458774:UON458785 UYJ458774:UYJ458785 VIF458774:VIF458785 VSB458774:VSB458785 WBX458774:WBX458785 WLT458774:WLT458785 WVP458774:WVP458785 H524310:H524321 JD524310:JD524321 SZ524310:SZ524321 ACV524310:ACV524321 AMR524310:AMR524321 AWN524310:AWN524321 BGJ524310:BGJ524321 BQF524310:BQF524321 CAB524310:CAB524321 CJX524310:CJX524321 CTT524310:CTT524321 DDP524310:DDP524321 DNL524310:DNL524321 DXH524310:DXH524321 EHD524310:EHD524321 EQZ524310:EQZ524321 FAV524310:FAV524321 FKR524310:FKR524321 FUN524310:FUN524321 GEJ524310:GEJ524321 GOF524310:GOF524321 GYB524310:GYB524321 HHX524310:HHX524321 HRT524310:HRT524321 IBP524310:IBP524321 ILL524310:ILL524321 IVH524310:IVH524321 JFD524310:JFD524321 JOZ524310:JOZ524321 JYV524310:JYV524321 KIR524310:KIR524321 KSN524310:KSN524321 LCJ524310:LCJ524321 LMF524310:LMF524321 LWB524310:LWB524321 MFX524310:MFX524321 MPT524310:MPT524321 MZP524310:MZP524321 NJL524310:NJL524321 NTH524310:NTH524321 ODD524310:ODD524321 OMZ524310:OMZ524321 OWV524310:OWV524321 PGR524310:PGR524321 PQN524310:PQN524321 QAJ524310:QAJ524321 QKF524310:QKF524321 QUB524310:QUB524321 RDX524310:RDX524321 RNT524310:RNT524321 RXP524310:RXP524321 SHL524310:SHL524321 SRH524310:SRH524321 TBD524310:TBD524321 TKZ524310:TKZ524321 TUV524310:TUV524321 UER524310:UER524321 UON524310:UON524321 UYJ524310:UYJ524321 VIF524310:VIF524321 VSB524310:VSB524321 WBX524310:WBX524321 WLT524310:WLT524321 WVP524310:WVP524321 H589846:H589857 JD589846:JD589857 SZ589846:SZ589857 ACV589846:ACV589857 AMR589846:AMR589857 AWN589846:AWN589857 BGJ589846:BGJ589857 BQF589846:BQF589857 CAB589846:CAB589857 CJX589846:CJX589857 CTT589846:CTT589857 DDP589846:DDP589857 DNL589846:DNL589857 DXH589846:DXH589857 EHD589846:EHD589857 EQZ589846:EQZ589857 FAV589846:FAV589857 FKR589846:FKR589857 FUN589846:FUN589857 GEJ589846:GEJ589857 GOF589846:GOF589857 GYB589846:GYB589857 HHX589846:HHX589857 HRT589846:HRT589857 IBP589846:IBP589857 ILL589846:ILL589857 IVH589846:IVH589857 JFD589846:JFD589857 JOZ589846:JOZ589857 JYV589846:JYV589857 KIR589846:KIR589857 KSN589846:KSN589857 LCJ589846:LCJ589857 LMF589846:LMF589857 LWB589846:LWB589857 MFX589846:MFX589857 MPT589846:MPT589857 MZP589846:MZP589857 NJL589846:NJL589857 NTH589846:NTH589857 ODD589846:ODD589857 OMZ589846:OMZ589857 OWV589846:OWV589857 PGR589846:PGR589857 PQN589846:PQN589857 QAJ589846:QAJ589857 QKF589846:QKF589857 QUB589846:QUB589857 RDX589846:RDX589857 RNT589846:RNT589857 RXP589846:RXP589857 SHL589846:SHL589857 SRH589846:SRH589857 TBD589846:TBD589857 TKZ589846:TKZ589857 TUV589846:TUV589857 UER589846:UER589857 UON589846:UON589857 UYJ589846:UYJ589857 VIF589846:VIF589857 VSB589846:VSB589857 WBX589846:WBX589857 WLT589846:WLT589857 WVP589846:WVP589857 H655382:H655393 JD655382:JD655393 SZ655382:SZ655393 ACV655382:ACV655393 AMR655382:AMR655393 AWN655382:AWN655393 BGJ655382:BGJ655393 BQF655382:BQF655393 CAB655382:CAB655393 CJX655382:CJX655393 CTT655382:CTT655393 DDP655382:DDP655393 DNL655382:DNL655393 DXH655382:DXH655393 EHD655382:EHD655393 EQZ655382:EQZ655393 FAV655382:FAV655393 FKR655382:FKR655393 FUN655382:FUN655393 GEJ655382:GEJ655393 GOF655382:GOF655393 GYB655382:GYB655393 HHX655382:HHX655393 HRT655382:HRT655393 IBP655382:IBP655393 ILL655382:ILL655393 IVH655382:IVH655393 JFD655382:JFD655393 JOZ655382:JOZ655393 JYV655382:JYV655393 KIR655382:KIR655393 KSN655382:KSN655393 LCJ655382:LCJ655393 LMF655382:LMF655393 LWB655382:LWB655393 MFX655382:MFX655393 MPT655382:MPT655393 MZP655382:MZP655393 NJL655382:NJL655393 NTH655382:NTH655393 ODD655382:ODD655393 OMZ655382:OMZ655393 OWV655382:OWV655393 PGR655382:PGR655393 PQN655382:PQN655393 QAJ655382:QAJ655393 QKF655382:QKF655393 QUB655382:QUB655393 RDX655382:RDX655393 RNT655382:RNT655393 RXP655382:RXP655393 SHL655382:SHL655393 SRH655382:SRH655393 TBD655382:TBD655393 TKZ655382:TKZ655393 TUV655382:TUV655393 UER655382:UER655393 UON655382:UON655393 UYJ655382:UYJ655393 VIF655382:VIF655393 VSB655382:VSB655393 WBX655382:WBX655393 WLT655382:WLT655393 WVP655382:WVP655393 H720918:H720929 JD720918:JD720929 SZ720918:SZ720929 ACV720918:ACV720929 AMR720918:AMR720929 AWN720918:AWN720929 BGJ720918:BGJ720929 BQF720918:BQF720929 CAB720918:CAB720929 CJX720918:CJX720929 CTT720918:CTT720929 DDP720918:DDP720929 DNL720918:DNL720929 DXH720918:DXH720929 EHD720918:EHD720929 EQZ720918:EQZ720929 FAV720918:FAV720929 FKR720918:FKR720929 FUN720918:FUN720929 GEJ720918:GEJ720929 GOF720918:GOF720929 GYB720918:GYB720929 HHX720918:HHX720929 HRT720918:HRT720929 IBP720918:IBP720929 ILL720918:ILL720929 IVH720918:IVH720929 JFD720918:JFD720929 JOZ720918:JOZ720929 JYV720918:JYV720929 KIR720918:KIR720929 KSN720918:KSN720929 LCJ720918:LCJ720929 LMF720918:LMF720929 LWB720918:LWB720929 MFX720918:MFX720929 MPT720918:MPT720929 MZP720918:MZP720929 NJL720918:NJL720929 NTH720918:NTH720929 ODD720918:ODD720929 OMZ720918:OMZ720929 OWV720918:OWV720929 PGR720918:PGR720929 PQN720918:PQN720929 QAJ720918:QAJ720929 QKF720918:QKF720929 QUB720918:QUB720929 RDX720918:RDX720929 RNT720918:RNT720929 RXP720918:RXP720929 SHL720918:SHL720929 SRH720918:SRH720929 TBD720918:TBD720929 TKZ720918:TKZ720929 TUV720918:TUV720929 UER720918:UER720929 UON720918:UON720929 UYJ720918:UYJ720929 VIF720918:VIF720929 VSB720918:VSB720929 WBX720918:WBX720929 WLT720918:WLT720929 WVP720918:WVP720929 H786454:H786465 JD786454:JD786465 SZ786454:SZ786465 ACV786454:ACV786465 AMR786454:AMR786465 AWN786454:AWN786465 BGJ786454:BGJ786465 BQF786454:BQF786465 CAB786454:CAB786465 CJX786454:CJX786465 CTT786454:CTT786465 DDP786454:DDP786465 DNL786454:DNL786465 DXH786454:DXH786465 EHD786454:EHD786465 EQZ786454:EQZ786465 FAV786454:FAV786465 FKR786454:FKR786465 FUN786454:FUN786465 GEJ786454:GEJ786465 GOF786454:GOF786465 GYB786454:GYB786465 HHX786454:HHX786465 HRT786454:HRT786465 IBP786454:IBP786465 ILL786454:ILL786465 IVH786454:IVH786465 JFD786454:JFD786465 JOZ786454:JOZ786465 JYV786454:JYV786465 KIR786454:KIR786465 KSN786454:KSN786465 LCJ786454:LCJ786465 LMF786454:LMF786465 LWB786454:LWB786465 MFX786454:MFX786465 MPT786454:MPT786465 MZP786454:MZP786465 NJL786454:NJL786465 NTH786454:NTH786465 ODD786454:ODD786465 OMZ786454:OMZ786465 OWV786454:OWV786465 PGR786454:PGR786465 PQN786454:PQN786465 QAJ786454:QAJ786465 QKF786454:QKF786465 QUB786454:QUB786465 RDX786454:RDX786465 RNT786454:RNT786465 RXP786454:RXP786465 SHL786454:SHL786465 SRH786454:SRH786465 TBD786454:TBD786465 TKZ786454:TKZ786465 TUV786454:TUV786465 UER786454:UER786465 UON786454:UON786465 UYJ786454:UYJ786465 VIF786454:VIF786465 VSB786454:VSB786465 WBX786454:WBX786465 WLT786454:WLT786465 WVP786454:WVP786465 H851990:H852001 JD851990:JD852001 SZ851990:SZ852001 ACV851990:ACV852001 AMR851990:AMR852001 AWN851990:AWN852001 BGJ851990:BGJ852001 BQF851990:BQF852001 CAB851990:CAB852001 CJX851990:CJX852001 CTT851990:CTT852001 DDP851990:DDP852001 DNL851990:DNL852001 DXH851990:DXH852001 EHD851990:EHD852001 EQZ851990:EQZ852001 FAV851990:FAV852001 FKR851990:FKR852001 FUN851990:FUN852001 GEJ851990:GEJ852001 GOF851990:GOF852001 GYB851990:GYB852001 HHX851990:HHX852001 HRT851990:HRT852001 IBP851990:IBP852001 ILL851990:ILL852001 IVH851990:IVH852001 JFD851990:JFD852001 JOZ851990:JOZ852001 JYV851990:JYV852001 KIR851990:KIR852001 KSN851990:KSN852001 LCJ851990:LCJ852001 LMF851990:LMF852001 LWB851990:LWB852001 MFX851990:MFX852001 MPT851990:MPT852001 MZP851990:MZP852001 NJL851990:NJL852001 NTH851990:NTH852001 ODD851990:ODD852001 OMZ851990:OMZ852001 OWV851990:OWV852001 PGR851990:PGR852001 PQN851990:PQN852001 QAJ851990:QAJ852001 QKF851990:QKF852001 QUB851990:QUB852001 RDX851990:RDX852001 RNT851990:RNT852001 RXP851990:RXP852001 SHL851990:SHL852001 SRH851990:SRH852001 TBD851990:TBD852001 TKZ851990:TKZ852001 TUV851990:TUV852001 UER851990:UER852001 UON851990:UON852001 UYJ851990:UYJ852001 VIF851990:VIF852001 VSB851990:VSB852001 WBX851990:WBX852001 WLT851990:WLT852001 WVP851990:WVP852001 H917526:H917537 JD917526:JD917537 SZ917526:SZ917537 ACV917526:ACV917537 AMR917526:AMR917537 AWN917526:AWN917537 BGJ917526:BGJ917537 BQF917526:BQF917537 CAB917526:CAB917537 CJX917526:CJX917537 CTT917526:CTT917537 DDP917526:DDP917537 DNL917526:DNL917537 DXH917526:DXH917537 EHD917526:EHD917537 EQZ917526:EQZ917537 FAV917526:FAV917537 FKR917526:FKR917537 FUN917526:FUN917537 GEJ917526:GEJ917537 GOF917526:GOF917537 GYB917526:GYB917537 HHX917526:HHX917537 HRT917526:HRT917537 IBP917526:IBP917537 ILL917526:ILL917537 IVH917526:IVH917537 JFD917526:JFD917537 JOZ917526:JOZ917537 JYV917526:JYV917537 KIR917526:KIR917537 KSN917526:KSN917537 LCJ917526:LCJ917537 LMF917526:LMF917537 LWB917526:LWB917537 MFX917526:MFX917537 MPT917526:MPT917537 MZP917526:MZP917537 NJL917526:NJL917537 NTH917526:NTH917537 ODD917526:ODD917537 OMZ917526:OMZ917537 OWV917526:OWV917537 PGR917526:PGR917537 PQN917526:PQN917537 QAJ917526:QAJ917537 QKF917526:QKF917537 QUB917526:QUB917537 RDX917526:RDX917537 RNT917526:RNT917537 RXP917526:RXP917537 SHL917526:SHL917537 SRH917526:SRH917537 TBD917526:TBD917537 TKZ917526:TKZ917537 TUV917526:TUV917537 UER917526:UER917537 UON917526:UON917537 UYJ917526:UYJ917537 VIF917526:VIF917537 VSB917526:VSB917537 WBX917526:WBX917537 WLT917526:WLT917537 WVP917526:WVP917537 H983062:H983073 JD983062:JD983073 SZ983062:SZ983073 ACV983062:ACV983073 AMR983062:AMR983073 AWN983062:AWN983073 BGJ983062:BGJ983073 BQF983062:BQF983073 CAB983062:CAB983073 CJX983062:CJX983073 CTT983062:CTT983073 DDP983062:DDP983073 DNL983062:DNL983073 DXH983062:DXH983073 EHD983062:EHD983073 EQZ983062:EQZ983073 FAV983062:FAV983073 FKR983062:FKR983073 FUN983062:FUN983073 GEJ983062:GEJ983073 GOF983062:GOF983073 GYB983062:GYB983073 HHX983062:HHX983073 HRT983062:HRT983073 IBP983062:IBP983073 ILL983062:ILL983073 IVH983062:IVH983073 JFD983062:JFD983073 JOZ983062:JOZ983073 JYV983062:JYV983073 KIR983062:KIR983073 KSN983062:KSN983073 LCJ983062:LCJ983073 LMF983062:LMF983073 LWB983062:LWB983073 MFX983062:MFX983073 MPT983062:MPT983073 MZP983062:MZP983073 NJL983062:NJL983073 NTH983062:NTH983073 ODD983062:ODD983073 OMZ983062:OMZ983073 OWV983062:OWV983073 PGR983062:PGR983073 PQN983062:PQN983073 QAJ983062:QAJ983073 QKF983062:QKF983073 QUB983062:QUB983073 RDX983062:RDX983073 RNT983062:RNT983073 RXP983062:RXP983073 SHL983062:SHL983073 SRH983062:SRH983073 TBD983062:TBD983073 TKZ983062:TKZ983073 TUV983062:TUV983073 UER983062:UER983073 UON983062:UON983073 UYJ983062:UYJ983073 VIF983062:VIF983073 VSB983062:VSB983073 WBX983062:WBX983073 WLT983062:WLT983073 WVP983062:WVP983073 T40 JP40 TL40 ADH40 AND40 AWZ40 BGV40 BQR40 CAN40 CKJ40 CUF40 DEB40 DNX40 DXT40 EHP40 ERL40 FBH40 FLD40 FUZ40 GEV40 GOR40 GYN40 HIJ40 HSF40 ICB40 ILX40 IVT40 JFP40 JPL40 JZH40 KJD40 KSZ40 LCV40 LMR40 LWN40 MGJ40 MQF40 NAB40 NJX40 NTT40 ODP40 ONL40 OXH40 PHD40 PQZ40 QAV40 QKR40 QUN40 REJ40 ROF40 RYB40 SHX40 SRT40 TBP40 TLL40 TVH40 UFD40 UOZ40 UYV40 VIR40 VSN40 WCJ40 WMF40 WWB40 T65576 JP65576 TL65576 ADH65576 AND65576 AWZ65576 BGV65576 BQR65576 CAN65576 CKJ65576 CUF65576 DEB65576 DNX65576 DXT65576 EHP65576 ERL65576 FBH65576 FLD65576 FUZ65576 GEV65576 GOR65576 GYN65576 HIJ65576 HSF65576 ICB65576 ILX65576 IVT65576 JFP65576 JPL65576 JZH65576 KJD65576 KSZ65576 LCV65576 LMR65576 LWN65576 MGJ65576 MQF65576 NAB65576 NJX65576 NTT65576 ODP65576 ONL65576 OXH65576 PHD65576 PQZ65576 QAV65576 QKR65576 QUN65576 REJ65576 ROF65576 RYB65576 SHX65576 SRT65576 TBP65576 TLL65576 TVH65576 UFD65576 UOZ65576 UYV65576 VIR65576 VSN65576 WCJ65576 WMF65576 WWB65576 T131112 JP131112 TL131112 ADH131112 AND131112 AWZ131112 BGV131112 BQR131112 CAN131112 CKJ131112 CUF131112 DEB131112 DNX131112 DXT131112 EHP131112 ERL131112 FBH131112 FLD131112 FUZ131112 GEV131112 GOR131112 GYN131112 HIJ131112 HSF131112 ICB131112 ILX131112 IVT131112 JFP131112 JPL131112 JZH131112 KJD131112 KSZ131112 LCV131112 LMR131112 LWN131112 MGJ131112 MQF131112 NAB131112 NJX131112 NTT131112 ODP131112 ONL131112 OXH131112 PHD131112 PQZ131112 QAV131112 QKR131112 QUN131112 REJ131112 ROF131112 RYB131112 SHX131112 SRT131112 TBP131112 TLL131112 TVH131112 UFD131112 UOZ131112 UYV131112 VIR131112 VSN131112 WCJ131112 WMF131112 WWB131112 T196648 JP196648 TL196648 ADH196648 AND196648 AWZ196648 BGV196648 BQR196648 CAN196648 CKJ196648 CUF196648 DEB196648 DNX196648 DXT196648 EHP196648 ERL196648 FBH196648 FLD196648 FUZ196648 GEV196648 GOR196648 GYN196648 HIJ196648 HSF196648 ICB196648 ILX196648 IVT196648 JFP196648 JPL196648 JZH196648 KJD196648 KSZ196648 LCV196648 LMR196648 LWN196648 MGJ196648 MQF196648 NAB196648 NJX196648 NTT196648 ODP196648 ONL196648 OXH196648 PHD196648 PQZ196648 QAV196648 QKR196648 QUN196648 REJ196648 ROF196648 RYB196648 SHX196648 SRT196648 TBP196648 TLL196648 TVH196648 UFD196648 UOZ196648 UYV196648 VIR196648 VSN196648 WCJ196648 WMF196648 WWB196648 T262184 JP262184 TL262184 ADH262184 AND262184 AWZ262184 BGV262184 BQR262184 CAN262184 CKJ262184 CUF262184 DEB262184 DNX262184 DXT262184 EHP262184 ERL262184 FBH262184 FLD262184 FUZ262184 GEV262184 GOR262184 GYN262184 HIJ262184 HSF262184 ICB262184 ILX262184 IVT262184 JFP262184 JPL262184 JZH262184 KJD262184 KSZ262184 LCV262184 LMR262184 LWN262184 MGJ262184 MQF262184 NAB262184 NJX262184 NTT262184 ODP262184 ONL262184 OXH262184 PHD262184 PQZ262184 QAV262184 QKR262184 QUN262184 REJ262184 ROF262184 RYB262184 SHX262184 SRT262184 TBP262184 TLL262184 TVH262184 UFD262184 UOZ262184 UYV262184 VIR262184 VSN262184 WCJ262184 WMF262184 WWB262184 T327720 JP327720 TL327720 ADH327720 AND327720 AWZ327720 BGV327720 BQR327720 CAN327720 CKJ327720 CUF327720 DEB327720 DNX327720 DXT327720 EHP327720 ERL327720 FBH327720 FLD327720 FUZ327720 GEV327720 GOR327720 GYN327720 HIJ327720 HSF327720 ICB327720 ILX327720 IVT327720 JFP327720 JPL327720 JZH327720 KJD327720 KSZ327720 LCV327720 LMR327720 LWN327720 MGJ327720 MQF327720 NAB327720 NJX327720 NTT327720 ODP327720 ONL327720 OXH327720 PHD327720 PQZ327720 QAV327720 QKR327720 QUN327720 REJ327720 ROF327720 RYB327720 SHX327720 SRT327720 TBP327720 TLL327720 TVH327720 UFD327720 UOZ327720 UYV327720 VIR327720 VSN327720 WCJ327720 WMF327720 WWB327720 T393256 JP393256 TL393256 ADH393256 AND393256 AWZ393256 BGV393256 BQR393256 CAN393256 CKJ393256 CUF393256 DEB393256 DNX393256 DXT393256 EHP393256 ERL393256 FBH393256 FLD393256 FUZ393256 GEV393256 GOR393256 GYN393256 HIJ393256 HSF393256 ICB393256 ILX393256 IVT393256 JFP393256 JPL393256 JZH393256 KJD393256 KSZ393256 LCV393256 LMR393256 LWN393256 MGJ393256 MQF393256 NAB393256 NJX393256 NTT393256 ODP393256 ONL393256 OXH393256 PHD393256 PQZ393256 QAV393256 QKR393256 QUN393256 REJ393256 ROF393256 RYB393256 SHX393256 SRT393256 TBP393256 TLL393256 TVH393256 UFD393256 UOZ393256 UYV393256 VIR393256 VSN393256 WCJ393256 WMF393256 WWB393256 T458792 JP458792 TL458792 ADH458792 AND458792 AWZ458792 BGV458792 BQR458792 CAN458792 CKJ458792 CUF458792 DEB458792 DNX458792 DXT458792 EHP458792 ERL458792 FBH458792 FLD458792 FUZ458792 GEV458792 GOR458792 GYN458792 HIJ458792 HSF458792 ICB458792 ILX458792 IVT458792 JFP458792 JPL458792 JZH458792 KJD458792 KSZ458792 LCV458792 LMR458792 LWN458792 MGJ458792 MQF458792 NAB458792 NJX458792 NTT458792 ODP458792 ONL458792 OXH458792 PHD458792 PQZ458792 QAV458792 QKR458792 QUN458792 REJ458792 ROF458792 RYB458792 SHX458792 SRT458792 TBP458792 TLL458792 TVH458792 UFD458792 UOZ458792 UYV458792 VIR458792 VSN458792 WCJ458792 WMF458792 WWB458792 T524328 JP524328 TL524328 ADH524328 AND524328 AWZ524328 BGV524328 BQR524328 CAN524328 CKJ524328 CUF524328 DEB524328 DNX524328 DXT524328 EHP524328 ERL524328 FBH524328 FLD524328 FUZ524328 GEV524328 GOR524328 GYN524328 HIJ524328 HSF524328 ICB524328 ILX524328 IVT524328 JFP524328 JPL524328 JZH524328 KJD524328 KSZ524328 LCV524328 LMR524328 LWN524328 MGJ524328 MQF524328 NAB524328 NJX524328 NTT524328 ODP524328 ONL524328 OXH524328 PHD524328 PQZ524328 QAV524328 QKR524328 QUN524328 REJ524328 ROF524328 RYB524328 SHX524328 SRT524328 TBP524328 TLL524328 TVH524328 UFD524328 UOZ524328 UYV524328 VIR524328 VSN524328 WCJ524328 WMF524328 WWB524328 T589864 JP589864 TL589864 ADH589864 AND589864 AWZ589864 BGV589864 BQR589864 CAN589864 CKJ589864 CUF589864 DEB589864 DNX589864 DXT589864 EHP589864 ERL589864 FBH589864 FLD589864 FUZ589864 GEV589864 GOR589864 GYN589864 HIJ589864 HSF589864 ICB589864 ILX589864 IVT589864 JFP589864 JPL589864 JZH589864 KJD589864 KSZ589864 LCV589864 LMR589864 LWN589864 MGJ589864 MQF589864 NAB589864 NJX589864 NTT589864 ODP589864 ONL589864 OXH589864 PHD589864 PQZ589864 QAV589864 QKR589864 QUN589864 REJ589864 ROF589864 RYB589864 SHX589864 SRT589864 TBP589864 TLL589864 TVH589864 UFD589864 UOZ589864 UYV589864 VIR589864 VSN589864 WCJ589864 WMF589864 WWB589864 T655400 JP655400 TL655400 ADH655400 AND655400 AWZ655400 BGV655400 BQR655400 CAN655400 CKJ655400 CUF655400 DEB655400 DNX655400 DXT655400 EHP655400 ERL655400 FBH655400 FLD655400 FUZ655400 GEV655400 GOR655400 GYN655400 HIJ655400 HSF655400 ICB655400 ILX655400 IVT655400 JFP655400 JPL655400 JZH655400 KJD655400 KSZ655400 LCV655400 LMR655400 LWN655400 MGJ655400 MQF655400 NAB655400 NJX655400 NTT655400 ODP655400 ONL655400 OXH655400 PHD655400 PQZ655400 QAV655400 QKR655400 QUN655400 REJ655400 ROF655400 RYB655400 SHX655400 SRT655400 TBP655400 TLL655400 TVH655400 UFD655400 UOZ655400 UYV655400 VIR655400 VSN655400 WCJ655400 WMF655400 WWB655400 T720936 JP720936 TL720936 ADH720936 AND720936 AWZ720936 BGV720936 BQR720936 CAN720936 CKJ720936 CUF720936 DEB720936 DNX720936 DXT720936 EHP720936 ERL720936 FBH720936 FLD720936 FUZ720936 GEV720936 GOR720936 GYN720936 HIJ720936 HSF720936 ICB720936 ILX720936 IVT720936 JFP720936 JPL720936 JZH720936 KJD720936 KSZ720936 LCV720936 LMR720936 LWN720936 MGJ720936 MQF720936 NAB720936 NJX720936 NTT720936 ODP720936 ONL720936 OXH720936 PHD720936 PQZ720936 QAV720936 QKR720936 QUN720936 REJ720936 ROF720936 RYB720936 SHX720936 SRT720936 TBP720936 TLL720936 TVH720936 UFD720936 UOZ720936 UYV720936 VIR720936 VSN720936 WCJ720936 WMF720936 WWB720936 T786472 JP786472 TL786472 ADH786472 AND786472 AWZ786472 BGV786472 BQR786472 CAN786472 CKJ786472 CUF786472 DEB786472 DNX786472 DXT786472 EHP786472 ERL786472 FBH786472 FLD786472 FUZ786472 GEV786472 GOR786472 GYN786472 HIJ786472 HSF786472 ICB786472 ILX786472 IVT786472 JFP786472 JPL786472 JZH786472 KJD786472 KSZ786472 LCV786472 LMR786472 LWN786472 MGJ786472 MQF786472 NAB786472 NJX786472 NTT786472 ODP786472 ONL786472 OXH786472 PHD786472 PQZ786472 QAV786472 QKR786472 QUN786472 REJ786472 ROF786472 RYB786472 SHX786472 SRT786472 TBP786472 TLL786472 TVH786472 UFD786472 UOZ786472 UYV786472 VIR786472 VSN786472 WCJ786472 WMF786472 WWB786472 T852008 JP852008 TL852008 ADH852008 AND852008 AWZ852008 BGV852008 BQR852008 CAN852008 CKJ852008 CUF852008 DEB852008 DNX852008 DXT852008 EHP852008 ERL852008 FBH852008 FLD852008 FUZ852008 GEV852008 GOR852008 GYN852008 HIJ852008 HSF852008 ICB852008 ILX852008 IVT852008 JFP852008 JPL852008 JZH852008 KJD852008 KSZ852008 LCV852008 LMR852008 LWN852008 MGJ852008 MQF852008 NAB852008 NJX852008 NTT852008 ODP852008 ONL852008 OXH852008 PHD852008 PQZ852008 QAV852008 QKR852008 QUN852008 REJ852008 ROF852008 RYB852008 SHX852008 SRT852008 TBP852008 TLL852008 TVH852008 UFD852008 UOZ852008 UYV852008 VIR852008 VSN852008 WCJ852008 WMF852008 WWB852008 T917544 JP917544 TL917544 ADH917544 AND917544 AWZ917544 BGV917544 BQR917544 CAN917544 CKJ917544 CUF917544 DEB917544 DNX917544 DXT917544 EHP917544 ERL917544 FBH917544 FLD917544 FUZ917544 GEV917544 GOR917544 GYN917544 HIJ917544 HSF917544 ICB917544 ILX917544 IVT917544 JFP917544 JPL917544 JZH917544 KJD917544 KSZ917544 LCV917544 LMR917544 LWN917544 MGJ917544 MQF917544 NAB917544 NJX917544 NTT917544 ODP917544 ONL917544 OXH917544 PHD917544 PQZ917544 QAV917544 QKR917544 QUN917544 REJ917544 ROF917544 RYB917544 SHX917544 SRT917544 TBP917544 TLL917544 TVH917544 UFD917544 UOZ917544 UYV917544 VIR917544 VSN917544 WCJ917544 WMF917544 WWB917544 T983080 JP983080 TL983080 ADH983080 AND983080 AWZ983080 BGV983080 BQR983080 CAN983080 CKJ983080 CUF983080 DEB983080 DNX983080 DXT983080 EHP983080 ERL983080 FBH983080 FLD983080 FUZ983080 GEV983080 GOR983080 GYN983080 HIJ983080 HSF983080 ICB983080 ILX983080 IVT983080 JFP983080 JPL983080 JZH983080 KJD983080 KSZ983080 LCV983080 LMR983080 LWN983080 MGJ983080 MQF983080 NAB983080 NJX983080 NTT983080 ODP983080 ONL983080 OXH983080 PHD983080 PQZ983080 QAV983080 QKR983080 QUN983080 REJ983080 ROF983080 RYB983080 SHX983080 SRT983080 TBP983080 TLL983080 TVH983080 UFD983080 UOZ983080 UYV983080 VIR983080 VSN983080 WCJ983080 WMF983080 WWB983080 T35 JP35 TL35 ADH35 AND35 AWZ35 BGV35 BQR35 CAN35 CKJ35 CUF35 DEB35 DNX35 DXT35 EHP35 ERL35 FBH35 FLD35 FUZ35 GEV35 GOR35 GYN35 HIJ35 HSF35 ICB35 ILX35 IVT35 JFP35 JPL35 JZH35 KJD35 KSZ35 LCV35 LMR35 LWN35 MGJ35 MQF35 NAB35 NJX35 NTT35 ODP35 ONL35 OXH35 PHD35 PQZ35 QAV35 QKR35 QUN35 REJ35 ROF35 RYB35 SHX35 SRT35 TBP35 TLL35 TVH35 UFD35 UOZ35 UYV35 VIR35 VSN35 WCJ35 WMF35 WWB35 T65571 JP65571 TL65571 ADH65571 AND65571 AWZ65571 BGV65571 BQR65571 CAN65571 CKJ65571 CUF65571 DEB65571 DNX65571 DXT65571 EHP65571 ERL65571 FBH65571 FLD65571 FUZ65571 GEV65571 GOR65571 GYN65571 HIJ65571 HSF65571 ICB65571 ILX65571 IVT65571 JFP65571 JPL65571 JZH65571 KJD65571 KSZ65571 LCV65571 LMR65571 LWN65571 MGJ65571 MQF65571 NAB65571 NJX65571 NTT65571 ODP65571 ONL65571 OXH65571 PHD65571 PQZ65571 QAV65571 QKR65571 QUN65571 REJ65571 ROF65571 RYB65571 SHX65571 SRT65571 TBP65571 TLL65571 TVH65571 UFD65571 UOZ65571 UYV65571 VIR65571 VSN65571 WCJ65571 WMF65571 WWB65571 T131107 JP131107 TL131107 ADH131107 AND131107 AWZ131107 BGV131107 BQR131107 CAN131107 CKJ131107 CUF131107 DEB131107 DNX131107 DXT131107 EHP131107 ERL131107 FBH131107 FLD131107 FUZ131107 GEV131107 GOR131107 GYN131107 HIJ131107 HSF131107 ICB131107 ILX131107 IVT131107 JFP131107 JPL131107 JZH131107 KJD131107 KSZ131107 LCV131107 LMR131107 LWN131107 MGJ131107 MQF131107 NAB131107 NJX131107 NTT131107 ODP131107 ONL131107 OXH131107 PHD131107 PQZ131107 QAV131107 QKR131107 QUN131107 REJ131107 ROF131107 RYB131107 SHX131107 SRT131107 TBP131107 TLL131107 TVH131107 UFD131107 UOZ131107 UYV131107 VIR131107 VSN131107 WCJ131107 WMF131107 WWB131107 T196643 JP196643 TL196643 ADH196643 AND196643 AWZ196643 BGV196643 BQR196643 CAN196643 CKJ196643 CUF196643 DEB196643 DNX196643 DXT196643 EHP196643 ERL196643 FBH196643 FLD196643 FUZ196643 GEV196643 GOR196643 GYN196643 HIJ196643 HSF196643 ICB196643 ILX196643 IVT196643 JFP196643 JPL196643 JZH196643 KJD196643 KSZ196643 LCV196643 LMR196643 LWN196643 MGJ196643 MQF196643 NAB196643 NJX196643 NTT196643 ODP196643 ONL196643 OXH196643 PHD196643 PQZ196643 QAV196643 QKR196643 QUN196643 REJ196643 ROF196643 RYB196643 SHX196643 SRT196643 TBP196643 TLL196643 TVH196643 UFD196643 UOZ196643 UYV196643 VIR196643 VSN196643 WCJ196643 WMF196643 WWB196643 T262179 JP262179 TL262179 ADH262179 AND262179 AWZ262179 BGV262179 BQR262179 CAN262179 CKJ262179 CUF262179 DEB262179 DNX262179 DXT262179 EHP262179 ERL262179 FBH262179 FLD262179 FUZ262179 GEV262179 GOR262179 GYN262179 HIJ262179 HSF262179 ICB262179 ILX262179 IVT262179 JFP262179 JPL262179 JZH262179 KJD262179 KSZ262179 LCV262179 LMR262179 LWN262179 MGJ262179 MQF262179 NAB262179 NJX262179 NTT262179 ODP262179 ONL262179 OXH262179 PHD262179 PQZ262179 QAV262179 QKR262179 QUN262179 REJ262179 ROF262179 RYB262179 SHX262179 SRT262179 TBP262179 TLL262179 TVH262179 UFD262179 UOZ262179 UYV262179 VIR262179 VSN262179 WCJ262179 WMF262179 WWB262179 T327715 JP327715 TL327715 ADH327715 AND327715 AWZ327715 BGV327715 BQR327715 CAN327715 CKJ327715 CUF327715 DEB327715 DNX327715 DXT327715 EHP327715 ERL327715 FBH327715 FLD327715 FUZ327715 GEV327715 GOR327715 GYN327715 HIJ327715 HSF327715 ICB327715 ILX327715 IVT327715 JFP327715 JPL327715 JZH327715 KJD327715 KSZ327715 LCV327715 LMR327715 LWN327715 MGJ327715 MQF327715 NAB327715 NJX327715 NTT327715 ODP327715 ONL327715 OXH327715 PHD327715 PQZ327715 QAV327715 QKR327715 QUN327715 REJ327715 ROF327715 RYB327715 SHX327715 SRT327715 TBP327715 TLL327715 TVH327715 UFD327715 UOZ327715 UYV327715 VIR327715 VSN327715 WCJ327715 WMF327715 WWB327715 T393251 JP393251 TL393251 ADH393251 AND393251 AWZ393251 BGV393251 BQR393251 CAN393251 CKJ393251 CUF393251 DEB393251 DNX393251 DXT393251 EHP393251 ERL393251 FBH393251 FLD393251 FUZ393251 GEV393251 GOR393251 GYN393251 HIJ393251 HSF393251 ICB393251 ILX393251 IVT393251 JFP393251 JPL393251 JZH393251 KJD393251 KSZ393251 LCV393251 LMR393251 LWN393251 MGJ393251 MQF393251 NAB393251 NJX393251 NTT393251 ODP393251 ONL393251 OXH393251 PHD393251 PQZ393251 QAV393251 QKR393251 QUN393251 REJ393251 ROF393251 RYB393251 SHX393251 SRT393251 TBP393251 TLL393251 TVH393251 UFD393251 UOZ393251 UYV393251 VIR393251 VSN393251 WCJ393251 WMF393251 WWB393251 T458787 JP458787 TL458787 ADH458787 AND458787 AWZ458787 BGV458787 BQR458787 CAN458787 CKJ458787 CUF458787 DEB458787 DNX458787 DXT458787 EHP458787 ERL458787 FBH458787 FLD458787 FUZ458787 GEV458787 GOR458787 GYN458787 HIJ458787 HSF458787 ICB458787 ILX458787 IVT458787 JFP458787 JPL458787 JZH458787 KJD458787 KSZ458787 LCV458787 LMR458787 LWN458787 MGJ458787 MQF458787 NAB458787 NJX458787 NTT458787 ODP458787 ONL458787 OXH458787 PHD458787 PQZ458787 QAV458787 QKR458787 QUN458787 REJ458787 ROF458787 RYB458787 SHX458787 SRT458787 TBP458787 TLL458787 TVH458787 UFD458787 UOZ458787 UYV458787 VIR458787 VSN458787 WCJ458787 WMF458787 WWB458787 T524323 JP524323 TL524323 ADH524323 AND524323 AWZ524323 BGV524323 BQR524323 CAN524323 CKJ524323 CUF524323 DEB524323 DNX524323 DXT524323 EHP524323 ERL524323 FBH524323 FLD524323 FUZ524323 GEV524323 GOR524323 GYN524323 HIJ524323 HSF524323 ICB524323 ILX524323 IVT524323 JFP524323 JPL524323 JZH524323 KJD524323 KSZ524323 LCV524323 LMR524323 LWN524323 MGJ524323 MQF524323 NAB524323 NJX524323 NTT524323 ODP524323 ONL524323 OXH524323 PHD524323 PQZ524323 QAV524323 QKR524323 QUN524323 REJ524323 ROF524323 RYB524323 SHX524323 SRT524323 TBP524323 TLL524323 TVH524323 UFD524323 UOZ524323 UYV524323 VIR524323 VSN524323 WCJ524323 WMF524323 WWB524323 T589859 JP589859 TL589859 ADH589859 AND589859 AWZ589859 BGV589859 BQR589859 CAN589859 CKJ589859 CUF589859 DEB589859 DNX589859 DXT589859 EHP589859 ERL589859 FBH589859 FLD589859 FUZ589859 GEV589859 GOR589859 GYN589859 HIJ589859 HSF589859 ICB589859 ILX589859 IVT589859 JFP589859 JPL589859 JZH589859 KJD589859 KSZ589859 LCV589859 LMR589859 LWN589859 MGJ589859 MQF589859 NAB589859 NJX589859 NTT589859 ODP589859 ONL589859 OXH589859 PHD589859 PQZ589859 QAV589859 QKR589859 QUN589859 REJ589859 ROF589859 RYB589859 SHX589859 SRT589859 TBP589859 TLL589859 TVH589859 UFD589859 UOZ589859 UYV589859 VIR589859 VSN589859 WCJ589859 WMF589859 WWB589859 T655395 JP655395 TL655395 ADH655395 AND655395 AWZ655395 BGV655395 BQR655395 CAN655395 CKJ655395 CUF655395 DEB655395 DNX655395 DXT655395 EHP655395 ERL655395 FBH655395 FLD655395 FUZ655395 GEV655395 GOR655395 GYN655395 HIJ655395 HSF655395 ICB655395 ILX655395 IVT655395 JFP655395 JPL655395 JZH655395 KJD655395 KSZ655395 LCV655395 LMR655395 LWN655395 MGJ655395 MQF655395 NAB655395 NJX655395 NTT655395 ODP655395 ONL655395 OXH655395 PHD655395 PQZ655395 QAV655395 QKR655395 QUN655395 REJ655395 ROF655395 RYB655395 SHX655395 SRT655395 TBP655395 TLL655395 TVH655395 UFD655395 UOZ655395 UYV655395 VIR655395 VSN655395 WCJ655395 WMF655395 WWB655395 T720931 JP720931 TL720931 ADH720931 AND720931 AWZ720931 BGV720931 BQR720931 CAN720931 CKJ720931 CUF720931 DEB720931 DNX720931 DXT720931 EHP720931 ERL720931 FBH720931 FLD720931 FUZ720931 GEV720931 GOR720931 GYN720931 HIJ720931 HSF720931 ICB720931 ILX720931 IVT720931 JFP720931 JPL720931 JZH720931 KJD720931 KSZ720931 LCV720931 LMR720931 LWN720931 MGJ720931 MQF720931 NAB720931 NJX720931 NTT720931 ODP720931 ONL720931 OXH720931 PHD720931 PQZ720931 QAV720931 QKR720931 QUN720931 REJ720931 ROF720931 RYB720931 SHX720931 SRT720931 TBP720931 TLL720931 TVH720931 UFD720931 UOZ720931 UYV720931 VIR720931 VSN720931 WCJ720931 WMF720931 WWB720931 T786467 JP786467 TL786467 ADH786467 AND786467 AWZ786467 BGV786467 BQR786467 CAN786467 CKJ786467 CUF786467 DEB786467 DNX786467 DXT786467 EHP786467 ERL786467 FBH786467 FLD786467 FUZ786467 GEV786467 GOR786467 GYN786467 HIJ786467 HSF786467 ICB786467 ILX786467 IVT786467 JFP786467 JPL786467 JZH786467 KJD786467 KSZ786467 LCV786467 LMR786467 LWN786467 MGJ786467 MQF786467 NAB786467 NJX786467 NTT786467 ODP786467 ONL786467 OXH786467 PHD786467 PQZ786467 QAV786467 QKR786467 QUN786467 REJ786467 ROF786467 RYB786467 SHX786467 SRT786467 TBP786467 TLL786467 TVH786467 UFD786467 UOZ786467 UYV786467 VIR786467 VSN786467 WCJ786467 WMF786467 WWB786467 T852003 JP852003 TL852003 ADH852003 AND852003 AWZ852003 BGV852003 BQR852003 CAN852003 CKJ852003 CUF852003 DEB852003 DNX852003 DXT852003 EHP852003 ERL852003 FBH852003 FLD852003 FUZ852003 GEV852003 GOR852003 GYN852003 HIJ852003 HSF852003 ICB852003 ILX852003 IVT852003 JFP852003 JPL852003 JZH852003 KJD852003 KSZ852003 LCV852003 LMR852003 LWN852003 MGJ852003 MQF852003 NAB852003 NJX852003 NTT852003 ODP852003 ONL852003 OXH852003 PHD852003 PQZ852003 QAV852003 QKR852003 QUN852003 REJ852003 ROF852003 RYB852003 SHX852003 SRT852003 TBP852003 TLL852003 TVH852003 UFD852003 UOZ852003 UYV852003 VIR852003 VSN852003 WCJ852003 WMF852003 WWB852003 T917539 JP917539 TL917539 ADH917539 AND917539 AWZ917539 BGV917539 BQR917539 CAN917539 CKJ917539 CUF917539 DEB917539 DNX917539 DXT917539 EHP917539 ERL917539 FBH917539 FLD917539 FUZ917539 GEV917539 GOR917539 GYN917539 HIJ917539 HSF917539 ICB917539 ILX917539 IVT917539 JFP917539 JPL917539 JZH917539 KJD917539 KSZ917539 LCV917539 LMR917539 LWN917539 MGJ917539 MQF917539 NAB917539 NJX917539 NTT917539 ODP917539 ONL917539 OXH917539 PHD917539 PQZ917539 QAV917539 QKR917539 QUN917539 REJ917539 ROF917539 RYB917539 SHX917539 SRT917539 TBP917539 TLL917539 TVH917539 UFD917539 UOZ917539 UYV917539 VIR917539 VSN917539 WCJ917539 WMF917539 WWB917539 T983075 JP983075 TL983075 ADH983075 AND983075 AWZ983075 BGV983075 BQR983075 CAN983075 CKJ983075 CUF983075 DEB983075 DNX983075 DXT983075 EHP983075 ERL983075 FBH983075 FLD983075 FUZ983075 GEV983075 GOR983075 GYN983075 HIJ983075 HSF983075 ICB983075 ILX983075 IVT983075 JFP983075 JPL983075 JZH983075 KJD983075 KSZ983075 LCV983075 LMR983075 LWN983075 MGJ983075 MQF983075 NAB983075 NJX983075 NTT983075 ODP983075 ONL983075 OXH983075 PHD983075 PQZ983075 QAV983075 QKR983075 QUN983075 REJ983075 ROF983075 RYB983075 SHX983075 SRT983075 TBP983075 TLL983075 TVH983075 UFD983075 UOZ983075 UYV983075 VIR983075 VSN983075 WCJ983075 WMF983075 WWB983075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2E0EF-5C5C-4B23-9DDF-D80FC61B8022}">
  <sheetPr>
    <tabColor rgb="FFFF0000"/>
  </sheetPr>
  <dimension ref="A1:AS85"/>
  <sheetViews>
    <sheetView view="pageBreakPreview" zoomScaleNormal="100" zoomScaleSheetLayoutView="100" workbookViewId="0">
      <selection activeCell="S58" activeCellId="1" sqref="T27:U27 S58"/>
    </sheetView>
  </sheetViews>
  <sheetFormatPr defaultRowHeight="13.2"/>
  <cols>
    <col min="1" max="26" width="2.19921875" style="51" customWidth="1"/>
    <col min="27" max="45" width="2.69921875" style="51" customWidth="1"/>
    <col min="46" max="16384" width="8.796875" style="51"/>
  </cols>
  <sheetData>
    <row r="1" spans="1:45" ht="19.8">
      <c r="A1" s="102"/>
      <c r="B1" s="666" t="s">
        <v>45</v>
      </c>
      <c r="C1" s="667"/>
      <c r="D1" s="667"/>
      <c r="E1" s="668"/>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674"/>
      <c r="AP1" s="674"/>
      <c r="AQ1" s="674"/>
      <c r="AR1" s="674"/>
      <c r="AS1" s="674"/>
    </row>
    <row r="2" spans="1:45" ht="19.8">
      <c r="A2" s="102"/>
      <c r="B2" s="104"/>
      <c r="C2" s="104"/>
      <c r="D2" s="104"/>
      <c r="E2" s="104"/>
      <c r="F2" s="102"/>
      <c r="G2" s="102"/>
      <c r="H2" s="102"/>
      <c r="I2" s="102"/>
      <c r="J2" s="102"/>
      <c r="K2" s="102"/>
      <c r="L2" s="102"/>
      <c r="M2" s="102"/>
      <c r="N2" s="102"/>
      <c r="O2" s="102"/>
      <c r="P2" s="102"/>
      <c r="Q2" s="647" t="s">
        <v>172</v>
      </c>
      <c r="R2" s="647"/>
      <c r="S2" s="647"/>
      <c r="T2" s="647"/>
      <c r="U2" s="673" t="e">
        <f>'別添スコア表（全体）'!D7:I7</f>
        <v>#VALUE!</v>
      </c>
      <c r="V2" s="673"/>
      <c r="W2" s="673"/>
      <c r="X2" s="673"/>
      <c r="Y2" s="673"/>
      <c r="Z2" s="673"/>
      <c r="AA2" s="673"/>
      <c r="AB2" s="673"/>
      <c r="AC2" s="673"/>
      <c r="AD2" s="673"/>
      <c r="AE2" s="673"/>
      <c r="AF2" s="673"/>
      <c r="AG2" s="102"/>
      <c r="AH2" s="646" t="e">
        <f>'別添スコア表（全体）'!O3:P3</f>
        <v>#VALUE!</v>
      </c>
      <c r="AI2" s="646"/>
      <c r="AJ2" s="646"/>
      <c r="AK2" s="105" t="s">
        <v>77</v>
      </c>
      <c r="AL2" s="646">
        <f>'別添スコア表（全体）'!R3</f>
        <v>0</v>
      </c>
      <c r="AM2" s="646"/>
      <c r="AN2" s="105" t="s">
        <v>78</v>
      </c>
      <c r="AO2" s="105"/>
      <c r="AP2" s="105">
        <f>'別添スコア表（全体）'!T3</f>
        <v>0</v>
      </c>
      <c r="AQ2" s="105" t="s">
        <v>79</v>
      </c>
      <c r="AR2" s="103"/>
      <c r="AS2" s="103"/>
    </row>
    <row r="3" spans="1:45">
      <c r="A3" s="102"/>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row>
    <row r="4" spans="1:45" ht="16.2">
      <c r="A4" s="106"/>
      <c r="B4" s="675" t="s">
        <v>173</v>
      </c>
      <c r="C4" s="675"/>
      <c r="D4" s="675"/>
      <c r="E4" s="675"/>
      <c r="F4" s="675"/>
      <c r="G4" s="675"/>
      <c r="H4" s="675"/>
      <c r="I4" s="675"/>
      <c r="J4" s="675"/>
      <c r="K4" s="675"/>
      <c r="L4" s="675"/>
      <c r="M4" s="675"/>
      <c r="N4" s="675"/>
      <c r="O4" s="675"/>
      <c r="P4" s="675"/>
      <c r="Q4" s="675"/>
      <c r="R4" s="675"/>
      <c r="S4" s="675"/>
      <c r="T4" s="675"/>
      <c r="U4" s="675"/>
      <c r="V4" s="675"/>
      <c r="W4" s="675"/>
      <c r="X4" s="675"/>
      <c r="Y4" s="675"/>
      <c r="Z4" s="675"/>
      <c r="AA4" s="675"/>
      <c r="AB4" s="675"/>
      <c r="AC4" s="675"/>
      <c r="AD4" s="675"/>
      <c r="AE4" s="675"/>
      <c r="AF4" s="675"/>
      <c r="AG4" s="675"/>
      <c r="AH4" s="675"/>
      <c r="AI4" s="675"/>
      <c r="AJ4" s="675"/>
      <c r="AK4" s="675"/>
      <c r="AL4" s="675"/>
      <c r="AM4" s="675"/>
      <c r="AN4" s="675"/>
      <c r="AO4" s="675"/>
      <c r="AP4" s="675"/>
      <c r="AQ4" s="675"/>
      <c r="AR4" s="675"/>
      <c r="AS4" s="102"/>
    </row>
    <row r="5" spans="1:45">
      <c r="A5" s="102"/>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2"/>
    </row>
    <row r="6" spans="1:45">
      <c r="A6" s="106"/>
      <c r="B6" s="676" t="s">
        <v>86</v>
      </c>
      <c r="C6" s="677"/>
      <c r="D6" s="677"/>
      <c r="E6" s="677"/>
      <c r="F6" s="677"/>
      <c r="G6" s="677"/>
      <c r="H6" s="677"/>
      <c r="I6" s="677"/>
      <c r="J6" s="677"/>
      <c r="K6" s="677"/>
      <c r="L6" s="677"/>
      <c r="M6" s="677"/>
      <c r="N6" s="677"/>
      <c r="O6" s="677"/>
      <c r="P6" s="677"/>
      <c r="Q6" s="677"/>
      <c r="R6" s="677"/>
      <c r="S6" s="677"/>
      <c r="T6" s="677"/>
      <c r="U6" s="677"/>
      <c r="V6" s="677"/>
      <c r="W6" s="677"/>
      <c r="X6" s="677"/>
      <c r="Y6" s="677"/>
      <c r="Z6" s="677"/>
      <c r="AA6" s="677"/>
      <c r="AB6" s="677"/>
      <c r="AC6" s="677"/>
      <c r="AD6" s="677"/>
      <c r="AE6" s="677"/>
      <c r="AF6" s="677"/>
      <c r="AG6" s="677"/>
      <c r="AH6" s="677"/>
      <c r="AI6" s="677"/>
      <c r="AJ6" s="677"/>
      <c r="AK6" s="677"/>
      <c r="AL6" s="677"/>
      <c r="AM6" s="677"/>
      <c r="AN6" s="677"/>
      <c r="AO6" s="677"/>
      <c r="AP6" s="677"/>
      <c r="AQ6" s="677"/>
      <c r="AR6" s="678"/>
      <c r="AS6" s="102"/>
    </row>
    <row r="7" spans="1:45">
      <c r="A7" s="102"/>
      <c r="B7" s="108"/>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9"/>
      <c r="AS7" s="102"/>
    </row>
    <row r="8" spans="1:45">
      <c r="A8" s="102"/>
      <c r="B8" s="108"/>
      <c r="C8" s="669" t="s">
        <v>22</v>
      </c>
      <c r="D8" s="669"/>
      <c r="E8" s="669"/>
      <c r="F8" s="669"/>
      <c r="G8" s="110" t="s">
        <v>174</v>
      </c>
      <c r="H8" s="664"/>
      <c r="I8" s="664"/>
      <c r="J8" s="102" t="s">
        <v>175</v>
      </c>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9"/>
      <c r="AS8" s="102"/>
    </row>
    <row r="9" spans="1:45">
      <c r="A9" s="102"/>
      <c r="B9" s="108"/>
      <c r="C9" s="679" t="s">
        <v>176</v>
      </c>
      <c r="D9" s="679"/>
      <c r="E9" s="679"/>
      <c r="F9" s="679"/>
      <c r="G9" s="679"/>
      <c r="H9" s="679"/>
      <c r="I9" s="679"/>
      <c r="J9" s="656"/>
      <c r="K9" s="656"/>
      <c r="L9" s="656"/>
      <c r="M9" s="656"/>
      <c r="N9" s="656"/>
      <c r="O9" s="656"/>
      <c r="P9" s="656"/>
      <c r="Q9" s="102"/>
      <c r="R9" s="102"/>
      <c r="S9" s="682" t="s">
        <v>177</v>
      </c>
      <c r="T9" s="682"/>
      <c r="U9" s="682"/>
      <c r="V9" s="682"/>
      <c r="W9" s="682"/>
      <c r="X9" s="682"/>
      <c r="Y9" s="656"/>
      <c r="Z9" s="656"/>
      <c r="AA9" s="656"/>
      <c r="AB9" s="656"/>
      <c r="AC9" s="656"/>
      <c r="AD9" s="656"/>
      <c r="AE9" s="111"/>
      <c r="AF9" s="112"/>
      <c r="AG9" s="657" t="s">
        <v>178</v>
      </c>
      <c r="AH9" s="657"/>
      <c r="AI9" s="657"/>
      <c r="AJ9" s="658"/>
      <c r="AK9" s="672" t="e">
        <f>J9/Y9</f>
        <v>#DIV/0!</v>
      </c>
      <c r="AL9" s="672"/>
      <c r="AM9" s="672"/>
      <c r="AN9" s="672"/>
      <c r="AO9" s="672"/>
      <c r="AP9" s="672"/>
      <c r="AQ9" s="102"/>
      <c r="AR9" s="109"/>
      <c r="AS9" s="102"/>
    </row>
    <row r="10" spans="1:45">
      <c r="A10" s="102"/>
      <c r="B10" s="108"/>
      <c r="C10" s="680"/>
      <c r="D10" s="680"/>
      <c r="E10" s="680"/>
      <c r="F10" s="680"/>
      <c r="G10" s="680"/>
      <c r="H10" s="680"/>
      <c r="I10" s="680"/>
      <c r="J10" s="656"/>
      <c r="K10" s="656"/>
      <c r="L10" s="656"/>
      <c r="M10" s="656"/>
      <c r="N10" s="656"/>
      <c r="O10" s="656"/>
      <c r="P10" s="656"/>
      <c r="Q10" s="102"/>
      <c r="R10" s="111"/>
      <c r="S10" s="682"/>
      <c r="T10" s="682"/>
      <c r="U10" s="682"/>
      <c r="V10" s="682"/>
      <c r="W10" s="682"/>
      <c r="X10" s="682"/>
      <c r="Y10" s="656"/>
      <c r="Z10" s="656"/>
      <c r="AA10" s="656"/>
      <c r="AB10" s="656"/>
      <c r="AC10" s="656"/>
      <c r="AD10" s="656"/>
      <c r="AE10" s="111"/>
      <c r="AF10" s="112"/>
      <c r="AG10" s="659"/>
      <c r="AH10" s="659"/>
      <c r="AI10" s="659"/>
      <c r="AJ10" s="660"/>
      <c r="AK10" s="672"/>
      <c r="AL10" s="672"/>
      <c r="AM10" s="672"/>
      <c r="AN10" s="672"/>
      <c r="AO10" s="672"/>
      <c r="AP10" s="672"/>
      <c r="AQ10" s="102"/>
      <c r="AR10" s="109"/>
      <c r="AS10" s="102"/>
    </row>
    <row r="11" spans="1:45">
      <c r="A11" s="102"/>
      <c r="B11" s="108"/>
      <c r="C11" s="681"/>
      <c r="D11" s="681"/>
      <c r="E11" s="681"/>
      <c r="F11" s="681"/>
      <c r="G11" s="681"/>
      <c r="H11" s="681"/>
      <c r="I11" s="681"/>
      <c r="J11" s="656"/>
      <c r="K11" s="656"/>
      <c r="L11" s="656"/>
      <c r="M11" s="656"/>
      <c r="N11" s="656"/>
      <c r="O11" s="656"/>
      <c r="P11" s="656"/>
      <c r="Q11" s="102" t="s">
        <v>179</v>
      </c>
      <c r="R11" s="111"/>
      <c r="S11" s="682"/>
      <c r="T11" s="682"/>
      <c r="U11" s="682"/>
      <c r="V11" s="682"/>
      <c r="W11" s="682"/>
      <c r="X11" s="682"/>
      <c r="Y11" s="656"/>
      <c r="Z11" s="656"/>
      <c r="AA11" s="656"/>
      <c r="AB11" s="656"/>
      <c r="AC11" s="656"/>
      <c r="AD11" s="656"/>
      <c r="AE11" s="102" t="s">
        <v>26</v>
      </c>
      <c r="AF11" s="112"/>
      <c r="AG11" s="661"/>
      <c r="AH11" s="661"/>
      <c r="AI11" s="661"/>
      <c r="AJ11" s="662"/>
      <c r="AK11" s="672"/>
      <c r="AL11" s="672"/>
      <c r="AM11" s="672"/>
      <c r="AN11" s="672"/>
      <c r="AO11" s="672"/>
      <c r="AP11" s="672"/>
      <c r="AQ11" s="102" t="s">
        <v>179</v>
      </c>
      <c r="AR11" s="109"/>
      <c r="AS11" s="102"/>
    </row>
    <row r="12" spans="1:45">
      <c r="A12" s="102"/>
      <c r="B12" s="108"/>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9"/>
      <c r="AS12" s="102"/>
    </row>
    <row r="13" spans="1:45">
      <c r="A13" s="106"/>
      <c r="B13" s="642" t="s">
        <v>180</v>
      </c>
      <c r="C13" s="643"/>
      <c r="D13" s="643"/>
      <c r="E13" s="643"/>
      <c r="F13" s="643"/>
      <c r="G13" s="643"/>
      <c r="H13" s="643"/>
      <c r="I13" s="643"/>
      <c r="J13" s="643"/>
      <c r="K13" s="643"/>
      <c r="L13" s="643"/>
      <c r="M13" s="643"/>
      <c r="N13" s="643"/>
      <c r="O13" s="643"/>
      <c r="P13" s="643"/>
      <c r="Q13" s="643"/>
      <c r="R13" s="643"/>
      <c r="S13" s="643"/>
      <c r="T13" s="643"/>
      <c r="U13" s="643"/>
      <c r="V13" s="643"/>
      <c r="W13" s="643"/>
      <c r="X13" s="643"/>
      <c r="Y13" s="643"/>
      <c r="Z13" s="643"/>
      <c r="AA13" s="643"/>
      <c r="AB13" s="643"/>
      <c r="AC13" s="643"/>
      <c r="AD13" s="643"/>
      <c r="AE13" s="643"/>
      <c r="AF13" s="643"/>
      <c r="AG13" s="643"/>
      <c r="AH13" s="643"/>
      <c r="AI13" s="643"/>
      <c r="AJ13" s="643"/>
      <c r="AK13" s="643"/>
      <c r="AL13" s="643"/>
      <c r="AM13" s="643"/>
      <c r="AN13" s="643"/>
      <c r="AO13" s="643"/>
      <c r="AP13" s="643"/>
      <c r="AQ13" s="643"/>
      <c r="AR13" s="644"/>
      <c r="AS13" s="102"/>
    </row>
    <row r="14" spans="1:45">
      <c r="A14" s="102"/>
      <c r="B14" s="108" t="s">
        <v>181</v>
      </c>
      <c r="C14" s="665" t="s">
        <v>182</v>
      </c>
      <c r="D14" s="665"/>
      <c r="E14" s="665"/>
      <c r="F14" s="665"/>
      <c r="G14" s="102" t="s">
        <v>174</v>
      </c>
      <c r="H14" s="663"/>
      <c r="I14" s="663"/>
      <c r="J14" s="102" t="s">
        <v>78</v>
      </c>
      <c r="K14" s="102" t="s">
        <v>183</v>
      </c>
      <c r="L14" s="663"/>
      <c r="M14" s="663"/>
      <c r="N14" s="102" t="s">
        <v>184</v>
      </c>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9"/>
      <c r="AS14" s="102"/>
    </row>
    <row r="15" spans="1:45">
      <c r="A15" s="102"/>
      <c r="B15" s="108"/>
      <c r="C15" s="669" t="s">
        <v>185</v>
      </c>
      <c r="D15" s="669"/>
      <c r="E15" s="669"/>
      <c r="F15" s="669"/>
      <c r="G15" s="110" t="s">
        <v>174</v>
      </c>
      <c r="H15" s="664"/>
      <c r="I15" s="664"/>
      <c r="J15" s="102" t="s">
        <v>175</v>
      </c>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9"/>
      <c r="AS15" s="102"/>
    </row>
    <row r="16" spans="1:45">
      <c r="A16" s="102"/>
      <c r="B16" s="108"/>
      <c r="C16" s="670" t="s">
        <v>186</v>
      </c>
      <c r="D16" s="657"/>
      <c r="E16" s="657"/>
      <c r="F16" s="657"/>
      <c r="G16" s="658"/>
      <c r="H16" s="656"/>
      <c r="I16" s="656"/>
      <c r="J16" s="656"/>
      <c r="K16" s="656"/>
      <c r="L16" s="656"/>
      <c r="M16" s="656"/>
      <c r="N16" s="656"/>
      <c r="O16" s="656"/>
      <c r="P16" s="656"/>
      <c r="Q16" s="102"/>
      <c r="R16" s="102"/>
      <c r="S16" s="670" t="s">
        <v>187</v>
      </c>
      <c r="T16" s="657"/>
      <c r="U16" s="657"/>
      <c r="V16" s="657"/>
      <c r="W16" s="658"/>
      <c r="X16" s="649"/>
      <c r="Y16" s="650"/>
      <c r="Z16" s="650"/>
      <c r="AA16" s="650"/>
      <c r="AB16" s="650"/>
      <c r="AC16" s="650"/>
      <c r="AD16" s="651"/>
      <c r="AE16" s="102"/>
      <c r="AF16" s="102"/>
      <c r="AG16" s="655" t="s">
        <v>188</v>
      </c>
      <c r="AH16" s="655"/>
      <c r="AI16" s="648">
        <f>H16-X16</f>
        <v>0</v>
      </c>
      <c r="AJ16" s="648"/>
      <c r="AK16" s="648"/>
      <c r="AL16" s="648"/>
      <c r="AM16" s="648"/>
      <c r="AN16" s="648"/>
      <c r="AO16" s="648"/>
      <c r="AP16" s="648"/>
      <c r="AQ16" s="102"/>
      <c r="AR16" s="109"/>
      <c r="AS16" s="102"/>
    </row>
    <row r="17" spans="1:45">
      <c r="A17" s="102"/>
      <c r="B17" s="108"/>
      <c r="C17" s="671"/>
      <c r="D17" s="661"/>
      <c r="E17" s="661"/>
      <c r="F17" s="661"/>
      <c r="G17" s="662"/>
      <c r="H17" s="656"/>
      <c r="I17" s="656"/>
      <c r="J17" s="656"/>
      <c r="K17" s="656"/>
      <c r="L17" s="656"/>
      <c r="M17" s="656"/>
      <c r="N17" s="656"/>
      <c r="O17" s="656"/>
      <c r="P17" s="656"/>
      <c r="Q17" s="114" t="s">
        <v>189</v>
      </c>
      <c r="R17" s="102"/>
      <c r="S17" s="671"/>
      <c r="T17" s="661"/>
      <c r="U17" s="661"/>
      <c r="V17" s="661"/>
      <c r="W17" s="662"/>
      <c r="X17" s="652"/>
      <c r="Y17" s="653"/>
      <c r="Z17" s="653"/>
      <c r="AA17" s="653"/>
      <c r="AB17" s="653"/>
      <c r="AC17" s="653"/>
      <c r="AD17" s="654"/>
      <c r="AE17" s="102" t="s">
        <v>189</v>
      </c>
      <c r="AF17" s="102"/>
      <c r="AG17" s="655"/>
      <c r="AH17" s="655"/>
      <c r="AI17" s="648"/>
      <c r="AJ17" s="648"/>
      <c r="AK17" s="648"/>
      <c r="AL17" s="648"/>
      <c r="AM17" s="648"/>
      <c r="AN17" s="648"/>
      <c r="AO17" s="648"/>
      <c r="AP17" s="648"/>
      <c r="AQ17" s="102" t="s">
        <v>189</v>
      </c>
      <c r="AR17" s="109"/>
      <c r="AS17" s="102"/>
    </row>
    <row r="18" spans="1:45" ht="4.5" customHeight="1">
      <c r="A18" s="102"/>
      <c r="B18" s="108"/>
      <c r="C18" s="102"/>
      <c r="D18" s="102"/>
      <c r="E18" s="102"/>
      <c r="F18" s="102"/>
      <c r="G18" s="102"/>
      <c r="H18" s="102"/>
      <c r="I18" s="113"/>
      <c r="J18" s="102"/>
      <c r="K18" s="102"/>
      <c r="L18" s="102"/>
      <c r="M18" s="102"/>
      <c r="N18" s="102"/>
      <c r="O18" s="102"/>
      <c r="P18" s="102"/>
      <c r="Q18" s="102"/>
      <c r="R18" s="102"/>
      <c r="S18" s="113"/>
      <c r="T18" s="113"/>
      <c r="U18" s="113"/>
      <c r="V18" s="113"/>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9"/>
      <c r="AS18" s="102"/>
    </row>
    <row r="19" spans="1:45">
      <c r="A19" s="102"/>
      <c r="B19" s="108"/>
      <c r="C19" s="669" t="s">
        <v>190</v>
      </c>
      <c r="D19" s="669"/>
      <c r="E19" s="669"/>
      <c r="F19" s="669"/>
      <c r="G19" s="110" t="s">
        <v>174</v>
      </c>
      <c r="H19" s="664"/>
      <c r="I19" s="664"/>
      <c r="J19" s="102" t="s">
        <v>175</v>
      </c>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9"/>
      <c r="AS19" s="102"/>
    </row>
    <row r="20" spans="1:45">
      <c r="A20" s="102"/>
      <c r="B20" s="108"/>
      <c r="C20" s="670" t="s">
        <v>186</v>
      </c>
      <c r="D20" s="657"/>
      <c r="E20" s="657"/>
      <c r="F20" s="657"/>
      <c r="G20" s="658"/>
      <c r="H20" s="656"/>
      <c r="I20" s="656"/>
      <c r="J20" s="656"/>
      <c r="K20" s="656"/>
      <c r="L20" s="656"/>
      <c r="M20" s="656"/>
      <c r="N20" s="656"/>
      <c r="O20" s="656"/>
      <c r="P20" s="656"/>
      <c r="Q20" s="102"/>
      <c r="R20" s="102"/>
      <c r="S20" s="670" t="s">
        <v>187</v>
      </c>
      <c r="T20" s="657"/>
      <c r="U20" s="657"/>
      <c r="V20" s="657"/>
      <c r="W20" s="658"/>
      <c r="X20" s="649"/>
      <c r="Y20" s="650"/>
      <c r="Z20" s="650"/>
      <c r="AA20" s="650"/>
      <c r="AB20" s="650"/>
      <c r="AC20" s="650"/>
      <c r="AD20" s="651"/>
      <c r="AE20" s="102"/>
      <c r="AF20" s="102"/>
      <c r="AG20" s="655" t="s">
        <v>188</v>
      </c>
      <c r="AH20" s="655"/>
      <c r="AI20" s="648">
        <f>H20-X20</f>
        <v>0</v>
      </c>
      <c r="AJ20" s="648"/>
      <c r="AK20" s="648"/>
      <c r="AL20" s="648"/>
      <c r="AM20" s="648"/>
      <c r="AN20" s="648"/>
      <c r="AO20" s="648"/>
      <c r="AP20" s="648"/>
      <c r="AQ20" s="102"/>
      <c r="AR20" s="109"/>
      <c r="AS20" s="102"/>
    </row>
    <row r="21" spans="1:45">
      <c r="A21" s="102"/>
      <c r="B21" s="108"/>
      <c r="C21" s="671"/>
      <c r="D21" s="661"/>
      <c r="E21" s="661"/>
      <c r="F21" s="661"/>
      <c r="G21" s="662"/>
      <c r="H21" s="656"/>
      <c r="I21" s="656"/>
      <c r="J21" s="656"/>
      <c r="K21" s="656"/>
      <c r="L21" s="656"/>
      <c r="M21" s="656"/>
      <c r="N21" s="656"/>
      <c r="O21" s="656"/>
      <c r="P21" s="656"/>
      <c r="Q21" s="114" t="s">
        <v>189</v>
      </c>
      <c r="R21" s="102"/>
      <c r="S21" s="671"/>
      <c r="T21" s="661"/>
      <c r="U21" s="661"/>
      <c r="V21" s="661"/>
      <c r="W21" s="662"/>
      <c r="X21" s="652"/>
      <c r="Y21" s="653"/>
      <c r="Z21" s="653"/>
      <c r="AA21" s="653"/>
      <c r="AB21" s="653"/>
      <c r="AC21" s="653"/>
      <c r="AD21" s="654"/>
      <c r="AE21" s="102" t="s">
        <v>189</v>
      </c>
      <c r="AF21" s="102"/>
      <c r="AG21" s="655"/>
      <c r="AH21" s="655"/>
      <c r="AI21" s="648"/>
      <c r="AJ21" s="648"/>
      <c r="AK21" s="648"/>
      <c r="AL21" s="648"/>
      <c r="AM21" s="648"/>
      <c r="AN21" s="648"/>
      <c r="AO21" s="648"/>
      <c r="AP21" s="648"/>
      <c r="AQ21" s="102" t="s">
        <v>189</v>
      </c>
      <c r="AR21" s="109"/>
      <c r="AS21" s="102"/>
    </row>
    <row r="22" spans="1:45">
      <c r="A22" s="102"/>
      <c r="B22" s="108"/>
      <c r="C22" s="669" t="s">
        <v>191</v>
      </c>
      <c r="D22" s="669"/>
      <c r="E22" s="669"/>
      <c r="F22" s="669"/>
      <c r="G22" s="110" t="s">
        <v>174</v>
      </c>
      <c r="H22" s="664"/>
      <c r="I22" s="664"/>
      <c r="J22" s="102" t="s">
        <v>175</v>
      </c>
      <c r="K22" s="102"/>
      <c r="L22" s="102"/>
      <c r="M22" s="102"/>
      <c r="N22" s="102"/>
      <c r="O22" s="102"/>
      <c r="P22" s="102"/>
      <c r="Q22" s="102"/>
      <c r="R22" s="102"/>
      <c r="S22" s="113"/>
      <c r="T22" s="113"/>
      <c r="U22" s="113"/>
      <c r="V22" s="113"/>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9"/>
      <c r="AS22" s="102"/>
    </row>
    <row r="23" spans="1:45">
      <c r="A23" s="102"/>
      <c r="B23" s="108"/>
      <c r="C23" s="670" t="s">
        <v>186</v>
      </c>
      <c r="D23" s="657"/>
      <c r="E23" s="657"/>
      <c r="F23" s="657"/>
      <c r="G23" s="658"/>
      <c r="H23" s="656"/>
      <c r="I23" s="656"/>
      <c r="J23" s="656"/>
      <c r="K23" s="656"/>
      <c r="L23" s="656"/>
      <c r="M23" s="656"/>
      <c r="N23" s="656"/>
      <c r="O23" s="656"/>
      <c r="P23" s="656"/>
      <c r="Q23" s="102"/>
      <c r="R23" s="112"/>
      <c r="S23" s="670" t="s">
        <v>187</v>
      </c>
      <c r="T23" s="657"/>
      <c r="U23" s="657"/>
      <c r="V23" s="657"/>
      <c r="W23" s="658"/>
      <c r="X23" s="649"/>
      <c r="Y23" s="650"/>
      <c r="Z23" s="650"/>
      <c r="AA23" s="650"/>
      <c r="AB23" s="650"/>
      <c r="AC23" s="650"/>
      <c r="AD23" s="651"/>
      <c r="AE23" s="115"/>
      <c r="AF23" s="115"/>
      <c r="AG23" s="655" t="s">
        <v>188</v>
      </c>
      <c r="AH23" s="655"/>
      <c r="AI23" s="648">
        <f>H23-X23</f>
        <v>0</v>
      </c>
      <c r="AJ23" s="648"/>
      <c r="AK23" s="648"/>
      <c r="AL23" s="648"/>
      <c r="AM23" s="648"/>
      <c r="AN23" s="648"/>
      <c r="AO23" s="648"/>
      <c r="AP23" s="648"/>
      <c r="AQ23" s="102"/>
      <c r="AR23" s="109"/>
      <c r="AS23" s="102"/>
    </row>
    <row r="24" spans="1:45">
      <c r="A24" s="102"/>
      <c r="B24" s="108"/>
      <c r="C24" s="671"/>
      <c r="D24" s="661"/>
      <c r="E24" s="661"/>
      <c r="F24" s="661"/>
      <c r="G24" s="662"/>
      <c r="H24" s="656"/>
      <c r="I24" s="656"/>
      <c r="J24" s="656"/>
      <c r="K24" s="656"/>
      <c r="L24" s="656"/>
      <c r="M24" s="656"/>
      <c r="N24" s="656"/>
      <c r="O24" s="656"/>
      <c r="P24" s="656"/>
      <c r="Q24" s="114" t="s">
        <v>189</v>
      </c>
      <c r="R24" s="112"/>
      <c r="S24" s="671"/>
      <c r="T24" s="661"/>
      <c r="U24" s="661"/>
      <c r="V24" s="661"/>
      <c r="W24" s="662"/>
      <c r="X24" s="652"/>
      <c r="Y24" s="653"/>
      <c r="Z24" s="653"/>
      <c r="AA24" s="653"/>
      <c r="AB24" s="653"/>
      <c r="AC24" s="653"/>
      <c r="AD24" s="654"/>
      <c r="AE24" s="102" t="s">
        <v>189</v>
      </c>
      <c r="AF24" s="115"/>
      <c r="AG24" s="655"/>
      <c r="AH24" s="655"/>
      <c r="AI24" s="648"/>
      <c r="AJ24" s="648"/>
      <c r="AK24" s="648"/>
      <c r="AL24" s="648"/>
      <c r="AM24" s="648"/>
      <c r="AN24" s="648"/>
      <c r="AO24" s="648"/>
      <c r="AP24" s="648"/>
      <c r="AQ24" s="102" t="s">
        <v>189</v>
      </c>
      <c r="AR24" s="109"/>
      <c r="AS24" s="102"/>
    </row>
    <row r="25" spans="1:45">
      <c r="A25" s="102"/>
      <c r="B25" s="116"/>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17"/>
      <c r="AS25" s="102"/>
    </row>
    <row r="26" spans="1:45">
      <c r="A26" s="106"/>
      <c r="B26" s="642" t="s">
        <v>192</v>
      </c>
      <c r="C26" s="643"/>
      <c r="D26" s="643"/>
      <c r="E26" s="643"/>
      <c r="F26" s="643"/>
      <c r="G26" s="643"/>
      <c r="H26" s="643"/>
      <c r="I26" s="643"/>
      <c r="J26" s="643"/>
      <c r="K26" s="643"/>
      <c r="L26" s="643"/>
      <c r="M26" s="643"/>
      <c r="N26" s="643"/>
      <c r="O26" s="643"/>
      <c r="P26" s="643"/>
      <c r="Q26" s="643"/>
      <c r="R26" s="643"/>
      <c r="S26" s="643"/>
      <c r="T26" s="643"/>
      <c r="U26" s="643"/>
      <c r="V26" s="643"/>
      <c r="W26" s="643"/>
      <c r="X26" s="643"/>
      <c r="Y26" s="643"/>
      <c r="Z26" s="643"/>
      <c r="AA26" s="643"/>
      <c r="AB26" s="643"/>
      <c r="AC26" s="643"/>
      <c r="AD26" s="643"/>
      <c r="AE26" s="643"/>
      <c r="AF26" s="643"/>
      <c r="AG26" s="643"/>
      <c r="AH26" s="643"/>
      <c r="AI26" s="643"/>
      <c r="AJ26" s="643"/>
      <c r="AK26" s="643"/>
      <c r="AL26" s="643"/>
      <c r="AM26" s="643"/>
      <c r="AN26" s="643"/>
      <c r="AO26" s="643"/>
      <c r="AP26" s="643"/>
      <c r="AQ26" s="643"/>
      <c r="AR26" s="644"/>
      <c r="AS26" s="102"/>
    </row>
    <row r="27" spans="1:45">
      <c r="A27" s="102"/>
      <c r="B27" s="118"/>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20"/>
      <c r="AS27" s="102"/>
    </row>
    <row r="28" spans="1:45">
      <c r="A28" s="102"/>
      <c r="B28" s="108"/>
      <c r="C28" s="102" t="s">
        <v>193</v>
      </c>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9"/>
      <c r="AS28" s="102"/>
    </row>
    <row r="29" spans="1:45">
      <c r="A29" s="102"/>
      <c r="B29" s="108"/>
      <c r="C29" s="102" t="s">
        <v>174</v>
      </c>
      <c r="D29" s="663"/>
      <c r="E29" s="663"/>
      <c r="F29" s="102" t="s">
        <v>175</v>
      </c>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02"/>
      <c r="AO29" s="102"/>
      <c r="AP29" s="102"/>
      <c r="AQ29" s="102"/>
      <c r="AR29" s="109"/>
      <c r="AS29" s="102"/>
    </row>
    <row r="30" spans="1:45">
      <c r="A30" s="102"/>
      <c r="B30" s="108"/>
      <c r="C30" s="641" t="s">
        <v>128</v>
      </c>
      <c r="D30" s="641"/>
      <c r="E30" s="641"/>
      <c r="F30" s="641"/>
      <c r="G30" s="641"/>
      <c r="H30" s="641"/>
      <c r="I30" s="641"/>
      <c r="J30" s="641"/>
      <c r="K30" s="641"/>
      <c r="L30" s="641"/>
      <c r="M30" s="641"/>
      <c r="N30" s="641"/>
      <c r="O30" s="641"/>
      <c r="P30" s="102"/>
      <c r="Q30" s="641" t="s">
        <v>130</v>
      </c>
      <c r="R30" s="641"/>
      <c r="S30" s="641"/>
      <c r="T30" s="641"/>
      <c r="U30" s="641"/>
      <c r="V30" s="641"/>
      <c r="W30" s="641"/>
      <c r="X30" s="641"/>
      <c r="Y30" s="641"/>
      <c r="Z30" s="641"/>
      <c r="AA30" s="641"/>
      <c r="AB30" s="641"/>
      <c r="AC30" s="641"/>
      <c r="AD30" s="102"/>
      <c r="AE30" s="641" t="s">
        <v>194</v>
      </c>
      <c r="AF30" s="641"/>
      <c r="AG30" s="641"/>
      <c r="AH30" s="641"/>
      <c r="AI30" s="641"/>
      <c r="AJ30" s="641"/>
      <c r="AK30" s="641"/>
      <c r="AL30" s="641"/>
      <c r="AM30" s="641"/>
      <c r="AN30" s="641"/>
      <c r="AO30" s="641"/>
      <c r="AP30" s="641"/>
      <c r="AQ30" s="641"/>
      <c r="AR30" s="109"/>
      <c r="AS30" s="102"/>
    </row>
    <row r="31" spans="1:45">
      <c r="A31" s="102"/>
      <c r="B31" s="108"/>
      <c r="C31" s="121" t="s">
        <v>195</v>
      </c>
      <c r="D31" s="122"/>
      <c r="E31" s="122"/>
      <c r="F31" s="122"/>
      <c r="G31" s="122"/>
      <c r="H31" s="122"/>
      <c r="I31" s="122"/>
      <c r="J31" s="122"/>
      <c r="K31" s="122"/>
      <c r="L31" s="122"/>
      <c r="M31" s="122"/>
      <c r="N31" s="122"/>
      <c r="O31" s="123"/>
      <c r="P31" s="102"/>
      <c r="Q31" s="124" t="s">
        <v>196</v>
      </c>
      <c r="R31" s="122"/>
      <c r="S31" s="122"/>
      <c r="T31" s="122"/>
      <c r="U31" s="122"/>
      <c r="V31" s="122"/>
      <c r="W31" s="122"/>
      <c r="X31" s="122"/>
      <c r="Y31" s="122"/>
      <c r="Z31" s="122"/>
      <c r="AA31" s="122"/>
      <c r="AB31" s="122"/>
      <c r="AC31" s="123"/>
      <c r="AD31" s="102"/>
      <c r="AE31" s="121" t="s">
        <v>197</v>
      </c>
      <c r="AF31" s="122"/>
      <c r="AG31" s="122"/>
      <c r="AH31" s="122"/>
      <c r="AI31" s="122"/>
      <c r="AJ31" s="122"/>
      <c r="AK31" s="122"/>
      <c r="AL31" s="122"/>
      <c r="AM31" s="122"/>
      <c r="AN31" s="122"/>
      <c r="AO31" s="122"/>
      <c r="AP31" s="122"/>
      <c r="AQ31" s="123"/>
      <c r="AR31" s="109"/>
      <c r="AS31" s="102"/>
    </row>
    <row r="32" spans="1:45">
      <c r="A32" s="102"/>
      <c r="B32" s="108"/>
      <c r="C32" s="125" t="s">
        <v>198</v>
      </c>
      <c r="D32" s="126"/>
      <c r="E32" s="126"/>
      <c r="F32" s="126"/>
      <c r="G32" s="126"/>
      <c r="H32" s="126"/>
      <c r="I32" s="126"/>
      <c r="J32" s="126"/>
      <c r="K32" s="126"/>
      <c r="L32" s="126"/>
      <c r="M32" s="126"/>
      <c r="N32" s="126"/>
      <c r="O32" s="127"/>
      <c r="P32" s="102"/>
      <c r="Q32" s="128" t="s">
        <v>199</v>
      </c>
      <c r="R32" s="126"/>
      <c r="S32" s="126"/>
      <c r="T32" s="126"/>
      <c r="U32" s="126"/>
      <c r="V32" s="126"/>
      <c r="W32" s="126"/>
      <c r="X32" s="126"/>
      <c r="Y32" s="126"/>
      <c r="Z32" s="126"/>
      <c r="AA32" s="126"/>
      <c r="AB32" s="126"/>
      <c r="AC32" s="127"/>
      <c r="AD32" s="102"/>
      <c r="AE32" s="125" t="s">
        <v>200</v>
      </c>
      <c r="AF32" s="126"/>
      <c r="AG32" s="126"/>
      <c r="AH32" s="126"/>
      <c r="AI32" s="126"/>
      <c r="AJ32" s="126"/>
      <c r="AK32" s="126"/>
      <c r="AL32" s="126"/>
      <c r="AM32" s="126"/>
      <c r="AN32" s="126"/>
      <c r="AO32" s="126"/>
      <c r="AP32" s="129"/>
      <c r="AQ32" s="127"/>
      <c r="AR32" s="109"/>
      <c r="AS32" s="102"/>
    </row>
    <row r="33" spans="1:45">
      <c r="A33" s="102"/>
      <c r="B33" s="108"/>
      <c r="C33" s="130"/>
      <c r="D33" s="131"/>
      <c r="E33" s="131"/>
      <c r="F33" s="131"/>
      <c r="G33" s="131"/>
      <c r="H33" s="131"/>
      <c r="I33" s="131"/>
      <c r="J33" s="131"/>
      <c r="K33" s="131"/>
      <c r="L33" s="131"/>
      <c r="M33" s="131"/>
      <c r="N33" s="131"/>
      <c r="O33" s="132"/>
      <c r="P33" s="102"/>
      <c r="Q33" s="130"/>
      <c r="R33" s="131"/>
      <c r="S33" s="131"/>
      <c r="T33" s="131"/>
      <c r="U33" s="131"/>
      <c r="V33" s="131"/>
      <c r="W33" s="131"/>
      <c r="X33" s="131"/>
      <c r="Y33" s="131"/>
      <c r="Z33" s="131"/>
      <c r="AA33" s="131"/>
      <c r="AB33" s="131"/>
      <c r="AC33" s="132"/>
      <c r="AD33" s="102"/>
      <c r="AE33" s="130"/>
      <c r="AF33" s="131"/>
      <c r="AG33" s="133"/>
      <c r="AH33" s="133"/>
      <c r="AI33" s="133"/>
      <c r="AJ33" s="131"/>
      <c r="AK33" s="133"/>
      <c r="AL33" s="133"/>
      <c r="AM33" s="133"/>
      <c r="AN33" s="133"/>
      <c r="AO33" s="133"/>
      <c r="AP33" s="133"/>
      <c r="AQ33" s="134"/>
      <c r="AR33" s="109"/>
      <c r="AS33" s="102"/>
    </row>
    <row r="34" spans="1:45">
      <c r="A34" s="102"/>
      <c r="B34" s="108"/>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9"/>
      <c r="AS34" s="102"/>
    </row>
    <row r="35" spans="1:45">
      <c r="A35" s="102"/>
      <c r="B35" s="108"/>
      <c r="C35" s="641" t="s">
        <v>201</v>
      </c>
      <c r="D35" s="641"/>
      <c r="E35" s="641"/>
      <c r="F35" s="641"/>
      <c r="G35" s="641"/>
      <c r="H35" s="641"/>
      <c r="I35" s="641"/>
      <c r="J35" s="641"/>
      <c r="K35" s="641"/>
      <c r="L35" s="641"/>
      <c r="M35" s="641"/>
      <c r="N35" s="641"/>
      <c r="O35" s="641"/>
      <c r="P35" s="102"/>
      <c r="Q35" s="641" t="s">
        <v>137</v>
      </c>
      <c r="R35" s="641"/>
      <c r="S35" s="641"/>
      <c r="T35" s="641"/>
      <c r="U35" s="641"/>
      <c r="V35" s="641"/>
      <c r="W35" s="641"/>
      <c r="X35" s="641"/>
      <c r="Y35" s="641"/>
      <c r="Z35" s="641"/>
      <c r="AA35" s="641"/>
      <c r="AB35" s="641"/>
      <c r="AC35" s="641"/>
      <c r="AD35" s="102"/>
      <c r="AE35" s="641" t="s">
        <v>202</v>
      </c>
      <c r="AF35" s="641"/>
      <c r="AG35" s="641"/>
      <c r="AH35" s="641"/>
      <c r="AI35" s="641"/>
      <c r="AJ35" s="641"/>
      <c r="AK35" s="641"/>
      <c r="AL35" s="641"/>
      <c r="AM35" s="641"/>
      <c r="AN35" s="641"/>
      <c r="AO35" s="641"/>
      <c r="AP35" s="641"/>
      <c r="AQ35" s="641"/>
      <c r="AR35" s="109"/>
      <c r="AS35" s="102"/>
    </row>
    <row r="36" spans="1:45">
      <c r="A36" s="102"/>
      <c r="B36" s="108"/>
      <c r="C36" s="135" t="s">
        <v>203</v>
      </c>
      <c r="D36" s="122"/>
      <c r="E36" s="122"/>
      <c r="F36" s="122"/>
      <c r="G36" s="122"/>
      <c r="H36" s="122"/>
      <c r="I36" s="122"/>
      <c r="J36" s="122"/>
      <c r="K36" s="122"/>
      <c r="L36" s="122"/>
      <c r="M36" s="122"/>
      <c r="N36" s="122"/>
      <c r="O36" s="123"/>
      <c r="P36" s="102"/>
      <c r="Q36" s="121" t="s">
        <v>204</v>
      </c>
      <c r="R36" s="122"/>
      <c r="S36" s="122"/>
      <c r="T36" s="122"/>
      <c r="U36" s="122"/>
      <c r="V36" s="122"/>
      <c r="W36" s="122"/>
      <c r="X36" s="122"/>
      <c r="Y36" s="122"/>
      <c r="Z36" s="122"/>
      <c r="AA36" s="122"/>
      <c r="AB36" s="122"/>
      <c r="AC36" s="123"/>
      <c r="AD36" s="102"/>
      <c r="AE36" s="121" t="s">
        <v>205</v>
      </c>
      <c r="AF36" s="122"/>
      <c r="AG36" s="122"/>
      <c r="AH36" s="122"/>
      <c r="AI36" s="122"/>
      <c r="AJ36" s="122"/>
      <c r="AK36" s="122"/>
      <c r="AL36" s="122"/>
      <c r="AM36" s="122"/>
      <c r="AN36" s="122"/>
      <c r="AO36" s="122"/>
      <c r="AP36" s="122"/>
      <c r="AQ36" s="123"/>
      <c r="AR36" s="109"/>
      <c r="AS36" s="102"/>
    </row>
    <row r="37" spans="1:45">
      <c r="A37" s="102"/>
      <c r="B37" s="108"/>
      <c r="C37" s="136" t="s">
        <v>206</v>
      </c>
      <c r="D37" s="126"/>
      <c r="E37" s="126"/>
      <c r="F37" s="126"/>
      <c r="G37" s="126"/>
      <c r="H37" s="126"/>
      <c r="I37" s="126"/>
      <c r="J37" s="126"/>
      <c r="K37" s="126"/>
      <c r="L37" s="126"/>
      <c r="M37" s="126"/>
      <c r="N37" s="126"/>
      <c r="O37" s="127"/>
      <c r="P37" s="102"/>
      <c r="Q37" s="125" t="s">
        <v>206</v>
      </c>
      <c r="R37" s="126"/>
      <c r="S37" s="126"/>
      <c r="T37" s="126"/>
      <c r="U37" s="126"/>
      <c r="V37" s="126"/>
      <c r="W37" s="126"/>
      <c r="X37" s="126"/>
      <c r="Y37" s="126"/>
      <c r="Z37" s="126"/>
      <c r="AA37" s="126"/>
      <c r="AB37" s="126"/>
      <c r="AC37" s="127"/>
      <c r="AD37" s="102"/>
      <c r="AE37" s="125" t="s">
        <v>206</v>
      </c>
      <c r="AF37" s="126"/>
      <c r="AG37" s="126"/>
      <c r="AH37" s="126"/>
      <c r="AI37" s="126"/>
      <c r="AJ37" s="126"/>
      <c r="AK37" s="126"/>
      <c r="AL37" s="126"/>
      <c r="AM37" s="126"/>
      <c r="AN37" s="126"/>
      <c r="AO37" s="126"/>
      <c r="AP37" s="126"/>
      <c r="AQ37" s="127"/>
      <c r="AR37" s="109"/>
      <c r="AS37" s="102"/>
    </row>
    <row r="38" spans="1:45">
      <c r="A38" s="102"/>
      <c r="B38" s="108"/>
      <c r="C38" s="130"/>
      <c r="D38" s="131"/>
      <c r="E38" s="133"/>
      <c r="F38" s="133"/>
      <c r="G38" s="133"/>
      <c r="H38" s="133"/>
      <c r="I38" s="133"/>
      <c r="J38" s="133"/>
      <c r="K38" s="133"/>
      <c r="L38" s="133"/>
      <c r="M38" s="133"/>
      <c r="N38" s="133"/>
      <c r="O38" s="134"/>
      <c r="P38" s="102"/>
      <c r="Q38" s="130"/>
      <c r="R38" s="131"/>
      <c r="S38" s="131"/>
      <c r="T38" s="131"/>
      <c r="U38" s="131"/>
      <c r="V38" s="131"/>
      <c r="W38" s="131"/>
      <c r="X38" s="131"/>
      <c r="Y38" s="131"/>
      <c r="Z38" s="131"/>
      <c r="AA38" s="131"/>
      <c r="AB38" s="131"/>
      <c r="AC38" s="132"/>
      <c r="AD38" s="102"/>
      <c r="AE38" s="130"/>
      <c r="AF38" s="131"/>
      <c r="AG38" s="131"/>
      <c r="AH38" s="131"/>
      <c r="AI38" s="131"/>
      <c r="AJ38" s="131"/>
      <c r="AK38" s="131"/>
      <c r="AL38" s="131"/>
      <c r="AM38" s="131"/>
      <c r="AN38" s="131"/>
      <c r="AO38" s="131"/>
      <c r="AP38" s="131"/>
      <c r="AQ38" s="132"/>
      <c r="AR38" s="109"/>
      <c r="AS38" s="102"/>
    </row>
    <row r="39" spans="1:45">
      <c r="A39" s="102"/>
      <c r="B39" s="108"/>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9"/>
      <c r="AS39" s="102"/>
    </row>
    <row r="40" spans="1:45">
      <c r="A40" s="102"/>
      <c r="B40" s="108"/>
      <c r="C40" s="641" t="s">
        <v>141</v>
      </c>
      <c r="D40" s="641"/>
      <c r="E40" s="641"/>
      <c r="F40" s="641"/>
      <c r="G40" s="641"/>
      <c r="H40" s="641"/>
      <c r="I40" s="641"/>
      <c r="J40" s="641"/>
      <c r="K40" s="641"/>
      <c r="L40" s="641"/>
      <c r="M40" s="641"/>
      <c r="N40" s="641"/>
      <c r="O40" s="641"/>
      <c r="P40" s="102"/>
      <c r="Q40" s="641" t="s">
        <v>142</v>
      </c>
      <c r="R40" s="641"/>
      <c r="S40" s="641"/>
      <c r="T40" s="641"/>
      <c r="U40" s="641"/>
      <c r="V40" s="641"/>
      <c r="W40" s="641"/>
      <c r="X40" s="641"/>
      <c r="Y40" s="641"/>
      <c r="Z40" s="641"/>
      <c r="AA40" s="641"/>
      <c r="AB40" s="641"/>
      <c r="AC40" s="641"/>
      <c r="AD40" s="102"/>
      <c r="AE40" s="102"/>
      <c r="AF40" s="102"/>
      <c r="AG40" s="102"/>
      <c r="AH40" s="102"/>
      <c r="AI40" s="102"/>
      <c r="AJ40" s="102"/>
      <c r="AK40" s="102"/>
      <c r="AL40" s="102"/>
      <c r="AM40" s="102"/>
      <c r="AN40" s="102"/>
      <c r="AO40" s="102"/>
      <c r="AP40" s="102"/>
      <c r="AQ40" s="102"/>
      <c r="AR40" s="109"/>
      <c r="AS40" s="102"/>
    </row>
    <row r="41" spans="1:45">
      <c r="A41" s="102"/>
      <c r="B41" s="108"/>
      <c r="C41" s="137" t="s">
        <v>207</v>
      </c>
      <c r="D41" s="122"/>
      <c r="E41" s="122"/>
      <c r="F41" s="122"/>
      <c r="G41" s="122"/>
      <c r="H41" s="122"/>
      <c r="I41" s="122"/>
      <c r="J41" s="122"/>
      <c r="K41" s="122"/>
      <c r="L41" s="122"/>
      <c r="M41" s="122"/>
      <c r="N41" s="122"/>
      <c r="O41" s="123"/>
      <c r="P41" s="102"/>
      <c r="Q41" s="121" t="s">
        <v>208</v>
      </c>
      <c r="R41" s="122"/>
      <c r="S41" s="122"/>
      <c r="T41" s="122"/>
      <c r="U41" s="122"/>
      <c r="V41" s="122"/>
      <c r="W41" s="122"/>
      <c r="X41" s="122"/>
      <c r="Y41" s="122"/>
      <c r="Z41" s="122"/>
      <c r="AA41" s="122"/>
      <c r="AB41" s="122"/>
      <c r="AC41" s="123"/>
      <c r="AD41" s="102"/>
      <c r="AE41" s="102"/>
      <c r="AF41" s="102"/>
      <c r="AG41" s="102"/>
      <c r="AH41" s="102"/>
      <c r="AI41" s="102"/>
      <c r="AJ41" s="102"/>
      <c r="AK41" s="102"/>
      <c r="AL41" s="102"/>
      <c r="AM41" s="102"/>
      <c r="AN41" s="102"/>
      <c r="AO41" s="102"/>
      <c r="AP41" s="102"/>
      <c r="AQ41" s="102"/>
      <c r="AR41" s="109"/>
      <c r="AS41" s="102"/>
    </row>
    <row r="42" spans="1:45">
      <c r="A42" s="102"/>
      <c r="B42" s="108"/>
      <c r="C42" s="125" t="s">
        <v>209</v>
      </c>
      <c r="D42" s="126"/>
      <c r="E42" s="126"/>
      <c r="F42" s="126"/>
      <c r="G42" s="126"/>
      <c r="H42" s="126"/>
      <c r="I42" s="126"/>
      <c r="J42" s="126"/>
      <c r="K42" s="126"/>
      <c r="L42" s="126"/>
      <c r="M42" s="126"/>
      <c r="N42" s="126"/>
      <c r="O42" s="127"/>
      <c r="P42" s="102"/>
      <c r="Q42" s="125" t="s">
        <v>206</v>
      </c>
      <c r="R42" s="126"/>
      <c r="S42" s="126"/>
      <c r="T42" s="126"/>
      <c r="U42" s="126"/>
      <c r="V42" s="126"/>
      <c r="W42" s="126"/>
      <c r="X42" s="126"/>
      <c r="Y42" s="126"/>
      <c r="Z42" s="126"/>
      <c r="AA42" s="126"/>
      <c r="AB42" s="126"/>
      <c r="AC42" s="127"/>
      <c r="AD42" s="102"/>
      <c r="AE42" s="102"/>
      <c r="AF42" s="102"/>
      <c r="AG42" s="102"/>
      <c r="AH42" s="102"/>
      <c r="AI42" s="102"/>
      <c r="AJ42" s="102"/>
      <c r="AK42" s="102"/>
      <c r="AL42" s="102"/>
      <c r="AM42" s="102"/>
      <c r="AN42" s="102"/>
      <c r="AO42" s="102"/>
      <c r="AP42" s="102"/>
      <c r="AQ42" s="102"/>
      <c r="AR42" s="109"/>
      <c r="AS42" s="102"/>
    </row>
    <row r="43" spans="1:45">
      <c r="A43" s="102"/>
      <c r="B43" s="108"/>
      <c r="C43" s="130"/>
      <c r="D43" s="131"/>
      <c r="E43" s="131"/>
      <c r="F43" s="131"/>
      <c r="G43" s="131"/>
      <c r="H43" s="131"/>
      <c r="I43" s="131"/>
      <c r="J43" s="131"/>
      <c r="K43" s="131"/>
      <c r="L43" s="131"/>
      <c r="M43" s="131"/>
      <c r="N43" s="131"/>
      <c r="O43" s="132"/>
      <c r="P43" s="102"/>
      <c r="Q43" s="130"/>
      <c r="R43" s="131"/>
      <c r="S43" s="131"/>
      <c r="T43" s="131"/>
      <c r="U43" s="131"/>
      <c r="V43" s="131"/>
      <c r="W43" s="131"/>
      <c r="X43" s="131"/>
      <c r="Y43" s="131"/>
      <c r="Z43" s="131"/>
      <c r="AA43" s="131"/>
      <c r="AB43" s="131"/>
      <c r="AC43" s="132"/>
      <c r="AD43" s="102"/>
      <c r="AE43" s="138"/>
      <c r="AF43" s="102"/>
      <c r="AG43" s="102"/>
      <c r="AH43" s="102"/>
      <c r="AI43" s="102"/>
      <c r="AJ43" s="102"/>
      <c r="AK43" s="102"/>
      <c r="AL43" s="102"/>
      <c r="AM43" s="102"/>
      <c r="AN43" s="102"/>
      <c r="AO43" s="102"/>
      <c r="AP43" s="102"/>
      <c r="AQ43" s="102"/>
      <c r="AR43" s="109"/>
      <c r="AS43" s="102"/>
    </row>
    <row r="44" spans="1:45">
      <c r="A44" s="102"/>
      <c r="B44" s="116"/>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c r="AR44" s="117"/>
      <c r="AS44" s="102"/>
    </row>
    <row r="45" spans="1:45">
      <c r="A45" s="106"/>
      <c r="B45" s="642" t="s">
        <v>210</v>
      </c>
      <c r="C45" s="643"/>
      <c r="D45" s="643"/>
      <c r="E45" s="643"/>
      <c r="F45" s="643"/>
      <c r="G45" s="643"/>
      <c r="H45" s="643"/>
      <c r="I45" s="643"/>
      <c r="J45" s="643"/>
      <c r="K45" s="643"/>
      <c r="L45" s="643"/>
      <c r="M45" s="643"/>
      <c r="N45" s="643"/>
      <c r="O45" s="643"/>
      <c r="P45" s="643"/>
      <c r="Q45" s="643"/>
      <c r="R45" s="643"/>
      <c r="S45" s="643"/>
      <c r="T45" s="643"/>
      <c r="U45" s="643"/>
      <c r="V45" s="643"/>
      <c r="W45" s="643"/>
      <c r="X45" s="643"/>
      <c r="Y45" s="643"/>
      <c r="Z45" s="643"/>
      <c r="AA45" s="643"/>
      <c r="AB45" s="643"/>
      <c r="AC45" s="643"/>
      <c r="AD45" s="643"/>
      <c r="AE45" s="643"/>
      <c r="AF45" s="643"/>
      <c r="AG45" s="643"/>
      <c r="AH45" s="643"/>
      <c r="AI45" s="643"/>
      <c r="AJ45" s="643"/>
      <c r="AK45" s="643"/>
      <c r="AL45" s="643"/>
      <c r="AM45" s="643"/>
      <c r="AN45" s="643"/>
      <c r="AO45" s="643"/>
      <c r="AP45" s="643"/>
      <c r="AQ45" s="643"/>
      <c r="AR45" s="644"/>
      <c r="AS45" s="102"/>
    </row>
    <row r="46" spans="1:45">
      <c r="A46" s="102"/>
      <c r="B46" s="118"/>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20"/>
      <c r="AS46" s="102"/>
    </row>
    <row r="47" spans="1:45">
      <c r="A47" s="102"/>
      <c r="B47" s="108"/>
      <c r="C47" s="102" t="s">
        <v>211</v>
      </c>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9"/>
      <c r="AS47" s="102"/>
    </row>
    <row r="48" spans="1:45">
      <c r="A48" s="102"/>
      <c r="B48" s="108"/>
      <c r="C48" s="102" t="s">
        <v>174</v>
      </c>
      <c r="D48" s="663"/>
      <c r="E48" s="663"/>
      <c r="F48" s="102" t="s">
        <v>175</v>
      </c>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9"/>
      <c r="AS48" s="102"/>
    </row>
    <row r="49" spans="1:45">
      <c r="A49" s="102"/>
      <c r="B49" s="108"/>
      <c r="C49" s="641" t="s">
        <v>212</v>
      </c>
      <c r="D49" s="641"/>
      <c r="E49" s="641"/>
      <c r="F49" s="641"/>
      <c r="G49" s="641"/>
      <c r="H49" s="641"/>
      <c r="I49" s="641"/>
      <c r="J49" s="641"/>
      <c r="K49" s="641"/>
      <c r="L49" s="641"/>
      <c r="M49" s="641"/>
      <c r="N49" s="641"/>
      <c r="O49" s="641"/>
      <c r="P49" s="102"/>
      <c r="Q49" s="641" t="s">
        <v>213</v>
      </c>
      <c r="R49" s="641"/>
      <c r="S49" s="641"/>
      <c r="T49" s="641"/>
      <c r="U49" s="641"/>
      <c r="V49" s="641"/>
      <c r="W49" s="641"/>
      <c r="X49" s="641"/>
      <c r="Y49" s="641"/>
      <c r="Z49" s="641"/>
      <c r="AA49" s="641"/>
      <c r="AB49" s="641"/>
      <c r="AC49" s="641"/>
      <c r="AD49" s="102"/>
      <c r="AE49" s="641" t="s">
        <v>214</v>
      </c>
      <c r="AF49" s="641"/>
      <c r="AG49" s="641"/>
      <c r="AH49" s="641"/>
      <c r="AI49" s="641"/>
      <c r="AJ49" s="641"/>
      <c r="AK49" s="641"/>
      <c r="AL49" s="641"/>
      <c r="AM49" s="641"/>
      <c r="AN49" s="641"/>
      <c r="AO49" s="641"/>
      <c r="AP49" s="641"/>
      <c r="AQ49" s="641"/>
      <c r="AR49" s="109"/>
      <c r="AS49" s="102"/>
    </row>
    <row r="50" spans="1:45">
      <c r="A50" s="102"/>
      <c r="B50" s="108"/>
      <c r="C50" s="139" t="s">
        <v>215</v>
      </c>
      <c r="D50" s="140"/>
      <c r="E50" s="140"/>
      <c r="F50" s="140"/>
      <c r="G50" s="140"/>
      <c r="H50" s="140"/>
      <c r="I50" s="140"/>
      <c r="J50" s="140"/>
      <c r="K50" s="140"/>
      <c r="L50" s="140"/>
      <c r="M50" s="140"/>
      <c r="N50" s="140"/>
      <c r="O50" s="141"/>
      <c r="P50" s="102"/>
      <c r="Q50" s="121" t="s">
        <v>216</v>
      </c>
      <c r="R50" s="122"/>
      <c r="S50" s="122"/>
      <c r="T50" s="122"/>
      <c r="U50" s="122"/>
      <c r="V50" s="122"/>
      <c r="W50" s="122"/>
      <c r="X50" s="122"/>
      <c r="Y50" s="122"/>
      <c r="Z50" s="122"/>
      <c r="AA50" s="122"/>
      <c r="AB50" s="122"/>
      <c r="AC50" s="123"/>
      <c r="AD50" s="102"/>
      <c r="AE50" s="142" t="s">
        <v>217</v>
      </c>
      <c r="AF50" s="122"/>
      <c r="AG50" s="122"/>
      <c r="AH50" s="122"/>
      <c r="AI50" s="122"/>
      <c r="AJ50" s="122"/>
      <c r="AK50" s="122"/>
      <c r="AL50" s="122"/>
      <c r="AM50" s="122"/>
      <c r="AN50" s="122"/>
      <c r="AO50" s="122"/>
      <c r="AP50" s="122"/>
      <c r="AQ50" s="123"/>
      <c r="AR50" s="109"/>
      <c r="AS50" s="102"/>
    </row>
    <row r="51" spans="1:45">
      <c r="A51" s="102"/>
      <c r="B51" s="108"/>
      <c r="C51" s="125" t="s">
        <v>218</v>
      </c>
      <c r="D51" s="126"/>
      <c r="E51" s="126"/>
      <c r="F51" s="126"/>
      <c r="G51" s="126"/>
      <c r="H51" s="143"/>
      <c r="I51" s="126"/>
      <c r="J51" s="126"/>
      <c r="K51" s="126"/>
      <c r="L51" s="126"/>
      <c r="M51" s="126"/>
      <c r="N51" s="126"/>
      <c r="O51" s="144"/>
      <c r="P51" s="102"/>
      <c r="Q51" s="125" t="s">
        <v>219</v>
      </c>
      <c r="R51" s="126"/>
      <c r="S51" s="126"/>
      <c r="T51" s="126"/>
      <c r="U51" s="126"/>
      <c r="V51" s="126"/>
      <c r="W51" s="126"/>
      <c r="X51" s="126"/>
      <c r="Y51" s="126"/>
      <c r="Z51" s="126"/>
      <c r="AA51" s="126"/>
      <c r="AB51" s="126"/>
      <c r="AC51" s="127"/>
      <c r="AD51" s="102"/>
      <c r="AE51" s="145" t="s">
        <v>220</v>
      </c>
      <c r="AF51" s="126"/>
      <c r="AG51" s="126"/>
      <c r="AH51" s="126"/>
      <c r="AI51" s="126"/>
      <c r="AJ51" s="126"/>
      <c r="AK51" s="126"/>
      <c r="AL51" s="126"/>
      <c r="AM51" s="126"/>
      <c r="AN51" s="126"/>
      <c r="AO51" s="126"/>
      <c r="AP51" s="126"/>
      <c r="AQ51" s="127"/>
      <c r="AR51" s="109"/>
      <c r="AS51" s="102"/>
    </row>
    <row r="52" spans="1:45">
      <c r="A52" s="102"/>
      <c r="B52" s="108"/>
      <c r="C52" s="125" t="s">
        <v>221</v>
      </c>
      <c r="D52" s="126"/>
      <c r="E52" s="126"/>
      <c r="F52" s="126"/>
      <c r="G52" s="126"/>
      <c r="H52" s="126"/>
      <c r="I52" s="126"/>
      <c r="J52" s="126"/>
      <c r="K52" s="126"/>
      <c r="L52" s="126"/>
      <c r="M52" s="126"/>
      <c r="N52" s="126"/>
      <c r="O52" s="127"/>
      <c r="P52" s="102"/>
      <c r="Q52" s="146" t="s">
        <v>222</v>
      </c>
      <c r="R52" s="126"/>
      <c r="S52" s="147"/>
      <c r="T52" s="147"/>
      <c r="U52" s="147"/>
      <c r="V52" s="147"/>
      <c r="W52" s="636"/>
      <c r="X52" s="636"/>
      <c r="Y52" s="636"/>
      <c r="Z52" s="636"/>
      <c r="AA52" s="636"/>
      <c r="AB52" s="636"/>
      <c r="AC52" s="637"/>
      <c r="AD52" s="102"/>
      <c r="AE52" s="146" t="s">
        <v>223</v>
      </c>
      <c r="AF52" s="126"/>
      <c r="AG52" s="147"/>
      <c r="AH52" s="147"/>
      <c r="AI52" s="147"/>
      <c r="AJ52" s="147"/>
      <c r="AK52" s="636"/>
      <c r="AL52" s="636"/>
      <c r="AM52" s="636"/>
      <c r="AN52" s="636"/>
      <c r="AO52" s="636"/>
      <c r="AP52" s="636"/>
      <c r="AQ52" s="637"/>
      <c r="AR52" s="109"/>
      <c r="AS52" s="102"/>
    </row>
    <row r="53" spans="1:45">
      <c r="A53" s="102"/>
      <c r="B53" s="108"/>
      <c r="C53" s="145"/>
      <c r="D53" s="126"/>
      <c r="E53" s="126"/>
      <c r="F53" s="126"/>
      <c r="G53" s="126"/>
      <c r="H53" s="126"/>
      <c r="I53" s="126" t="s">
        <v>181</v>
      </c>
      <c r="J53" s="126"/>
      <c r="K53" s="126"/>
      <c r="L53" s="126"/>
      <c r="M53" s="126"/>
      <c r="N53" s="126"/>
      <c r="O53" s="144"/>
      <c r="P53" s="102"/>
      <c r="Q53" s="125" t="s">
        <v>224</v>
      </c>
      <c r="R53" s="126"/>
      <c r="S53" s="147"/>
      <c r="T53" s="147"/>
      <c r="U53" s="147"/>
      <c r="V53" s="147"/>
      <c r="W53" s="645"/>
      <c r="X53" s="645"/>
      <c r="Y53" s="147" t="s">
        <v>78</v>
      </c>
      <c r="Z53" s="645"/>
      <c r="AA53" s="645"/>
      <c r="AB53" s="147" t="s">
        <v>79</v>
      </c>
      <c r="AC53" s="148"/>
      <c r="AD53" s="102"/>
      <c r="AE53" s="128" t="s">
        <v>225</v>
      </c>
      <c r="AF53" s="126"/>
      <c r="AG53" s="147"/>
      <c r="AH53" s="147"/>
      <c r="AI53" s="147"/>
      <c r="AJ53" s="147"/>
      <c r="AK53" s="149"/>
      <c r="AL53" s="147" t="s">
        <v>78</v>
      </c>
      <c r="AM53" s="149"/>
      <c r="AN53" s="147" t="s">
        <v>79</v>
      </c>
      <c r="AO53" s="645"/>
      <c r="AP53" s="645"/>
      <c r="AQ53" s="148" t="s">
        <v>26</v>
      </c>
      <c r="AR53" s="109"/>
      <c r="AS53" s="102"/>
    </row>
    <row r="54" spans="1:45">
      <c r="A54" s="102"/>
      <c r="B54" s="108"/>
      <c r="C54" s="125" t="s">
        <v>226</v>
      </c>
      <c r="D54" s="126"/>
      <c r="E54" s="126"/>
      <c r="F54" s="126"/>
      <c r="G54" s="636"/>
      <c r="H54" s="636"/>
      <c r="I54" s="636"/>
      <c r="J54" s="636"/>
      <c r="K54" s="636"/>
      <c r="L54" s="636"/>
      <c r="M54" s="636"/>
      <c r="N54" s="636"/>
      <c r="O54" s="637"/>
      <c r="P54" s="102"/>
      <c r="Q54" s="125" t="s">
        <v>227</v>
      </c>
      <c r="R54" s="126"/>
      <c r="S54" s="147"/>
      <c r="T54" s="147"/>
      <c r="U54" s="147"/>
      <c r="V54" s="147"/>
      <c r="W54" s="636"/>
      <c r="X54" s="636"/>
      <c r="Y54" s="636"/>
      <c r="Z54" s="636"/>
      <c r="AA54" s="636"/>
      <c r="AB54" s="636"/>
      <c r="AC54" s="637"/>
      <c r="AD54" s="102"/>
      <c r="AE54" s="146" t="s">
        <v>228</v>
      </c>
      <c r="AF54" s="126"/>
      <c r="AG54" s="147"/>
      <c r="AH54" s="147"/>
      <c r="AI54" s="147"/>
      <c r="AJ54" s="147"/>
      <c r="AK54" s="636"/>
      <c r="AL54" s="636"/>
      <c r="AM54" s="636"/>
      <c r="AN54" s="636"/>
      <c r="AO54" s="636"/>
      <c r="AP54" s="636"/>
      <c r="AQ54" s="637"/>
      <c r="AR54" s="109"/>
      <c r="AS54" s="102"/>
    </row>
    <row r="55" spans="1:45">
      <c r="A55" s="102"/>
      <c r="B55" s="108"/>
      <c r="C55" s="128" t="s">
        <v>229</v>
      </c>
      <c r="D55" s="126"/>
      <c r="E55" s="126"/>
      <c r="F55" s="126"/>
      <c r="G55" s="636"/>
      <c r="H55" s="636"/>
      <c r="I55" s="636"/>
      <c r="J55" s="636"/>
      <c r="K55" s="636"/>
      <c r="L55" s="636"/>
      <c r="M55" s="636"/>
      <c r="N55" s="636"/>
      <c r="O55" s="637"/>
      <c r="P55" s="102"/>
      <c r="Q55" s="125" t="s">
        <v>230</v>
      </c>
      <c r="R55" s="126"/>
      <c r="S55" s="147"/>
      <c r="T55" s="147"/>
      <c r="U55" s="147"/>
      <c r="V55" s="147"/>
      <c r="W55" s="645"/>
      <c r="X55" s="645"/>
      <c r="Y55" s="147" t="s">
        <v>78</v>
      </c>
      <c r="Z55" s="645"/>
      <c r="AA55" s="645"/>
      <c r="AB55" s="147" t="s">
        <v>79</v>
      </c>
      <c r="AC55" s="148"/>
      <c r="AD55" s="102"/>
      <c r="AE55" s="128" t="s">
        <v>225</v>
      </c>
      <c r="AF55" s="126"/>
      <c r="AG55" s="147"/>
      <c r="AH55" s="147"/>
      <c r="AI55" s="147"/>
      <c r="AJ55" s="147"/>
      <c r="AK55" s="149"/>
      <c r="AL55" s="147" t="s">
        <v>78</v>
      </c>
      <c r="AM55" s="149"/>
      <c r="AN55" s="147" t="s">
        <v>79</v>
      </c>
      <c r="AO55" s="645"/>
      <c r="AP55" s="645"/>
      <c r="AQ55" s="148" t="s">
        <v>26</v>
      </c>
      <c r="AR55" s="109"/>
      <c r="AS55" s="102"/>
    </row>
    <row r="56" spans="1:45">
      <c r="A56" s="102"/>
      <c r="B56" s="108"/>
      <c r="C56" s="150" t="s">
        <v>231</v>
      </c>
      <c r="D56" s="151"/>
      <c r="E56" s="151"/>
      <c r="F56" s="151"/>
      <c r="G56" s="152"/>
      <c r="H56" s="152"/>
      <c r="I56" s="152"/>
      <c r="J56" s="152"/>
      <c r="K56" s="152"/>
      <c r="L56" s="152"/>
      <c r="M56" s="152"/>
      <c r="N56" s="152"/>
      <c r="O56" s="153"/>
      <c r="P56" s="102"/>
      <c r="Q56" s="125" t="s">
        <v>232</v>
      </c>
      <c r="R56" s="151"/>
      <c r="S56" s="154"/>
      <c r="T56" s="154"/>
      <c r="U56" s="154"/>
      <c r="V56" s="154"/>
      <c r="W56" s="147"/>
      <c r="X56" s="154"/>
      <c r="Y56" s="154"/>
      <c r="Z56" s="154"/>
      <c r="AA56" s="154"/>
      <c r="AB56" s="154"/>
      <c r="AC56" s="155"/>
      <c r="AD56" s="102"/>
      <c r="AE56" s="150"/>
      <c r="AF56" s="151"/>
      <c r="AG56" s="154"/>
      <c r="AH56" s="154"/>
      <c r="AI56" s="154"/>
      <c r="AJ56" s="154"/>
      <c r="AK56" s="154"/>
      <c r="AL56" s="154"/>
      <c r="AM56" s="154"/>
      <c r="AN56" s="154"/>
      <c r="AO56" s="154"/>
      <c r="AP56" s="154"/>
      <c r="AQ56" s="155"/>
      <c r="AR56" s="109"/>
      <c r="AS56" s="102"/>
    </row>
    <row r="57" spans="1:45">
      <c r="A57" s="102"/>
      <c r="B57" s="108"/>
      <c r="C57" s="156" t="s">
        <v>233</v>
      </c>
      <c r="D57" s="638"/>
      <c r="E57" s="638"/>
      <c r="F57" s="157" t="s">
        <v>234</v>
      </c>
      <c r="G57" s="638"/>
      <c r="H57" s="638"/>
      <c r="I57" s="157" t="s">
        <v>79</v>
      </c>
      <c r="J57" s="638"/>
      <c r="K57" s="638"/>
      <c r="L57" s="638"/>
      <c r="M57" s="157" t="s">
        <v>26</v>
      </c>
      <c r="N57" s="157"/>
      <c r="O57" s="158"/>
      <c r="P57" s="102"/>
      <c r="Q57" s="130"/>
      <c r="R57" s="638"/>
      <c r="S57" s="638"/>
      <c r="T57" s="638"/>
      <c r="U57" s="638"/>
      <c r="V57" s="638"/>
      <c r="W57" s="638"/>
      <c r="X57" s="638"/>
      <c r="Y57" s="638"/>
      <c r="Z57" s="638"/>
      <c r="AA57" s="638"/>
      <c r="AB57" s="638"/>
      <c r="AC57" s="639"/>
      <c r="AD57" s="102"/>
      <c r="AE57" s="130"/>
      <c r="AF57" s="131"/>
      <c r="AG57" s="133"/>
      <c r="AH57" s="133"/>
      <c r="AI57" s="133"/>
      <c r="AJ57" s="133"/>
      <c r="AK57" s="133"/>
      <c r="AL57" s="133"/>
      <c r="AM57" s="133"/>
      <c r="AN57" s="133"/>
      <c r="AO57" s="133"/>
      <c r="AP57" s="133"/>
      <c r="AQ57" s="134"/>
      <c r="AR57" s="109"/>
      <c r="AS57" s="102"/>
    </row>
    <row r="58" spans="1:45">
      <c r="A58" s="102"/>
      <c r="B58" s="108"/>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9"/>
      <c r="AS58" s="102"/>
    </row>
    <row r="59" spans="1:45">
      <c r="A59" s="102"/>
      <c r="B59" s="108"/>
      <c r="C59" s="641" t="s">
        <v>102</v>
      </c>
      <c r="D59" s="641"/>
      <c r="E59" s="641"/>
      <c r="F59" s="641"/>
      <c r="G59" s="641"/>
      <c r="H59" s="641"/>
      <c r="I59" s="641"/>
      <c r="J59" s="641"/>
      <c r="K59" s="641"/>
      <c r="L59" s="641"/>
      <c r="M59" s="641"/>
      <c r="N59" s="641"/>
      <c r="O59" s="641"/>
      <c r="P59" s="102"/>
      <c r="Q59" s="641" t="s">
        <v>106</v>
      </c>
      <c r="R59" s="641"/>
      <c r="S59" s="641"/>
      <c r="T59" s="641"/>
      <c r="U59" s="641"/>
      <c r="V59" s="641"/>
      <c r="W59" s="641"/>
      <c r="X59" s="641"/>
      <c r="Y59" s="641"/>
      <c r="Z59" s="641"/>
      <c r="AA59" s="641"/>
      <c r="AB59" s="641"/>
      <c r="AC59" s="641"/>
      <c r="AD59" s="102"/>
      <c r="AE59" s="641" t="s">
        <v>110</v>
      </c>
      <c r="AF59" s="641"/>
      <c r="AG59" s="641"/>
      <c r="AH59" s="641"/>
      <c r="AI59" s="641"/>
      <c r="AJ59" s="641"/>
      <c r="AK59" s="641"/>
      <c r="AL59" s="641"/>
      <c r="AM59" s="641"/>
      <c r="AN59" s="641"/>
      <c r="AO59" s="641"/>
      <c r="AP59" s="641"/>
      <c r="AQ59" s="641"/>
      <c r="AR59" s="109"/>
      <c r="AS59" s="102"/>
    </row>
    <row r="60" spans="1:45">
      <c r="A60" s="102"/>
      <c r="B60" s="108"/>
      <c r="C60" s="121" t="s">
        <v>235</v>
      </c>
      <c r="D60" s="122"/>
      <c r="E60" s="122"/>
      <c r="F60" s="122"/>
      <c r="G60" s="122"/>
      <c r="H60" s="122"/>
      <c r="I60" s="122"/>
      <c r="J60" s="122"/>
      <c r="K60" s="122"/>
      <c r="L60" s="122"/>
      <c r="M60" s="122"/>
      <c r="N60" s="122"/>
      <c r="O60" s="123"/>
      <c r="P60" s="102"/>
      <c r="Q60" s="137" t="s">
        <v>236</v>
      </c>
      <c r="R60" s="122"/>
      <c r="S60" s="122"/>
      <c r="T60" s="122"/>
      <c r="U60" s="122"/>
      <c r="V60" s="122"/>
      <c r="W60" s="122"/>
      <c r="X60" s="122"/>
      <c r="Y60" s="122"/>
      <c r="Z60" s="122"/>
      <c r="AA60" s="122"/>
      <c r="AB60" s="122"/>
      <c r="AC60" s="159"/>
      <c r="AD60" s="102"/>
      <c r="AE60" s="137" t="s">
        <v>237</v>
      </c>
      <c r="AF60" s="122"/>
      <c r="AG60" s="122"/>
      <c r="AH60" s="122"/>
      <c r="AI60" s="122"/>
      <c r="AJ60" s="122"/>
      <c r="AK60" s="122"/>
      <c r="AL60" s="122"/>
      <c r="AM60" s="122"/>
      <c r="AN60" s="122"/>
      <c r="AO60" s="122"/>
      <c r="AP60" s="122"/>
      <c r="AQ60" s="159"/>
      <c r="AR60" s="109"/>
      <c r="AS60" s="102"/>
    </row>
    <row r="61" spans="1:45">
      <c r="A61" s="102"/>
      <c r="B61" s="108"/>
      <c r="C61" s="125" t="s">
        <v>238</v>
      </c>
      <c r="D61" s="126"/>
      <c r="E61" s="126"/>
      <c r="F61" s="126"/>
      <c r="G61" s="126"/>
      <c r="H61" s="126"/>
      <c r="I61" s="126"/>
      <c r="J61" s="126"/>
      <c r="K61" s="126"/>
      <c r="L61" s="126"/>
      <c r="M61" s="126"/>
      <c r="N61" s="126" t="s">
        <v>181</v>
      </c>
      <c r="O61" s="127" t="s">
        <v>181</v>
      </c>
      <c r="P61" s="102"/>
      <c r="Q61" s="128" t="s">
        <v>239</v>
      </c>
      <c r="R61" s="126"/>
      <c r="S61" s="126"/>
      <c r="T61" s="126"/>
      <c r="U61" s="126"/>
      <c r="V61" s="126"/>
      <c r="W61" s="126"/>
      <c r="X61" s="126"/>
      <c r="Y61" s="126"/>
      <c r="Z61" s="126"/>
      <c r="AA61" s="126"/>
      <c r="AB61" s="126"/>
      <c r="AC61" s="127"/>
      <c r="AD61" s="102"/>
      <c r="AE61" s="128" t="s">
        <v>240</v>
      </c>
      <c r="AF61" s="126"/>
      <c r="AG61" s="126"/>
      <c r="AH61" s="126"/>
      <c r="AI61" s="126"/>
      <c r="AJ61" s="126"/>
      <c r="AK61" s="126"/>
      <c r="AL61" s="126"/>
      <c r="AM61" s="126"/>
      <c r="AN61" s="126"/>
      <c r="AO61" s="126"/>
      <c r="AP61" s="126"/>
      <c r="AQ61" s="144"/>
      <c r="AR61" s="109"/>
      <c r="AS61" s="102"/>
    </row>
    <row r="62" spans="1:45">
      <c r="A62" s="102"/>
      <c r="B62" s="108"/>
      <c r="C62" s="146" t="s">
        <v>241</v>
      </c>
      <c r="D62" s="126"/>
      <c r="E62" s="126"/>
      <c r="F62" s="126"/>
      <c r="G62" s="126"/>
      <c r="H62" s="636"/>
      <c r="I62" s="636"/>
      <c r="J62" s="636"/>
      <c r="K62" s="636"/>
      <c r="L62" s="636"/>
      <c r="M62" s="636"/>
      <c r="N62" s="636"/>
      <c r="O62" s="637"/>
      <c r="P62" s="102"/>
      <c r="Q62" s="128" t="s">
        <v>242</v>
      </c>
      <c r="R62" s="126"/>
      <c r="S62" s="126"/>
      <c r="T62" s="126"/>
      <c r="U62" s="126"/>
      <c r="V62" s="126"/>
      <c r="W62" s="126"/>
      <c r="X62" s="160"/>
      <c r="Y62" s="126" t="s">
        <v>77</v>
      </c>
      <c r="Z62" s="160"/>
      <c r="AA62" s="126" t="s">
        <v>78</v>
      </c>
      <c r="AB62" s="160"/>
      <c r="AC62" s="144" t="s">
        <v>79</v>
      </c>
      <c r="AD62" s="102"/>
      <c r="AE62" s="125" t="s">
        <v>243</v>
      </c>
      <c r="AF62" s="126"/>
      <c r="AG62" s="126"/>
      <c r="AH62" s="126"/>
      <c r="AI62" s="126"/>
      <c r="AJ62" s="126"/>
      <c r="AK62" s="126"/>
      <c r="AL62" s="126"/>
      <c r="AM62" s="126"/>
      <c r="AN62" s="126"/>
      <c r="AO62" s="126"/>
      <c r="AP62" s="126"/>
      <c r="AQ62" s="127"/>
      <c r="AR62" s="109"/>
      <c r="AS62" s="102"/>
    </row>
    <row r="63" spans="1:45">
      <c r="A63" s="102"/>
      <c r="B63" s="108"/>
      <c r="C63" s="125" t="s">
        <v>244</v>
      </c>
      <c r="D63" s="126"/>
      <c r="E63" s="126"/>
      <c r="F63" s="126"/>
      <c r="G63" s="126"/>
      <c r="H63" s="636"/>
      <c r="I63" s="636"/>
      <c r="J63" s="636"/>
      <c r="K63" s="636"/>
      <c r="L63" s="636"/>
      <c r="M63" s="636"/>
      <c r="N63" s="636"/>
      <c r="O63" s="637"/>
      <c r="P63" s="102"/>
      <c r="Q63" s="128" t="s">
        <v>245</v>
      </c>
      <c r="R63" s="126"/>
      <c r="S63" s="126"/>
      <c r="T63" s="126"/>
      <c r="U63" s="126"/>
      <c r="V63" s="126"/>
      <c r="W63" s="126"/>
      <c r="X63" s="126"/>
      <c r="Y63" s="126"/>
      <c r="Z63" s="636"/>
      <c r="AA63" s="636"/>
      <c r="AB63" s="636"/>
      <c r="AC63" s="144" t="s">
        <v>246</v>
      </c>
      <c r="AD63" s="102"/>
      <c r="AE63" s="146" t="s">
        <v>247</v>
      </c>
      <c r="AF63" s="126"/>
      <c r="AG63" s="126"/>
      <c r="AH63" s="160"/>
      <c r="AI63" s="126" t="s">
        <v>78</v>
      </c>
      <c r="AJ63" s="160"/>
      <c r="AK63" s="126" t="s">
        <v>248</v>
      </c>
      <c r="AL63" s="126" t="s">
        <v>183</v>
      </c>
      <c r="AM63" s="160"/>
      <c r="AN63" s="126" t="s">
        <v>78</v>
      </c>
      <c r="AO63" s="160"/>
      <c r="AP63" s="126" t="s">
        <v>248</v>
      </c>
      <c r="AQ63" s="144"/>
      <c r="AR63" s="109"/>
      <c r="AS63" s="102"/>
    </row>
    <row r="64" spans="1:45">
      <c r="A64" s="102"/>
      <c r="B64" s="108"/>
      <c r="C64" s="125" t="s">
        <v>249</v>
      </c>
      <c r="D64" s="126"/>
      <c r="E64" s="126"/>
      <c r="F64" s="126"/>
      <c r="G64" s="126"/>
      <c r="H64" s="636"/>
      <c r="I64" s="636"/>
      <c r="J64" s="126" t="s">
        <v>78</v>
      </c>
      <c r="K64" s="636"/>
      <c r="L64" s="636"/>
      <c r="M64" s="126" t="s">
        <v>79</v>
      </c>
      <c r="N64" s="126"/>
      <c r="O64" s="144"/>
      <c r="P64" s="102"/>
      <c r="Q64" s="128" t="s">
        <v>250</v>
      </c>
      <c r="R64" s="126"/>
      <c r="S64" s="126"/>
      <c r="T64" s="126"/>
      <c r="U64" s="126"/>
      <c r="V64" s="126"/>
      <c r="W64" s="126"/>
      <c r="X64" s="126"/>
      <c r="Y64" s="126"/>
      <c r="Z64" s="636"/>
      <c r="AA64" s="636"/>
      <c r="AB64" s="636"/>
      <c r="AC64" s="144" t="s">
        <v>246</v>
      </c>
      <c r="AD64" s="102"/>
      <c r="AE64" s="125" t="s">
        <v>251</v>
      </c>
      <c r="AF64" s="126"/>
      <c r="AG64" s="126"/>
      <c r="AH64" s="636"/>
      <c r="AI64" s="636"/>
      <c r="AJ64" s="636"/>
      <c r="AK64" s="636"/>
      <c r="AL64" s="636"/>
      <c r="AM64" s="636"/>
      <c r="AN64" s="636"/>
      <c r="AO64" s="636"/>
      <c r="AP64" s="636"/>
      <c r="AQ64" s="637"/>
      <c r="AR64" s="109"/>
      <c r="AS64" s="102"/>
    </row>
    <row r="65" spans="1:45">
      <c r="A65" s="102"/>
      <c r="B65" s="108"/>
      <c r="C65" s="125" t="s">
        <v>252</v>
      </c>
      <c r="D65" s="126"/>
      <c r="E65" s="126"/>
      <c r="F65" s="126"/>
      <c r="G65" s="126"/>
      <c r="H65" s="636"/>
      <c r="I65" s="636"/>
      <c r="J65" s="636"/>
      <c r="K65" s="636"/>
      <c r="L65" s="636"/>
      <c r="M65" s="636"/>
      <c r="N65" s="636"/>
      <c r="O65" s="637"/>
      <c r="P65" s="102"/>
      <c r="Q65" s="128" t="s">
        <v>253</v>
      </c>
      <c r="R65" s="126"/>
      <c r="S65" s="126"/>
      <c r="T65" s="126"/>
      <c r="U65" s="126"/>
      <c r="V65" s="126"/>
      <c r="W65" s="126"/>
      <c r="X65" s="126"/>
      <c r="Y65" s="126"/>
      <c r="Z65" s="126"/>
      <c r="AA65" s="126"/>
      <c r="AB65" s="126"/>
      <c r="AC65" s="144"/>
      <c r="AD65" s="102"/>
      <c r="AE65" s="125" t="s">
        <v>254</v>
      </c>
      <c r="AF65" s="126"/>
      <c r="AG65" s="126"/>
      <c r="AH65" s="636"/>
      <c r="AI65" s="636"/>
      <c r="AJ65" s="636"/>
      <c r="AK65" s="636"/>
      <c r="AL65" s="636"/>
      <c r="AM65" s="636"/>
      <c r="AN65" s="636"/>
      <c r="AO65" s="636"/>
      <c r="AP65" s="636"/>
      <c r="AQ65" s="637"/>
      <c r="AR65" s="109"/>
      <c r="AS65" s="102"/>
    </row>
    <row r="66" spans="1:45">
      <c r="A66" s="102"/>
      <c r="B66" s="108"/>
      <c r="C66" s="130"/>
      <c r="D66" s="638"/>
      <c r="E66" s="638"/>
      <c r="F66" s="638"/>
      <c r="G66" s="638"/>
      <c r="H66" s="638"/>
      <c r="I66" s="638"/>
      <c r="J66" s="638"/>
      <c r="K66" s="638"/>
      <c r="L66" s="638"/>
      <c r="M66" s="638"/>
      <c r="N66" s="638"/>
      <c r="O66" s="639"/>
      <c r="P66" s="102"/>
      <c r="Q66" s="130"/>
      <c r="R66" s="638"/>
      <c r="S66" s="638"/>
      <c r="T66" s="638"/>
      <c r="U66" s="638"/>
      <c r="V66" s="638"/>
      <c r="W66" s="638"/>
      <c r="X66" s="638"/>
      <c r="Y66" s="638"/>
      <c r="Z66" s="638"/>
      <c r="AA66" s="638"/>
      <c r="AB66" s="638"/>
      <c r="AC66" s="639"/>
      <c r="AD66" s="102"/>
      <c r="AE66" s="130"/>
      <c r="AF66" s="131"/>
      <c r="AG66" s="131"/>
      <c r="AH66" s="131"/>
      <c r="AI66" s="131"/>
      <c r="AJ66" s="131"/>
      <c r="AK66" s="131"/>
      <c r="AL66" s="131"/>
      <c r="AM66" s="131"/>
      <c r="AN66" s="131"/>
      <c r="AO66" s="131"/>
      <c r="AP66" s="131"/>
      <c r="AQ66" s="132"/>
      <c r="AR66" s="109"/>
      <c r="AS66" s="102"/>
    </row>
    <row r="67" spans="1:45">
      <c r="A67" s="102"/>
      <c r="B67" s="108"/>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9"/>
      <c r="AS67" s="102"/>
    </row>
    <row r="68" spans="1:45">
      <c r="A68" s="102"/>
      <c r="B68" s="108"/>
      <c r="C68" s="641" t="s">
        <v>255</v>
      </c>
      <c r="D68" s="641"/>
      <c r="E68" s="641"/>
      <c r="F68" s="641"/>
      <c r="G68" s="641"/>
      <c r="H68" s="641"/>
      <c r="I68" s="641"/>
      <c r="J68" s="641"/>
      <c r="K68" s="641"/>
      <c r="L68" s="641"/>
      <c r="M68" s="641"/>
      <c r="N68" s="641"/>
      <c r="O68" s="641"/>
      <c r="P68" s="102"/>
      <c r="Q68" s="640" t="s">
        <v>256</v>
      </c>
      <c r="R68" s="640"/>
      <c r="S68" s="640"/>
      <c r="T68" s="640"/>
      <c r="U68" s="640"/>
      <c r="V68" s="640"/>
      <c r="W68" s="640"/>
      <c r="X68" s="640"/>
      <c r="Y68" s="640"/>
      <c r="Z68" s="640"/>
      <c r="AA68" s="640"/>
      <c r="AB68" s="640"/>
      <c r="AC68" s="640"/>
      <c r="AD68" s="102"/>
      <c r="AE68" s="102"/>
      <c r="AF68" s="102"/>
      <c r="AG68" s="102"/>
      <c r="AH68" s="102"/>
      <c r="AI68" s="102"/>
      <c r="AJ68" s="102"/>
      <c r="AK68" s="102"/>
      <c r="AL68" s="102"/>
      <c r="AM68" s="102"/>
      <c r="AN68" s="102"/>
      <c r="AO68" s="102"/>
      <c r="AP68" s="102"/>
      <c r="AQ68" s="102"/>
      <c r="AR68" s="109"/>
      <c r="AS68" s="102"/>
    </row>
    <row r="69" spans="1:45">
      <c r="A69" s="102"/>
      <c r="B69" s="108"/>
      <c r="C69" s="121" t="s">
        <v>257</v>
      </c>
      <c r="D69" s="122"/>
      <c r="E69" s="122"/>
      <c r="F69" s="122"/>
      <c r="G69" s="122"/>
      <c r="H69" s="122"/>
      <c r="I69" s="122"/>
      <c r="J69" s="122"/>
      <c r="K69" s="122"/>
      <c r="L69" s="122"/>
      <c r="M69" s="122"/>
      <c r="N69" s="122"/>
      <c r="O69" s="123"/>
      <c r="P69" s="102"/>
      <c r="Q69" s="121" t="s">
        <v>258</v>
      </c>
      <c r="R69" s="122"/>
      <c r="S69" s="122"/>
      <c r="T69" s="122"/>
      <c r="U69" s="122"/>
      <c r="V69" s="122"/>
      <c r="W69" s="122"/>
      <c r="X69" s="122"/>
      <c r="Y69" s="122"/>
      <c r="Z69" s="122"/>
      <c r="AA69" s="122"/>
      <c r="AB69" s="122"/>
      <c r="AC69" s="123"/>
      <c r="AD69" s="102"/>
      <c r="AE69" s="102"/>
      <c r="AF69" s="102"/>
      <c r="AG69" s="102"/>
      <c r="AH69" s="102"/>
      <c r="AI69" s="102"/>
      <c r="AJ69" s="102"/>
      <c r="AK69" s="102"/>
      <c r="AL69" s="102"/>
      <c r="AM69" s="102"/>
      <c r="AN69" s="102"/>
      <c r="AO69" s="102"/>
      <c r="AP69" s="102"/>
      <c r="AQ69" s="102"/>
      <c r="AR69" s="109"/>
      <c r="AS69" s="102"/>
    </row>
    <row r="70" spans="1:45">
      <c r="A70" s="102"/>
      <c r="B70" s="108"/>
      <c r="C70" s="125" t="s">
        <v>259</v>
      </c>
      <c r="D70" s="126"/>
      <c r="E70" s="126"/>
      <c r="F70" s="126"/>
      <c r="G70" s="126"/>
      <c r="H70" s="126"/>
      <c r="I70" s="126"/>
      <c r="J70" s="126"/>
      <c r="K70" s="126"/>
      <c r="L70" s="126"/>
      <c r="M70" s="126"/>
      <c r="N70" s="126"/>
      <c r="O70" s="127"/>
      <c r="P70" s="102"/>
      <c r="Q70" s="125" t="s">
        <v>260</v>
      </c>
      <c r="R70" s="126"/>
      <c r="S70" s="126"/>
      <c r="T70" s="126"/>
      <c r="U70" s="126"/>
      <c r="V70" s="126"/>
      <c r="W70" s="126"/>
      <c r="X70" s="126"/>
      <c r="Y70" s="126"/>
      <c r="Z70" s="126"/>
      <c r="AA70" s="126"/>
      <c r="AB70" s="126"/>
      <c r="AC70" s="127"/>
      <c r="AD70" s="102"/>
      <c r="AE70" s="102"/>
      <c r="AF70" s="102"/>
      <c r="AG70" s="102"/>
      <c r="AH70" s="102"/>
      <c r="AI70" s="102"/>
      <c r="AJ70" s="102"/>
      <c r="AK70" s="102"/>
      <c r="AL70" s="102"/>
      <c r="AM70" s="102"/>
      <c r="AN70" s="102"/>
      <c r="AO70" s="102"/>
      <c r="AP70" s="102"/>
      <c r="AQ70" s="102"/>
      <c r="AR70" s="109"/>
      <c r="AS70" s="102"/>
    </row>
    <row r="71" spans="1:45">
      <c r="A71" s="102"/>
      <c r="B71" s="108"/>
      <c r="C71" s="125"/>
      <c r="D71" s="126" t="s">
        <v>261</v>
      </c>
      <c r="E71" s="126"/>
      <c r="F71" s="126"/>
      <c r="G71" s="126"/>
      <c r="H71" s="126"/>
      <c r="I71" s="126"/>
      <c r="J71" s="126"/>
      <c r="K71" s="126"/>
      <c r="L71" s="126"/>
      <c r="M71" s="126"/>
      <c r="N71" s="126"/>
      <c r="O71" s="144"/>
      <c r="P71" s="102"/>
      <c r="Q71" s="125"/>
      <c r="R71" s="126"/>
      <c r="S71" s="126"/>
      <c r="T71" s="126"/>
      <c r="U71" s="126"/>
      <c r="V71" s="126"/>
      <c r="W71" s="126"/>
      <c r="X71" s="126"/>
      <c r="Y71" s="126"/>
      <c r="Z71" s="126"/>
      <c r="AA71" s="126"/>
      <c r="AB71" s="126"/>
      <c r="AC71" s="144"/>
      <c r="AD71" s="102"/>
      <c r="AE71" s="102"/>
      <c r="AF71" s="102"/>
      <c r="AG71" s="102"/>
      <c r="AH71" s="102"/>
      <c r="AI71" s="102"/>
      <c r="AJ71" s="102"/>
      <c r="AK71" s="102"/>
      <c r="AL71" s="102"/>
      <c r="AM71" s="102"/>
      <c r="AN71" s="102"/>
      <c r="AO71" s="102"/>
      <c r="AP71" s="102"/>
      <c r="AQ71" s="102"/>
      <c r="AR71" s="109"/>
      <c r="AS71" s="102"/>
    </row>
    <row r="72" spans="1:45">
      <c r="A72" s="102"/>
      <c r="B72" s="108"/>
      <c r="C72" s="125" t="s">
        <v>262</v>
      </c>
      <c r="D72" s="126"/>
      <c r="E72" s="126"/>
      <c r="F72" s="126"/>
      <c r="G72" s="126"/>
      <c r="H72" s="126"/>
      <c r="I72" s="129"/>
      <c r="J72" s="160"/>
      <c r="K72" s="126" t="s">
        <v>78</v>
      </c>
      <c r="L72" s="160"/>
      <c r="M72" s="126" t="s">
        <v>79</v>
      </c>
      <c r="N72" s="126"/>
      <c r="O72" s="144" t="s">
        <v>181</v>
      </c>
      <c r="P72" s="102"/>
      <c r="Q72" s="125" t="s">
        <v>263</v>
      </c>
      <c r="R72" s="126"/>
      <c r="S72" s="126"/>
      <c r="T72" s="126"/>
      <c r="U72" s="126"/>
      <c r="V72" s="126"/>
      <c r="W72" s="129"/>
      <c r="X72" s="160"/>
      <c r="Y72" s="126" t="s">
        <v>78</v>
      </c>
      <c r="Z72" s="160"/>
      <c r="AA72" s="126" t="s">
        <v>79</v>
      </c>
      <c r="AB72" s="126"/>
      <c r="AC72" s="144" t="s">
        <v>181</v>
      </c>
      <c r="AD72" s="102"/>
      <c r="AE72" s="102"/>
      <c r="AF72" s="102"/>
      <c r="AG72" s="102"/>
      <c r="AH72" s="102"/>
      <c r="AI72" s="102"/>
      <c r="AJ72" s="102"/>
      <c r="AK72" s="102"/>
      <c r="AL72" s="102"/>
      <c r="AM72" s="102"/>
      <c r="AN72" s="102"/>
      <c r="AO72" s="102"/>
      <c r="AP72" s="102"/>
      <c r="AQ72" s="102"/>
      <c r="AR72" s="109"/>
      <c r="AS72" s="102"/>
    </row>
    <row r="73" spans="1:45">
      <c r="A73" s="102"/>
      <c r="B73" s="108"/>
      <c r="C73" s="125" t="s">
        <v>264</v>
      </c>
      <c r="D73" s="126"/>
      <c r="E73" s="126"/>
      <c r="F73" s="126"/>
      <c r="G73" s="126"/>
      <c r="H73" s="126"/>
      <c r="I73" s="126"/>
      <c r="J73" s="126"/>
      <c r="K73" s="126"/>
      <c r="L73" s="126"/>
      <c r="M73" s="126"/>
      <c r="N73" s="126"/>
      <c r="O73" s="144"/>
      <c r="P73" s="102"/>
      <c r="Q73" s="125" t="s">
        <v>265</v>
      </c>
      <c r="R73" s="126"/>
      <c r="S73" s="126"/>
      <c r="T73" s="126"/>
      <c r="U73" s="126"/>
      <c r="V73" s="126"/>
      <c r="W73" s="126"/>
      <c r="X73" s="126"/>
      <c r="Y73" s="126"/>
      <c r="Z73" s="126"/>
      <c r="AA73" s="126"/>
      <c r="AB73" s="126"/>
      <c r="AC73" s="144"/>
      <c r="AD73" s="102"/>
      <c r="AE73" s="102"/>
      <c r="AF73" s="102"/>
      <c r="AG73" s="102"/>
      <c r="AH73" s="102"/>
      <c r="AI73" s="102"/>
      <c r="AJ73" s="102"/>
      <c r="AK73" s="102"/>
      <c r="AL73" s="102"/>
      <c r="AM73" s="102"/>
      <c r="AN73" s="102"/>
      <c r="AO73" s="102"/>
      <c r="AP73" s="102"/>
      <c r="AQ73" s="102"/>
      <c r="AR73" s="109"/>
      <c r="AS73" s="102"/>
    </row>
    <row r="74" spans="1:45">
      <c r="A74" s="102"/>
      <c r="B74" s="108"/>
      <c r="C74" s="130"/>
      <c r="D74" s="638"/>
      <c r="E74" s="638"/>
      <c r="F74" s="638"/>
      <c r="G74" s="638"/>
      <c r="H74" s="638"/>
      <c r="I74" s="638"/>
      <c r="J74" s="638"/>
      <c r="K74" s="638"/>
      <c r="L74" s="638"/>
      <c r="M74" s="638"/>
      <c r="N74" s="638"/>
      <c r="O74" s="639"/>
      <c r="P74" s="102"/>
      <c r="Q74" s="130"/>
      <c r="R74" s="638"/>
      <c r="S74" s="638"/>
      <c r="T74" s="638"/>
      <c r="U74" s="638"/>
      <c r="V74" s="638"/>
      <c r="W74" s="638"/>
      <c r="X74" s="638"/>
      <c r="Y74" s="638"/>
      <c r="Z74" s="638"/>
      <c r="AA74" s="638"/>
      <c r="AB74" s="638"/>
      <c r="AC74" s="639"/>
      <c r="AD74" s="102"/>
      <c r="AE74" s="138"/>
      <c r="AF74" s="138"/>
      <c r="AG74" s="102"/>
      <c r="AH74" s="102"/>
      <c r="AI74" s="102"/>
      <c r="AJ74" s="102"/>
      <c r="AK74" s="102"/>
      <c r="AL74" s="102"/>
      <c r="AM74" s="102"/>
      <c r="AN74" s="102"/>
      <c r="AO74" s="102"/>
      <c r="AP74" s="102"/>
      <c r="AQ74" s="102"/>
      <c r="AR74" s="109"/>
      <c r="AS74" s="102"/>
    </row>
    <row r="75" spans="1:45">
      <c r="A75" s="102"/>
      <c r="B75" s="108"/>
      <c r="C75" s="107"/>
      <c r="D75" s="107"/>
      <c r="E75" s="107"/>
      <c r="F75" s="107"/>
      <c r="G75" s="107"/>
      <c r="H75" s="107"/>
      <c r="I75" s="107"/>
      <c r="J75" s="107"/>
      <c r="K75" s="107"/>
      <c r="L75" s="107"/>
      <c r="M75" s="107"/>
      <c r="N75" s="107"/>
      <c r="O75" s="107"/>
      <c r="P75" s="102"/>
      <c r="Q75" s="107"/>
      <c r="R75" s="107"/>
      <c r="S75" s="107"/>
      <c r="T75" s="107"/>
      <c r="U75" s="107"/>
      <c r="V75" s="107"/>
      <c r="W75" s="107"/>
      <c r="X75" s="107"/>
      <c r="Y75" s="107"/>
      <c r="Z75" s="107"/>
      <c r="AA75" s="107"/>
      <c r="AB75" s="107"/>
      <c r="AC75" s="107"/>
      <c r="AD75" s="102"/>
      <c r="AE75" s="138"/>
      <c r="AF75" s="138"/>
      <c r="AG75" s="102"/>
      <c r="AH75" s="102"/>
      <c r="AI75" s="102"/>
      <c r="AJ75" s="102"/>
      <c r="AK75" s="102"/>
      <c r="AL75" s="102"/>
      <c r="AM75" s="102"/>
      <c r="AN75" s="102"/>
      <c r="AO75" s="102"/>
      <c r="AP75" s="102"/>
      <c r="AQ75" s="102"/>
      <c r="AR75" s="109"/>
      <c r="AS75" s="102"/>
    </row>
    <row r="76" spans="1:45">
      <c r="A76" s="102"/>
      <c r="B76" s="642" t="s">
        <v>266</v>
      </c>
      <c r="C76" s="643"/>
      <c r="D76" s="643"/>
      <c r="E76" s="643"/>
      <c r="F76" s="643"/>
      <c r="G76" s="643"/>
      <c r="H76" s="643"/>
      <c r="I76" s="643"/>
      <c r="J76" s="643"/>
      <c r="K76" s="643"/>
      <c r="L76" s="643"/>
      <c r="M76" s="643"/>
      <c r="N76" s="643"/>
      <c r="O76" s="643"/>
      <c r="P76" s="643"/>
      <c r="Q76" s="643"/>
      <c r="R76" s="643"/>
      <c r="S76" s="643"/>
      <c r="T76" s="643"/>
      <c r="U76" s="643"/>
      <c r="V76" s="643"/>
      <c r="W76" s="643"/>
      <c r="X76" s="643"/>
      <c r="Y76" s="643"/>
      <c r="Z76" s="643"/>
      <c r="AA76" s="643"/>
      <c r="AB76" s="643"/>
      <c r="AC76" s="643"/>
      <c r="AD76" s="643"/>
      <c r="AE76" s="643"/>
      <c r="AF76" s="643"/>
      <c r="AG76" s="643"/>
      <c r="AH76" s="643"/>
      <c r="AI76" s="643"/>
      <c r="AJ76" s="643"/>
      <c r="AK76" s="643"/>
      <c r="AL76" s="643"/>
      <c r="AM76" s="643"/>
      <c r="AN76" s="643"/>
      <c r="AO76" s="643"/>
      <c r="AP76" s="643"/>
      <c r="AQ76" s="643"/>
      <c r="AR76" s="644"/>
      <c r="AS76" s="102"/>
    </row>
    <row r="77" spans="1:45">
      <c r="A77" s="102"/>
      <c r="B77" s="118"/>
      <c r="C77" s="640"/>
      <c r="D77" s="640"/>
      <c r="E77" s="640"/>
      <c r="F77" s="640"/>
      <c r="G77" s="640"/>
      <c r="H77" s="640"/>
      <c r="I77" s="641"/>
      <c r="J77" s="641"/>
      <c r="K77" s="641"/>
      <c r="L77" s="641"/>
      <c r="M77" s="641"/>
      <c r="N77" s="641"/>
      <c r="O77" s="641"/>
      <c r="P77" s="119"/>
      <c r="Q77" s="119"/>
      <c r="R77" s="119"/>
      <c r="S77" s="119"/>
      <c r="T77" s="119"/>
      <c r="U77" s="119"/>
      <c r="V77" s="119"/>
      <c r="W77" s="119"/>
      <c r="X77" s="119"/>
      <c r="Y77" s="119"/>
      <c r="Z77" s="119"/>
      <c r="AA77" s="640"/>
      <c r="AB77" s="640"/>
      <c r="AC77" s="640"/>
      <c r="AD77" s="640"/>
      <c r="AE77" s="640"/>
      <c r="AF77" s="640"/>
      <c r="AG77" s="640"/>
      <c r="AH77" s="640"/>
      <c r="AI77" s="640"/>
      <c r="AJ77" s="640"/>
      <c r="AK77" s="640"/>
      <c r="AL77" s="640"/>
      <c r="AM77" s="640"/>
      <c r="AN77" s="119"/>
      <c r="AO77" s="119"/>
      <c r="AP77" s="119"/>
      <c r="AQ77" s="119"/>
      <c r="AR77" s="120"/>
      <c r="AS77" s="102"/>
    </row>
    <row r="78" spans="1:45">
      <c r="A78" s="102"/>
      <c r="B78" s="118"/>
      <c r="C78" s="121" t="s">
        <v>267</v>
      </c>
      <c r="D78" s="122"/>
      <c r="E78" s="122"/>
      <c r="F78" s="122"/>
      <c r="G78" s="122"/>
      <c r="H78" s="122"/>
      <c r="I78" s="122"/>
      <c r="J78" s="122"/>
      <c r="K78" s="122"/>
      <c r="L78" s="122"/>
      <c r="M78" s="122"/>
      <c r="N78" s="122"/>
      <c r="O78" s="122"/>
      <c r="P78" s="122"/>
      <c r="Q78" s="122"/>
      <c r="R78" s="122"/>
      <c r="S78" s="122"/>
      <c r="T78" s="123"/>
      <c r="U78" s="119"/>
      <c r="V78" s="119"/>
      <c r="W78" s="119"/>
      <c r="X78" s="102"/>
      <c r="Y78" s="102"/>
      <c r="Z78" s="102"/>
      <c r="AA78" s="102"/>
      <c r="AB78" s="102"/>
      <c r="AC78" s="102"/>
      <c r="AD78" s="102"/>
      <c r="AE78" s="102"/>
      <c r="AF78" s="102"/>
      <c r="AG78" s="102"/>
      <c r="AH78" s="102"/>
      <c r="AI78" s="102"/>
      <c r="AJ78" s="102"/>
      <c r="AK78" s="102"/>
      <c r="AL78" s="102"/>
      <c r="AM78" s="102"/>
      <c r="AN78" s="102"/>
      <c r="AO78" s="102"/>
      <c r="AP78" s="102"/>
      <c r="AQ78" s="102"/>
      <c r="AR78" s="109"/>
      <c r="AS78" s="120"/>
    </row>
    <row r="79" spans="1:45">
      <c r="A79" s="102"/>
      <c r="B79" s="118"/>
      <c r="C79" s="125" t="s">
        <v>268</v>
      </c>
      <c r="D79" s="126"/>
      <c r="E79" s="126"/>
      <c r="F79" s="126"/>
      <c r="G79" s="126"/>
      <c r="H79" s="126"/>
      <c r="I79" s="126"/>
      <c r="J79" s="126"/>
      <c r="K79" s="126"/>
      <c r="L79" s="126"/>
      <c r="M79" s="126"/>
      <c r="N79" s="126"/>
      <c r="O79" s="126"/>
      <c r="P79" s="126"/>
      <c r="Q79" s="126"/>
      <c r="R79" s="160"/>
      <c r="S79" s="119"/>
      <c r="T79" s="120"/>
      <c r="U79" s="119"/>
      <c r="V79" s="119"/>
      <c r="W79" s="119"/>
      <c r="X79" s="102"/>
      <c r="Y79" s="102"/>
      <c r="Z79" s="102"/>
      <c r="AA79" s="102"/>
      <c r="AB79" s="102"/>
      <c r="AC79" s="102"/>
      <c r="AD79" s="102"/>
      <c r="AE79" s="102"/>
      <c r="AF79" s="102"/>
      <c r="AG79" s="102"/>
      <c r="AH79" s="102"/>
      <c r="AI79" s="102"/>
      <c r="AJ79" s="102"/>
      <c r="AK79" s="102"/>
      <c r="AL79" s="102"/>
      <c r="AM79" s="102"/>
      <c r="AN79" s="102"/>
      <c r="AO79" s="102"/>
      <c r="AP79" s="102"/>
      <c r="AQ79" s="102"/>
      <c r="AR79" s="109"/>
      <c r="AS79" s="120"/>
    </row>
    <row r="80" spans="1:45">
      <c r="A80" s="102"/>
      <c r="B80" s="118"/>
      <c r="C80" s="125"/>
      <c r="D80" s="126"/>
      <c r="E80" s="126"/>
      <c r="F80" s="126"/>
      <c r="G80" s="126"/>
      <c r="H80" s="126"/>
      <c r="I80" s="126"/>
      <c r="J80" s="126"/>
      <c r="K80" s="126"/>
      <c r="L80" s="126"/>
      <c r="M80" s="126"/>
      <c r="N80" s="126"/>
      <c r="O80" s="126"/>
      <c r="P80" s="126"/>
      <c r="Q80" s="126"/>
      <c r="R80" s="126"/>
      <c r="S80" s="126" t="s">
        <v>181</v>
      </c>
      <c r="T80" s="144" t="s">
        <v>181</v>
      </c>
      <c r="U80" s="119"/>
      <c r="V80" s="119"/>
      <c r="W80" s="119"/>
      <c r="X80" s="102"/>
      <c r="Y80" s="102"/>
      <c r="Z80" s="102"/>
      <c r="AA80" s="102"/>
      <c r="AB80" s="102"/>
      <c r="AC80" s="102"/>
      <c r="AD80" s="102"/>
      <c r="AE80" s="102"/>
      <c r="AF80" s="102"/>
      <c r="AG80" s="102"/>
      <c r="AH80" s="102"/>
      <c r="AI80" s="102"/>
      <c r="AJ80" s="102"/>
      <c r="AK80" s="102"/>
      <c r="AL80" s="102"/>
      <c r="AM80" s="102"/>
      <c r="AN80" s="102"/>
      <c r="AO80" s="102"/>
      <c r="AP80" s="102"/>
      <c r="AQ80" s="102"/>
      <c r="AR80" s="109"/>
      <c r="AS80" s="120"/>
    </row>
    <row r="81" spans="1:45">
      <c r="A81" s="102"/>
      <c r="B81" s="118"/>
      <c r="C81" s="125" t="s">
        <v>269</v>
      </c>
      <c r="D81" s="126"/>
      <c r="E81" s="126"/>
      <c r="F81" s="126"/>
      <c r="G81" s="126"/>
      <c r="H81" s="636"/>
      <c r="I81" s="636"/>
      <c r="J81" s="126" t="s">
        <v>77</v>
      </c>
      <c r="K81" s="160"/>
      <c r="L81" s="126" t="s">
        <v>270</v>
      </c>
      <c r="M81" s="160"/>
      <c r="N81" s="126" t="s">
        <v>248</v>
      </c>
      <c r="O81" s="126"/>
      <c r="P81" s="126"/>
      <c r="Q81" s="126"/>
      <c r="R81" s="126" t="s">
        <v>181</v>
      </c>
      <c r="S81" s="126" t="s">
        <v>181</v>
      </c>
      <c r="T81" s="144" t="s">
        <v>181</v>
      </c>
      <c r="U81" s="119"/>
      <c r="V81" s="119"/>
      <c r="W81" s="119"/>
      <c r="X81" s="102"/>
      <c r="Y81" s="102"/>
      <c r="Z81" s="102"/>
      <c r="AA81" s="102"/>
      <c r="AB81" s="102"/>
      <c r="AC81" s="102"/>
      <c r="AD81" s="102"/>
      <c r="AE81" s="102"/>
      <c r="AF81" s="102"/>
      <c r="AG81" s="102"/>
      <c r="AH81" s="102"/>
      <c r="AI81" s="102"/>
      <c r="AJ81" s="102"/>
      <c r="AK81" s="102"/>
      <c r="AL81" s="102"/>
      <c r="AM81" s="102"/>
      <c r="AN81" s="102"/>
      <c r="AO81" s="102"/>
      <c r="AP81" s="102"/>
      <c r="AQ81" s="102"/>
      <c r="AR81" s="109"/>
      <c r="AS81" s="120"/>
    </row>
    <row r="82" spans="1:45">
      <c r="A82" s="102"/>
      <c r="B82" s="118"/>
      <c r="C82" s="130"/>
      <c r="D82" s="131"/>
      <c r="E82" s="131"/>
      <c r="F82" s="131"/>
      <c r="G82" s="131"/>
      <c r="H82" s="131"/>
      <c r="I82" s="131"/>
      <c r="J82" s="131"/>
      <c r="K82" s="131"/>
      <c r="L82" s="131"/>
      <c r="M82" s="131"/>
      <c r="N82" s="131"/>
      <c r="O82" s="131"/>
      <c r="P82" s="131"/>
      <c r="Q82" s="131"/>
      <c r="R82" s="131"/>
      <c r="S82" s="131"/>
      <c r="T82" s="132"/>
      <c r="U82" s="119"/>
      <c r="V82" s="119"/>
      <c r="W82" s="119"/>
      <c r="X82" s="102"/>
      <c r="Y82" s="102"/>
      <c r="Z82" s="102"/>
      <c r="AA82" s="102"/>
      <c r="AB82" s="102"/>
      <c r="AC82" s="102"/>
      <c r="AD82" s="102"/>
      <c r="AE82" s="102"/>
      <c r="AF82" s="102"/>
      <c r="AG82" s="102"/>
      <c r="AH82" s="102"/>
      <c r="AI82" s="102"/>
      <c r="AJ82" s="102"/>
      <c r="AK82" s="102"/>
      <c r="AL82" s="102"/>
      <c r="AM82" s="102"/>
      <c r="AN82" s="102"/>
      <c r="AO82" s="102"/>
      <c r="AP82" s="102"/>
      <c r="AQ82" s="102"/>
      <c r="AR82" s="109"/>
      <c r="AS82" s="120"/>
    </row>
    <row r="83" spans="1:45">
      <c r="A83" s="102"/>
      <c r="B83" s="118"/>
      <c r="C83" s="119"/>
      <c r="D83" s="119"/>
      <c r="E83" s="119"/>
      <c r="F83" s="119"/>
      <c r="G83" s="119"/>
      <c r="H83" s="119"/>
      <c r="I83" s="102"/>
      <c r="J83" s="102"/>
      <c r="K83" s="102"/>
      <c r="L83" s="102"/>
      <c r="M83" s="102"/>
      <c r="N83" s="102"/>
      <c r="O83" s="102"/>
      <c r="P83" s="102"/>
      <c r="Q83" s="102"/>
      <c r="R83" s="102"/>
      <c r="S83" s="102"/>
      <c r="T83" s="102"/>
      <c r="U83" s="102"/>
      <c r="V83" s="102"/>
      <c r="W83" s="102"/>
      <c r="X83" s="102"/>
      <c r="Y83" s="119"/>
      <c r="Z83" s="119"/>
      <c r="AA83" s="119"/>
      <c r="AB83" s="119"/>
      <c r="AC83" s="119"/>
      <c r="AD83" s="102"/>
      <c r="AE83" s="102"/>
      <c r="AF83" s="102"/>
      <c r="AG83" s="102"/>
      <c r="AH83" s="102"/>
      <c r="AI83" s="102"/>
      <c r="AJ83" s="102"/>
      <c r="AK83" s="102"/>
      <c r="AL83" s="102"/>
      <c r="AM83" s="102"/>
      <c r="AN83" s="102"/>
      <c r="AO83" s="102"/>
      <c r="AP83" s="102"/>
      <c r="AQ83" s="102"/>
      <c r="AR83" s="109"/>
      <c r="AS83" s="120"/>
    </row>
    <row r="84" spans="1:45">
      <c r="A84" s="102"/>
      <c r="B84" s="116"/>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7"/>
      <c r="AF84" s="107"/>
      <c r="AG84" s="107"/>
      <c r="AH84" s="107"/>
      <c r="AI84" s="107"/>
      <c r="AJ84" s="107"/>
      <c r="AK84" s="107"/>
      <c r="AL84" s="107"/>
      <c r="AM84" s="107"/>
      <c r="AN84" s="107"/>
      <c r="AO84" s="107"/>
      <c r="AP84" s="107"/>
      <c r="AQ84" s="107"/>
      <c r="AR84" s="117"/>
      <c r="AS84" s="109"/>
    </row>
    <row r="85" spans="1:45">
      <c r="A85" s="102"/>
      <c r="B85" s="102"/>
      <c r="C85" s="102"/>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102"/>
      <c r="AC85" s="102"/>
      <c r="AD85" s="102"/>
      <c r="AE85" s="102"/>
      <c r="AF85" s="102"/>
      <c r="AG85" s="102"/>
      <c r="AH85" s="102"/>
      <c r="AI85" s="102"/>
      <c r="AJ85" s="102"/>
      <c r="AK85" s="102"/>
      <c r="AL85" s="102"/>
      <c r="AM85" s="102"/>
      <c r="AN85" s="102"/>
      <c r="AO85" s="102"/>
      <c r="AP85" s="102"/>
      <c r="AQ85" s="102"/>
      <c r="AR85" s="161" t="s">
        <v>271</v>
      </c>
      <c r="AS85" s="102"/>
    </row>
  </sheetData>
  <mergeCells count="97">
    <mergeCell ref="AK9:AP11"/>
    <mergeCell ref="U2:AF2"/>
    <mergeCell ref="AI16:AP17"/>
    <mergeCell ref="L14:M14"/>
    <mergeCell ref="AO1:AS1"/>
    <mergeCell ref="B4:AR4"/>
    <mergeCell ref="B6:AR6"/>
    <mergeCell ref="C9:I11"/>
    <mergeCell ref="J9:P11"/>
    <mergeCell ref="S9:X11"/>
    <mergeCell ref="S20:W21"/>
    <mergeCell ref="X20:AD21"/>
    <mergeCell ref="AG20:AH21"/>
    <mergeCell ref="AI20:AP21"/>
    <mergeCell ref="B13:AR13"/>
    <mergeCell ref="C16:G17"/>
    <mergeCell ref="H16:P17"/>
    <mergeCell ref="S16:W17"/>
    <mergeCell ref="D29:E29"/>
    <mergeCell ref="C23:G24"/>
    <mergeCell ref="H23:P24"/>
    <mergeCell ref="S23:W24"/>
    <mergeCell ref="X23:AD24"/>
    <mergeCell ref="AE59:AQ59"/>
    <mergeCell ref="C68:O68"/>
    <mergeCell ref="B1:E1"/>
    <mergeCell ref="C8:F8"/>
    <mergeCell ref="C15:F15"/>
    <mergeCell ref="C19:F19"/>
    <mergeCell ref="C22:F22"/>
    <mergeCell ref="H65:O65"/>
    <mergeCell ref="C59:O59"/>
    <mergeCell ref="C40:O40"/>
    <mergeCell ref="C20:G21"/>
    <mergeCell ref="H20:P21"/>
    <mergeCell ref="C35:O35"/>
    <mergeCell ref="Q68:AC68"/>
    <mergeCell ref="H64:I64"/>
    <mergeCell ref="K64:L64"/>
    <mergeCell ref="D48:E48"/>
    <mergeCell ref="G54:O54"/>
    <mergeCell ref="G55:O55"/>
    <mergeCell ref="H8:I8"/>
    <mergeCell ref="H15:I15"/>
    <mergeCell ref="H19:I19"/>
    <mergeCell ref="H22:I22"/>
    <mergeCell ref="C14:F14"/>
    <mergeCell ref="H14:I14"/>
    <mergeCell ref="B45:AR45"/>
    <mergeCell ref="C49:O49"/>
    <mergeCell ref="Q49:AC49"/>
    <mergeCell ref="AE49:AQ49"/>
    <mergeCell ref="B26:AR26"/>
    <mergeCell ref="C30:O30"/>
    <mergeCell ref="Q30:AC30"/>
    <mergeCell ref="W52:AC52"/>
    <mergeCell ref="W53:X53"/>
    <mergeCell ref="AH2:AJ2"/>
    <mergeCell ref="Q2:T2"/>
    <mergeCell ref="AL2:AM2"/>
    <mergeCell ref="AK52:AQ52"/>
    <mergeCell ref="AI23:AP24"/>
    <mergeCell ref="Q40:AC40"/>
    <mergeCell ref="AE30:AQ30"/>
    <mergeCell ref="X16:AD17"/>
    <mergeCell ref="AG16:AH17"/>
    <mergeCell ref="Q35:AC35"/>
    <mergeCell ref="AE35:AQ35"/>
    <mergeCell ref="AG23:AH24"/>
    <mergeCell ref="Y9:AD11"/>
    <mergeCell ref="AG9:AJ11"/>
    <mergeCell ref="H63:O63"/>
    <mergeCell ref="Z63:AB63"/>
    <mergeCell ref="D57:E57"/>
    <mergeCell ref="G57:H57"/>
    <mergeCell ref="J57:L57"/>
    <mergeCell ref="Q59:AC59"/>
    <mergeCell ref="R57:AC57"/>
    <mergeCell ref="H62:O62"/>
    <mergeCell ref="AO53:AP53"/>
    <mergeCell ref="AO55:AP55"/>
    <mergeCell ref="Z53:AA53"/>
    <mergeCell ref="W54:AC54"/>
    <mergeCell ref="W55:X55"/>
    <mergeCell ref="AK54:AQ54"/>
    <mergeCell ref="Z55:AA55"/>
    <mergeCell ref="AH64:AQ64"/>
    <mergeCell ref="AH65:AQ65"/>
    <mergeCell ref="D74:O74"/>
    <mergeCell ref="R74:AC74"/>
    <mergeCell ref="H81:I81"/>
    <mergeCell ref="C77:O77"/>
    <mergeCell ref="AA77:AM77"/>
    <mergeCell ref="D66:O66"/>
    <mergeCell ref="B76:AR76"/>
    <mergeCell ref="Z64:AB64"/>
    <mergeCell ref="R66:AC66"/>
  </mergeCells>
  <phoneticPr fontId="3"/>
  <pageMargins left="0.70866141732283472" right="0.70866141732283472" top="0.74803149606299213" bottom="0.74803149606299213" header="0.31496062992125984" footer="0.31496062992125984"/>
  <pageSetup paperSize="9" scale="71" orientation="portrait" r:id="rId1"/>
  <headerFooter>
    <oddHeader>&amp;R（別表２（その３））</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6867" r:id="rId4" name="Check Box 3">
              <controlPr defaultSize="0" autoFill="0" autoLine="0" autoPict="0">
                <anchor moveWithCells="1">
                  <from>
                    <xdr:col>28</xdr:col>
                    <xdr:colOff>7620</xdr:colOff>
                    <xdr:row>31</xdr:row>
                    <xdr:rowOff>0</xdr:rowOff>
                  </from>
                  <to>
                    <xdr:col>29</xdr:col>
                    <xdr:colOff>0</xdr:colOff>
                    <xdr:row>32</xdr:row>
                    <xdr:rowOff>0</xdr:rowOff>
                  </to>
                </anchor>
              </controlPr>
            </control>
          </mc:Choice>
        </mc:AlternateContent>
        <mc:AlternateContent xmlns:mc="http://schemas.openxmlformats.org/markup-compatibility/2006">
          <mc:Choice Requires="x14">
            <control shapeId="36868" r:id="rId5" name="Check Box 4">
              <controlPr defaultSize="0" autoFill="0" autoLine="0" autoPict="0">
                <anchor moveWithCells="1">
                  <from>
                    <xdr:col>14</xdr:col>
                    <xdr:colOff>0</xdr:colOff>
                    <xdr:row>49</xdr:row>
                    <xdr:rowOff>0</xdr:rowOff>
                  </from>
                  <to>
                    <xdr:col>15</xdr:col>
                    <xdr:colOff>0</xdr:colOff>
                    <xdr:row>50</xdr:row>
                    <xdr:rowOff>0</xdr:rowOff>
                  </to>
                </anchor>
              </controlPr>
            </control>
          </mc:Choice>
        </mc:AlternateContent>
        <mc:AlternateContent xmlns:mc="http://schemas.openxmlformats.org/markup-compatibility/2006">
          <mc:Choice Requires="x14">
            <control shapeId="36869" r:id="rId6" name="Check Box 5">
              <controlPr defaultSize="0" autoFill="0" autoLine="0" autoPict="0">
                <anchor moveWithCells="1">
                  <from>
                    <xdr:col>28</xdr:col>
                    <xdr:colOff>0</xdr:colOff>
                    <xdr:row>59</xdr:row>
                    <xdr:rowOff>7620</xdr:rowOff>
                  </from>
                  <to>
                    <xdr:col>29</xdr:col>
                    <xdr:colOff>0</xdr:colOff>
                    <xdr:row>60</xdr:row>
                    <xdr:rowOff>0</xdr:rowOff>
                  </to>
                </anchor>
              </controlPr>
            </control>
          </mc:Choice>
        </mc:AlternateContent>
        <mc:AlternateContent xmlns:mc="http://schemas.openxmlformats.org/markup-compatibility/2006">
          <mc:Choice Requires="x14">
            <control shapeId="36870" r:id="rId7" name="Check Box 6">
              <controlPr defaultSize="0" autoFill="0" autoLine="0" autoPict="0">
                <anchor moveWithCells="1">
                  <from>
                    <xdr:col>28</xdr:col>
                    <xdr:colOff>0</xdr:colOff>
                    <xdr:row>60</xdr:row>
                    <xdr:rowOff>0</xdr:rowOff>
                  </from>
                  <to>
                    <xdr:col>29</xdr:col>
                    <xdr:colOff>0</xdr:colOff>
                    <xdr:row>61</xdr:row>
                    <xdr:rowOff>0</xdr:rowOff>
                  </to>
                </anchor>
              </controlPr>
            </control>
          </mc:Choice>
        </mc:AlternateContent>
        <mc:AlternateContent xmlns:mc="http://schemas.openxmlformats.org/markup-compatibility/2006">
          <mc:Choice Requires="x14">
            <control shapeId="36871" r:id="rId8" name="Check Box 7">
              <controlPr defaultSize="0" autoFill="0" autoLine="0" autoPict="0">
                <anchor moveWithCells="1">
                  <from>
                    <xdr:col>42</xdr:col>
                    <xdr:colOff>0</xdr:colOff>
                    <xdr:row>50</xdr:row>
                    <xdr:rowOff>7620</xdr:rowOff>
                  </from>
                  <to>
                    <xdr:col>43</xdr:col>
                    <xdr:colOff>0</xdr:colOff>
                    <xdr:row>51</xdr:row>
                    <xdr:rowOff>0</xdr:rowOff>
                  </to>
                </anchor>
              </controlPr>
            </control>
          </mc:Choice>
        </mc:AlternateContent>
        <mc:AlternateContent xmlns:mc="http://schemas.openxmlformats.org/markup-compatibility/2006">
          <mc:Choice Requires="x14">
            <control shapeId="36872" r:id="rId9" name="Check Box 8">
              <controlPr defaultSize="0" autoFill="0" autoLine="0" autoPict="0">
                <anchor moveWithCells="1">
                  <from>
                    <xdr:col>42</xdr:col>
                    <xdr:colOff>0</xdr:colOff>
                    <xdr:row>59</xdr:row>
                    <xdr:rowOff>7620</xdr:rowOff>
                  </from>
                  <to>
                    <xdr:col>43</xdr:col>
                    <xdr:colOff>0</xdr:colOff>
                    <xdr:row>60</xdr:row>
                    <xdr:rowOff>0</xdr:rowOff>
                  </to>
                </anchor>
              </controlPr>
            </control>
          </mc:Choice>
        </mc:AlternateContent>
        <mc:AlternateContent xmlns:mc="http://schemas.openxmlformats.org/markup-compatibility/2006">
          <mc:Choice Requires="x14">
            <control shapeId="36873" r:id="rId10" name="Check Box 9">
              <controlPr defaultSize="0" autoFill="0" autoLine="0" autoPict="0">
                <anchor moveWithCells="1">
                  <from>
                    <xdr:col>42</xdr:col>
                    <xdr:colOff>0</xdr:colOff>
                    <xdr:row>61</xdr:row>
                    <xdr:rowOff>7620</xdr:rowOff>
                  </from>
                  <to>
                    <xdr:col>43</xdr:col>
                    <xdr:colOff>0</xdr:colOff>
                    <xdr:row>62</xdr:row>
                    <xdr:rowOff>0</xdr:rowOff>
                  </to>
                </anchor>
              </controlPr>
            </control>
          </mc:Choice>
        </mc:AlternateContent>
        <mc:AlternateContent xmlns:mc="http://schemas.openxmlformats.org/markup-compatibility/2006">
          <mc:Choice Requires="x14">
            <control shapeId="36874" r:id="rId11" name="Check Box 10">
              <controlPr defaultSize="0" autoFill="0" autoLine="0" autoPict="0">
                <anchor moveWithCells="1">
                  <from>
                    <xdr:col>14</xdr:col>
                    <xdr:colOff>0</xdr:colOff>
                    <xdr:row>69</xdr:row>
                    <xdr:rowOff>0</xdr:rowOff>
                  </from>
                  <to>
                    <xdr:col>15</xdr:col>
                    <xdr:colOff>7620</xdr:colOff>
                    <xdr:row>70</xdr:row>
                    <xdr:rowOff>0</xdr:rowOff>
                  </to>
                </anchor>
              </controlPr>
            </control>
          </mc:Choice>
        </mc:AlternateContent>
        <mc:AlternateContent xmlns:mc="http://schemas.openxmlformats.org/markup-compatibility/2006">
          <mc:Choice Requires="x14">
            <control shapeId="36875" r:id="rId12" name="Check Box 11">
              <controlPr defaultSize="0" autoFill="0" autoLine="0" autoPict="0">
                <anchor moveWithCells="1">
                  <from>
                    <xdr:col>28</xdr:col>
                    <xdr:colOff>0</xdr:colOff>
                    <xdr:row>69</xdr:row>
                    <xdr:rowOff>7620</xdr:rowOff>
                  </from>
                  <to>
                    <xdr:col>29</xdr:col>
                    <xdr:colOff>0</xdr:colOff>
                    <xdr:row>70</xdr:row>
                    <xdr:rowOff>0</xdr:rowOff>
                  </to>
                </anchor>
              </controlPr>
            </control>
          </mc:Choice>
        </mc:AlternateContent>
        <mc:AlternateContent xmlns:mc="http://schemas.openxmlformats.org/markup-compatibility/2006">
          <mc:Choice Requires="x14">
            <control shapeId="36876" r:id="rId13" name="Check Box 12">
              <controlPr defaultSize="0" autoFill="0" autoLine="0" autoPict="0">
                <anchor moveWithCells="1">
                  <from>
                    <xdr:col>14</xdr:col>
                    <xdr:colOff>0</xdr:colOff>
                    <xdr:row>41</xdr:row>
                    <xdr:rowOff>7620</xdr:rowOff>
                  </from>
                  <to>
                    <xdr:col>15</xdr:col>
                    <xdr:colOff>0</xdr:colOff>
                    <xdr:row>42</xdr:row>
                    <xdr:rowOff>0</xdr:rowOff>
                  </to>
                </anchor>
              </controlPr>
            </control>
          </mc:Choice>
        </mc:AlternateContent>
        <mc:AlternateContent xmlns:mc="http://schemas.openxmlformats.org/markup-compatibility/2006">
          <mc:Choice Requires="x14">
            <control shapeId="36877" r:id="rId14" name="Check Box 13">
              <controlPr defaultSize="0" autoFill="0" autoLine="0" autoPict="0">
                <anchor moveWithCells="1">
                  <from>
                    <xdr:col>17</xdr:col>
                    <xdr:colOff>0</xdr:colOff>
                    <xdr:row>78</xdr:row>
                    <xdr:rowOff>7620</xdr:rowOff>
                  </from>
                  <to>
                    <xdr:col>18</xdr:col>
                    <xdr:colOff>0</xdr:colOff>
                    <xdr:row>79</xdr:row>
                    <xdr:rowOff>0</xdr:rowOff>
                  </to>
                </anchor>
              </controlPr>
            </control>
          </mc:Choice>
        </mc:AlternateContent>
        <mc:AlternateContent xmlns:mc="http://schemas.openxmlformats.org/markup-compatibility/2006">
          <mc:Choice Requires="x14">
            <control shapeId="36878" r:id="rId15" name="Check Box 14">
              <controlPr defaultSize="0" autoFill="0" autoLine="0" autoPict="0">
                <anchor moveWithCells="1">
                  <from>
                    <xdr:col>14</xdr:col>
                    <xdr:colOff>0</xdr:colOff>
                    <xdr:row>31</xdr:row>
                    <xdr:rowOff>0</xdr:rowOff>
                  </from>
                  <to>
                    <xdr:col>15</xdr:col>
                    <xdr:colOff>0</xdr:colOff>
                    <xdr:row>32</xdr:row>
                    <xdr:rowOff>0</xdr:rowOff>
                  </to>
                </anchor>
              </controlPr>
            </control>
          </mc:Choice>
        </mc:AlternateContent>
        <mc:AlternateContent xmlns:mc="http://schemas.openxmlformats.org/markup-compatibility/2006">
          <mc:Choice Requires="x14">
            <control shapeId="36879" r:id="rId16" name="Check Box 15">
              <controlPr defaultSize="0" autoFill="0" autoLine="0" autoPict="0">
                <anchor moveWithCells="1">
                  <from>
                    <xdr:col>42</xdr:col>
                    <xdr:colOff>0</xdr:colOff>
                    <xdr:row>31</xdr:row>
                    <xdr:rowOff>7620</xdr:rowOff>
                  </from>
                  <to>
                    <xdr:col>43</xdr:col>
                    <xdr:colOff>0</xdr:colOff>
                    <xdr:row>32</xdr:row>
                    <xdr:rowOff>0</xdr:rowOff>
                  </to>
                </anchor>
              </controlPr>
            </control>
          </mc:Choice>
        </mc:AlternateContent>
        <mc:AlternateContent xmlns:mc="http://schemas.openxmlformats.org/markup-compatibility/2006">
          <mc:Choice Requires="x14">
            <control shapeId="36880" r:id="rId17" name="Check Box 16">
              <controlPr defaultSize="0" autoFill="0" autoLine="0" autoPict="0">
                <anchor moveWithCells="1">
                  <from>
                    <xdr:col>14</xdr:col>
                    <xdr:colOff>0</xdr:colOff>
                    <xdr:row>36</xdr:row>
                    <xdr:rowOff>7620</xdr:rowOff>
                  </from>
                  <to>
                    <xdr:col>15</xdr:col>
                    <xdr:colOff>0</xdr:colOff>
                    <xdr:row>37</xdr:row>
                    <xdr:rowOff>0</xdr:rowOff>
                  </to>
                </anchor>
              </controlPr>
            </control>
          </mc:Choice>
        </mc:AlternateContent>
        <mc:AlternateContent xmlns:mc="http://schemas.openxmlformats.org/markup-compatibility/2006">
          <mc:Choice Requires="x14">
            <control shapeId="36881" r:id="rId18" name="Check Box 17">
              <controlPr defaultSize="0" autoFill="0" autoLine="0" autoPict="0">
                <anchor moveWithCells="1">
                  <from>
                    <xdr:col>28</xdr:col>
                    <xdr:colOff>0</xdr:colOff>
                    <xdr:row>36</xdr:row>
                    <xdr:rowOff>7620</xdr:rowOff>
                  </from>
                  <to>
                    <xdr:col>29</xdr:col>
                    <xdr:colOff>0</xdr:colOff>
                    <xdr:row>37</xdr:row>
                    <xdr:rowOff>0</xdr:rowOff>
                  </to>
                </anchor>
              </controlPr>
            </control>
          </mc:Choice>
        </mc:AlternateContent>
        <mc:AlternateContent xmlns:mc="http://schemas.openxmlformats.org/markup-compatibility/2006">
          <mc:Choice Requires="x14">
            <control shapeId="36882" r:id="rId19" name="Check Box 18">
              <controlPr defaultSize="0" autoFill="0" autoLine="0" autoPict="0">
                <anchor moveWithCells="1">
                  <from>
                    <xdr:col>42</xdr:col>
                    <xdr:colOff>0</xdr:colOff>
                    <xdr:row>36</xdr:row>
                    <xdr:rowOff>7620</xdr:rowOff>
                  </from>
                  <to>
                    <xdr:col>43</xdr:col>
                    <xdr:colOff>0</xdr:colOff>
                    <xdr:row>37</xdr:row>
                    <xdr:rowOff>0</xdr:rowOff>
                  </to>
                </anchor>
              </controlPr>
            </control>
          </mc:Choice>
        </mc:AlternateContent>
        <mc:AlternateContent xmlns:mc="http://schemas.openxmlformats.org/markup-compatibility/2006">
          <mc:Choice Requires="x14">
            <control shapeId="36883" r:id="rId20" name="Check Box 19">
              <controlPr defaultSize="0" autoFill="0" autoLine="0" autoPict="0">
                <anchor moveWithCells="1">
                  <from>
                    <xdr:col>28</xdr:col>
                    <xdr:colOff>0</xdr:colOff>
                    <xdr:row>41</xdr:row>
                    <xdr:rowOff>7620</xdr:rowOff>
                  </from>
                  <to>
                    <xdr:col>29</xdr:col>
                    <xdr:colOff>0</xdr:colOff>
                    <xdr:row>42</xdr:row>
                    <xdr:rowOff>0</xdr:rowOff>
                  </to>
                </anchor>
              </controlPr>
            </control>
          </mc:Choice>
        </mc:AlternateContent>
        <mc:AlternateContent xmlns:mc="http://schemas.openxmlformats.org/markup-compatibility/2006">
          <mc:Choice Requires="x14">
            <control shapeId="36884" r:id="rId21" name="Check Box 20">
              <controlPr defaultSize="0" autoFill="0" autoLine="0" autoPict="0">
                <anchor moveWithCells="1">
                  <from>
                    <xdr:col>28</xdr:col>
                    <xdr:colOff>0</xdr:colOff>
                    <xdr:row>50</xdr:row>
                    <xdr:rowOff>7620</xdr:rowOff>
                  </from>
                  <to>
                    <xdr:col>29</xdr:col>
                    <xdr:colOff>0</xdr:colOff>
                    <xdr:row>51</xdr:row>
                    <xdr:rowOff>0</xdr:rowOff>
                  </to>
                </anchor>
              </controlPr>
            </control>
          </mc:Choice>
        </mc:AlternateContent>
        <mc:AlternateContent xmlns:mc="http://schemas.openxmlformats.org/markup-compatibility/2006">
          <mc:Choice Requires="x14">
            <control shapeId="36885" r:id="rId22" name="Check Box 21">
              <controlPr defaultSize="0" autoFill="0" autoLine="0" autoPict="0">
                <anchor moveWithCells="1">
                  <from>
                    <xdr:col>14</xdr:col>
                    <xdr:colOff>0</xdr:colOff>
                    <xdr:row>51</xdr:row>
                    <xdr:rowOff>7620</xdr:rowOff>
                  </from>
                  <to>
                    <xdr:col>15</xdr:col>
                    <xdr:colOff>0</xdr:colOff>
                    <xdr:row>52</xdr:row>
                    <xdr:rowOff>0</xdr:rowOff>
                  </to>
                </anchor>
              </controlPr>
            </control>
          </mc:Choice>
        </mc:AlternateContent>
        <mc:AlternateContent xmlns:mc="http://schemas.openxmlformats.org/markup-compatibility/2006">
          <mc:Choice Requires="x14">
            <control shapeId="36886" r:id="rId23" name="Check Box 22">
              <controlPr defaultSize="0" autoFill="0" autoLine="0" autoPict="0">
                <anchor moveWithCells="1">
                  <from>
                    <xdr:col>14</xdr:col>
                    <xdr:colOff>0</xdr:colOff>
                    <xdr:row>60</xdr:row>
                    <xdr:rowOff>7620</xdr:rowOff>
                  </from>
                  <to>
                    <xdr:col>15</xdr:col>
                    <xdr:colOff>0</xdr:colOff>
                    <xdr:row>61</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59412-7715-41BB-8FEF-E0A51733205C}">
  <sheetPr>
    <tabColor rgb="FFFFFF66"/>
  </sheetPr>
  <dimension ref="A1:AS114"/>
  <sheetViews>
    <sheetView showGridLines="0" view="pageBreakPreview" zoomScale="90" zoomScaleNormal="75" zoomScaleSheetLayoutView="90" workbookViewId="0">
      <selection activeCell="S58" activeCellId="1" sqref="T27:U27 S58"/>
    </sheetView>
  </sheetViews>
  <sheetFormatPr defaultColWidth="8.09765625" defaultRowHeight="13.2"/>
  <cols>
    <col min="1" max="1" width="2.796875" style="162" customWidth="1"/>
    <col min="2" max="2" width="8.796875" style="162" customWidth="1"/>
    <col min="3" max="3" width="3.69921875" style="162" customWidth="1"/>
    <col min="4" max="4" width="4.296875" style="162" customWidth="1"/>
    <col min="5" max="5" width="6.5" style="162" customWidth="1"/>
    <col min="6" max="6" width="3.69921875" style="162" customWidth="1"/>
    <col min="7" max="7" width="4.296875" style="162" customWidth="1"/>
    <col min="8" max="8" width="6.5" style="162" customWidth="1"/>
    <col min="9" max="9" width="3.69921875" style="162" customWidth="1"/>
    <col min="10" max="10" width="4.296875" style="162" customWidth="1"/>
    <col min="11" max="11" width="6.5" style="162" customWidth="1"/>
    <col min="12" max="12" width="3.69921875" style="162" customWidth="1"/>
    <col min="13" max="13" width="4.296875" style="162" customWidth="1"/>
    <col min="14" max="14" width="6.5" style="162" customWidth="1"/>
    <col min="15" max="15" width="3.69921875" style="162" customWidth="1"/>
    <col min="16" max="16" width="4.296875" style="162" customWidth="1"/>
    <col min="17" max="17" width="6.5" style="162" customWidth="1"/>
    <col min="18" max="18" width="3.69921875" style="162" customWidth="1"/>
    <col min="19" max="19" width="4.296875" style="162" customWidth="1"/>
    <col min="20" max="20" width="6.5" style="162" customWidth="1"/>
    <col min="21" max="21" width="3.69921875" style="162" customWidth="1"/>
    <col min="22" max="22" width="4.296875" style="162" customWidth="1"/>
    <col min="23" max="23" width="6.5" style="162" customWidth="1"/>
    <col min="24" max="24" width="3.69921875" style="162" customWidth="1"/>
    <col min="25" max="25" width="4.296875" style="162" customWidth="1"/>
    <col min="26" max="26" width="6.5" style="162" customWidth="1"/>
    <col min="27" max="27" width="3.69921875" style="162" customWidth="1"/>
    <col min="28" max="28" width="4.296875" style="162" customWidth="1"/>
    <col min="29" max="29" width="6.5" style="162" customWidth="1"/>
    <col min="30" max="30" width="3.69921875" style="162" customWidth="1"/>
    <col min="31" max="31" width="4.296875" style="162" customWidth="1"/>
    <col min="32" max="32" width="6.5" style="162" customWidth="1"/>
    <col min="33" max="33" width="3.69921875" style="162" customWidth="1"/>
    <col min="34" max="34" width="4.296875" style="162" customWidth="1"/>
    <col min="35" max="35" width="6.5" style="162" customWidth="1"/>
    <col min="36" max="36" width="3.69921875" style="162" customWidth="1"/>
    <col min="37" max="37" width="4.296875" style="162" customWidth="1"/>
    <col min="38" max="38" width="6.5" style="162" customWidth="1"/>
    <col min="39" max="39" width="6.09765625" style="162" customWidth="1"/>
    <col min="40" max="40" width="7.296875" style="162" customWidth="1"/>
    <col min="41" max="41" width="9.69921875" style="162" customWidth="1"/>
    <col min="42" max="42" width="6.19921875" style="162" customWidth="1"/>
    <col min="43" max="43" width="23.09765625" style="162" customWidth="1"/>
    <col min="44" max="44" width="2.3984375" style="162" customWidth="1"/>
    <col min="45" max="16384" width="8.09765625" style="162"/>
  </cols>
  <sheetData>
    <row r="1" spans="1:43" ht="12.75" customHeight="1"/>
    <row r="2" spans="1:43" ht="47.25" customHeight="1"/>
    <row r="3" spans="1:43" ht="21" customHeight="1">
      <c r="A3" s="750" t="s">
        <v>272</v>
      </c>
      <c r="B3" s="750"/>
      <c r="C3" s="751"/>
      <c r="D3" s="751"/>
      <c r="E3" s="751"/>
      <c r="F3" s="751"/>
      <c r="G3" s="751"/>
      <c r="H3" s="751"/>
      <c r="I3" s="751"/>
      <c r="J3" s="163"/>
      <c r="K3" s="750" t="s">
        <v>273</v>
      </c>
      <c r="L3" s="750"/>
      <c r="M3" s="750"/>
      <c r="N3" s="751"/>
      <c r="O3" s="751"/>
      <c r="P3" s="751"/>
      <c r="Q3" s="751"/>
      <c r="AP3" s="164"/>
      <c r="AQ3" s="164"/>
    </row>
    <row r="4" spans="1:43" s="166" customFormat="1" ht="17.100000000000001" customHeight="1">
      <c r="A4" s="165" t="s">
        <v>274</v>
      </c>
    </row>
    <row r="5" spans="1:43" ht="25.5" customHeight="1">
      <c r="A5" s="752" t="s">
        <v>695</v>
      </c>
      <c r="B5" s="752"/>
      <c r="C5" s="752"/>
      <c r="D5" s="752"/>
      <c r="E5" s="752"/>
      <c r="F5" s="752"/>
      <c r="G5" s="752"/>
      <c r="H5" s="752"/>
      <c r="I5" s="752"/>
      <c r="J5" s="752"/>
      <c r="K5" s="752"/>
      <c r="L5" s="752"/>
      <c r="M5" s="752"/>
      <c r="N5" s="752"/>
      <c r="O5" s="752"/>
      <c r="P5" s="752"/>
      <c r="Q5" s="752"/>
      <c r="R5" s="752"/>
      <c r="S5" s="752"/>
      <c r="T5" s="752"/>
      <c r="U5" s="752"/>
      <c r="V5" s="752"/>
      <c r="W5" s="752"/>
      <c r="X5" s="752"/>
      <c r="Y5" s="752"/>
      <c r="Z5" s="752"/>
      <c r="AA5" s="752"/>
      <c r="AB5" s="752"/>
      <c r="AC5" s="752"/>
      <c r="AD5" s="752"/>
      <c r="AE5" s="752"/>
      <c r="AF5" s="752"/>
      <c r="AG5" s="752"/>
      <c r="AH5" s="752"/>
      <c r="AI5" s="752"/>
      <c r="AJ5" s="752"/>
      <c r="AK5" s="752"/>
      <c r="AL5" s="752"/>
      <c r="AM5" s="752"/>
      <c r="AN5" s="752"/>
      <c r="AO5" s="752"/>
      <c r="AP5" s="752"/>
      <c r="AQ5" s="752"/>
    </row>
    <row r="6" spans="1:43" ht="25.5" customHeight="1" thickBot="1">
      <c r="A6" s="167" t="s">
        <v>275</v>
      </c>
      <c r="B6" s="167"/>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c r="AK6" s="167"/>
      <c r="AL6" s="167"/>
      <c r="AM6" s="167"/>
      <c r="AN6" s="167"/>
      <c r="AO6" s="167"/>
      <c r="AP6" s="167"/>
      <c r="AQ6" s="167"/>
    </row>
    <row r="7" spans="1:43" ht="22.5" customHeight="1">
      <c r="A7" s="735" t="s">
        <v>276</v>
      </c>
      <c r="B7" s="736"/>
      <c r="C7" s="753" t="s">
        <v>277</v>
      </c>
      <c r="D7" s="753"/>
      <c r="E7" s="724"/>
      <c r="F7" s="724" t="s">
        <v>278</v>
      </c>
      <c r="G7" s="724"/>
      <c r="H7" s="724"/>
      <c r="I7" s="724" t="s">
        <v>279</v>
      </c>
      <c r="J7" s="724"/>
      <c r="K7" s="724"/>
      <c r="L7" s="724" t="s">
        <v>280</v>
      </c>
      <c r="M7" s="724"/>
      <c r="N7" s="724"/>
      <c r="O7" s="724" t="s">
        <v>281</v>
      </c>
      <c r="P7" s="724"/>
      <c r="Q7" s="724"/>
      <c r="R7" s="724" t="s">
        <v>282</v>
      </c>
      <c r="S7" s="724"/>
      <c r="T7" s="724"/>
      <c r="U7" s="724" t="s">
        <v>283</v>
      </c>
      <c r="V7" s="742"/>
      <c r="W7" s="742"/>
      <c r="X7" s="724" t="s">
        <v>284</v>
      </c>
      <c r="Y7" s="724"/>
      <c r="Z7" s="724"/>
      <c r="AA7" s="724" t="s">
        <v>285</v>
      </c>
      <c r="AB7" s="724"/>
      <c r="AC7" s="724"/>
      <c r="AD7" s="724" t="s">
        <v>286</v>
      </c>
      <c r="AE7" s="724"/>
      <c r="AF7" s="724"/>
      <c r="AG7" s="724" t="s">
        <v>287</v>
      </c>
      <c r="AH7" s="724"/>
      <c r="AI7" s="724"/>
      <c r="AJ7" s="724" t="s">
        <v>288</v>
      </c>
      <c r="AK7" s="742"/>
      <c r="AL7" s="742"/>
      <c r="AM7" s="725" t="s">
        <v>289</v>
      </c>
      <c r="AN7" s="726"/>
      <c r="AO7" s="727"/>
      <c r="AP7" s="754"/>
      <c r="AQ7" s="168"/>
    </row>
    <row r="8" spans="1:43" ht="22.5" customHeight="1">
      <c r="A8" s="737"/>
      <c r="B8" s="738"/>
      <c r="C8" s="689" t="s">
        <v>700</v>
      </c>
      <c r="D8" s="687"/>
      <c r="E8" s="688"/>
      <c r="F8" s="686" t="s">
        <v>700</v>
      </c>
      <c r="G8" s="687"/>
      <c r="H8" s="688"/>
      <c r="I8" s="686" t="s">
        <v>700</v>
      </c>
      <c r="J8" s="687"/>
      <c r="K8" s="688"/>
      <c r="L8" s="686" t="s">
        <v>700</v>
      </c>
      <c r="M8" s="687"/>
      <c r="N8" s="688"/>
      <c r="O8" s="686" t="s">
        <v>700</v>
      </c>
      <c r="P8" s="687"/>
      <c r="Q8" s="688"/>
      <c r="R8" s="686" t="s">
        <v>700</v>
      </c>
      <c r="S8" s="687"/>
      <c r="T8" s="688"/>
      <c r="U8" s="686" t="s">
        <v>700</v>
      </c>
      <c r="V8" s="687"/>
      <c r="W8" s="688"/>
      <c r="X8" s="686" t="s">
        <v>700</v>
      </c>
      <c r="Y8" s="687"/>
      <c r="Z8" s="688"/>
      <c r="AA8" s="686" t="s">
        <v>700</v>
      </c>
      <c r="AB8" s="687"/>
      <c r="AC8" s="688"/>
      <c r="AD8" s="686" t="s">
        <v>700</v>
      </c>
      <c r="AE8" s="687"/>
      <c r="AF8" s="688"/>
      <c r="AG8" s="686" t="s">
        <v>700</v>
      </c>
      <c r="AH8" s="687"/>
      <c r="AI8" s="688"/>
      <c r="AJ8" s="686" t="s">
        <v>700</v>
      </c>
      <c r="AK8" s="687"/>
      <c r="AL8" s="688"/>
      <c r="AM8" s="689" t="s">
        <v>699</v>
      </c>
      <c r="AN8" s="687"/>
      <c r="AO8" s="690"/>
      <c r="AP8" s="754"/>
      <c r="AQ8" s="168"/>
    </row>
    <row r="9" spans="1:43" ht="22.5" customHeight="1">
      <c r="A9" s="737"/>
      <c r="B9" s="738"/>
      <c r="C9" s="694"/>
      <c r="D9" s="695"/>
      <c r="E9" s="696"/>
      <c r="F9" s="683"/>
      <c r="G9" s="684"/>
      <c r="H9" s="685"/>
      <c r="I9" s="683"/>
      <c r="J9" s="684"/>
      <c r="K9" s="685"/>
      <c r="L9" s="683"/>
      <c r="M9" s="684"/>
      <c r="N9" s="685"/>
      <c r="O9" s="683"/>
      <c r="P9" s="684"/>
      <c r="Q9" s="685"/>
      <c r="R9" s="683"/>
      <c r="S9" s="684"/>
      <c r="T9" s="685"/>
      <c r="U9" s="683"/>
      <c r="V9" s="684"/>
      <c r="W9" s="685"/>
      <c r="X9" s="683"/>
      <c r="Y9" s="684"/>
      <c r="Z9" s="685"/>
      <c r="AA9" s="683"/>
      <c r="AB9" s="684"/>
      <c r="AC9" s="685"/>
      <c r="AD9" s="683"/>
      <c r="AE9" s="684"/>
      <c r="AF9" s="685"/>
      <c r="AG9" s="683"/>
      <c r="AH9" s="684"/>
      <c r="AI9" s="685"/>
      <c r="AJ9" s="683"/>
      <c r="AK9" s="684"/>
      <c r="AL9" s="685"/>
      <c r="AM9" s="691">
        <f>SUM(C9:AL9)</f>
        <v>0</v>
      </c>
      <c r="AN9" s="692"/>
      <c r="AO9" s="693"/>
      <c r="AP9" s="754"/>
      <c r="AQ9" s="168"/>
    </row>
    <row r="10" spans="1:43" ht="22.5" customHeight="1">
      <c r="A10" s="737"/>
      <c r="B10" s="738"/>
      <c r="C10" s="713" t="s">
        <v>291</v>
      </c>
      <c r="D10" s="710"/>
      <c r="E10" s="746" t="s">
        <v>292</v>
      </c>
      <c r="F10" s="710" t="s">
        <v>291</v>
      </c>
      <c r="G10" s="710"/>
      <c r="H10" s="746" t="s">
        <v>292</v>
      </c>
      <c r="I10" s="710" t="s">
        <v>291</v>
      </c>
      <c r="J10" s="710"/>
      <c r="K10" s="746" t="s">
        <v>292</v>
      </c>
      <c r="L10" s="710" t="s">
        <v>291</v>
      </c>
      <c r="M10" s="710"/>
      <c r="N10" s="746" t="s">
        <v>292</v>
      </c>
      <c r="O10" s="710" t="s">
        <v>291</v>
      </c>
      <c r="P10" s="710"/>
      <c r="Q10" s="746" t="s">
        <v>292</v>
      </c>
      <c r="R10" s="710" t="s">
        <v>291</v>
      </c>
      <c r="S10" s="710"/>
      <c r="T10" s="746" t="s">
        <v>292</v>
      </c>
      <c r="U10" s="710" t="s">
        <v>291</v>
      </c>
      <c r="V10" s="710"/>
      <c r="W10" s="748" t="s">
        <v>292</v>
      </c>
      <c r="X10" s="710" t="s">
        <v>291</v>
      </c>
      <c r="Y10" s="710"/>
      <c r="Z10" s="746" t="s">
        <v>292</v>
      </c>
      <c r="AA10" s="710" t="s">
        <v>291</v>
      </c>
      <c r="AB10" s="710"/>
      <c r="AC10" s="746" t="s">
        <v>292</v>
      </c>
      <c r="AD10" s="710" t="s">
        <v>291</v>
      </c>
      <c r="AE10" s="710"/>
      <c r="AF10" s="746" t="s">
        <v>292</v>
      </c>
      <c r="AG10" s="710" t="s">
        <v>291</v>
      </c>
      <c r="AH10" s="710"/>
      <c r="AI10" s="746" t="s">
        <v>292</v>
      </c>
      <c r="AJ10" s="710" t="s">
        <v>291</v>
      </c>
      <c r="AK10" s="710"/>
      <c r="AL10" s="746" t="s">
        <v>292</v>
      </c>
      <c r="AM10" s="689" t="s">
        <v>291</v>
      </c>
      <c r="AN10" s="688"/>
      <c r="AO10" s="743" t="s">
        <v>292</v>
      </c>
      <c r="AP10" s="754"/>
      <c r="AQ10" s="168"/>
    </row>
    <row r="11" spans="1:43" ht="13.8" thickBot="1">
      <c r="A11" s="739"/>
      <c r="B11" s="740"/>
      <c r="C11" s="169" t="s">
        <v>293</v>
      </c>
      <c r="D11" s="170" t="s">
        <v>179</v>
      </c>
      <c r="E11" s="747"/>
      <c r="F11" s="170" t="s">
        <v>293</v>
      </c>
      <c r="G11" s="170" t="s">
        <v>179</v>
      </c>
      <c r="H11" s="747"/>
      <c r="I11" s="170" t="s">
        <v>293</v>
      </c>
      <c r="J11" s="170" t="s">
        <v>179</v>
      </c>
      <c r="K11" s="747"/>
      <c r="L11" s="170" t="s">
        <v>293</v>
      </c>
      <c r="M11" s="170" t="s">
        <v>179</v>
      </c>
      <c r="N11" s="747"/>
      <c r="O11" s="170" t="s">
        <v>293</v>
      </c>
      <c r="P11" s="170" t="s">
        <v>179</v>
      </c>
      <c r="Q11" s="747"/>
      <c r="R11" s="170" t="s">
        <v>293</v>
      </c>
      <c r="S11" s="170" t="s">
        <v>179</v>
      </c>
      <c r="T11" s="747"/>
      <c r="U11" s="170" t="s">
        <v>293</v>
      </c>
      <c r="V11" s="170" t="s">
        <v>179</v>
      </c>
      <c r="W11" s="749"/>
      <c r="X11" s="170" t="s">
        <v>293</v>
      </c>
      <c r="Y11" s="170" t="s">
        <v>179</v>
      </c>
      <c r="Z11" s="747"/>
      <c r="AA11" s="170" t="s">
        <v>293</v>
      </c>
      <c r="AB11" s="170" t="s">
        <v>179</v>
      </c>
      <c r="AC11" s="747"/>
      <c r="AD11" s="170" t="s">
        <v>293</v>
      </c>
      <c r="AE11" s="170" t="s">
        <v>179</v>
      </c>
      <c r="AF11" s="747"/>
      <c r="AG11" s="170" t="s">
        <v>293</v>
      </c>
      <c r="AH11" s="170" t="s">
        <v>179</v>
      </c>
      <c r="AI11" s="747"/>
      <c r="AJ11" s="170" t="s">
        <v>293</v>
      </c>
      <c r="AK11" s="170" t="s">
        <v>179</v>
      </c>
      <c r="AL11" s="747"/>
      <c r="AM11" s="169" t="s">
        <v>293</v>
      </c>
      <c r="AN11" s="171" t="s">
        <v>179</v>
      </c>
      <c r="AO11" s="744"/>
      <c r="AP11" s="754"/>
      <c r="AQ11" s="168"/>
    </row>
    <row r="12" spans="1:43" ht="17.25" customHeight="1">
      <c r="A12" s="172">
        <v>1</v>
      </c>
      <c r="B12" s="173"/>
      <c r="C12" s="174"/>
      <c r="D12" s="174"/>
      <c r="E12" s="175"/>
      <c r="F12" s="174"/>
      <c r="G12" s="175"/>
      <c r="H12" s="175"/>
      <c r="I12" s="174"/>
      <c r="J12" s="175"/>
      <c r="K12" s="175"/>
      <c r="L12" s="174"/>
      <c r="M12" s="175"/>
      <c r="N12" s="175"/>
      <c r="O12" s="174"/>
      <c r="P12" s="175"/>
      <c r="Q12" s="175"/>
      <c r="R12" s="174"/>
      <c r="S12" s="175"/>
      <c r="T12" s="175"/>
      <c r="U12" s="174"/>
      <c r="V12" s="175"/>
      <c r="W12" s="175"/>
      <c r="X12" s="174"/>
      <c r="Y12" s="175"/>
      <c r="Z12" s="175"/>
      <c r="AA12" s="174"/>
      <c r="AB12" s="175"/>
      <c r="AC12" s="175"/>
      <c r="AD12" s="174"/>
      <c r="AE12" s="175"/>
      <c r="AF12" s="175"/>
      <c r="AG12" s="174"/>
      <c r="AH12" s="175"/>
      <c r="AI12" s="175"/>
      <c r="AJ12" s="174"/>
      <c r="AK12" s="176"/>
      <c r="AL12" s="176"/>
      <c r="AM12" s="177">
        <f t="shared" ref="AM12:AM43" si="0">SUM(C12,F12,I12,L12,O12,R12,U12,X12,AA12,AD12,AG12,AJ12)</f>
        <v>0</v>
      </c>
      <c r="AN12" s="178">
        <f t="shared" ref="AN12:AN43" si="1">SUM(D12,G12,J12,M12,P12,S12,V12,Y12,AB12,AE12,AH12,AK12)</f>
        <v>0</v>
      </c>
      <c r="AO12" s="179">
        <f t="shared" ref="AO12:AO43" si="2">SUM(E12,H12,K12,N12,Q12,T12,W12,Z12,AC12,AF12,AI12,AL12)</f>
        <v>0</v>
      </c>
      <c r="AP12" s="180"/>
      <c r="AQ12" s="180"/>
    </row>
    <row r="13" spans="1:43" ht="17.25" customHeight="1">
      <c r="A13" s="181">
        <v>2</v>
      </c>
      <c r="B13" s="182"/>
      <c r="C13" s="174"/>
      <c r="D13" s="174"/>
      <c r="E13" s="175"/>
      <c r="F13" s="174"/>
      <c r="G13" s="175"/>
      <c r="H13" s="175"/>
      <c r="I13" s="174"/>
      <c r="J13" s="175"/>
      <c r="K13" s="175"/>
      <c r="L13" s="174"/>
      <c r="M13" s="175"/>
      <c r="N13" s="175"/>
      <c r="O13" s="174"/>
      <c r="P13" s="175"/>
      <c r="Q13" s="175"/>
      <c r="R13" s="174"/>
      <c r="S13" s="175"/>
      <c r="T13" s="175"/>
      <c r="U13" s="174"/>
      <c r="V13" s="175"/>
      <c r="W13" s="175"/>
      <c r="X13" s="174"/>
      <c r="Y13" s="175"/>
      <c r="Z13" s="175"/>
      <c r="AA13" s="174"/>
      <c r="AB13" s="175"/>
      <c r="AC13" s="175"/>
      <c r="AD13" s="174"/>
      <c r="AE13" s="175"/>
      <c r="AF13" s="175"/>
      <c r="AG13" s="174"/>
      <c r="AH13" s="175"/>
      <c r="AI13" s="175"/>
      <c r="AJ13" s="174"/>
      <c r="AK13" s="176"/>
      <c r="AL13" s="176"/>
      <c r="AM13" s="183">
        <f t="shared" si="0"/>
        <v>0</v>
      </c>
      <c r="AN13" s="184">
        <f t="shared" si="1"/>
        <v>0</v>
      </c>
      <c r="AO13" s="185">
        <f t="shared" si="2"/>
        <v>0</v>
      </c>
      <c r="AP13" s="180"/>
      <c r="AQ13" s="180"/>
    </row>
    <row r="14" spans="1:43" ht="17.25" customHeight="1">
      <c r="A14" s="181">
        <v>3</v>
      </c>
      <c r="B14" s="182"/>
      <c r="C14" s="174"/>
      <c r="D14" s="174"/>
      <c r="E14" s="175"/>
      <c r="F14" s="174"/>
      <c r="G14" s="175"/>
      <c r="H14" s="175"/>
      <c r="I14" s="174"/>
      <c r="J14" s="175"/>
      <c r="K14" s="175"/>
      <c r="L14" s="174"/>
      <c r="M14" s="175"/>
      <c r="N14" s="175"/>
      <c r="O14" s="174"/>
      <c r="P14" s="175"/>
      <c r="Q14" s="175"/>
      <c r="R14" s="174"/>
      <c r="S14" s="175"/>
      <c r="T14" s="175"/>
      <c r="U14" s="174"/>
      <c r="V14" s="176"/>
      <c r="W14" s="176"/>
      <c r="X14" s="175"/>
      <c r="Y14" s="175"/>
      <c r="Z14" s="175"/>
      <c r="AA14" s="174"/>
      <c r="AB14" s="175"/>
      <c r="AC14" s="175"/>
      <c r="AD14" s="174"/>
      <c r="AE14" s="175"/>
      <c r="AF14" s="175"/>
      <c r="AG14" s="174"/>
      <c r="AH14" s="175"/>
      <c r="AI14" s="175"/>
      <c r="AJ14" s="174"/>
      <c r="AK14" s="176"/>
      <c r="AL14" s="176"/>
      <c r="AM14" s="183">
        <f t="shared" si="0"/>
        <v>0</v>
      </c>
      <c r="AN14" s="184">
        <f t="shared" si="1"/>
        <v>0</v>
      </c>
      <c r="AO14" s="185">
        <f t="shared" si="2"/>
        <v>0</v>
      </c>
      <c r="AP14" s="180"/>
      <c r="AQ14" s="180"/>
    </row>
    <row r="15" spans="1:43" ht="17.25" customHeight="1">
      <c r="A15" s="181">
        <v>4</v>
      </c>
      <c r="B15" s="182"/>
      <c r="C15" s="174"/>
      <c r="D15" s="174"/>
      <c r="E15" s="175"/>
      <c r="F15" s="174"/>
      <c r="G15" s="175"/>
      <c r="H15" s="175"/>
      <c r="I15" s="174"/>
      <c r="J15" s="175"/>
      <c r="K15" s="175"/>
      <c r="L15" s="175"/>
      <c r="M15" s="175"/>
      <c r="N15" s="175"/>
      <c r="O15" s="174"/>
      <c r="P15" s="175"/>
      <c r="Q15" s="175"/>
      <c r="R15" s="174"/>
      <c r="S15" s="175"/>
      <c r="T15" s="175"/>
      <c r="U15" s="174"/>
      <c r="V15" s="176"/>
      <c r="W15" s="176"/>
      <c r="X15" s="175"/>
      <c r="Y15" s="175"/>
      <c r="Z15" s="175"/>
      <c r="AA15" s="174"/>
      <c r="AB15" s="175"/>
      <c r="AC15" s="175"/>
      <c r="AD15" s="174"/>
      <c r="AE15" s="175"/>
      <c r="AF15" s="175"/>
      <c r="AG15" s="174"/>
      <c r="AH15" s="175"/>
      <c r="AI15" s="175"/>
      <c r="AJ15" s="174"/>
      <c r="AK15" s="176"/>
      <c r="AL15" s="176"/>
      <c r="AM15" s="183">
        <f t="shared" si="0"/>
        <v>0</v>
      </c>
      <c r="AN15" s="184">
        <f t="shared" si="1"/>
        <v>0</v>
      </c>
      <c r="AO15" s="185">
        <f t="shared" si="2"/>
        <v>0</v>
      </c>
      <c r="AP15" s="180"/>
      <c r="AQ15" s="180"/>
    </row>
    <row r="16" spans="1:43" ht="17.25" customHeight="1">
      <c r="A16" s="181">
        <v>5</v>
      </c>
      <c r="B16" s="182"/>
      <c r="C16" s="174"/>
      <c r="D16" s="174"/>
      <c r="E16" s="175"/>
      <c r="F16" s="174"/>
      <c r="G16" s="175"/>
      <c r="H16" s="175"/>
      <c r="I16" s="174"/>
      <c r="J16" s="175"/>
      <c r="K16" s="175"/>
      <c r="L16" s="174"/>
      <c r="M16" s="175"/>
      <c r="N16" s="175"/>
      <c r="O16" s="174"/>
      <c r="P16" s="175"/>
      <c r="Q16" s="175"/>
      <c r="R16" s="174"/>
      <c r="S16" s="175"/>
      <c r="T16" s="175"/>
      <c r="U16" s="174"/>
      <c r="V16" s="176"/>
      <c r="W16" s="176"/>
      <c r="X16" s="175"/>
      <c r="Y16" s="175"/>
      <c r="Z16" s="175"/>
      <c r="AA16" s="174"/>
      <c r="AB16" s="175"/>
      <c r="AC16" s="175"/>
      <c r="AD16" s="174"/>
      <c r="AE16" s="175"/>
      <c r="AF16" s="175"/>
      <c r="AG16" s="174"/>
      <c r="AH16" s="175"/>
      <c r="AI16" s="175"/>
      <c r="AJ16" s="174"/>
      <c r="AK16" s="176"/>
      <c r="AL16" s="176"/>
      <c r="AM16" s="183">
        <f t="shared" si="0"/>
        <v>0</v>
      </c>
      <c r="AN16" s="184">
        <f t="shared" si="1"/>
        <v>0</v>
      </c>
      <c r="AO16" s="185">
        <f t="shared" si="2"/>
        <v>0</v>
      </c>
      <c r="AP16" s="180"/>
      <c r="AQ16" s="180"/>
    </row>
    <row r="17" spans="1:43" ht="17.25" customHeight="1">
      <c r="A17" s="181">
        <v>6</v>
      </c>
      <c r="B17" s="182"/>
      <c r="C17" s="174"/>
      <c r="D17" s="174"/>
      <c r="E17" s="175"/>
      <c r="F17" s="174"/>
      <c r="G17" s="175"/>
      <c r="H17" s="175"/>
      <c r="I17" s="174"/>
      <c r="J17" s="175"/>
      <c r="K17" s="175"/>
      <c r="L17" s="174"/>
      <c r="M17" s="175"/>
      <c r="N17" s="175"/>
      <c r="O17" s="174"/>
      <c r="P17" s="175"/>
      <c r="Q17" s="175"/>
      <c r="R17" s="174"/>
      <c r="S17" s="175"/>
      <c r="T17" s="175"/>
      <c r="U17" s="174"/>
      <c r="V17" s="176"/>
      <c r="W17" s="176"/>
      <c r="X17" s="175"/>
      <c r="Y17" s="175"/>
      <c r="Z17" s="175"/>
      <c r="AA17" s="174"/>
      <c r="AB17" s="175"/>
      <c r="AC17" s="175"/>
      <c r="AD17" s="174"/>
      <c r="AE17" s="175"/>
      <c r="AF17" s="175"/>
      <c r="AG17" s="174"/>
      <c r="AH17" s="175"/>
      <c r="AI17" s="175"/>
      <c r="AJ17" s="174"/>
      <c r="AK17" s="176"/>
      <c r="AL17" s="176"/>
      <c r="AM17" s="183">
        <f t="shared" si="0"/>
        <v>0</v>
      </c>
      <c r="AN17" s="184">
        <f t="shared" si="1"/>
        <v>0</v>
      </c>
      <c r="AO17" s="185">
        <f t="shared" si="2"/>
        <v>0</v>
      </c>
      <c r="AP17" s="180"/>
      <c r="AQ17" s="180"/>
    </row>
    <row r="18" spans="1:43" ht="17.25" customHeight="1">
      <c r="A18" s="181">
        <v>7</v>
      </c>
      <c r="B18" s="182"/>
      <c r="C18" s="174"/>
      <c r="D18" s="174"/>
      <c r="E18" s="175"/>
      <c r="F18" s="175"/>
      <c r="G18" s="175"/>
      <c r="H18" s="175"/>
      <c r="I18" s="175"/>
      <c r="J18" s="175"/>
      <c r="K18" s="175"/>
      <c r="L18" s="175"/>
      <c r="M18" s="175"/>
      <c r="N18" s="175"/>
      <c r="O18" s="175"/>
      <c r="P18" s="175"/>
      <c r="Q18" s="175"/>
      <c r="R18" s="175"/>
      <c r="S18" s="175"/>
      <c r="T18" s="175"/>
      <c r="U18" s="175"/>
      <c r="V18" s="176"/>
      <c r="W18" s="176"/>
      <c r="X18" s="175"/>
      <c r="Y18" s="175"/>
      <c r="Z18" s="175"/>
      <c r="AA18" s="175"/>
      <c r="AB18" s="175"/>
      <c r="AC18" s="175"/>
      <c r="AD18" s="175"/>
      <c r="AE18" s="175"/>
      <c r="AF18" s="175"/>
      <c r="AG18" s="175"/>
      <c r="AH18" s="175"/>
      <c r="AI18" s="175"/>
      <c r="AJ18" s="175"/>
      <c r="AK18" s="176"/>
      <c r="AL18" s="176"/>
      <c r="AM18" s="183">
        <f t="shared" si="0"/>
        <v>0</v>
      </c>
      <c r="AN18" s="184">
        <f t="shared" si="1"/>
        <v>0</v>
      </c>
      <c r="AO18" s="185">
        <f t="shared" si="2"/>
        <v>0</v>
      </c>
      <c r="AP18" s="180"/>
      <c r="AQ18" s="180"/>
    </row>
    <row r="19" spans="1:43" ht="17.25" customHeight="1">
      <c r="A19" s="181">
        <v>8</v>
      </c>
      <c r="B19" s="182"/>
      <c r="C19" s="174"/>
      <c r="D19" s="174"/>
      <c r="E19" s="175"/>
      <c r="F19" s="175"/>
      <c r="G19" s="175"/>
      <c r="H19" s="175"/>
      <c r="I19" s="175"/>
      <c r="J19" s="175"/>
      <c r="K19" s="175"/>
      <c r="L19" s="175"/>
      <c r="M19" s="175"/>
      <c r="N19" s="175"/>
      <c r="O19" s="175"/>
      <c r="P19" s="175"/>
      <c r="Q19" s="175"/>
      <c r="R19" s="175"/>
      <c r="S19" s="175"/>
      <c r="T19" s="175"/>
      <c r="U19" s="175"/>
      <c r="V19" s="176"/>
      <c r="W19" s="176"/>
      <c r="X19" s="175"/>
      <c r="Y19" s="175"/>
      <c r="Z19" s="175"/>
      <c r="AA19" s="175"/>
      <c r="AB19" s="175"/>
      <c r="AC19" s="175"/>
      <c r="AD19" s="175"/>
      <c r="AE19" s="175"/>
      <c r="AF19" s="175"/>
      <c r="AG19" s="175"/>
      <c r="AH19" s="175"/>
      <c r="AI19" s="175"/>
      <c r="AJ19" s="175"/>
      <c r="AK19" s="176"/>
      <c r="AL19" s="176"/>
      <c r="AM19" s="183">
        <f t="shared" si="0"/>
        <v>0</v>
      </c>
      <c r="AN19" s="184">
        <f t="shared" si="1"/>
        <v>0</v>
      </c>
      <c r="AO19" s="185">
        <f t="shared" si="2"/>
        <v>0</v>
      </c>
      <c r="AP19" s="180"/>
      <c r="AQ19" s="180"/>
    </row>
    <row r="20" spans="1:43" ht="17.25" customHeight="1">
      <c r="A20" s="181">
        <v>9</v>
      </c>
      <c r="B20" s="182"/>
      <c r="C20" s="174"/>
      <c r="D20" s="174"/>
      <c r="E20" s="175"/>
      <c r="F20" s="175"/>
      <c r="G20" s="175"/>
      <c r="H20" s="175"/>
      <c r="I20" s="175"/>
      <c r="J20" s="175"/>
      <c r="K20" s="175"/>
      <c r="L20" s="175"/>
      <c r="M20" s="175"/>
      <c r="N20" s="175"/>
      <c r="O20" s="175"/>
      <c r="P20" s="175"/>
      <c r="Q20" s="175"/>
      <c r="R20" s="175"/>
      <c r="S20" s="175"/>
      <c r="T20" s="175"/>
      <c r="U20" s="175"/>
      <c r="V20" s="176"/>
      <c r="W20" s="176"/>
      <c r="X20" s="175"/>
      <c r="Y20" s="175"/>
      <c r="Z20" s="175"/>
      <c r="AA20" s="175"/>
      <c r="AB20" s="175"/>
      <c r="AC20" s="175"/>
      <c r="AD20" s="175"/>
      <c r="AE20" s="175"/>
      <c r="AF20" s="175"/>
      <c r="AG20" s="175"/>
      <c r="AH20" s="175"/>
      <c r="AI20" s="175"/>
      <c r="AJ20" s="175"/>
      <c r="AK20" s="176"/>
      <c r="AL20" s="176"/>
      <c r="AM20" s="183">
        <f t="shared" si="0"/>
        <v>0</v>
      </c>
      <c r="AN20" s="184">
        <f t="shared" si="1"/>
        <v>0</v>
      </c>
      <c r="AO20" s="185">
        <f t="shared" si="2"/>
        <v>0</v>
      </c>
      <c r="AP20" s="180"/>
      <c r="AQ20" s="180"/>
    </row>
    <row r="21" spans="1:43" ht="17.25" customHeight="1">
      <c r="A21" s="181">
        <v>10</v>
      </c>
      <c r="B21" s="182"/>
      <c r="C21" s="174"/>
      <c r="D21" s="174"/>
      <c r="E21" s="175"/>
      <c r="F21" s="175"/>
      <c r="G21" s="175"/>
      <c r="H21" s="175"/>
      <c r="I21" s="175"/>
      <c r="J21" s="175"/>
      <c r="K21" s="175"/>
      <c r="L21" s="175"/>
      <c r="M21" s="175"/>
      <c r="N21" s="175"/>
      <c r="O21" s="175"/>
      <c r="P21" s="175"/>
      <c r="Q21" s="175"/>
      <c r="R21" s="175"/>
      <c r="S21" s="175"/>
      <c r="T21" s="175"/>
      <c r="U21" s="175"/>
      <c r="V21" s="176"/>
      <c r="W21" s="176"/>
      <c r="X21" s="175"/>
      <c r="Y21" s="175"/>
      <c r="Z21" s="175"/>
      <c r="AA21" s="175"/>
      <c r="AB21" s="175"/>
      <c r="AC21" s="175"/>
      <c r="AD21" s="175"/>
      <c r="AE21" s="175"/>
      <c r="AF21" s="175"/>
      <c r="AG21" s="175"/>
      <c r="AH21" s="175"/>
      <c r="AI21" s="175"/>
      <c r="AJ21" s="175"/>
      <c r="AK21" s="176"/>
      <c r="AL21" s="176"/>
      <c r="AM21" s="183">
        <f t="shared" si="0"/>
        <v>0</v>
      </c>
      <c r="AN21" s="184">
        <f t="shared" si="1"/>
        <v>0</v>
      </c>
      <c r="AO21" s="185">
        <f t="shared" si="2"/>
        <v>0</v>
      </c>
      <c r="AP21" s="180"/>
      <c r="AQ21" s="180"/>
    </row>
    <row r="22" spans="1:43" ht="17.25" customHeight="1">
      <c r="A22" s="181">
        <v>11</v>
      </c>
      <c r="B22" s="182"/>
      <c r="C22" s="174"/>
      <c r="D22" s="174"/>
      <c r="E22" s="175"/>
      <c r="F22" s="175"/>
      <c r="G22" s="175"/>
      <c r="H22" s="175"/>
      <c r="I22" s="175"/>
      <c r="J22" s="175"/>
      <c r="K22" s="175"/>
      <c r="L22" s="175"/>
      <c r="M22" s="175"/>
      <c r="N22" s="175"/>
      <c r="O22" s="175"/>
      <c r="P22" s="175"/>
      <c r="Q22" s="175"/>
      <c r="R22" s="175"/>
      <c r="S22" s="175"/>
      <c r="T22" s="175"/>
      <c r="U22" s="175"/>
      <c r="V22" s="176"/>
      <c r="W22" s="176"/>
      <c r="X22" s="175"/>
      <c r="Y22" s="175"/>
      <c r="Z22" s="175"/>
      <c r="AA22" s="175"/>
      <c r="AB22" s="175"/>
      <c r="AC22" s="175"/>
      <c r="AD22" s="175"/>
      <c r="AE22" s="175"/>
      <c r="AF22" s="175"/>
      <c r="AG22" s="175"/>
      <c r="AH22" s="175"/>
      <c r="AI22" s="175"/>
      <c r="AJ22" s="175"/>
      <c r="AK22" s="176"/>
      <c r="AL22" s="176"/>
      <c r="AM22" s="183">
        <f t="shared" si="0"/>
        <v>0</v>
      </c>
      <c r="AN22" s="184">
        <f t="shared" si="1"/>
        <v>0</v>
      </c>
      <c r="AO22" s="185">
        <f t="shared" si="2"/>
        <v>0</v>
      </c>
      <c r="AP22" s="180"/>
      <c r="AQ22" s="180"/>
    </row>
    <row r="23" spans="1:43" ht="17.25" customHeight="1">
      <c r="A23" s="181">
        <v>12</v>
      </c>
      <c r="B23" s="182"/>
      <c r="C23" s="174"/>
      <c r="D23" s="174"/>
      <c r="E23" s="175"/>
      <c r="F23" s="175"/>
      <c r="G23" s="175"/>
      <c r="H23" s="175"/>
      <c r="I23" s="175"/>
      <c r="J23" s="175"/>
      <c r="K23" s="175"/>
      <c r="L23" s="175"/>
      <c r="M23" s="175"/>
      <c r="N23" s="175"/>
      <c r="O23" s="175"/>
      <c r="P23" s="175"/>
      <c r="Q23" s="175"/>
      <c r="R23" s="175"/>
      <c r="S23" s="175"/>
      <c r="T23" s="175"/>
      <c r="U23" s="175"/>
      <c r="V23" s="176"/>
      <c r="W23" s="176"/>
      <c r="X23" s="175"/>
      <c r="Y23" s="175"/>
      <c r="Z23" s="175"/>
      <c r="AA23" s="175"/>
      <c r="AB23" s="175"/>
      <c r="AC23" s="175"/>
      <c r="AD23" s="175"/>
      <c r="AE23" s="175"/>
      <c r="AF23" s="175"/>
      <c r="AG23" s="175"/>
      <c r="AH23" s="175"/>
      <c r="AI23" s="175"/>
      <c r="AJ23" s="175"/>
      <c r="AK23" s="176"/>
      <c r="AL23" s="176"/>
      <c r="AM23" s="183">
        <f t="shared" si="0"/>
        <v>0</v>
      </c>
      <c r="AN23" s="184">
        <f t="shared" si="1"/>
        <v>0</v>
      </c>
      <c r="AO23" s="185">
        <f t="shared" si="2"/>
        <v>0</v>
      </c>
      <c r="AP23" s="180"/>
      <c r="AQ23" s="180"/>
    </row>
    <row r="24" spans="1:43" ht="17.25" customHeight="1">
      <c r="A24" s="181">
        <v>13</v>
      </c>
      <c r="B24" s="182"/>
      <c r="C24" s="174"/>
      <c r="D24" s="174"/>
      <c r="E24" s="175"/>
      <c r="F24" s="175"/>
      <c r="G24" s="175"/>
      <c r="H24" s="175"/>
      <c r="I24" s="175"/>
      <c r="J24" s="175"/>
      <c r="K24" s="175"/>
      <c r="L24" s="175"/>
      <c r="M24" s="175"/>
      <c r="N24" s="175"/>
      <c r="O24" s="175"/>
      <c r="P24" s="175"/>
      <c r="Q24" s="175"/>
      <c r="R24" s="175"/>
      <c r="S24" s="175"/>
      <c r="T24" s="175"/>
      <c r="U24" s="175"/>
      <c r="V24" s="176"/>
      <c r="W24" s="176"/>
      <c r="X24" s="175"/>
      <c r="Y24" s="175"/>
      <c r="Z24" s="175"/>
      <c r="AA24" s="175"/>
      <c r="AB24" s="175"/>
      <c r="AC24" s="175"/>
      <c r="AD24" s="175"/>
      <c r="AE24" s="175"/>
      <c r="AF24" s="175"/>
      <c r="AG24" s="175"/>
      <c r="AH24" s="175"/>
      <c r="AI24" s="175"/>
      <c r="AJ24" s="175"/>
      <c r="AK24" s="176"/>
      <c r="AL24" s="176"/>
      <c r="AM24" s="183">
        <f t="shared" si="0"/>
        <v>0</v>
      </c>
      <c r="AN24" s="184">
        <f t="shared" si="1"/>
        <v>0</v>
      </c>
      <c r="AO24" s="185">
        <f t="shared" si="2"/>
        <v>0</v>
      </c>
      <c r="AP24" s="180"/>
      <c r="AQ24" s="180"/>
    </row>
    <row r="25" spans="1:43" ht="17.25" customHeight="1">
      <c r="A25" s="181">
        <v>14</v>
      </c>
      <c r="B25" s="182"/>
      <c r="C25" s="174"/>
      <c r="D25" s="174"/>
      <c r="E25" s="175"/>
      <c r="F25" s="175"/>
      <c r="G25" s="175"/>
      <c r="H25" s="175"/>
      <c r="I25" s="175"/>
      <c r="J25" s="175"/>
      <c r="K25" s="175"/>
      <c r="L25" s="175"/>
      <c r="M25" s="175"/>
      <c r="N25" s="175"/>
      <c r="O25" s="175"/>
      <c r="P25" s="175"/>
      <c r="Q25" s="175"/>
      <c r="R25" s="175"/>
      <c r="S25" s="175"/>
      <c r="T25" s="175"/>
      <c r="U25" s="175"/>
      <c r="V25" s="176"/>
      <c r="W25" s="176"/>
      <c r="X25" s="175"/>
      <c r="Y25" s="175"/>
      <c r="Z25" s="175"/>
      <c r="AA25" s="175"/>
      <c r="AB25" s="175"/>
      <c r="AC25" s="175"/>
      <c r="AD25" s="175"/>
      <c r="AE25" s="175"/>
      <c r="AF25" s="175"/>
      <c r="AG25" s="175"/>
      <c r="AH25" s="175"/>
      <c r="AI25" s="175"/>
      <c r="AJ25" s="175"/>
      <c r="AK25" s="176"/>
      <c r="AL25" s="176"/>
      <c r="AM25" s="183">
        <f t="shared" si="0"/>
        <v>0</v>
      </c>
      <c r="AN25" s="184">
        <f t="shared" si="1"/>
        <v>0</v>
      </c>
      <c r="AO25" s="185">
        <f t="shared" si="2"/>
        <v>0</v>
      </c>
      <c r="AP25" s="180"/>
      <c r="AQ25" s="180"/>
    </row>
    <row r="26" spans="1:43" ht="17.25" customHeight="1">
      <c r="A26" s="181">
        <v>15</v>
      </c>
      <c r="B26" s="182"/>
      <c r="C26" s="174"/>
      <c r="D26" s="174"/>
      <c r="E26" s="175"/>
      <c r="F26" s="175"/>
      <c r="G26" s="175"/>
      <c r="H26" s="175"/>
      <c r="I26" s="175"/>
      <c r="J26" s="175"/>
      <c r="K26" s="175"/>
      <c r="L26" s="175"/>
      <c r="M26" s="175"/>
      <c r="N26" s="175"/>
      <c r="O26" s="175"/>
      <c r="P26" s="175"/>
      <c r="Q26" s="175"/>
      <c r="R26" s="175"/>
      <c r="S26" s="175"/>
      <c r="T26" s="175"/>
      <c r="U26" s="175"/>
      <c r="V26" s="176"/>
      <c r="W26" s="176"/>
      <c r="X26" s="175"/>
      <c r="Y26" s="175"/>
      <c r="Z26" s="175"/>
      <c r="AA26" s="175"/>
      <c r="AB26" s="175"/>
      <c r="AC26" s="175"/>
      <c r="AD26" s="175"/>
      <c r="AE26" s="175"/>
      <c r="AF26" s="175"/>
      <c r="AG26" s="175"/>
      <c r="AH26" s="175"/>
      <c r="AI26" s="175"/>
      <c r="AJ26" s="175"/>
      <c r="AK26" s="176"/>
      <c r="AL26" s="176"/>
      <c r="AM26" s="183">
        <f t="shared" si="0"/>
        <v>0</v>
      </c>
      <c r="AN26" s="184">
        <f t="shared" si="1"/>
        <v>0</v>
      </c>
      <c r="AO26" s="185">
        <f t="shared" si="2"/>
        <v>0</v>
      </c>
      <c r="AP26" s="180"/>
      <c r="AQ26" s="180"/>
    </row>
    <row r="27" spans="1:43" ht="17.25" customHeight="1">
      <c r="A27" s="181">
        <v>16</v>
      </c>
      <c r="B27" s="182"/>
      <c r="C27" s="174"/>
      <c r="D27" s="174"/>
      <c r="E27" s="175"/>
      <c r="F27" s="175"/>
      <c r="G27" s="175"/>
      <c r="H27" s="175"/>
      <c r="I27" s="175"/>
      <c r="J27" s="175"/>
      <c r="K27" s="175"/>
      <c r="L27" s="175"/>
      <c r="M27" s="175"/>
      <c r="N27" s="175"/>
      <c r="O27" s="175"/>
      <c r="P27" s="175"/>
      <c r="Q27" s="175"/>
      <c r="R27" s="175"/>
      <c r="S27" s="175"/>
      <c r="T27" s="175"/>
      <c r="U27" s="175"/>
      <c r="V27" s="176"/>
      <c r="W27" s="176"/>
      <c r="X27" s="175"/>
      <c r="Y27" s="175"/>
      <c r="Z27" s="175"/>
      <c r="AA27" s="175"/>
      <c r="AB27" s="175"/>
      <c r="AC27" s="175"/>
      <c r="AD27" s="175"/>
      <c r="AE27" s="175"/>
      <c r="AF27" s="175"/>
      <c r="AG27" s="175"/>
      <c r="AH27" s="175"/>
      <c r="AI27" s="175"/>
      <c r="AJ27" s="175"/>
      <c r="AK27" s="176"/>
      <c r="AL27" s="176"/>
      <c r="AM27" s="183">
        <f t="shared" si="0"/>
        <v>0</v>
      </c>
      <c r="AN27" s="184">
        <f t="shared" si="1"/>
        <v>0</v>
      </c>
      <c r="AO27" s="185">
        <f t="shared" si="2"/>
        <v>0</v>
      </c>
      <c r="AP27" s="180"/>
      <c r="AQ27" s="180"/>
    </row>
    <row r="28" spans="1:43" ht="17.25" customHeight="1">
      <c r="A28" s="181">
        <v>17</v>
      </c>
      <c r="B28" s="182"/>
      <c r="C28" s="174"/>
      <c r="D28" s="174"/>
      <c r="E28" s="175"/>
      <c r="F28" s="175"/>
      <c r="G28" s="175"/>
      <c r="H28" s="175"/>
      <c r="I28" s="175"/>
      <c r="J28" s="175"/>
      <c r="K28" s="175"/>
      <c r="L28" s="175"/>
      <c r="M28" s="175"/>
      <c r="N28" s="175"/>
      <c r="O28" s="175"/>
      <c r="P28" s="175"/>
      <c r="Q28" s="175"/>
      <c r="R28" s="175"/>
      <c r="S28" s="175"/>
      <c r="T28" s="175"/>
      <c r="U28" s="175"/>
      <c r="V28" s="176"/>
      <c r="W28" s="176"/>
      <c r="X28" s="175"/>
      <c r="Y28" s="175"/>
      <c r="Z28" s="175"/>
      <c r="AA28" s="175"/>
      <c r="AB28" s="175"/>
      <c r="AC28" s="175"/>
      <c r="AD28" s="175"/>
      <c r="AE28" s="175"/>
      <c r="AF28" s="175"/>
      <c r="AG28" s="175"/>
      <c r="AH28" s="175"/>
      <c r="AI28" s="175"/>
      <c r="AJ28" s="175"/>
      <c r="AK28" s="176"/>
      <c r="AL28" s="176"/>
      <c r="AM28" s="183">
        <f t="shared" si="0"/>
        <v>0</v>
      </c>
      <c r="AN28" s="184">
        <f t="shared" si="1"/>
        <v>0</v>
      </c>
      <c r="AO28" s="185">
        <f t="shared" si="2"/>
        <v>0</v>
      </c>
      <c r="AP28" s="180"/>
      <c r="AQ28" s="180"/>
    </row>
    <row r="29" spans="1:43" ht="17.25" customHeight="1">
      <c r="A29" s="181">
        <v>18</v>
      </c>
      <c r="B29" s="182"/>
      <c r="C29" s="174"/>
      <c r="D29" s="174"/>
      <c r="E29" s="175"/>
      <c r="F29" s="175"/>
      <c r="G29" s="175"/>
      <c r="H29" s="175"/>
      <c r="I29" s="175"/>
      <c r="J29" s="175"/>
      <c r="K29" s="175"/>
      <c r="L29" s="175"/>
      <c r="M29" s="175"/>
      <c r="N29" s="175"/>
      <c r="O29" s="175"/>
      <c r="P29" s="175"/>
      <c r="Q29" s="175"/>
      <c r="R29" s="175"/>
      <c r="S29" s="175"/>
      <c r="T29" s="175"/>
      <c r="U29" s="175"/>
      <c r="V29" s="176"/>
      <c r="W29" s="176"/>
      <c r="X29" s="175"/>
      <c r="Y29" s="175"/>
      <c r="Z29" s="175"/>
      <c r="AA29" s="175"/>
      <c r="AB29" s="175"/>
      <c r="AC29" s="175"/>
      <c r="AD29" s="175"/>
      <c r="AE29" s="175"/>
      <c r="AF29" s="175"/>
      <c r="AG29" s="175"/>
      <c r="AH29" s="175"/>
      <c r="AI29" s="175"/>
      <c r="AJ29" s="175"/>
      <c r="AK29" s="176"/>
      <c r="AL29" s="176"/>
      <c r="AM29" s="183">
        <f t="shared" si="0"/>
        <v>0</v>
      </c>
      <c r="AN29" s="184">
        <f t="shared" si="1"/>
        <v>0</v>
      </c>
      <c r="AO29" s="185">
        <f t="shared" si="2"/>
        <v>0</v>
      </c>
      <c r="AP29" s="180"/>
      <c r="AQ29" s="180"/>
    </row>
    <row r="30" spans="1:43" ht="17.25" customHeight="1">
      <c r="A30" s="181">
        <v>19</v>
      </c>
      <c r="B30" s="182"/>
      <c r="C30" s="174"/>
      <c r="D30" s="174"/>
      <c r="E30" s="175"/>
      <c r="F30" s="175"/>
      <c r="G30" s="175"/>
      <c r="H30" s="175"/>
      <c r="I30" s="175"/>
      <c r="J30" s="175"/>
      <c r="K30" s="175"/>
      <c r="L30" s="175"/>
      <c r="M30" s="175"/>
      <c r="N30" s="175"/>
      <c r="O30" s="175"/>
      <c r="P30" s="175"/>
      <c r="Q30" s="175"/>
      <c r="R30" s="175"/>
      <c r="S30" s="175"/>
      <c r="T30" s="175"/>
      <c r="U30" s="175"/>
      <c r="V30" s="176"/>
      <c r="W30" s="176"/>
      <c r="X30" s="175"/>
      <c r="Y30" s="175"/>
      <c r="Z30" s="175"/>
      <c r="AA30" s="175"/>
      <c r="AB30" s="175"/>
      <c r="AC30" s="175"/>
      <c r="AD30" s="175"/>
      <c r="AE30" s="175"/>
      <c r="AF30" s="175"/>
      <c r="AG30" s="175"/>
      <c r="AH30" s="175"/>
      <c r="AI30" s="175"/>
      <c r="AJ30" s="175"/>
      <c r="AK30" s="176"/>
      <c r="AL30" s="176"/>
      <c r="AM30" s="183">
        <f t="shared" si="0"/>
        <v>0</v>
      </c>
      <c r="AN30" s="184">
        <f t="shared" si="1"/>
        <v>0</v>
      </c>
      <c r="AO30" s="185">
        <f t="shared" si="2"/>
        <v>0</v>
      </c>
      <c r="AP30" s="180"/>
      <c r="AQ30" s="180"/>
    </row>
    <row r="31" spans="1:43" ht="17.25" customHeight="1" thickBot="1">
      <c r="A31" s="181">
        <v>20</v>
      </c>
      <c r="B31" s="186"/>
      <c r="C31" s="187"/>
      <c r="D31" s="187"/>
      <c r="E31" s="188"/>
      <c r="F31" s="188"/>
      <c r="G31" s="188"/>
      <c r="H31" s="188"/>
      <c r="I31" s="188"/>
      <c r="J31" s="188"/>
      <c r="K31" s="188"/>
      <c r="L31" s="188"/>
      <c r="M31" s="188"/>
      <c r="N31" s="188"/>
      <c r="O31" s="188"/>
      <c r="P31" s="188"/>
      <c r="Q31" s="188"/>
      <c r="R31" s="188"/>
      <c r="S31" s="188"/>
      <c r="T31" s="188"/>
      <c r="U31" s="188"/>
      <c r="V31" s="189"/>
      <c r="W31" s="189"/>
      <c r="X31" s="188"/>
      <c r="Y31" s="188"/>
      <c r="Z31" s="188"/>
      <c r="AA31" s="188"/>
      <c r="AB31" s="188"/>
      <c r="AC31" s="188"/>
      <c r="AD31" s="188"/>
      <c r="AE31" s="188"/>
      <c r="AF31" s="188"/>
      <c r="AG31" s="188"/>
      <c r="AH31" s="188"/>
      <c r="AI31" s="188"/>
      <c r="AJ31" s="188"/>
      <c r="AK31" s="189"/>
      <c r="AL31" s="189"/>
      <c r="AM31" s="183">
        <f t="shared" si="0"/>
        <v>0</v>
      </c>
      <c r="AN31" s="184">
        <f t="shared" si="1"/>
        <v>0</v>
      </c>
      <c r="AO31" s="185">
        <f t="shared" si="2"/>
        <v>0</v>
      </c>
      <c r="AP31" s="180"/>
      <c r="AQ31" s="180"/>
    </row>
    <row r="32" spans="1:43" ht="17.25" hidden="1" customHeight="1">
      <c r="A32" s="181">
        <v>21</v>
      </c>
      <c r="B32" s="190"/>
      <c r="C32" s="191"/>
      <c r="D32" s="191"/>
      <c r="E32" s="192"/>
      <c r="F32" s="192"/>
      <c r="G32" s="192"/>
      <c r="H32" s="192"/>
      <c r="I32" s="192"/>
      <c r="J32" s="192"/>
      <c r="K32" s="192"/>
      <c r="L32" s="192"/>
      <c r="M32" s="192"/>
      <c r="N32" s="192"/>
      <c r="O32" s="192"/>
      <c r="P32" s="192"/>
      <c r="Q32" s="192"/>
      <c r="R32" s="192"/>
      <c r="S32" s="192"/>
      <c r="T32" s="192"/>
      <c r="U32" s="192"/>
      <c r="V32" s="193"/>
      <c r="W32" s="193"/>
      <c r="X32" s="192"/>
      <c r="Y32" s="192"/>
      <c r="Z32" s="192"/>
      <c r="AA32" s="192"/>
      <c r="AB32" s="192"/>
      <c r="AC32" s="192"/>
      <c r="AD32" s="192"/>
      <c r="AE32" s="192"/>
      <c r="AF32" s="192"/>
      <c r="AG32" s="192"/>
      <c r="AH32" s="192"/>
      <c r="AI32" s="192"/>
      <c r="AJ32" s="192"/>
      <c r="AK32" s="193"/>
      <c r="AL32" s="193"/>
      <c r="AM32" s="183">
        <f t="shared" si="0"/>
        <v>0</v>
      </c>
      <c r="AN32" s="184">
        <f t="shared" si="1"/>
        <v>0</v>
      </c>
      <c r="AO32" s="185">
        <f t="shared" si="2"/>
        <v>0</v>
      </c>
      <c r="AP32" s="180"/>
      <c r="AQ32" s="180"/>
    </row>
    <row r="33" spans="1:43" ht="17.25" hidden="1" customHeight="1">
      <c r="A33" s="181">
        <v>22</v>
      </c>
      <c r="B33" s="190"/>
      <c r="C33" s="191"/>
      <c r="D33" s="191"/>
      <c r="E33" s="192"/>
      <c r="F33" s="192"/>
      <c r="G33" s="192"/>
      <c r="H33" s="192"/>
      <c r="I33" s="192"/>
      <c r="J33" s="192"/>
      <c r="K33" s="192"/>
      <c r="L33" s="192"/>
      <c r="M33" s="192"/>
      <c r="N33" s="192"/>
      <c r="O33" s="192"/>
      <c r="P33" s="192"/>
      <c r="Q33" s="192"/>
      <c r="R33" s="192"/>
      <c r="S33" s="192"/>
      <c r="T33" s="192"/>
      <c r="U33" s="192"/>
      <c r="V33" s="193"/>
      <c r="W33" s="193"/>
      <c r="X33" s="192"/>
      <c r="Y33" s="192"/>
      <c r="Z33" s="192"/>
      <c r="AA33" s="192"/>
      <c r="AB33" s="192"/>
      <c r="AC33" s="192"/>
      <c r="AD33" s="192"/>
      <c r="AE33" s="192"/>
      <c r="AF33" s="192"/>
      <c r="AG33" s="192"/>
      <c r="AH33" s="192"/>
      <c r="AI33" s="192"/>
      <c r="AJ33" s="192"/>
      <c r="AK33" s="193"/>
      <c r="AL33" s="193"/>
      <c r="AM33" s="183">
        <f t="shared" si="0"/>
        <v>0</v>
      </c>
      <c r="AN33" s="184">
        <f t="shared" si="1"/>
        <v>0</v>
      </c>
      <c r="AO33" s="185">
        <f t="shared" si="2"/>
        <v>0</v>
      </c>
      <c r="AP33" s="180"/>
      <c r="AQ33" s="180"/>
    </row>
    <row r="34" spans="1:43" ht="17.25" hidden="1" customHeight="1">
      <c r="A34" s="181">
        <v>23</v>
      </c>
      <c r="B34" s="190"/>
      <c r="C34" s="191"/>
      <c r="D34" s="191"/>
      <c r="E34" s="192"/>
      <c r="F34" s="192"/>
      <c r="G34" s="192"/>
      <c r="H34" s="192"/>
      <c r="I34" s="192"/>
      <c r="J34" s="192"/>
      <c r="K34" s="192"/>
      <c r="L34" s="192"/>
      <c r="M34" s="192"/>
      <c r="N34" s="192"/>
      <c r="O34" s="192"/>
      <c r="P34" s="192"/>
      <c r="Q34" s="192"/>
      <c r="R34" s="192"/>
      <c r="S34" s="192"/>
      <c r="T34" s="192"/>
      <c r="U34" s="192"/>
      <c r="V34" s="193"/>
      <c r="W34" s="193"/>
      <c r="X34" s="192"/>
      <c r="Y34" s="192"/>
      <c r="Z34" s="192"/>
      <c r="AA34" s="192"/>
      <c r="AB34" s="192"/>
      <c r="AC34" s="192"/>
      <c r="AD34" s="192"/>
      <c r="AE34" s="192"/>
      <c r="AF34" s="192"/>
      <c r="AG34" s="192"/>
      <c r="AH34" s="192"/>
      <c r="AI34" s="192"/>
      <c r="AJ34" s="192"/>
      <c r="AK34" s="193"/>
      <c r="AL34" s="193"/>
      <c r="AM34" s="183">
        <f t="shared" si="0"/>
        <v>0</v>
      </c>
      <c r="AN34" s="184">
        <f t="shared" si="1"/>
        <v>0</v>
      </c>
      <c r="AO34" s="185">
        <f t="shared" si="2"/>
        <v>0</v>
      </c>
      <c r="AP34" s="180"/>
      <c r="AQ34" s="180"/>
    </row>
    <row r="35" spans="1:43" ht="17.25" hidden="1" customHeight="1">
      <c r="A35" s="181">
        <v>24</v>
      </c>
      <c r="B35" s="190"/>
      <c r="C35" s="191"/>
      <c r="D35" s="191"/>
      <c r="E35" s="192"/>
      <c r="F35" s="192"/>
      <c r="G35" s="192"/>
      <c r="H35" s="192"/>
      <c r="I35" s="192"/>
      <c r="J35" s="192"/>
      <c r="K35" s="192"/>
      <c r="L35" s="192"/>
      <c r="M35" s="192"/>
      <c r="N35" s="192"/>
      <c r="O35" s="192"/>
      <c r="P35" s="192"/>
      <c r="Q35" s="192"/>
      <c r="R35" s="192"/>
      <c r="S35" s="192"/>
      <c r="T35" s="192"/>
      <c r="U35" s="192"/>
      <c r="V35" s="193"/>
      <c r="W35" s="193"/>
      <c r="X35" s="192"/>
      <c r="Y35" s="192"/>
      <c r="Z35" s="192"/>
      <c r="AA35" s="192"/>
      <c r="AB35" s="192"/>
      <c r="AC35" s="192"/>
      <c r="AD35" s="192"/>
      <c r="AE35" s="192"/>
      <c r="AF35" s="192"/>
      <c r="AG35" s="192"/>
      <c r="AH35" s="192"/>
      <c r="AI35" s="192"/>
      <c r="AJ35" s="192"/>
      <c r="AK35" s="193"/>
      <c r="AL35" s="193"/>
      <c r="AM35" s="183">
        <f t="shared" si="0"/>
        <v>0</v>
      </c>
      <c r="AN35" s="184">
        <f t="shared" si="1"/>
        <v>0</v>
      </c>
      <c r="AO35" s="185">
        <f t="shared" si="2"/>
        <v>0</v>
      </c>
      <c r="AP35" s="180"/>
      <c r="AQ35" s="180"/>
    </row>
    <row r="36" spans="1:43" ht="17.25" hidden="1" customHeight="1">
      <c r="A36" s="181">
        <v>25</v>
      </c>
      <c r="B36" s="190"/>
      <c r="C36" s="191"/>
      <c r="D36" s="191"/>
      <c r="E36" s="192"/>
      <c r="F36" s="192"/>
      <c r="G36" s="192"/>
      <c r="H36" s="192"/>
      <c r="I36" s="192"/>
      <c r="J36" s="192"/>
      <c r="K36" s="192"/>
      <c r="L36" s="192"/>
      <c r="M36" s="192"/>
      <c r="N36" s="192"/>
      <c r="O36" s="192"/>
      <c r="P36" s="192"/>
      <c r="Q36" s="192"/>
      <c r="R36" s="192"/>
      <c r="S36" s="192"/>
      <c r="T36" s="192"/>
      <c r="U36" s="192"/>
      <c r="V36" s="193"/>
      <c r="W36" s="193"/>
      <c r="X36" s="192"/>
      <c r="Y36" s="192"/>
      <c r="Z36" s="192"/>
      <c r="AA36" s="192"/>
      <c r="AB36" s="192"/>
      <c r="AC36" s="192"/>
      <c r="AD36" s="192"/>
      <c r="AE36" s="192"/>
      <c r="AF36" s="192"/>
      <c r="AG36" s="192"/>
      <c r="AH36" s="192"/>
      <c r="AI36" s="192"/>
      <c r="AJ36" s="192"/>
      <c r="AK36" s="193"/>
      <c r="AL36" s="193"/>
      <c r="AM36" s="183">
        <f t="shared" si="0"/>
        <v>0</v>
      </c>
      <c r="AN36" s="184">
        <f t="shared" si="1"/>
        <v>0</v>
      </c>
      <c r="AO36" s="185">
        <f t="shared" si="2"/>
        <v>0</v>
      </c>
      <c r="AP36" s="180"/>
      <c r="AQ36" s="180"/>
    </row>
    <row r="37" spans="1:43" ht="17.25" hidden="1" customHeight="1">
      <c r="A37" s="181">
        <v>26</v>
      </c>
      <c r="B37" s="190"/>
      <c r="C37" s="191"/>
      <c r="D37" s="191"/>
      <c r="E37" s="192"/>
      <c r="F37" s="192"/>
      <c r="G37" s="192"/>
      <c r="H37" s="192"/>
      <c r="I37" s="192"/>
      <c r="J37" s="192"/>
      <c r="K37" s="192"/>
      <c r="L37" s="192"/>
      <c r="M37" s="192"/>
      <c r="N37" s="192"/>
      <c r="O37" s="192"/>
      <c r="P37" s="192"/>
      <c r="Q37" s="192"/>
      <c r="R37" s="192"/>
      <c r="S37" s="192"/>
      <c r="T37" s="192"/>
      <c r="U37" s="192"/>
      <c r="V37" s="193"/>
      <c r="W37" s="193"/>
      <c r="X37" s="192"/>
      <c r="Y37" s="192"/>
      <c r="Z37" s="192"/>
      <c r="AA37" s="192"/>
      <c r="AB37" s="192"/>
      <c r="AC37" s="192"/>
      <c r="AD37" s="192"/>
      <c r="AE37" s="192"/>
      <c r="AF37" s="192"/>
      <c r="AG37" s="192"/>
      <c r="AH37" s="192"/>
      <c r="AI37" s="192"/>
      <c r="AJ37" s="192"/>
      <c r="AK37" s="193"/>
      <c r="AL37" s="193"/>
      <c r="AM37" s="183">
        <f t="shared" si="0"/>
        <v>0</v>
      </c>
      <c r="AN37" s="184">
        <f t="shared" si="1"/>
        <v>0</v>
      </c>
      <c r="AO37" s="185">
        <f t="shared" si="2"/>
        <v>0</v>
      </c>
      <c r="AP37" s="180"/>
      <c r="AQ37" s="180"/>
    </row>
    <row r="38" spans="1:43" ht="17.25" hidden="1" customHeight="1">
      <c r="A38" s="181">
        <v>27</v>
      </c>
      <c r="B38" s="190"/>
      <c r="C38" s="191"/>
      <c r="D38" s="191"/>
      <c r="E38" s="192"/>
      <c r="F38" s="192"/>
      <c r="G38" s="192"/>
      <c r="H38" s="192"/>
      <c r="I38" s="192"/>
      <c r="J38" s="192"/>
      <c r="K38" s="192"/>
      <c r="L38" s="192"/>
      <c r="M38" s="192"/>
      <c r="N38" s="192"/>
      <c r="O38" s="192"/>
      <c r="P38" s="192"/>
      <c r="Q38" s="192"/>
      <c r="R38" s="192"/>
      <c r="S38" s="192"/>
      <c r="T38" s="192"/>
      <c r="U38" s="192"/>
      <c r="V38" s="193"/>
      <c r="W38" s="193"/>
      <c r="X38" s="192"/>
      <c r="Y38" s="192"/>
      <c r="Z38" s="192"/>
      <c r="AA38" s="192"/>
      <c r="AB38" s="192"/>
      <c r="AC38" s="192"/>
      <c r="AD38" s="192"/>
      <c r="AE38" s="192"/>
      <c r="AF38" s="192"/>
      <c r="AG38" s="192"/>
      <c r="AH38" s="192"/>
      <c r="AI38" s="192"/>
      <c r="AJ38" s="192"/>
      <c r="AK38" s="193"/>
      <c r="AL38" s="193"/>
      <c r="AM38" s="183">
        <f t="shared" si="0"/>
        <v>0</v>
      </c>
      <c r="AN38" s="184">
        <f t="shared" si="1"/>
        <v>0</v>
      </c>
      <c r="AO38" s="185">
        <f t="shared" si="2"/>
        <v>0</v>
      </c>
      <c r="AP38" s="180"/>
      <c r="AQ38" s="180"/>
    </row>
    <row r="39" spans="1:43" ht="17.25" hidden="1" customHeight="1">
      <c r="A39" s="181">
        <v>28</v>
      </c>
      <c r="B39" s="190"/>
      <c r="C39" s="191"/>
      <c r="D39" s="191"/>
      <c r="E39" s="192"/>
      <c r="F39" s="192"/>
      <c r="G39" s="192"/>
      <c r="H39" s="192"/>
      <c r="I39" s="192"/>
      <c r="J39" s="192"/>
      <c r="K39" s="192"/>
      <c r="L39" s="192"/>
      <c r="M39" s="192"/>
      <c r="N39" s="192"/>
      <c r="O39" s="192"/>
      <c r="P39" s="192"/>
      <c r="Q39" s="192"/>
      <c r="R39" s="192"/>
      <c r="S39" s="192"/>
      <c r="T39" s="192"/>
      <c r="U39" s="192"/>
      <c r="V39" s="193"/>
      <c r="W39" s="193"/>
      <c r="X39" s="192"/>
      <c r="Y39" s="192"/>
      <c r="Z39" s="192"/>
      <c r="AA39" s="192"/>
      <c r="AB39" s="192"/>
      <c r="AC39" s="192"/>
      <c r="AD39" s="192"/>
      <c r="AE39" s="192"/>
      <c r="AF39" s="192"/>
      <c r="AG39" s="192"/>
      <c r="AH39" s="192"/>
      <c r="AI39" s="192"/>
      <c r="AJ39" s="192"/>
      <c r="AK39" s="193"/>
      <c r="AL39" s="193"/>
      <c r="AM39" s="183">
        <f t="shared" si="0"/>
        <v>0</v>
      </c>
      <c r="AN39" s="184">
        <f t="shared" si="1"/>
        <v>0</v>
      </c>
      <c r="AO39" s="185">
        <f t="shared" si="2"/>
        <v>0</v>
      </c>
      <c r="AP39" s="180"/>
      <c r="AQ39" s="180"/>
    </row>
    <row r="40" spans="1:43" ht="17.25" hidden="1" customHeight="1">
      <c r="A40" s="181">
        <v>29</v>
      </c>
      <c r="B40" s="190"/>
      <c r="C40" s="191"/>
      <c r="D40" s="191"/>
      <c r="E40" s="192"/>
      <c r="F40" s="192"/>
      <c r="G40" s="192"/>
      <c r="H40" s="192"/>
      <c r="I40" s="192"/>
      <c r="J40" s="192"/>
      <c r="K40" s="192"/>
      <c r="L40" s="192"/>
      <c r="M40" s="192"/>
      <c r="N40" s="192"/>
      <c r="O40" s="192"/>
      <c r="P40" s="192"/>
      <c r="Q40" s="192"/>
      <c r="R40" s="192"/>
      <c r="S40" s="192"/>
      <c r="T40" s="192"/>
      <c r="U40" s="192"/>
      <c r="V40" s="193"/>
      <c r="W40" s="193"/>
      <c r="X40" s="192"/>
      <c r="Y40" s="192"/>
      <c r="Z40" s="192"/>
      <c r="AA40" s="192"/>
      <c r="AB40" s="192"/>
      <c r="AC40" s="192"/>
      <c r="AD40" s="192"/>
      <c r="AE40" s="192"/>
      <c r="AF40" s="192"/>
      <c r="AG40" s="192"/>
      <c r="AH40" s="192"/>
      <c r="AI40" s="192"/>
      <c r="AJ40" s="192"/>
      <c r="AK40" s="193"/>
      <c r="AL40" s="193"/>
      <c r="AM40" s="183">
        <f t="shared" si="0"/>
        <v>0</v>
      </c>
      <c r="AN40" s="184">
        <f t="shared" si="1"/>
        <v>0</v>
      </c>
      <c r="AO40" s="185">
        <f t="shared" si="2"/>
        <v>0</v>
      </c>
      <c r="AP40" s="180"/>
      <c r="AQ40" s="180"/>
    </row>
    <row r="41" spans="1:43" ht="17.25" hidden="1" customHeight="1">
      <c r="A41" s="181">
        <v>30</v>
      </c>
      <c r="B41" s="190"/>
      <c r="C41" s="191"/>
      <c r="D41" s="191"/>
      <c r="E41" s="192"/>
      <c r="F41" s="192"/>
      <c r="G41" s="192"/>
      <c r="H41" s="192"/>
      <c r="I41" s="192"/>
      <c r="J41" s="192"/>
      <c r="K41" s="192"/>
      <c r="L41" s="192"/>
      <c r="M41" s="192"/>
      <c r="N41" s="192"/>
      <c r="O41" s="192"/>
      <c r="P41" s="192"/>
      <c r="Q41" s="192"/>
      <c r="R41" s="192"/>
      <c r="S41" s="192"/>
      <c r="T41" s="192"/>
      <c r="U41" s="192"/>
      <c r="V41" s="193"/>
      <c r="W41" s="193"/>
      <c r="X41" s="192"/>
      <c r="Y41" s="192"/>
      <c r="Z41" s="192"/>
      <c r="AA41" s="192"/>
      <c r="AB41" s="192"/>
      <c r="AC41" s="192"/>
      <c r="AD41" s="192"/>
      <c r="AE41" s="192"/>
      <c r="AF41" s="192"/>
      <c r="AG41" s="192"/>
      <c r="AH41" s="192"/>
      <c r="AI41" s="192"/>
      <c r="AJ41" s="192"/>
      <c r="AK41" s="193"/>
      <c r="AL41" s="193"/>
      <c r="AM41" s="183">
        <f t="shared" si="0"/>
        <v>0</v>
      </c>
      <c r="AN41" s="184">
        <f t="shared" si="1"/>
        <v>0</v>
      </c>
      <c r="AO41" s="185">
        <f t="shared" si="2"/>
        <v>0</v>
      </c>
      <c r="AP41" s="180"/>
      <c r="AQ41" s="180"/>
    </row>
    <row r="42" spans="1:43" ht="17.25" hidden="1" customHeight="1">
      <c r="A42" s="181">
        <v>31</v>
      </c>
      <c r="B42" s="190"/>
      <c r="C42" s="191"/>
      <c r="D42" s="191"/>
      <c r="E42" s="192"/>
      <c r="F42" s="192"/>
      <c r="G42" s="192"/>
      <c r="H42" s="192"/>
      <c r="I42" s="192"/>
      <c r="J42" s="192"/>
      <c r="K42" s="192"/>
      <c r="L42" s="192"/>
      <c r="M42" s="192"/>
      <c r="N42" s="192"/>
      <c r="O42" s="192"/>
      <c r="P42" s="192"/>
      <c r="Q42" s="192"/>
      <c r="R42" s="192"/>
      <c r="S42" s="192"/>
      <c r="T42" s="192"/>
      <c r="U42" s="192"/>
      <c r="V42" s="193"/>
      <c r="W42" s="193"/>
      <c r="X42" s="192"/>
      <c r="Y42" s="192"/>
      <c r="Z42" s="192"/>
      <c r="AA42" s="192"/>
      <c r="AB42" s="192"/>
      <c r="AC42" s="192"/>
      <c r="AD42" s="192"/>
      <c r="AE42" s="192"/>
      <c r="AF42" s="192"/>
      <c r="AG42" s="192"/>
      <c r="AH42" s="192"/>
      <c r="AI42" s="192"/>
      <c r="AJ42" s="192"/>
      <c r="AK42" s="193"/>
      <c r="AL42" s="193"/>
      <c r="AM42" s="183">
        <f t="shared" si="0"/>
        <v>0</v>
      </c>
      <c r="AN42" s="184">
        <f t="shared" si="1"/>
        <v>0</v>
      </c>
      <c r="AO42" s="185">
        <f t="shared" si="2"/>
        <v>0</v>
      </c>
      <c r="AP42" s="180"/>
      <c r="AQ42" s="180"/>
    </row>
    <row r="43" spans="1:43" ht="17.25" hidden="1" customHeight="1">
      <c r="A43" s="181">
        <v>32</v>
      </c>
      <c r="B43" s="190"/>
      <c r="C43" s="191"/>
      <c r="D43" s="191"/>
      <c r="E43" s="192"/>
      <c r="F43" s="192"/>
      <c r="G43" s="192"/>
      <c r="H43" s="192"/>
      <c r="I43" s="192"/>
      <c r="J43" s="192"/>
      <c r="K43" s="192"/>
      <c r="L43" s="192"/>
      <c r="M43" s="192"/>
      <c r="N43" s="192"/>
      <c r="O43" s="192"/>
      <c r="P43" s="192"/>
      <c r="Q43" s="192"/>
      <c r="R43" s="192"/>
      <c r="S43" s="192"/>
      <c r="T43" s="192"/>
      <c r="U43" s="192"/>
      <c r="V43" s="193"/>
      <c r="W43" s="193"/>
      <c r="X43" s="192"/>
      <c r="Y43" s="192"/>
      <c r="Z43" s="192"/>
      <c r="AA43" s="192"/>
      <c r="AB43" s="192"/>
      <c r="AC43" s="192"/>
      <c r="AD43" s="192"/>
      <c r="AE43" s="192"/>
      <c r="AF43" s="192"/>
      <c r="AG43" s="192"/>
      <c r="AH43" s="192"/>
      <c r="AI43" s="192"/>
      <c r="AJ43" s="192"/>
      <c r="AK43" s="193"/>
      <c r="AL43" s="193"/>
      <c r="AM43" s="183">
        <f t="shared" si="0"/>
        <v>0</v>
      </c>
      <c r="AN43" s="184">
        <f t="shared" si="1"/>
        <v>0</v>
      </c>
      <c r="AO43" s="185">
        <f t="shared" si="2"/>
        <v>0</v>
      </c>
      <c r="AP43" s="180"/>
      <c r="AQ43" s="180"/>
    </row>
    <row r="44" spans="1:43" ht="17.25" hidden="1" customHeight="1">
      <c r="A44" s="181">
        <v>33</v>
      </c>
      <c r="B44" s="190"/>
      <c r="C44" s="191"/>
      <c r="D44" s="191"/>
      <c r="E44" s="192"/>
      <c r="F44" s="192"/>
      <c r="G44" s="192"/>
      <c r="H44" s="192"/>
      <c r="I44" s="192"/>
      <c r="J44" s="192"/>
      <c r="K44" s="192"/>
      <c r="L44" s="192"/>
      <c r="M44" s="192"/>
      <c r="N44" s="192"/>
      <c r="O44" s="192"/>
      <c r="P44" s="192"/>
      <c r="Q44" s="192"/>
      <c r="R44" s="192"/>
      <c r="S44" s="192"/>
      <c r="T44" s="192"/>
      <c r="U44" s="192"/>
      <c r="V44" s="193"/>
      <c r="W44" s="193"/>
      <c r="X44" s="192"/>
      <c r="Y44" s="192"/>
      <c r="Z44" s="192"/>
      <c r="AA44" s="192"/>
      <c r="AB44" s="192"/>
      <c r="AC44" s="192"/>
      <c r="AD44" s="192"/>
      <c r="AE44" s="192"/>
      <c r="AF44" s="192"/>
      <c r="AG44" s="192"/>
      <c r="AH44" s="192"/>
      <c r="AI44" s="192"/>
      <c r="AJ44" s="192"/>
      <c r="AK44" s="193"/>
      <c r="AL44" s="193"/>
      <c r="AM44" s="183">
        <f t="shared" ref="AM44:AM71" si="3">SUM(C44,F44,I44,L44,O44,R44,U44,X44,AA44,AD44,AG44,AJ44)</f>
        <v>0</v>
      </c>
      <c r="AN44" s="184">
        <f t="shared" ref="AN44:AN71" si="4">SUM(D44,G44,J44,M44,P44,S44,V44,Y44,AB44,AE44,AH44,AK44)</f>
        <v>0</v>
      </c>
      <c r="AO44" s="185">
        <f t="shared" ref="AO44:AO71" si="5">SUM(E44,H44,K44,N44,Q44,T44,W44,Z44,AC44,AF44,AI44,AL44)</f>
        <v>0</v>
      </c>
      <c r="AP44" s="180"/>
      <c r="AQ44" s="180"/>
    </row>
    <row r="45" spans="1:43" ht="17.25" hidden="1" customHeight="1">
      <c r="A45" s="181">
        <v>34</v>
      </c>
      <c r="B45" s="190"/>
      <c r="C45" s="191"/>
      <c r="D45" s="191"/>
      <c r="E45" s="192"/>
      <c r="F45" s="192"/>
      <c r="G45" s="192"/>
      <c r="H45" s="192"/>
      <c r="I45" s="192"/>
      <c r="J45" s="192"/>
      <c r="K45" s="192"/>
      <c r="L45" s="192"/>
      <c r="M45" s="192"/>
      <c r="N45" s="192"/>
      <c r="O45" s="192"/>
      <c r="P45" s="192"/>
      <c r="Q45" s="192"/>
      <c r="R45" s="192"/>
      <c r="S45" s="192"/>
      <c r="T45" s="192"/>
      <c r="U45" s="192"/>
      <c r="V45" s="193"/>
      <c r="W45" s="193"/>
      <c r="X45" s="192"/>
      <c r="Y45" s="192"/>
      <c r="Z45" s="192"/>
      <c r="AA45" s="192"/>
      <c r="AB45" s="192"/>
      <c r="AC45" s="192"/>
      <c r="AD45" s="192"/>
      <c r="AE45" s="192"/>
      <c r="AF45" s="192"/>
      <c r="AG45" s="192"/>
      <c r="AH45" s="192"/>
      <c r="AI45" s="192"/>
      <c r="AJ45" s="192"/>
      <c r="AK45" s="193"/>
      <c r="AL45" s="193"/>
      <c r="AM45" s="183">
        <f t="shared" si="3"/>
        <v>0</v>
      </c>
      <c r="AN45" s="184">
        <f t="shared" si="4"/>
        <v>0</v>
      </c>
      <c r="AO45" s="185">
        <f t="shared" si="5"/>
        <v>0</v>
      </c>
      <c r="AP45" s="180"/>
      <c r="AQ45" s="180"/>
    </row>
    <row r="46" spans="1:43" ht="17.25" hidden="1" customHeight="1">
      <c r="A46" s="181">
        <v>35</v>
      </c>
      <c r="B46" s="190"/>
      <c r="C46" s="191"/>
      <c r="D46" s="191"/>
      <c r="E46" s="192"/>
      <c r="F46" s="192"/>
      <c r="G46" s="192"/>
      <c r="H46" s="192"/>
      <c r="I46" s="192"/>
      <c r="J46" s="192"/>
      <c r="K46" s="192"/>
      <c r="L46" s="192"/>
      <c r="M46" s="192"/>
      <c r="N46" s="192"/>
      <c r="O46" s="192"/>
      <c r="P46" s="192"/>
      <c r="Q46" s="192"/>
      <c r="R46" s="192"/>
      <c r="S46" s="192"/>
      <c r="T46" s="192"/>
      <c r="U46" s="192"/>
      <c r="V46" s="193"/>
      <c r="W46" s="193"/>
      <c r="X46" s="192"/>
      <c r="Y46" s="192"/>
      <c r="Z46" s="192"/>
      <c r="AA46" s="192"/>
      <c r="AB46" s="192"/>
      <c r="AC46" s="192"/>
      <c r="AD46" s="192"/>
      <c r="AE46" s="192"/>
      <c r="AF46" s="192"/>
      <c r="AG46" s="192"/>
      <c r="AH46" s="192"/>
      <c r="AI46" s="192"/>
      <c r="AJ46" s="192"/>
      <c r="AK46" s="193"/>
      <c r="AL46" s="193"/>
      <c r="AM46" s="183">
        <f t="shared" si="3"/>
        <v>0</v>
      </c>
      <c r="AN46" s="184">
        <f t="shared" si="4"/>
        <v>0</v>
      </c>
      <c r="AO46" s="185">
        <f t="shared" si="5"/>
        <v>0</v>
      </c>
      <c r="AP46" s="180"/>
      <c r="AQ46" s="180"/>
    </row>
    <row r="47" spans="1:43" ht="17.25" hidden="1" customHeight="1">
      <c r="A47" s="181">
        <v>36</v>
      </c>
      <c r="B47" s="190"/>
      <c r="C47" s="191"/>
      <c r="D47" s="191"/>
      <c r="E47" s="192"/>
      <c r="F47" s="192"/>
      <c r="G47" s="192"/>
      <c r="H47" s="192"/>
      <c r="I47" s="192"/>
      <c r="J47" s="192"/>
      <c r="K47" s="192"/>
      <c r="L47" s="192"/>
      <c r="M47" s="192"/>
      <c r="N47" s="192"/>
      <c r="O47" s="192"/>
      <c r="P47" s="192"/>
      <c r="Q47" s="192"/>
      <c r="R47" s="192"/>
      <c r="S47" s="192"/>
      <c r="T47" s="192"/>
      <c r="U47" s="192"/>
      <c r="V47" s="193"/>
      <c r="W47" s="193"/>
      <c r="X47" s="192"/>
      <c r="Y47" s="192"/>
      <c r="Z47" s="192"/>
      <c r="AA47" s="192"/>
      <c r="AB47" s="192"/>
      <c r="AC47" s="192"/>
      <c r="AD47" s="192"/>
      <c r="AE47" s="192"/>
      <c r="AF47" s="192"/>
      <c r="AG47" s="192"/>
      <c r="AH47" s="192"/>
      <c r="AI47" s="192"/>
      <c r="AJ47" s="192"/>
      <c r="AK47" s="193"/>
      <c r="AL47" s="193"/>
      <c r="AM47" s="183">
        <f t="shared" si="3"/>
        <v>0</v>
      </c>
      <c r="AN47" s="184">
        <f t="shared" si="4"/>
        <v>0</v>
      </c>
      <c r="AO47" s="185">
        <f t="shared" si="5"/>
        <v>0</v>
      </c>
      <c r="AP47" s="180"/>
      <c r="AQ47" s="180"/>
    </row>
    <row r="48" spans="1:43" ht="17.25" hidden="1" customHeight="1">
      <c r="A48" s="181">
        <v>37</v>
      </c>
      <c r="B48" s="190"/>
      <c r="C48" s="191"/>
      <c r="D48" s="191"/>
      <c r="E48" s="192"/>
      <c r="F48" s="192"/>
      <c r="G48" s="192"/>
      <c r="H48" s="192"/>
      <c r="I48" s="192"/>
      <c r="J48" s="192"/>
      <c r="K48" s="192"/>
      <c r="L48" s="192"/>
      <c r="M48" s="192"/>
      <c r="N48" s="192"/>
      <c r="O48" s="192"/>
      <c r="P48" s="192"/>
      <c r="Q48" s="192"/>
      <c r="R48" s="192"/>
      <c r="S48" s="192"/>
      <c r="T48" s="192"/>
      <c r="U48" s="192"/>
      <c r="V48" s="193"/>
      <c r="W48" s="193"/>
      <c r="X48" s="192"/>
      <c r="Y48" s="192"/>
      <c r="Z48" s="192"/>
      <c r="AA48" s="192"/>
      <c r="AB48" s="192"/>
      <c r="AC48" s="192"/>
      <c r="AD48" s="192"/>
      <c r="AE48" s="192"/>
      <c r="AF48" s="192"/>
      <c r="AG48" s="192"/>
      <c r="AH48" s="192"/>
      <c r="AI48" s="192"/>
      <c r="AJ48" s="192"/>
      <c r="AK48" s="193"/>
      <c r="AL48" s="193"/>
      <c r="AM48" s="183">
        <f t="shared" si="3"/>
        <v>0</v>
      </c>
      <c r="AN48" s="184">
        <f t="shared" si="4"/>
        <v>0</v>
      </c>
      <c r="AO48" s="185">
        <f t="shared" si="5"/>
        <v>0</v>
      </c>
      <c r="AP48" s="180"/>
      <c r="AQ48" s="180"/>
    </row>
    <row r="49" spans="1:43" ht="17.25" hidden="1" customHeight="1">
      <c r="A49" s="181">
        <v>38</v>
      </c>
      <c r="B49" s="190"/>
      <c r="C49" s="191"/>
      <c r="D49" s="191"/>
      <c r="E49" s="192"/>
      <c r="F49" s="192"/>
      <c r="G49" s="192"/>
      <c r="H49" s="192"/>
      <c r="I49" s="192"/>
      <c r="J49" s="192"/>
      <c r="K49" s="192"/>
      <c r="L49" s="192"/>
      <c r="M49" s="192"/>
      <c r="N49" s="192"/>
      <c r="O49" s="192"/>
      <c r="P49" s="192"/>
      <c r="Q49" s="192"/>
      <c r="R49" s="192"/>
      <c r="S49" s="192"/>
      <c r="T49" s="192"/>
      <c r="U49" s="192"/>
      <c r="V49" s="193"/>
      <c r="W49" s="193"/>
      <c r="X49" s="192"/>
      <c r="Y49" s="192"/>
      <c r="Z49" s="192"/>
      <c r="AA49" s="192"/>
      <c r="AB49" s="192"/>
      <c r="AC49" s="192"/>
      <c r="AD49" s="192"/>
      <c r="AE49" s="192"/>
      <c r="AF49" s="192"/>
      <c r="AG49" s="192"/>
      <c r="AH49" s="192"/>
      <c r="AI49" s="192"/>
      <c r="AJ49" s="192"/>
      <c r="AK49" s="193"/>
      <c r="AL49" s="193"/>
      <c r="AM49" s="183">
        <f t="shared" si="3"/>
        <v>0</v>
      </c>
      <c r="AN49" s="184">
        <f t="shared" si="4"/>
        <v>0</v>
      </c>
      <c r="AO49" s="185">
        <f t="shared" si="5"/>
        <v>0</v>
      </c>
      <c r="AP49" s="180"/>
      <c r="AQ49" s="180"/>
    </row>
    <row r="50" spans="1:43" ht="17.25" hidden="1" customHeight="1">
      <c r="A50" s="181">
        <v>39</v>
      </c>
      <c r="B50" s="190"/>
      <c r="C50" s="191"/>
      <c r="D50" s="191"/>
      <c r="E50" s="192"/>
      <c r="F50" s="192"/>
      <c r="G50" s="192"/>
      <c r="H50" s="192"/>
      <c r="I50" s="192"/>
      <c r="J50" s="192"/>
      <c r="K50" s="192"/>
      <c r="L50" s="192"/>
      <c r="M50" s="192"/>
      <c r="N50" s="192"/>
      <c r="O50" s="192"/>
      <c r="P50" s="192"/>
      <c r="Q50" s="192"/>
      <c r="R50" s="192"/>
      <c r="S50" s="192"/>
      <c r="T50" s="192"/>
      <c r="U50" s="192"/>
      <c r="V50" s="193"/>
      <c r="W50" s="193"/>
      <c r="X50" s="192"/>
      <c r="Y50" s="192"/>
      <c r="Z50" s="192"/>
      <c r="AA50" s="192"/>
      <c r="AB50" s="192"/>
      <c r="AC50" s="192"/>
      <c r="AD50" s="192"/>
      <c r="AE50" s="192"/>
      <c r="AF50" s="192"/>
      <c r="AG50" s="192"/>
      <c r="AH50" s="192"/>
      <c r="AI50" s="192"/>
      <c r="AJ50" s="192"/>
      <c r="AK50" s="193"/>
      <c r="AL50" s="193"/>
      <c r="AM50" s="183">
        <f t="shared" si="3"/>
        <v>0</v>
      </c>
      <c r="AN50" s="184">
        <f t="shared" si="4"/>
        <v>0</v>
      </c>
      <c r="AO50" s="185">
        <f t="shared" si="5"/>
        <v>0</v>
      </c>
      <c r="AP50" s="180"/>
      <c r="AQ50" s="180"/>
    </row>
    <row r="51" spans="1:43" ht="17.25" hidden="1" customHeight="1">
      <c r="A51" s="181">
        <v>40</v>
      </c>
      <c r="B51" s="190"/>
      <c r="C51" s="191"/>
      <c r="D51" s="191"/>
      <c r="E51" s="192"/>
      <c r="F51" s="192"/>
      <c r="G51" s="192"/>
      <c r="H51" s="192"/>
      <c r="I51" s="192"/>
      <c r="J51" s="192"/>
      <c r="K51" s="192"/>
      <c r="L51" s="192"/>
      <c r="M51" s="192"/>
      <c r="N51" s="192"/>
      <c r="O51" s="192"/>
      <c r="P51" s="192"/>
      <c r="Q51" s="192"/>
      <c r="R51" s="192"/>
      <c r="S51" s="192"/>
      <c r="T51" s="192"/>
      <c r="U51" s="192"/>
      <c r="V51" s="193"/>
      <c r="W51" s="193"/>
      <c r="X51" s="192"/>
      <c r="Y51" s="192"/>
      <c r="Z51" s="192"/>
      <c r="AA51" s="192"/>
      <c r="AB51" s="192"/>
      <c r="AC51" s="192"/>
      <c r="AD51" s="192"/>
      <c r="AE51" s="192"/>
      <c r="AF51" s="192"/>
      <c r="AG51" s="192"/>
      <c r="AH51" s="192"/>
      <c r="AI51" s="192"/>
      <c r="AJ51" s="192"/>
      <c r="AK51" s="193"/>
      <c r="AL51" s="193"/>
      <c r="AM51" s="183">
        <f t="shared" si="3"/>
        <v>0</v>
      </c>
      <c r="AN51" s="184">
        <f t="shared" si="4"/>
        <v>0</v>
      </c>
      <c r="AO51" s="185">
        <f t="shared" si="5"/>
        <v>0</v>
      </c>
      <c r="AP51" s="180"/>
      <c r="AQ51" s="180"/>
    </row>
    <row r="52" spans="1:43" ht="17.25" hidden="1" customHeight="1">
      <c r="A52" s="181">
        <v>41</v>
      </c>
      <c r="B52" s="190"/>
      <c r="C52" s="191"/>
      <c r="D52" s="191"/>
      <c r="E52" s="192"/>
      <c r="F52" s="192"/>
      <c r="G52" s="192"/>
      <c r="H52" s="192"/>
      <c r="I52" s="192"/>
      <c r="J52" s="192"/>
      <c r="K52" s="192"/>
      <c r="L52" s="192"/>
      <c r="M52" s="192"/>
      <c r="N52" s="192"/>
      <c r="O52" s="192"/>
      <c r="P52" s="192"/>
      <c r="Q52" s="192"/>
      <c r="R52" s="192"/>
      <c r="S52" s="192"/>
      <c r="T52" s="192"/>
      <c r="U52" s="192"/>
      <c r="V52" s="193"/>
      <c r="W52" s="193"/>
      <c r="X52" s="192"/>
      <c r="Y52" s="192"/>
      <c r="Z52" s="192"/>
      <c r="AA52" s="192"/>
      <c r="AB52" s="192"/>
      <c r="AC52" s="192"/>
      <c r="AD52" s="192"/>
      <c r="AE52" s="192"/>
      <c r="AF52" s="192"/>
      <c r="AG52" s="192"/>
      <c r="AH52" s="192"/>
      <c r="AI52" s="192"/>
      <c r="AJ52" s="192"/>
      <c r="AK52" s="193"/>
      <c r="AL52" s="193"/>
      <c r="AM52" s="183">
        <f t="shared" si="3"/>
        <v>0</v>
      </c>
      <c r="AN52" s="184">
        <f t="shared" si="4"/>
        <v>0</v>
      </c>
      <c r="AO52" s="185">
        <f t="shared" si="5"/>
        <v>0</v>
      </c>
      <c r="AP52" s="180"/>
      <c r="AQ52" s="180"/>
    </row>
    <row r="53" spans="1:43" ht="17.25" hidden="1" customHeight="1">
      <c r="A53" s="181">
        <v>42</v>
      </c>
      <c r="B53" s="190"/>
      <c r="C53" s="191"/>
      <c r="D53" s="191"/>
      <c r="E53" s="192"/>
      <c r="F53" s="192"/>
      <c r="G53" s="192"/>
      <c r="H53" s="192"/>
      <c r="I53" s="192"/>
      <c r="J53" s="192"/>
      <c r="K53" s="192"/>
      <c r="L53" s="192"/>
      <c r="M53" s="192"/>
      <c r="N53" s="192"/>
      <c r="O53" s="192"/>
      <c r="P53" s="192"/>
      <c r="Q53" s="192"/>
      <c r="R53" s="192"/>
      <c r="S53" s="192"/>
      <c r="T53" s="192"/>
      <c r="U53" s="192"/>
      <c r="V53" s="193"/>
      <c r="W53" s="193"/>
      <c r="X53" s="192"/>
      <c r="Y53" s="192"/>
      <c r="Z53" s="192"/>
      <c r="AA53" s="192"/>
      <c r="AB53" s="192"/>
      <c r="AC53" s="192"/>
      <c r="AD53" s="192"/>
      <c r="AE53" s="192"/>
      <c r="AF53" s="192"/>
      <c r="AG53" s="192"/>
      <c r="AH53" s="192"/>
      <c r="AI53" s="192"/>
      <c r="AJ53" s="192"/>
      <c r="AK53" s="193"/>
      <c r="AL53" s="193"/>
      <c r="AM53" s="183">
        <f t="shared" si="3"/>
        <v>0</v>
      </c>
      <c r="AN53" s="184">
        <f t="shared" si="4"/>
        <v>0</v>
      </c>
      <c r="AO53" s="185">
        <f t="shared" si="5"/>
        <v>0</v>
      </c>
      <c r="AP53" s="180"/>
      <c r="AQ53" s="180"/>
    </row>
    <row r="54" spans="1:43" ht="17.25" hidden="1" customHeight="1">
      <c r="A54" s="181">
        <v>43</v>
      </c>
      <c r="B54" s="190"/>
      <c r="C54" s="191"/>
      <c r="D54" s="191"/>
      <c r="E54" s="192"/>
      <c r="F54" s="192"/>
      <c r="G54" s="192"/>
      <c r="H54" s="192"/>
      <c r="I54" s="192"/>
      <c r="J54" s="192"/>
      <c r="K54" s="192"/>
      <c r="L54" s="192"/>
      <c r="M54" s="192"/>
      <c r="N54" s="192"/>
      <c r="O54" s="192"/>
      <c r="P54" s="192"/>
      <c r="Q54" s="192"/>
      <c r="R54" s="192"/>
      <c r="S54" s="192"/>
      <c r="T54" s="192"/>
      <c r="U54" s="192"/>
      <c r="V54" s="193"/>
      <c r="W54" s="193"/>
      <c r="X54" s="192"/>
      <c r="Y54" s="192"/>
      <c r="Z54" s="192"/>
      <c r="AA54" s="192"/>
      <c r="AB54" s="192"/>
      <c r="AC54" s="192"/>
      <c r="AD54" s="192"/>
      <c r="AE54" s="192"/>
      <c r="AF54" s="192"/>
      <c r="AG54" s="192"/>
      <c r="AH54" s="192"/>
      <c r="AI54" s="192"/>
      <c r="AJ54" s="192"/>
      <c r="AK54" s="193"/>
      <c r="AL54" s="193"/>
      <c r="AM54" s="183">
        <f t="shared" si="3"/>
        <v>0</v>
      </c>
      <c r="AN54" s="184">
        <f t="shared" si="4"/>
        <v>0</v>
      </c>
      <c r="AO54" s="185">
        <f t="shared" si="5"/>
        <v>0</v>
      </c>
      <c r="AP54" s="180"/>
      <c r="AQ54" s="180"/>
    </row>
    <row r="55" spans="1:43" ht="17.25" hidden="1" customHeight="1">
      <c r="A55" s="181">
        <v>44</v>
      </c>
      <c r="B55" s="190"/>
      <c r="C55" s="191"/>
      <c r="D55" s="191"/>
      <c r="E55" s="192"/>
      <c r="F55" s="192"/>
      <c r="G55" s="192"/>
      <c r="H55" s="192"/>
      <c r="I55" s="192"/>
      <c r="J55" s="192"/>
      <c r="K55" s="192"/>
      <c r="L55" s="192"/>
      <c r="M55" s="192"/>
      <c r="N55" s="192"/>
      <c r="O55" s="192"/>
      <c r="P55" s="192"/>
      <c r="Q55" s="192"/>
      <c r="R55" s="192"/>
      <c r="S55" s="192"/>
      <c r="T55" s="192"/>
      <c r="U55" s="192"/>
      <c r="V55" s="193"/>
      <c r="W55" s="193"/>
      <c r="X55" s="192"/>
      <c r="Y55" s="192"/>
      <c r="Z55" s="192"/>
      <c r="AA55" s="192"/>
      <c r="AB55" s="192"/>
      <c r="AC55" s="192"/>
      <c r="AD55" s="192"/>
      <c r="AE55" s="192"/>
      <c r="AF55" s="192"/>
      <c r="AG55" s="192"/>
      <c r="AH55" s="192"/>
      <c r="AI55" s="192"/>
      <c r="AJ55" s="192"/>
      <c r="AK55" s="193"/>
      <c r="AL55" s="193"/>
      <c r="AM55" s="183">
        <f t="shared" si="3"/>
        <v>0</v>
      </c>
      <c r="AN55" s="184">
        <f t="shared" si="4"/>
        <v>0</v>
      </c>
      <c r="AO55" s="185">
        <f t="shared" si="5"/>
        <v>0</v>
      </c>
      <c r="AP55" s="180"/>
      <c r="AQ55" s="180"/>
    </row>
    <row r="56" spans="1:43" ht="17.25" hidden="1" customHeight="1">
      <c r="A56" s="181">
        <v>45</v>
      </c>
      <c r="B56" s="190"/>
      <c r="C56" s="191"/>
      <c r="D56" s="191"/>
      <c r="E56" s="192"/>
      <c r="F56" s="192"/>
      <c r="G56" s="192"/>
      <c r="H56" s="192"/>
      <c r="I56" s="192"/>
      <c r="J56" s="192"/>
      <c r="K56" s="192"/>
      <c r="L56" s="192"/>
      <c r="M56" s="192"/>
      <c r="N56" s="192"/>
      <c r="O56" s="192"/>
      <c r="P56" s="192"/>
      <c r="Q56" s="192"/>
      <c r="R56" s="192"/>
      <c r="S56" s="192"/>
      <c r="T56" s="192"/>
      <c r="U56" s="192"/>
      <c r="V56" s="193"/>
      <c r="W56" s="193"/>
      <c r="X56" s="192"/>
      <c r="Y56" s="192"/>
      <c r="Z56" s="192"/>
      <c r="AA56" s="192"/>
      <c r="AB56" s="192"/>
      <c r="AC56" s="192"/>
      <c r="AD56" s="192"/>
      <c r="AE56" s="192"/>
      <c r="AF56" s="192"/>
      <c r="AG56" s="192"/>
      <c r="AH56" s="192"/>
      <c r="AI56" s="192"/>
      <c r="AJ56" s="192"/>
      <c r="AK56" s="193"/>
      <c r="AL56" s="193"/>
      <c r="AM56" s="183">
        <f t="shared" si="3"/>
        <v>0</v>
      </c>
      <c r="AN56" s="184">
        <f t="shared" si="4"/>
        <v>0</v>
      </c>
      <c r="AO56" s="185">
        <f t="shared" si="5"/>
        <v>0</v>
      </c>
      <c r="AP56" s="180"/>
      <c r="AQ56" s="180"/>
    </row>
    <row r="57" spans="1:43" ht="17.25" hidden="1" customHeight="1">
      <c r="A57" s="181">
        <v>46</v>
      </c>
      <c r="B57" s="190"/>
      <c r="C57" s="191"/>
      <c r="D57" s="191"/>
      <c r="E57" s="192"/>
      <c r="F57" s="192"/>
      <c r="G57" s="192"/>
      <c r="H57" s="192"/>
      <c r="I57" s="192"/>
      <c r="J57" s="192"/>
      <c r="K57" s="192"/>
      <c r="L57" s="192"/>
      <c r="M57" s="192"/>
      <c r="N57" s="192"/>
      <c r="O57" s="192"/>
      <c r="P57" s="192"/>
      <c r="Q57" s="192"/>
      <c r="R57" s="192"/>
      <c r="S57" s="192"/>
      <c r="T57" s="192"/>
      <c r="U57" s="192"/>
      <c r="V57" s="193"/>
      <c r="W57" s="193"/>
      <c r="X57" s="192"/>
      <c r="Y57" s="192"/>
      <c r="Z57" s="192"/>
      <c r="AA57" s="192"/>
      <c r="AB57" s="192"/>
      <c r="AC57" s="192"/>
      <c r="AD57" s="192"/>
      <c r="AE57" s="192"/>
      <c r="AF57" s="192"/>
      <c r="AG57" s="192"/>
      <c r="AH57" s="192"/>
      <c r="AI57" s="192"/>
      <c r="AJ57" s="192"/>
      <c r="AK57" s="193"/>
      <c r="AL57" s="193"/>
      <c r="AM57" s="183">
        <f t="shared" si="3"/>
        <v>0</v>
      </c>
      <c r="AN57" s="184">
        <f t="shared" si="4"/>
        <v>0</v>
      </c>
      <c r="AO57" s="185">
        <f t="shared" si="5"/>
        <v>0</v>
      </c>
      <c r="AP57" s="180"/>
      <c r="AQ57" s="180"/>
    </row>
    <row r="58" spans="1:43" ht="17.25" hidden="1" customHeight="1">
      <c r="A58" s="181">
        <v>47</v>
      </c>
      <c r="B58" s="190"/>
      <c r="C58" s="191"/>
      <c r="D58" s="191"/>
      <c r="E58" s="192"/>
      <c r="F58" s="192"/>
      <c r="G58" s="192"/>
      <c r="H58" s="192"/>
      <c r="I58" s="192"/>
      <c r="J58" s="192"/>
      <c r="K58" s="192"/>
      <c r="L58" s="192"/>
      <c r="M58" s="192"/>
      <c r="N58" s="192"/>
      <c r="O58" s="192"/>
      <c r="P58" s="192"/>
      <c r="Q58" s="192"/>
      <c r="R58" s="192"/>
      <c r="S58" s="192"/>
      <c r="T58" s="192"/>
      <c r="U58" s="192"/>
      <c r="V58" s="193"/>
      <c r="W58" s="193"/>
      <c r="X58" s="192"/>
      <c r="Y58" s="192"/>
      <c r="Z58" s="192"/>
      <c r="AA58" s="192"/>
      <c r="AB58" s="192"/>
      <c r="AC58" s="192"/>
      <c r="AD58" s="192"/>
      <c r="AE58" s="192"/>
      <c r="AF58" s="192"/>
      <c r="AG58" s="192"/>
      <c r="AH58" s="192"/>
      <c r="AI58" s="192"/>
      <c r="AJ58" s="192"/>
      <c r="AK58" s="193"/>
      <c r="AL58" s="193"/>
      <c r="AM58" s="183">
        <f t="shared" si="3"/>
        <v>0</v>
      </c>
      <c r="AN58" s="184">
        <f t="shared" si="4"/>
        <v>0</v>
      </c>
      <c r="AO58" s="185">
        <f t="shared" si="5"/>
        <v>0</v>
      </c>
      <c r="AP58" s="180"/>
      <c r="AQ58" s="180"/>
    </row>
    <row r="59" spans="1:43" ht="17.25" hidden="1" customHeight="1">
      <c r="A59" s="181">
        <v>48</v>
      </c>
      <c r="B59" s="190"/>
      <c r="C59" s="191"/>
      <c r="D59" s="191"/>
      <c r="E59" s="192"/>
      <c r="F59" s="192"/>
      <c r="G59" s="192"/>
      <c r="H59" s="192"/>
      <c r="I59" s="192"/>
      <c r="J59" s="192"/>
      <c r="K59" s="192"/>
      <c r="L59" s="192"/>
      <c r="M59" s="192"/>
      <c r="N59" s="192"/>
      <c r="O59" s="192"/>
      <c r="P59" s="192"/>
      <c r="Q59" s="192"/>
      <c r="R59" s="192"/>
      <c r="S59" s="192"/>
      <c r="T59" s="192"/>
      <c r="U59" s="192"/>
      <c r="V59" s="193"/>
      <c r="W59" s="193"/>
      <c r="X59" s="192"/>
      <c r="Y59" s="192"/>
      <c r="Z59" s="192"/>
      <c r="AA59" s="192"/>
      <c r="AB59" s="192"/>
      <c r="AC59" s="192"/>
      <c r="AD59" s="192"/>
      <c r="AE59" s="192"/>
      <c r="AF59" s="192"/>
      <c r="AG59" s="192"/>
      <c r="AH59" s="192"/>
      <c r="AI59" s="192"/>
      <c r="AJ59" s="192"/>
      <c r="AK59" s="193"/>
      <c r="AL59" s="193"/>
      <c r="AM59" s="183">
        <f t="shared" si="3"/>
        <v>0</v>
      </c>
      <c r="AN59" s="184">
        <f t="shared" si="4"/>
        <v>0</v>
      </c>
      <c r="AO59" s="185">
        <f t="shared" si="5"/>
        <v>0</v>
      </c>
      <c r="AP59" s="180"/>
      <c r="AQ59" s="180"/>
    </row>
    <row r="60" spans="1:43" ht="17.25" hidden="1" customHeight="1">
      <c r="A60" s="181">
        <v>49</v>
      </c>
      <c r="B60" s="190"/>
      <c r="C60" s="191"/>
      <c r="D60" s="191"/>
      <c r="E60" s="192"/>
      <c r="F60" s="192"/>
      <c r="G60" s="192"/>
      <c r="H60" s="192"/>
      <c r="I60" s="192"/>
      <c r="J60" s="192"/>
      <c r="K60" s="192"/>
      <c r="L60" s="192"/>
      <c r="M60" s="192"/>
      <c r="N60" s="192"/>
      <c r="O60" s="192"/>
      <c r="P60" s="192"/>
      <c r="Q60" s="192"/>
      <c r="R60" s="192"/>
      <c r="S60" s="192"/>
      <c r="T60" s="192"/>
      <c r="U60" s="192"/>
      <c r="V60" s="193"/>
      <c r="W60" s="193"/>
      <c r="X60" s="192"/>
      <c r="Y60" s="192"/>
      <c r="Z60" s="192"/>
      <c r="AA60" s="192"/>
      <c r="AB60" s="192"/>
      <c r="AC60" s="192"/>
      <c r="AD60" s="192"/>
      <c r="AE60" s="192"/>
      <c r="AF60" s="192"/>
      <c r="AG60" s="192"/>
      <c r="AH60" s="192"/>
      <c r="AI60" s="192"/>
      <c r="AJ60" s="192"/>
      <c r="AK60" s="193"/>
      <c r="AL60" s="193"/>
      <c r="AM60" s="183">
        <f t="shared" si="3"/>
        <v>0</v>
      </c>
      <c r="AN60" s="184">
        <f t="shared" si="4"/>
        <v>0</v>
      </c>
      <c r="AO60" s="185">
        <f t="shared" si="5"/>
        <v>0</v>
      </c>
      <c r="AP60" s="180"/>
      <c r="AQ60" s="180"/>
    </row>
    <row r="61" spans="1:43" ht="17.25" hidden="1" customHeight="1">
      <c r="A61" s="181">
        <v>50</v>
      </c>
      <c r="B61" s="190"/>
      <c r="C61" s="191"/>
      <c r="D61" s="191"/>
      <c r="E61" s="192"/>
      <c r="F61" s="192"/>
      <c r="G61" s="192"/>
      <c r="H61" s="192"/>
      <c r="I61" s="192"/>
      <c r="J61" s="192"/>
      <c r="K61" s="192"/>
      <c r="L61" s="192"/>
      <c r="M61" s="192"/>
      <c r="N61" s="192"/>
      <c r="O61" s="192"/>
      <c r="P61" s="192"/>
      <c r="Q61" s="192"/>
      <c r="R61" s="192"/>
      <c r="S61" s="192"/>
      <c r="T61" s="192"/>
      <c r="U61" s="192"/>
      <c r="V61" s="193"/>
      <c r="W61" s="193"/>
      <c r="X61" s="192"/>
      <c r="Y61" s="192"/>
      <c r="Z61" s="192"/>
      <c r="AA61" s="192"/>
      <c r="AB61" s="192"/>
      <c r="AC61" s="192"/>
      <c r="AD61" s="192"/>
      <c r="AE61" s="192"/>
      <c r="AF61" s="192"/>
      <c r="AG61" s="192"/>
      <c r="AH61" s="192"/>
      <c r="AI61" s="192"/>
      <c r="AJ61" s="192"/>
      <c r="AK61" s="193"/>
      <c r="AL61" s="193"/>
      <c r="AM61" s="183">
        <f t="shared" si="3"/>
        <v>0</v>
      </c>
      <c r="AN61" s="184">
        <f t="shared" si="4"/>
        <v>0</v>
      </c>
      <c r="AO61" s="185">
        <f t="shared" si="5"/>
        <v>0</v>
      </c>
      <c r="AP61" s="180"/>
      <c r="AQ61" s="180"/>
    </row>
    <row r="62" spans="1:43" ht="17.25" hidden="1" customHeight="1">
      <c r="A62" s="181">
        <v>51</v>
      </c>
      <c r="B62" s="190"/>
      <c r="C62" s="191"/>
      <c r="D62" s="191"/>
      <c r="E62" s="192"/>
      <c r="F62" s="192"/>
      <c r="G62" s="192"/>
      <c r="H62" s="192"/>
      <c r="I62" s="192"/>
      <c r="J62" s="192"/>
      <c r="K62" s="192"/>
      <c r="L62" s="192"/>
      <c r="M62" s="192"/>
      <c r="N62" s="192"/>
      <c r="O62" s="192"/>
      <c r="P62" s="192"/>
      <c r="Q62" s="192"/>
      <c r="R62" s="192"/>
      <c r="S62" s="192"/>
      <c r="T62" s="192"/>
      <c r="U62" s="192"/>
      <c r="V62" s="193"/>
      <c r="W62" s="193"/>
      <c r="X62" s="192"/>
      <c r="Y62" s="192"/>
      <c r="Z62" s="192"/>
      <c r="AA62" s="192"/>
      <c r="AB62" s="192"/>
      <c r="AC62" s="192"/>
      <c r="AD62" s="192"/>
      <c r="AE62" s="192"/>
      <c r="AF62" s="192"/>
      <c r="AG62" s="192"/>
      <c r="AH62" s="192"/>
      <c r="AI62" s="192"/>
      <c r="AJ62" s="192"/>
      <c r="AK62" s="193"/>
      <c r="AL62" s="193"/>
      <c r="AM62" s="183">
        <f t="shared" si="3"/>
        <v>0</v>
      </c>
      <c r="AN62" s="184">
        <f t="shared" si="4"/>
        <v>0</v>
      </c>
      <c r="AO62" s="185">
        <f t="shared" si="5"/>
        <v>0</v>
      </c>
      <c r="AP62" s="180"/>
      <c r="AQ62" s="180"/>
    </row>
    <row r="63" spans="1:43" ht="17.25" hidden="1" customHeight="1">
      <c r="A63" s="181">
        <v>52</v>
      </c>
      <c r="B63" s="190"/>
      <c r="C63" s="191"/>
      <c r="D63" s="191"/>
      <c r="E63" s="192"/>
      <c r="F63" s="192"/>
      <c r="G63" s="192"/>
      <c r="H63" s="192"/>
      <c r="I63" s="192"/>
      <c r="J63" s="192"/>
      <c r="K63" s="192"/>
      <c r="L63" s="192"/>
      <c r="M63" s="192"/>
      <c r="N63" s="192"/>
      <c r="O63" s="192"/>
      <c r="P63" s="192"/>
      <c r="Q63" s="192"/>
      <c r="R63" s="192"/>
      <c r="S63" s="192"/>
      <c r="T63" s="192"/>
      <c r="U63" s="192"/>
      <c r="V63" s="193"/>
      <c r="W63" s="193"/>
      <c r="X63" s="192"/>
      <c r="Y63" s="192"/>
      <c r="Z63" s="192"/>
      <c r="AA63" s="192"/>
      <c r="AB63" s="192"/>
      <c r="AC63" s="192"/>
      <c r="AD63" s="192"/>
      <c r="AE63" s="192"/>
      <c r="AF63" s="192"/>
      <c r="AG63" s="192"/>
      <c r="AH63" s="192"/>
      <c r="AI63" s="192"/>
      <c r="AJ63" s="192"/>
      <c r="AK63" s="193"/>
      <c r="AL63" s="193"/>
      <c r="AM63" s="183">
        <f t="shared" si="3"/>
        <v>0</v>
      </c>
      <c r="AN63" s="184">
        <f t="shared" si="4"/>
        <v>0</v>
      </c>
      <c r="AO63" s="185">
        <f t="shared" si="5"/>
        <v>0</v>
      </c>
      <c r="AP63" s="180"/>
      <c r="AQ63" s="180"/>
    </row>
    <row r="64" spans="1:43" ht="17.25" hidden="1" customHeight="1">
      <c r="A64" s="181">
        <v>53</v>
      </c>
      <c r="B64" s="190"/>
      <c r="C64" s="191"/>
      <c r="D64" s="191"/>
      <c r="E64" s="192"/>
      <c r="F64" s="192"/>
      <c r="G64" s="192"/>
      <c r="H64" s="192"/>
      <c r="I64" s="192"/>
      <c r="J64" s="192"/>
      <c r="K64" s="192"/>
      <c r="L64" s="192"/>
      <c r="M64" s="192"/>
      <c r="N64" s="192"/>
      <c r="O64" s="192"/>
      <c r="P64" s="192"/>
      <c r="Q64" s="192"/>
      <c r="R64" s="192"/>
      <c r="S64" s="192"/>
      <c r="T64" s="192"/>
      <c r="U64" s="192"/>
      <c r="V64" s="193"/>
      <c r="W64" s="193"/>
      <c r="X64" s="192"/>
      <c r="Y64" s="192"/>
      <c r="Z64" s="192"/>
      <c r="AA64" s="192"/>
      <c r="AB64" s="192"/>
      <c r="AC64" s="192"/>
      <c r="AD64" s="192"/>
      <c r="AE64" s="192"/>
      <c r="AF64" s="192"/>
      <c r="AG64" s="192"/>
      <c r="AH64" s="192"/>
      <c r="AI64" s="192"/>
      <c r="AJ64" s="192"/>
      <c r="AK64" s="193"/>
      <c r="AL64" s="193"/>
      <c r="AM64" s="183">
        <f t="shared" si="3"/>
        <v>0</v>
      </c>
      <c r="AN64" s="184">
        <f t="shared" si="4"/>
        <v>0</v>
      </c>
      <c r="AO64" s="185">
        <f t="shared" si="5"/>
        <v>0</v>
      </c>
      <c r="AP64" s="180"/>
      <c r="AQ64" s="180"/>
    </row>
    <row r="65" spans="1:43" ht="17.25" hidden="1" customHeight="1">
      <c r="A65" s="181">
        <v>54</v>
      </c>
      <c r="B65" s="190"/>
      <c r="C65" s="191"/>
      <c r="D65" s="191"/>
      <c r="E65" s="192"/>
      <c r="F65" s="192"/>
      <c r="G65" s="192"/>
      <c r="H65" s="192"/>
      <c r="I65" s="192"/>
      <c r="J65" s="192"/>
      <c r="K65" s="192"/>
      <c r="L65" s="192"/>
      <c r="M65" s="192"/>
      <c r="N65" s="192"/>
      <c r="O65" s="192"/>
      <c r="P65" s="192"/>
      <c r="Q65" s="192"/>
      <c r="R65" s="192"/>
      <c r="S65" s="192"/>
      <c r="T65" s="192"/>
      <c r="U65" s="192"/>
      <c r="V65" s="193"/>
      <c r="W65" s="193"/>
      <c r="X65" s="192"/>
      <c r="Y65" s="192"/>
      <c r="Z65" s="192"/>
      <c r="AA65" s="192"/>
      <c r="AB65" s="192"/>
      <c r="AC65" s="192"/>
      <c r="AD65" s="192"/>
      <c r="AE65" s="192"/>
      <c r="AF65" s="192"/>
      <c r="AG65" s="192"/>
      <c r="AH65" s="192"/>
      <c r="AI65" s="192"/>
      <c r="AJ65" s="192"/>
      <c r="AK65" s="193"/>
      <c r="AL65" s="193"/>
      <c r="AM65" s="183">
        <f t="shared" si="3"/>
        <v>0</v>
      </c>
      <c r="AN65" s="184">
        <f t="shared" si="4"/>
        <v>0</v>
      </c>
      <c r="AO65" s="185">
        <f t="shared" si="5"/>
        <v>0</v>
      </c>
      <c r="AP65" s="180"/>
      <c r="AQ65" s="180"/>
    </row>
    <row r="66" spans="1:43" ht="17.25" hidden="1" customHeight="1">
      <c r="A66" s="181">
        <v>55</v>
      </c>
      <c r="B66" s="190"/>
      <c r="C66" s="191"/>
      <c r="D66" s="191"/>
      <c r="E66" s="192"/>
      <c r="F66" s="192"/>
      <c r="G66" s="192"/>
      <c r="H66" s="192"/>
      <c r="I66" s="192"/>
      <c r="J66" s="192"/>
      <c r="K66" s="192"/>
      <c r="L66" s="192"/>
      <c r="M66" s="192"/>
      <c r="N66" s="192"/>
      <c r="O66" s="192"/>
      <c r="P66" s="192"/>
      <c r="Q66" s="192"/>
      <c r="R66" s="192"/>
      <c r="S66" s="192"/>
      <c r="T66" s="192"/>
      <c r="U66" s="192"/>
      <c r="V66" s="193"/>
      <c r="W66" s="193"/>
      <c r="X66" s="192"/>
      <c r="Y66" s="192"/>
      <c r="Z66" s="192"/>
      <c r="AA66" s="192"/>
      <c r="AB66" s="192"/>
      <c r="AC66" s="192"/>
      <c r="AD66" s="192"/>
      <c r="AE66" s="192"/>
      <c r="AF66" s="192"/>
      <c r="AG66" s="192"/>
      <c r="AH66" s="192"/>
      <c r="AI66" s="192"/>
      <c r="AJ66" s="192"/>
      <c r="AK66" s="193"/>
      <c r="AL66" s="193"/>
      <c r="AM66" s="183">
        <f t="shared" si="3"/>
        <v>0</v>
      </c>
      <c r="AN66" s="184">
        <f t="shared" si="4"/>
        <v>0</v>
      </c>
      <c r="AO66" s="185">
        <f t="shared" si="5"/>
        <v>0</v>
      </c>
      <c r="AP66" s="180"/>
      <c r="AQ66" s="180"/>
    </row>
    <row r="67" spans="1:43" ht="17.25" hidden="1" customHeight="1">
      <c r="A67" s="181">
        <v>56</v>
      </c>
      <c r="B67" s="190"/>
      <c r="C67" s="191"/>
      <c r="D67" s="191"/>
      <c r="E67" s="192"/>
      <c r="F67" s="192"/>
      <c r="G67" s="192"/>
      <c r="H67" s="192"/>
      <c r="I67" s="192"/>
      <c r="J67" s="192"/>
      <c r="K67" s="192"/>
      <c r="L67" s="192"/>
      <c r="M67" s="192"/>
      <c r="N67" s="192"/>
      <c r="O67" s="192"/>
      <c r="P67" s="192"/>
      <c r="Q67" s="192"/>
      <c r="R67" s="192"/>
      <c r="S67" s="192"/>
      <c r="T67" s="192"/>
      <c r="U67" s="192"/>
      <c r="V67" s="193"/>
      <c r="W67" s="193"/>
      <c r="X67" s="192"/>
      <c r="Y67" s="192"/>
      <c r="Z67" s="192"/>
      <c r="AA67" s="192"/>
      <c r="AB67" s="192"/>
      <c r="AC67" s="192"/>
      <c r="AD67" s="192"/>
      <c r="AE67" s="192"/>
      <c r="AF67" s="192"/>
      <c r="AG67" s="192"/>
      <c r="AH67" s="192"/>
      <c r="AI67" s="192"/>
      <c r="AJ67" s="192"/>
      <c r="AK67" s="193"/>
      <c r="AL67" s="193"/>
      <c r="AM67" s="183">
        <f t="shared" si="3"/>
        <v>0</v>
      </c>
      <c r="AN67" s="184">
        <f t="shared" si="4"/>
        <v>0</v>
      </c>
      <c r="AO67" s="185">
        <f t="shared" si="5"/>
        <v>0</v>
      </c>
      <c r="AP67" s="180"/>
      <c r="AQ67" s="180"/>
    </row>
    <row r="68" spans="1:43" ht="17.25" hidden="1" customHeight="1">
      <c r="A68" s="181">
        <v>57</v>
      </c>
      <c r="B68" s="190"/>
      <c r="C68" s="191"/>
      <c r="D68" s="191"/>
      <c r="E68" s="192"/>
      <c r="F68" s="192"/>
      <c r="G68" s="192"/>
      <c r="H68" s="192"/>
      <c r="I68" s="192"/>
      <c r="J68" s="192"/>
      <c r="K68" s="192"/>
      <c r="L68" s="192"/>
      <c r="M68" s="192"/>
      <c r="N68" s="192"/>
      <c r="O68" s="192"/>
      <c r="P68" s="192"/>
      <c r="Q68" s="192"/>
      <c r="R68" s="192"/>
      <c r="S68" s="192"/>
      <c r="T68" s="192"/>
      <c r="U68" s="192"/>
      <c r="V68" s="193"/>
      <c r="W68" s="193"/>
      <c r="X68" s="192"/>
      <c r="Y68" s="192"/>
      <c r="Z68" s="192"/>
      <c r="AA68" s="192"/>
      <c r="AB68" s="192"/>
      <c r="AC68" s="192"/>
      <c r="AD68" s="192"/>
      <c r="AE68" s="192"/>
      <c r="AF68" s="192"/>
      <c r="AG68" s="192"/>
      <c r="AH68" s="192"/>
      <c r="AI68" s="192"/>
      <c r="AJ68" s="192"/>
      <c r="AK68" s="193"/>
      <c r="AL68" s="193"/>
      <c r="AM68" s="183">
        <f t="shared" si="3"/>
        <v>0</v>
      </c>
      <c r="AN68" s="184">
        <f t="shared" si="4"/>
        <v>0</v>
      </c>
      <c r="AO68" s="185">
        <f t="shared" si="5"/>
        <v>0</v>
      </c>
      <c r="AP68" s="180"/>
      <c r="AQ68" s="180"/>
    </row>
    <row r="69" spans="1:43" ht="17.25" hidden="1" customHeight="1">
      <c r="A69" s="181">
        <v>58</v>
      </c>
      <c r="B69" s="190"/>
      <c r="C69" s="191"/>
      <c r="D69" s="191"/>
      <c r="E69" s="192"/>
      <c r="F69" s="192"/>
      <c r="G69" s="192"/>
      <c r="H69" s="192"/>
      <c r="I69" s="192"/>
      <c r="J69" s="192"/>
      <c r="K69" s="192"/>
      <c r="L69" s="192"/>
      <c r="M69" s="192"/>
      <c r="N69" s="192"/>
      <c r="O69" s="192"/>
      <c r="P69" s="192"/>
      <c r="Q69" s="192"/>
      <c r="R69" s="192"/>
      <c r="S69" s="192"/>
      <c r="T69" s="192"/>
      <c r="U69" s="192"/>
      <c r="V69" s="193"/>
      <c r="W69" s="193"/>
      <c r="X69" s="192"/>
      <c r="Y69" s="192"/>
      <c r="Z69" s="192"/>
      <c r="AA69" s="192"/>
      <c r="AB69" s="192"/>
      <c r="AC69" s="192"/>
      <c r="AD69" s="192"/>
      <c r="AE69" s="192"/>
      <c r="AF69" s="192"/>
      <c r="AG69" s="192"/>
      <c r="AH69" s="192"/>
      <c r="AI69" s="192"/>
      <c r="AJ69" s="192"/>
      <c r="AK69" s="193"/>
      <c r="AL69" s="193"/>
      <c r="AM69" s="183">
        <f t="shared" si="3"/>
        <v>0</v>
      </c>
      <c r="AN69" s="184">
        <f t="shared" si="4"/>
        <v>0</v>
      </c>
      <c r="AO69" s="185">
        <f t="shared" si="5"/>
        <v>0</v>
      </c>
      <c r="AP69" s="180"/>
      <c r="AQ69" s="180"/>
    </row>
    <row r="70" spans="1:43" ht="17.25" hidden="1" customHeight="1">
      <c r="A70" s="181">
        <v>59</v>
      </c>
      <c r="B70" s="190"/>
      <c r="C70" s="191"/>
      <c r="D70" s="191"/>
      <c r="E70" s="192"/>
      <c r="F70" s="192"/>
      <c r="G70" s="192"/>
      <c r="H70" s="192"/>
      <c r="I70" s="192"/>
      <c r="J70" s="192"/>
      <c r="K70" s="192"/>
      <c r="L70" s="192"/>
      <c r="M70" s="192"/>
      <c r="N70" s="192"/>
      <c r="O70" s="192"/>
      <c r="P70" s="192"/>
      <c r="Q70" s="192"/>
      <c r="R70" s="192"/>
      <c r="S70" s="192"/>
      <c r="T70" s="192"/>
      <c r="U70" s="192"/>
      <c r="V70" s="193"/>
      <c r="W70" s="193"/>
      <c r="X70" s="192"/>
      <c r="Y70" s="192"/>
      <c r="Z70" s="192"/>
      <c r="AA70" s="192"/>
      <c r="AB70" s="192"/>
      <c r="AC70" s="192"/>
      <c r="AD70" s="192"/>
      <c r="AE70" s="192"/>
      <c r="AF70" s="192"/>
      <c r="AG70" s="192"/>
      <c r="AH70" s="192"/>
      <c r="AI70" s="192"/>
      <c r="AJ70" s="192"/>
      <c r="AK70" s="193"/>
      <c r="AL70" s="193"/>
      <c r="AM70" s="183">
        <f t="shared" si="3"/>
        <v>0</v>
      </c>
      <c r="AN70" s="184">
        <f t="shared" si="4"/>
        <v>0</v>
      </c>
      <c r="AO70" s="185">
        <f t="shared" si="5"/>
        <v>0</v>
      </c>
      <c r="AP70" s="180"/>
      <c r="AQ70" s="180"/>
    </row>
    <row r="71" spans="1:43" ht="17.25" hidden="1" customHeight="1" thickBot="1">
      <c r="A71" s="194">
        <v>60</v>
      </c>
      <c r="B71" s="195"/>
      <c r="C71" s="196"/>
      <c r="D71" s="196"/>
      <c r="E71" s="197"/>
      <c r="F71" s="197"/>
      <c r="G71" s="197"/>
      <c r="H71" s="197"/>
      <c r="I71" s="197"/>
      <c r="J71" s="197"/>
      <c r="K71" s="197"/>
      <c r="L71" s="197"/>
      <c r="M71" s="197"/>
      <c r="N71" s="197"/>
      <c r="O71" s="197"/>
      <c r="P71" s="197"/>
      <c r="Q71" s="197"/>
      <c r="R71" s="197"/>
      <c r="S71" s="197"/>
      <c r="T71" s="197"/>
      <c r="U71" s="197"/>
      <c r="V71" s="198"/>
      <c r="W71" s="198"/>
      <c r="X71" s="197"/>
      <c r="Y71" s="197"/>
      <c r="Z71" s="197"/>
      <c r="AA71" s="197"/>
      <c r="AB71" s="197"/>
      <c r="AC71" s="197"/>
      <c r="AD71" s="197"/>
      <c r="AE71" s="197"/>
      <c r="AF71" s="197"/>
      <c r="AG71" s="197"/>
      <c r="AH71" s="197"/>
      <c r="AI71" s="197"/>
      <c r="AJ71" s="197"/>
      <c r="AK71" s="198"/>
      <c r="AL71" s="198"/>
      <c r="AM71" s="199">
        <f t="shared" si="3"/>
        <v>0</v>
      </c>
      <c r="AN71" s="200">
        <f t="shared" si="4"/>
        <v>0</v>
      </c>
      <c r="AO71" s="201">
        <f t="shared" si="5"/>
        <v>0</v>
      </c>
      <c r="AP71" s="180"/>
      <c r="AQ71" s="180"/>
    </row>
    <row r="72" spans="1:43" ht="21" customHeight="1" thickBot="1">
      <c r="A72" s="202"/>
      <c r="B72" s="203"/>
      <c r="C72" s="204"/>
      <c r="D72" s="204"/>
      <c r="E72" s="204"/>
      <c r="F72" s="204"/>
      <c r="G72" s="204"/>
      <c r="H72" s="204"/>
      <c r="I72" s="204"/>
      <c r="J72" s="204"/>
      <c r="K72" s="204"/>
      <c r="L72" s="204"/>
      <c r="M72" s="204"/>
      <c r="N72" s="204"/>
      <c r="O72" s="204"/>
      <c r="P72" s="204"/>
      <c r="Q72" s="204"/>
      <c r="R72" s="204"/>
      <c r="S72" s="204"/>
      <c r="T72" s="204"/>
      <c r="U72" s="204"/>
      <c r="V72" s="204"/>
      <c r="W72" s="204"/>
      <c r="X72" s="204"/>
      <c r="Y72" s="204"/>
      <c r="Z72" s="204"/>
      <c r="AA72" s="204"/>
      <c r="AB72" s="204"/>
      <c r="AC72" s="204"/>
      <c r="AD72" s="204"/>
      <c r="AE72" s="204"/>
      <c r="AF72" s="204"/>
      <c r="AG72" s="204"/>
      <c r="AH72" s="204"/>
      <c r="AI72" s="204"/>
      <c r="AJ72" s="204"/>
      <c r="AK72" s="204"/>
      <c r="AL72" s="204"/>
      <c r="AM72" s="205">
        <f>SUM(AM12:AM71)</f>
        <v>0</v>
      </c>
      <c r="AN72" s="205">
        <f>SUM(AN12:AN71)</f>
        <v>0</v>
      </c>
      <c r="AO72" s="205">
        <f>SUM(AO12:AO71)</f>
        <v>0</v>
      </c>
      <c r="AP72" s="180"/>
      <c r="AQ72" s="180"/>
    </row>
    <row r="73" spans="1:43" ht="21" customHeight="1">
      <c r="A73" s="218"/>
      <c r="B73" s="219"/>
      <c r="C73" s="220"/>
      <c r="D73" s="220"/>
      <c r="E73" s="220"/>
      <c r="F73" s="220"/>
      <c r="G73" s="220"/>
      <c r="H73" s="220"/>
      <c r="I73" s="220"/>
      <c r="J73" s="220"/>
      <c r="K73" s="220"/>
      <c r="L73" s="220"/>
      <c r="M73" s="220"/>
      <c r="N73" s="220"/>
      <c r="O73" s="220"/>
      <c r="P73" s="220"/>
      <c r="Q73" s="220"/>
      <c r="R73" s="220"/>
      <c r="S73" s="220"/>
      <c r="T73" s="220"/>
      <c r="U73" s="220"/>
      <c r="V73" s="220"/>
      <c r="W73" s="220"/>
      <c r="X73" s="220"/>
      <c r="Y73" s="220"/>
      <c r="Z73" s="220"/>
      <c r="AA73" s="220"/>
      <c r="AB73" s="220"/>
      <c r="AC73" s="220"/>
      <c r="AD73" s="220"/>
      <c r="AE73" s="220"/>
      <c r="AF73" s="220"/>
      <c r="AG73" s="220"/>
      <c r="AH73" s="220"/>
      <c r="AI73" s="220"/>
      <c r="AJ73" s="220"/>
      <c r="AK73" s="220"/>
      <c r="AL73" s="220"/>
      <c r="AM73" s="220"/>
      <c r="AN73" s="220"/>
      <c r="AO73" s="220"/>
      <c r="AP73" s="180"/>
      <c r="AQ73" s="180"/>
    </row>
    <row r="74" spans="1:43" ht="42.75" customHeight="1" thickBot="1">
      <c r="A74" s="745" t="s">
        <v>294</v>
      </c>
      <c r="B74" s="745"/>
      <c r="C74" s="745"/>
      <c r="D74" s="745"/>
      <c r="E74" s="745"/>
      <c r="F74" s="745"/>
      <c r="G74" s="745"/>
      <c r="H74" s="745"/>
      <c r="I74" s="745"/>
      <c r="J74" s="745"/>
      <c r="K74" s="745"/>
      <c r="L74" s="745"/>
      <c r="M74" s="745"/>
      <c r="N74" s="745"/>
      <c r="O74" s="745"/>
      <c r="P74" s="745"/>
      <c r="Q74" s="745"/>
      <c r="R74" s="745"/>
      <c r="S74" s="745"/>
      <c r="T74" s="745"/>
      <c r="U74" s="745"/>
      <c r="V74" s="745"/>
      <c r="W74" s="745"/>
      <c r="X74" s="745"/>
      <c r="Y74" s="745"/>
      <c r="Z74" s="745"/>
      <c r="AA74" s="745"/>
      <c r="AB74" s="745"/>
      <c r="AC74" s="745"/>
      <c r="AD74" s="745"/>
      <c r="AE74" s="745"/>
      <c r="AF74" s="745"/>
      <c r="AG74" s="745"/>
      <c r="AH74" s="745"/>
      <c r="AI74" s="745"/>
      <c r="AJ74" s="745"/>
      <c r="AK74" s="745"/>
      <c r="AL74" s="745"/>
      <c r="AM74" s="745"/>
      <c r="AN74" s="745"/>
      <c r="AO74" s="745"/>
      <c r="AP74" s="745"/>
      <c r="AQ74" s="745"/>
    </row>
    <row r="75" spans="1:43" ht="22.5" customHeight="1">
      <c r="A75" s="735" t="s">
        <v>276</v>
      </c>
      <c r="B75" s="736"/>
      <c r="C75" s="741" t="s">
        <v>277</v>
      </c>
      <c r="D75" s="724"/>
      <c r="E75" s="724"/>
      <c r="F75" s="724" t="s">
        <v>278</v>
      </c>
      <c r="G75" s="724"/>
      <c r="H75" s="724"/>
      <c r="I75" s="724" t="s">
        <v>279</v>
      </c>
      <c r="J75" s="724"/>
      <c r="K75" s="724"/>
      <c r="L75" s="724" t="s">
        <v>280</v>
      </c>
      <c r="M75" s="724"/>
      <c r="N75" s="724"/>
      <c r="O75" s="724" t="s">
        <v>281</v>
      </c>
      <c r="P75" s="724"/>
      <c r="Q75" s="724"/>
      <c r="R75" s="724" t="s">
        <v>282</v>
      </c>
      <c r="S75" s="724"/>
      <c r="T75" s="724"/>
      <c r="U75" s="724" t="s">
        <v>283</v>
      </c>
      <c r="V75" s="724"/>
      <c r="W75" s="724"/>
      <c r="X75" s="724" t="s">
        <v>284</v>
      </c>
      <c r="Y75" s="724"/>
      <c r="Z75" s="724"/>
      <c r="AA75" s="724" t="s">
        <v>285</v>
      </c>
      <c r="AB75" s="724"/>
      <c r="AC75" s="724"/>
      <c r="AD75" s="724" t="s">
        <v>286</v>
      </c>
      <c r="AE75" s="724"/>
      <c r="AF75" s="724"/>
      <c r="AG75" s="724" t="s">
        <v>287</v>
      </c>
      <c r="AH75" s="724"/>
      <c r="AI75" s="724"/>
      <c r="AJ75" s="724" t="s">
        <v>288</v>
      </c>
      <c r="AK75" s="724"/>
      <c r="AL75" s="734"/>
      <c r="AM75" s="725" t="s">
        <v>289</v>
      </c>
      <c r="AN75" s="726"/>
      <c r="AO75" s="727"/>
      <c r="AP75" s="728" t="s">
        <v>295</v>
      </c>
      <c r="AQ75" s="729"/>
    </row>
    <row r="76" spans="1:43" ht="22.5" customHeight="1">
      <c r="A76" s="737"/>
      <c r="B76" s="738"/>
      <c r="C76" s="713" t="s">
        <v>291</v>
      </c>
      <c r="D76" s="710"/>
      <c r="E76" s="711" t="s">
        <v>296</v>
      </c>
      <c r="F76" s="710" t="s">
        <v>291</v>
      </c>
      <c r="G76" s="710"/>
      <c r="H76" s="711" t="s">
        <v>296</v>
      </c>
      <c r="I76" s="710" t="s">
        <v>291</v>
      </c>
      <c r="J76" s="710"/>
      <c r="K76" s="711" t="s">
        <v>296</v>
      </c>
      <c r="L76" s="710" t="s">
        <v>291</v>
      </c>
      <c r="M76" s="710"/>
      <c r="N76" s="711" t="s">
        <v>296</v>
      </c>
      <c r="O76" s="710" t="s">
        <v>291</v>
      </c>
      <c r="P76" s="710"/>
      <c r="Q76" s="711" t="s">
        <v>296</v>
      </c>
      <c r="R76" s="710" t="s">
        <v>291</v>
      </c>
      <c r="S76" s="710"/>
      <c r="T76" s="711" t="s">
        <v>296</v>
      </c>
      <c r="U76" s="710" t="s">
        <v>291</v>
      </c>
      <c r="V76" s="710"/>
      <c r="W76" s="711" t="s">
        <v>296</v>
      </c>
      <c r="X76" s="710" t="s">
        <v>291</v>
      </c>
      <c r="Y76" s="710"/>
      <c r="Z76" s="711" t="s">
        <v>296</v>
      </c>
      <c r="AA76" s="710" t="s">
        <v>291</v>
      </c>
      <c r="AB76" s="710"/>
      <c r="AC76" s="711" t="s">
        <v>296</v>
      </c>
      <c r="AD76" s="710" t="s">
        <v>291</v>
      </c>
      <c r="AE76" s="710"/>
      <c r="AF76" s="711" t="s">
        <v>296</v>
      </c>
      <c r="AG76" s="710" t="s">
        <v>291</v>
      </c>
      <c r="AH76" s="710"/>
      <c r="AI76" s="711" t="s">
        <v>296</v>
      </c>
      <c r="AJ76" s="710" t="s">
        <v>291</v>
      </c>
      <c r="AK76" s="710"/>
      <c r="AL76" s="711" t="s">
        <v>296</v>
      </c>
      <c r="AM76" s="713" t="s">
        <v>291</v>
      </c>
      <c r="AN76" s="710"/>
      <c r="AO76" s="714" t="s">
        <v>296</v>
      </c>
      <c r="AP76" s="730"/>
      <c r="AQ76" s="731"/>
    </row>
    <row r="77" spans="1:43" ht="13.8" thickBot="1">
      <c r="A77" s="739"/>
      <c r="B77" s="740"/>
      <c r="C77" s="169" t="s">
        <v>293</v>
      </c>
      <c r="D77" s="170" t="s">
        <v>179</v>
      </c>
      <c r="E77" s="712"/>
      <c r="F77" s="170" t="s">
        <v>293</v>
      </c>
      <c r="G77" s="170" t="s">
        <v>179</v>
      </c>
      <c r="H77" s="712"/>
      <c r="I77" s="170" t="s">
        <v>293</v>
      </c>
      <c r="J77" s="170" t="s">
        <v>179</v>
      </c>
      <c r="K77" s="712"/>
      <c r="L77" s="170" t="s">
        <v>293</v>
      </c>
      <c r="M77" s="170" t="s">
        <v>179</v>
      </c>
      <c r="N77" s="712"/>
      <c r="O77" s="170" t="s">
        <v>293</v>
      </c>
      <c r="P77" s="170" t="s">
        <v>179</v>
      </c>
      <c r="Q77" s="712"/>
      <c r="R77" s="170" t="s">
        <v>293</v>
      </c>
      <c r="S77" s="170" t="s">
        <v>179</v>
      </c>
      <c r="T77" s="712"/>
      <c r="U77" s="170" t="s">
        <v>293</v>
      </c>
      <c r="V77" s="170" t="s">
        <v>179</v>
      </c>
      <c r="W77" s="712"/>
      <c r="X77" s="170" t="s">
        <v>293</v>
      </c>
      <c r="Y77" s="170" t="s">
        <v>179</v>
      </c>
      <c r="Z77" s="712"/>
      <c r="AA77" s="170" t="s">
        <v>293</v>
      </c>
      <c r="AB77" s="170" t="s">
        <v>179</v>
      </c>
      <c r="AC77" s="712"/>
      <c r="AD77" s="170" t="s">
        <v>293</v>
      </c>
      <c r="AE77" s="170" t="s">
        <v>179</v>
      </c>
      <c r="AF77" s="712"/>
      <c r="AG77" s="170" t="s">
        <v>293</v>
      </c>
      <c r="AH77" s="170" t="s">
        <v>179</v>
      </c>
      <c r="AI77" s="712"/>
      <c r="AJ77" s="170" t="s">
        <v>293</v>
      </c>
      <c r="AK77" s="170" t="s">
        <v>179</v>
      </c>
      <c r="AL77" s="712"/>
      <c r="AM77" s="169" t="s">
        <v>293</v>
      </c>
      <c r="AN77" s="170" t="s">
        <v>179</v>
      </c>
      <c r="AO77" s="715"/>
      <c r="AP77" s="732"/>
      <c r="AQ77" s="733"/>
    </row>
    <row r="78" spans="1:43" ht="17.25" customHeight="1">
      <c r="A78" s="206"/>
      <c r="B78" s="182"/>
      <c r="C78" s="207"/>
      <c r="D78" s="207"/>
      <c r="E78" s="208"/>
      <c r="F78" s="209"/>
      <c r="G78" s="209"/>
      <c r="H78" s="209"/>
      <c r="I78" s="209"/>
      <c r="J78" s="209"/>
      <c r="K78" s="209"/>
      <c r="L78" s="209"/>
      <c r="M78" s="209"/>
      <c r="N78" s="209"/>
      <c r="O78" s="209"/>
      <c r="P78" s="209"/>
      <c r="Q78" s="209"/>
      <c r="R78" s="209"/>
      <c r="S78" s="209"/>
      <c r="T78" s="209"/>
      <c r="U78" s="209"/>
      <c r="V78" s="210"/>
      <c r="W78" s="210"/>
      <c r="X78" s="175"/>
      <c r="Y78" s="175"/>
      <c r="Z78" s="175"/>
      <c r="AA78" s="174"/>
      <c r="AB78" s="175"/>
      <c r="AC78" s="175"/>
      <c r="AD78" s="174"/>
      <c r="AE78" s="175"/>
      <c r="AF78" s="175"/>
      <c r="AG78" s="209"/>
      <c r="AH78" s="209"/>
      <c r="AI78" s="209"/>
      <c r="AJ78" s="209"/>
      <c r="AK78" s="210"/>
      <c r="AL78" s="210"/>
      <c r="AM78" s="183">
        <f t="shared" ref="AM78:AM97" si="6">SUM(C78,F78,I78,L78,O78,R78,U78,X78,AA78,AD78,AG78,AJ78)</f>
        <v>0</v>
      </c>
      <c r="AN78" s="184">
        <f t="shared" ref="AN78:AN97" si="7">SUM(D78,G78,J78,M78,P78,S78,V78,Y78,AB78,AE78,AH78,AK78)</f>
        <v>0</v>
      </c>
      <c r="AO78" s="211"/>
      <c r="AP78" s="720"/>
      <c r="AQ78" s="721"/>
    </row>
    <row r="79" spans="1:43" ht="17.25" customHeight="1">
      <c r="A79" s="206"/>
      <c r="B79" s="182"/>
      <c r="C79" s="174"/>
      <c r="D79" s="174"/>
      <c r="E79" s="175"/>
      <c r="F79" s="175"/>
      <c r="G79" s="175"/>
      <c r="H79" s="175"/>
      <c r="I79" s="175"/>
      <c r="J79" s="175"/>
      <c r="K79" s="175"/>
      <c r="L79" s="175"/>
      <c r="M79" s="175"/>
      <c r="N79" s="175"/>
      <c r="O79" s="175"/>
      <c r="P79" s="175"/>
      <c r="Q79" s="175"/>
      <c r="R79" s="175"/>
      <c r="S79" s="175"/>
      <c r="T79" s="175"/>
      <c r="U79" s="175"/>
      <c r="V79" s="176"/>
      <c r="W79" s="176"/>
      <c r="X79" s="175"/>
      <c r="Y79" s="175"/>
      <c r="Z79" s="175"/>
      <c r="AA79" s="175"/>
      <c r="AB79" s="175"/>
      <c r="AC79" s="175"/>
      <c r="AD79" s="175"/>
      <c r="AE79" s="175"/>
      <c r="AF79" s="175"/>
      <c r="AG79" s="175"/>
      <c r="AH79" s="175"/>
      <c r="AI79" s="175"/>
      <c r="AJ79" s="175"/>
      <c r="AK79" s="176"/>
      <c r="AL79" s="176"/>
      <c r="AM79" s="183">
        <f t="shared" si="6"/>
        <v>0</v>
      </c>
      <c r="AN79" s="184">
        <f t="shared" si="7"/>
        <v>0</v>
      </c>
      <c r="AO79" s="211"/>
      <c r="AP79" s="722"/>
      <c r="AQ79" s="723"/>
    </row>
    <row r="80" spans="1:43" ht="17.25" customHeight="1">
      <c r="A80" s="206"/>
      <c r="B80" s="182"/>
      <c r="C80" s="174"/>
      <c r="D80" s="174"/>
      <c r="E80" s="175"/>
      <c r="F80" s="175"/>
      <c r="G80" s="175"/>
      <c r="H80" s="175"/>
      <c r="I80" s="175"/>
      <c r="J80" s="175"/>
      <c r="K80" s="175"/>
      <c r="L80" s="175"/>
      <c r="M80" s="175"/>
      <c r="N80" s="175"/>
      <c r="O80" s="175"/>
      <c r="P80" s="175"/>
      <c r="Q80" s="175"/>
      <c r="R80" s="175"/>
      <c r="S80" s="175"/>
      <c r="T80" s="175"/>
      <c r="U80" s="175"/>
      <c r="V80" s="176"/>
      <c r="W80" s="176"/>
      <c r="X80" s="175"/>
      <c r="Y80" s="175"/>
      <c r="Z80" s="175"/>
      <c r="AA80" s="175"/>
      <c r="AB80" s="175"/>
      <c r="AC80" s="175"/>
      <c r="AD80" s="175"/>
      <c r="AE80" s="175"/>
      <c r="AF80" s="175"/>
      <c r="AG80" s="175"/>
      <c r="AH80" s="175"/>
      <c r="AI80" s="175"/>
      <c r="AJ80" s="175"/>
      <c r="AK80" s="176"/>
      <c r="AL80" s="176"/>
      <c r="AM80" s="183">
        <f t="shared" si="6"/>
        <v>0</v>
      </c>
      <c r="AN80" s="184">
        <f t="shared" si="7"/>
        <v>0</v>
      </c>
      <c r="AO80" s="211"/>
      <c r="AP80" s="722"/>
      <c r="AQ80" s="723"/>
    </row>
    <row r="81" spans="1:43" ht="17.25" customHeight="1">
      <c r="A81" s="206"/>
      <c r="B81" s="182"/>
      <c r="C81" s="174"/>
      <c r="D81" s="174"/>
      <c r="E81" s="175"/>
      <c r="F81" s="175"/>
      <c r="G81" s="175"/>
      <c r="H81" s="175"/>
      <c r="I81" s="175"/>
      <c r="J81" s="175"/>
      <c r="K81" s="175"/>
      <c r="L81" s="175"/>
      <c r="M81" s="175"/>
      <c r="N81" s="175"/>
      <c r="O81" s="175"/>
      <c r="P81" s="175"/>
      <c r="Q81" s="175"/>
      <c r="R81" s="175"/>
      <c r="S81" s="175"/>
      <c r="T81" s="175"/>
      <c r="U81" s="175"/>
      <c r="V81" s="176"/>
      <c r="W81" s="176"/>
      <c r="X81" s="175"/>
      <c r="Y81" s="175"/>
      <c r="Z81" s="175"/>
      <c r="AA81" s="175"/>
      <c r="AB81" s="175"/>
      <c r="AC81" s="175"/>
      <c r="AD81" s="175"/>
      <c r="AE81" s="175"/>
      <c r="AF81" s="175"/>
      <c r="AG81" s="175"/>
      <c r="AH81" s="175"/>
      <c r="AI81" s="175"/>
      <c r="AJ81" s="175"/>
      <c r="AK81" s="176"/>
      <c r="AL81" s="176"/>
      <c r="AM81" s="183">
        <f t="shared" si="6"/>
        <v>0</v>
      </c>
      <c r="AN81" s="184">
        <f t="shared" si="7"/>
        <v>0</v>
      </c>
      <c r="AO81" s="211"/>
      <c r="AP81" s="722"/>
      <c r="AQ81" s="723"/>
    </row>
    <row r="82" spans="1:43" ht="17.25" customHeight="1" thickBot="1">
      <c r="A82" s="212"/>
      <c r="B82" s="186"/>
      <c r="C82" s="187"/>
      <c r="D82" s="187"/>
      <c r="E82" s="188"/>
      <c r="F82" s="188"/>
      <c r="G82" s="188"/>
      <c r="H82" s="188"/>
      <c r="I82" s="188"/>
      <c r="J82" s="188"/>
      <c r="K82" s="188"/>
      <c r="L82" s="188"/>
      <c r="M82" s="188"/>
      <c r="N82" s="188"/>
      <c r="O82" s="188"/>
      <c r="P82" s="188"/>
      <c r="Q82" s="188"/>
      <c r="R82" s="188"/>
      <c r="S82" s="188"/>
      <c r="T82" s="188"/>
      <c r="U82" s="188"/>
      <c r="V82" s="189"/>
      <c r="W82" s="189"/>
      <c r="X82" s="188"/>
      <c r="Y82" s="188"/>
      <c r="Z82" s="188"/>
      <c r="AA82" s="188"/>
      <c r="AB82" s="188"/>
      <c r="AC82" s="188"/>
      <c r="AD82" s="188"/>
      <c r="AE82" s="188"/>
      <c r="AF82" s="188"/>
      <c r="AG82" s="188"/>
      <c r="AH82" s="188"/>
      <c r="AI82" s="188"/>
      <c r="AJ82" s="188"/>
      <c r="AK82" s="189"/>
      <c r="AL82" s="189"/>
      <c r="AM82" s="183">
        <f t="shared" si="6"/>
        <v>0</v>
      </c>
      <c r="AN82" s="184">
        <f t="shared" si="7"/>
        <v>0</v>
      </c>
      <c r="AO82" s="211"/>
      <c r="AP82" s="722"/>
      <c r="AQ82" s="723"/>
    </row>
    <row r="83" spans="1:43" ht="17.25" hidden="1" customHeight="1">
      <c r="A83" s="213"/>
      <c r="B83" s="190"/>
      <c r="C83" s="191"/>
      <c r="D83" s="191"/>
      <c r="E83" s="192"/>
      <c r="F83" s="192"/>
      <c r="G83" s="192"/>
      <c r="H83" s="192"/>
      <c r="I83" s="192"/>
      <c r="J83" s="192"/>
      <c r="K83" s="192"/>
      <c r="L83" s="192"/>
      <c r="M83" s="192"/>
      <c r="N83" s="192"/>
      <c r="O83" s="192"/>
      <c r="P83" s="192"/>
      <c r="Q83" s="192"/>
      <c r="R83" s="192"/>
      <c r="S83" s="192"/>
      <c r="T83" s="192"/>
      <c r="U83" s="192"/>
      <c r="V83" s="193"/>
      <c r="W83" s="193"/>
      <c r="X83" s="192"/>
      <c r="Y83" s="192"/>
      <c r="Z83" s="192"/>
      <c r="AA83" s="192"/>
      <c r="AB83" s="192"/>
      <c r="AC83" s="192"/>
      <c r="AD83" s="192"/>
      <c r="AE83" s="192"/>
      <c r="AF83" s="192"/>
      <c r="AG83" s="192"/>
      <c r="AH83" s="192"/>
      <c r="AI83" s="192"/>
      <c r="AJ83" s="192"/>
      <c r="AK83" s="193"/>
      <c r="AL83" s="193"/>
      <c r="AM83" s="183">
        <f t="shared" si="6"/>
        <v>0</v>
      </c>
      <c r="AN83" s="184">
        <f t="shared" si="7"/>
        <v>0</v>
      </c>
      <c r="AO83" s="185"/>
      <c r="AP83" s="708"/>
      <c r="AQ83" s="709"/>
    </row>
    <row r="84" spans="1:43" ht="17.25" hidden="1" customHeight="1">
      <c r="A84" s="213"/>
      <c r="B84" s="190"/>
      <c r="C84" s="191"/>
      <c r="D84" s="191"/>
      <c r="E84" s="192"/>
      <c r="F84" s="192"/>
      <c r="G84" s="192"/>
      <c r="H84" s="192"/>
      <c r="I84" s="192"/>
      <c r="J84" s="192"/>
      <c r="K84" s="192"/>
      <c r="L84" s="192"/>
      <c r="M84" s="192"/>
      <c r="N84" s="192"/>
      <c r="O84" s="192"/>
      <c r="P84" s="192"/>
      <c r="Q84" s="192"/>
      <c r="R84" s="192"/>
      <c r="S84" s="192"/>
      <c r="T84" s="192"/>
      <c r="U84" s="192"/>
      <c r="V84" s="193"/>
      <c r="W84" s="193"/>
      <c r="X84" s="192"/>
      <c r="Y84" s="192"/>
      <c r="Z84" s="192"/>
      <c r="AA84" s="192"/>
      <c r="AB84" s="192"/>
      <c r="AC84" s="192"/>
      <c r="AD84" s="192"/>
      <c r="AE84" s="192"/>
      <c r="AF84" s="192"/>
      <c r="AG84" s="192"/>
      <c r="AH84" s="192"/>
      <c r="AI84" s="192"/>
      <c r="AJ84" s="192"/>
      <c r="AK84" s="193"/>
      <c r="AL84" s="193"/>
      <c r="AM84" s="183">
        <f t="shared" si="6"/>
        <v>0</v>
      </c>
      <c r="AN84" s="184">
        <f t="shared" si="7"/>
        <v>0</v>
      </c>
      <c r="AO84" s="185"/>
      <c r="AP84" s="708"/>
      <c r="AQ84" s="709"/>
    </row>
    <row r="85" spans="1:43" ht="17.25" hidden="1" customHeight="1">
      <c r="A85" s="213"/>
      <c r="B85" s="190"/>
      <c r="C85" s="191"/>
      <c r="D85" s="191"/>
      <c r="E85" s="192"/>
      <c r="F85" s="192"/>
      <c r="G85" s="192"/>
      <c r="H85" s="192"/>
      <c r="I85" s="192"/>
      <c r="J85" s="192"/>
      <c r="K85" s="192"/>
      <c r="L85" s="192"/>
      <c r="M85" s="192"/>
      <c r="N85" s="192"/>
      <c r="O85" s="192"/>
      <c r="P85" s="192"/>
      <c r="Q85" s="192"/>
      <c r="R85" s="192"/>
      <c r="S85" s="192"/>
      <c r="T85" s="192"/>
      <c r="U85" s="192"/>
      <c r="V85" s="193"/>
      <c r="W85" s="193"/>
      <c r="X85" s="192"/>
      <c r="Y85" s="192"/>
      <c r="Z85" s="192"/>
      <c r="AA85" s="192"/>
      <c r="AB85" s="192"/>
      <c r="AC85" s="192"/>
      <c r="AD85" s="192"/>
      <c r="AE85" s="192"/>
      <c r="AF85" s="192"/>
      <c r="AG85" s="192"/>
      <c r="AH85" s="192"/>
      <c r="AI85" s="192"/>
      <c r="AJ85" s="192"/>
      <c r="AK85" s="193"/>
      <c r="AL85" s="193"/>
      <c r="AM85" s="183">
        <f t="shared" si="6"/>
        <v>0</v>
      </c>
      <c r="AN85" s="184">
        <f t="shared" si="7"/>
        <v>0</v>
      </c>
      <c r="AO85" s="185"/>
      <c r="AP85" s="708"/>
      <c r="AQ85" s="709"/>
    </row>
    <row r="86" spans="1:43" ht="17.25" hidden="1" customHeight="1">
      <c r="A86" s="213"/>
      <c r="B86" s="190"/>
      <c r="C86" s="191"/>
      <c r="D86" s="191"/>
      <c r="E86" s="192"/>
      <c r="F86" s="192"/>
      <c r="G86" s="192"/>
      <c r="H86" s="192"/>
      <c r="I86" s="192"/>
      <c r="J86" s="192"/>
      <c r="K86" s="192"/>
      <c r="L86" s="192"/>
      <c r="M86" s="192"/>
      <c r="N86" s="192"/>
      <c r="O86" s="192"/>
      <c r="P86" s="192"/>
      <c r="Q86" s="192"/>
      <c r="R86" s="192"/>
      <c r="S86" s="192"/>
      <c r="T86" s="192"/>
      <c r="U86" s="192"/>
      <c r="V86" s="193"/>
      <c r="W86" s="193"/>
      <c r="X86" s="192"/>
      <c r="Y86" s="192"/>
      <c r="Z86" s="192"/>
      <c r="AA86" s="192"/>
      <c r="AB86" s="192"/>
      <c r="AC86" s="192"/>
      <c r="AD86" s="192"/>
      <c r="AE86" s="192"/>
      <c r="AF86" s="192"/>
      <c r="AG86" s="192"/>
      <c r="AH86" s="192"/>
      <c r="AI86" s="192"/>
      <c r="AJ86" s="192"/>
      <c r="AK86" s="193"/>
      <c r="AL86" s="193"/>
      <c r="AM86" s="183">
        <f t="shared" si="6"/>
        <v>0</v>
      </c>
      <c r="AN86" s="184">
        <f t="shared" si="7"/>
        <v>0</v>
      </c>
      <c r="AO86" s="185"/>
      <c r="AP86" s="708"/>
      <c r="AQ86" s="709"/>
    </row>
    <row r="87" spans="1:43" ht="17.25" hidden="1" customHeight="1">
      <c r="A87" s="213"/>
      <c r="B87" s="190"/>
      <c r="C87" s="191"/>
      <c r="D87" s="191"/>
      <c r="E87" s="192"/>
      <c r="F87" s="192"/>
      <c r="G87" s="192"/>
      <c r="H87" s="192"/>
      <c r="I87" s="192"/>
      <c r="J87" s="192"/>
      <c r="K87" s="192"/>
      <c r="L87" s="192"/>
      <c r="M87" s="192"/>
      <c r="N87" s="192"/>
      <c r="O87" s="192"/>
      <c r="P87" s="192"/>
      <c r="Q87" s="192"/>
      <c r="R87" s="192"/>
      <c r="S87" s="192"/>
      <c r="T87" s="192"/>
      <c r="U87" s="192"/>
      <c r="V87" s="193"/>
      <c r="W87" s="193"/>
      <c r="X87" s="192"/>
      <c r="Y87" s="192"/>
      <c r="Z87" s="192"/>
      <c r="AA87" s="192"/>
      <c r="AB87" s="192"/>
      <c r="AC87" s="192"/>
      <c r="AD87" s="192"/>
      <c r="AE87" s="192"/>
      <c r="AF87" s="192"/>
      <c r="AG87" s="192"/>
      <c r="AH87" s="192"/>
      <c r="AI87" s="192"/>
      <c r="AJ87" s="192"/>
      <c r="AK87" s="193"/>
      <c r="AL87" s="193"/>
      <c r="AM87" s="183">
        <f t="shared" si="6"/>
        <v>0</v>
      </c>
      <c r="AN87" s="184">
        <f t="shared" si="7"/>
        <v>0</v>
      </c>
      <c r="AO87" s="185"/>
      <c r="AP87" s="708"/>
      <c r="AQ87" s="709"/>
    </row>
    <row r="88" spans="1:43" ht="17.25" hidden="1" customHeight="1">
      <c r="A88" s="213"/>
      <c r="B88" s="190"/>
      <c r="C88" s="191"/>
      <c r="D88" s="191"/>
      <c r="E88" s="192"/>
      <c r="F88" s="192"/>
      <c r="G88" s="192"/>
      <c r="H88" s="192"/>
      <c r="I88" s="192"/>
      <c r="J88" s="192"/>
      <c r="K88" s="192"/>
      <c r="L88" s="192"/>
      <c r="M88" s="192"/>
      <c r="N88" s="192"/>
      <c r="O88" s="192"/>
      <c r="P88" s="192"/>
      <c r="Q88" s="192"/>
      <c r="R88" s="192"/>
      <c r="S88" s="192"/>
      <c r="T88" s="192"/>
      <c r="U88" s="192"/>
      <c r="V88" s="193"/>
      <c r="W88" s="193"/>
      <c r="X88" s="192"/>
      <c r="Y88" s="192"/>
      <c r="Z88" s="192"/>
      <c r="AA88" s="192"/>
      <c r="AB88" s="192"/>
      <c r="AC88" s="192"/>
      <c r="AD88" s="192"/>
      <c r="AE88" s="192"/>
      <c r="AF88" s="192"/>
      <c r="AG88" s="192"/>
      <c r="AH88" s="192"/>
      <c r="AI88" s="192"/>
      <c r="AJ88" s="192"/>
      <c r="AK88" s="193"/>
      <c r="AL88" s="193"/>
      <c r="AM88" s="183">
        <f t="shared" si="6"/>
        <v>0</v>
      </c>
      <c r="AN88" s="184">
        <f t="shared" si="7"/>
        <v>0</v>
      </c>
      <c r="AO88" s="185"/>
      <c r="AP88" s="708"/>
      <c r="AQ88" s="709"/>
    </row>
    <row r="89" spans="1:43" ht="17.25" hidden="1" customHeight="1">
      <c r="A89" s="213"/>
      <c r="B89" s="190"/>
      <c r="C89" s="191"/>
      <c r="D89" s="191"/>
      <c r="E89" s="192"/>
      <c r="F89" s="192"/>
      <c r="G89" s="192"/>
      <c r="H89" s="192"/>
      <c r="I89" s="192"/>
      <c r="J89" s="192"/>
      <c r="K89" s="192"/>
      <c r="L89" s="192"/>
      <c r="M89" s="192"/>
      <c r="N89" s="192"/>
      <c r="O89" s="192"/>
      <c r="P89" s="192"/>
      <c r="Q89" s="192"/>
      <c r="R89" s="192"/>
      <c r="S89" s="192"/>
      <c r="T89" s="192"/>
      <c r="U89" s="192"/>
      <c r="V89" s="193"/>
      <c r="W89" s="193"/>
      <c r="X89" s="192"/>
      <c r="Y89" s="192"/>
      <c r="Z89" s="192"/>
      <c r="AA89" s="192"/>
      <c r="AB89" s="192"/>
      <c r="AC89" s="192"/>
      <c r="AD89" s="192"/>
      <c r="AE89" s="192"/>
      <c r="AF89" s="192"/>
      <c r="AG89" s="192"/>
      <c r="AH89" s="192"/>
      <c r="AI89" s="192"/>
      <c r="AJ89" s="192"/>
      <c r="AK89" s="193"/>
      <c r="AL89" s="193"/>
      <c r="AM89" s="183">
        <f t="shared" si="6"/>
        <v>0</v>
      </c>
      <c r="AN89" s="184">
        <f t="shared" si="7"/>
        <v>0</v>
      </c>
      <c r="AO89" s="185"/>
      <c r="AP89" s="708"/>
      <c r="AQ89" s="709"/>
    </row>
    <row r="90" spans="1:43" ht="17.25" hidden="1" customHeight="1">
      <c r="A90" s="213"/>
      <c r="B90" s="190"/>
      <c r="C90" s="191"/>
      <c r="D90" s="191"/>
      <c r="E90" s="192"/>
      <c r="F90" s="192"/>
      <c r="G90" s="192"/>
      <c r="H90" s="192"/>
      <c r="I90" s="192"/>
      <c r="J90" s="192"/>
      <c r="K90" s="192"/>
      <c r="L90" s="192"/>
      <c r="M90" s="192"/>
      <c r="N90" s="192"/>
      <c r="O90" s="192"/>
      <c r="P90" s="192"/>
      <c r="Q90" s="192"/>
      <c r="R90" s="192"/>
      <c r="S90" s="192"/>
      <c r="T90" s="192"/>
      <c r="U90" s="192"/>
      <c r="V90" s="193"/>
      <c r="W90" s="193"/>
      <c r="X90" s="192"/>
      <c r="Y90" s="192"/>
      <c r="Z90" s="192"/>
      <c r="AA90" s="192"/>
      <c r="AB90" s="192"/>
      <c r="AC90" s="192"/>
      <c r="AD90" s="192"/>
      <c r="AE90" s="192"/>
      <c r="AF90" s="192"/>
      <c r="AG90" s="192"/>
      <c r="AH90" s="192"/>
      <c r="AI90" s="192"/>
      <c r="AJ90" s="192"/>
      <c r="AK90" s="193"/>
      <c r="AL90" s="193"/>
      <c r="AM90" s="183">
        <f t="shared" si="6"/>
        <v>0</v>
      </c>
      <c r="AN90" s="184">
        <f t="shared" si="7"/>
        <v>0</v>
      </c>
      <c r="AO90" s="185"/>
      <c r="AP90" s="708"/>
      <c r="AQ90" s="709"/>
    </row>
    <row r="91" spans="1:43" ht="17.25" hidden="1" customHeight="1">
      <c r="A91" s="213"/>
      <c r="B91" s="190"/>
      <c r="C91" s="191"/>
      <c r="D91" s="191"/>
      <c r="E91" s="192"/>
      <c r="F91" s="192"/>
      <c r="G91" s="192"/>
      <c r="H91" s="192"/>
      <c r="I91" s="192"/>
      <c r="J91" s="192"/>
      <c r="K91" s="192"/>
      <c r="L91" s="192"/>
      <c r="M91" s="192"/>
      <c r="N91" s="192"/>
      <c r="O91" s="192"/>
      <c r="P91" s="192"/>
      <c r="Q91" s="192"/>
      <c r="R91" s="192"/>
      <c r="S91" s="192"/>
      <c r="T91" s="192"/>
      <c r="U91" s="192"/>
      <c r="V91" s="193"/>
      <c r="W91" s="193"/>
      <c r="X91" s="192"/>
      <c r="Y91" s="192"/>
      <c r="Z91" s="192"/>
      <c r="AA91" s="192"/>
      <c r="AB91" s="192"/>
      <c r="AC91" s="192"/>
      <c r="AD91" s="192"/>
      <c r="AE91" s="192"/>
      <c r="AF91" s="192"/>
      <c r="AG91" s="192"/>
      <c r="AH91" s="192"/>
      <c r="AI91" s="192"/>
      <c r="AJ91" s="192"/>
      <c r="AK91" s="193"/>
      <c r="AL91" s="193"/>
      <c r="AM91" s="183">
        <f t="shared" si="6"/>
        <v>0</v>
      </c>
      <c r="AN91" s="184">
        <f t="shared" si="7"/>
        <v>0</v>
      </c>
      <c r="AO91" s="185"/>
      <c r="AP91" s="708"/>
      <c r="AQ91" s="709"/>
    </row>
    <row r="92" spans="1:43" ht="17.25" hidden="1" customHeight="1">
      <c r="A92" s="213"/>
      <c r="B92" s="190"/>
      <c r="C92" s="191"/>
      <c r="D92" s="191"/>
      <c r="E92" s="192"/>
      <c r="F92" s="192"/>
      <c r="G92" s="192"/>
      <c r="H92" s="192"/>
      <c r="I92" s="192"/>
      <c r="J92" s="192"/>
      <c r="K92" s="192"/>
      <c r="L92" s="192"/>
      <c r="M92" s="192"/>
      <c r="N92" s="192"/>
      <c r="O92" s="192"/>
      <c r="P92" s="192"/>
      <c r="Q92" s="192"/>
      <c r="R92" s="192"/>
      <c r="S92" s="192"/>
      <c r="T92" s="192"/>
      <c r="U92" s="192"/>
      <c r="V92" s="193"/>
      <c r="W92" s="193"/>
      <c r="X92" s="192"/>
      <c r="Y92" s="192"/>
      <c r="Z92" s="192"/>
      <c r="AA92" s="192"/>
      <c r="AB92" s="192"/>
      <c r="AC92" s="192"/>
      <c r="AD92" s="192"/>
      <c r="AE92" s="192"/>
      <c r="AF92" s="192"/>
      <c r="AG92" s="192"/>
      <c r="AH92" s="192"/>
      <c r="AI92" s="192"/>
      <c r="AJ92" s="192"/>
      <c r="AK92" s="193"/>
      <c r="AL92" s="193"/>
      <c r="AM92" s="183">
        <f t="shared" si="6"/>
        <v>0</v>
      </c>
      <c r="AN92" s="184">
        <f t="shared" si="7"/>
        <v>0</v>
      </c>
      <c r="AO92" s="185"/>
      <c r="AP92" s="708"/>
      <c r="AQ92" s="709"/>
    </row>
    <row r="93" spans="1:43" ht="17.25" hidden="1" customHeight="1">
      <c r="A93" s="213"/>
      <c r="B93" s="190"/>
      <c r="C93" s="191"/>
      <c r="D93" s="191"/>
      <c r="E93" s="192"/>
      <c r="F93" s="192"/>
      <c r="G93" s="192"/>
      <c r="H93" s="192"/>
      <c r="I93" s="192"/>
      <c r="J93" s="192"/>
      <c r="K93" s="192"/>
      <c r="L93" s="192"/>
      <c r="M93" s="192"/>
      <c r="N93" s="192"/>
      <c r="O93" s="192"/>
      <c r="P93" s="192"/>
      <c r="Q93" s="192"/>
      <c r="R93" s="192"/>
      <c r="S93" s="192"/>
      <c r="T93" s="192"/>
      <c r="U93" s="192"/>
      <c r="V93" s="193"/>
      <c r="W93" s="193"/>
      <c r="X93" s="192"/>
      <c r="Y93" s="192"/>
      <c r="Z93" s="192"/>
      <c r="AA93" s="192"/>
      <c r="AB93" s="192"/>
      <c r="AC93" s="192"/>
      <c r="AD93" s="192"/>
      <c r="AE93" s="192"/>
      <c r="AF93" s="192"/>
      <c r="AG93" s="192"/>
      <c r="AH93" s="192"/>
      <c r="AI93" s="192"/>
      <c r="AJ93" s="192"/>
      <c r="AK93" s="193"/>
      <c r="AL93" s="193"/>
      <c r="AM93" s="183">
        <f t="shared" si="6"/>
        <v>0</v>
      </c>
      <c r="AN93" s="184">
        <f t="shared" si="7"/>
        <v>0</v>
      </c>
      <c r="AO93" s="185"/>
      <c r="AP93" s="708"/>
      <c r="AQ93" s="709"/>
    </row>
    <row r="94" spans="1:43" ht="17.25" hidden="1" customHeight="1">
      <c r="A94" s="213"/>
      <c r="B94" s="190"/>
      <c r="C94" s="191"/>
      <c r="D94" s="191"/>
      <c r="E94" s="192"/>
      <c r="F94" s="192"/>
      <c r="G94" s="192"/>
      <c r="H94" s="192"/>
      <c r="I94" s="192"/>
      <c r="J94" s="192"/>
      <c r="K94" s="192"/>
      <c r="L94" s="192"/>
      <c r="M94" s="192"/>
      <c r="N94" s="192"/>
      <c r="O94" s="192"/>
      <c r="P94" s="192"/>
      <c r="Q94" s="192"/>
      <c r="R94" s="192"/>
      <c r="S94" s="192"/>
      <c r="T94" s="192"/>
      <c r="U94" s="192"/>
      <c r="V94" s="193"/>
      <c r="W94" s="193"/>
      <c r="X94" s="192"/>
      <c r="Y94" s="192"/>
      <c r="Z94" s="192"/>
      <c r="AA94" s="192"/>
      <c r="AB94" s="192"/>
      <c r="AC94" s="192"/>
      <c r="AD94" s="192"/>
      <c r="AE94" s="192"/>
      <c r="AF94" s="192"/>
      <c r="AG94" s="192"/>
      <c r="AH94" s="192"/>
      <c r="AI94" s="192"/>
      <c r="AJ94" s="192"/>
      <c r="AK94" s="193"/>
      <c r="AL94" s="193"/>
      <c r="AM94" s="183">
        <f t="shared" si="6"/>
        <v>0</v>
      </c>
      <c r="AN94" s="184">
        <f t="shared" si="7"/>
        <v>0</v>
      </c>
      <c r="AO94" s="185"/>
      <c r="AP94" s="708"/>
      <c r="AQ94" s="709"/>
    </row>
    <row r="95" spans="1:43" ht="17.25" hidden="1" customHeight="1">
      <c r="A95" s="213"/>
      <c r="B95" s="190"/>
      <c r="C95" s="191"/>
      <c r="D95" s="191"/>
      <c r="E95" s="192"/>
      <c r="F95" s="192"/>
      <c r="G95" s="192"/>
      <c r="H95" s="192"/>
      <c r="I95" s="192"/>
      <c r="J95" s="192"/>
      <c r="K95" s="192"/>
      <c r="L95" s="192"/>
      <c r="M95" s="192"/>
      <c r="N95" s="192"/>
      <c r="O95" s="192"/>
      <c r="P95" s="192"/>
      <c r="Q95" s="192"/>
      <c r="R95" s="192"/>
      <c r="S95" s="192"/>
      <c r="T95" s="192"/>
      <c r="U95" s="192"/>
      <c r="V95" s="193"/>
      <c r="W95" s="193"/>
      <c r="X95" s="192"/>
      <c r="Y95" s="192"/>
      <c r="Z95" s="192"/>
      <c r="AA95" s="192"/>
      <c r="AB95" s="192"/>
      <c r="AC95" s="192"/>
      <c r="AD95" s="192"/>
      <c r="AE95" s="192"/>
      <c r="AF95" s="192"/>
      <c r="AG95" s="192"/>
      <c r="AH95" s="192"/>
      <c r="AI95" s="192"/>
      <c r="AJ95" s="192"/>
      <c r="AK95" s="193"/>
      <c r="AL95" s="193"/>
      <c r="AM95" s="183">
        <f t="shared" si="6"/>
        <v>0</v>
      </c>
      <c r="AN95" s="184">
        <f t="shared" si="7"/>
        <v>0</v>
      </c>
      <c r="AO95" s="185"/>
      <c r="AP95" s="708"/>
      <c r="AQ95" s="709"/>
    </row>
    <row r="96" spans="1:43" ht="17.25" hidden="1" customHeight="1">
      <c r="A96" s="213"/>
      <c r="B96" s="190"/>
      <c r="C96" s="191"/>
      <c r="D96" s="191"/>
      <c r="E96" s="192"/>
      <c r="F96" s="192"/>
      <c r="G96" s="192"/>
      <c r="H96" s="192"/>
      <c r="I96" s="192"/>
      <c r="J96" s="192"/>
      <c r="K96" s="192"/>
      <c r="L96" s="192"/>
      <c r="M96" s="192"/>
      <c r="N96" s="192"/>
      <c r="O96" s="192"/>
      <c r="P96" s="192"/>
      <c r="Q96" s="192"/>
      <c r="R96" s="192"/>
      <c r="S96" s="192"/>
      <c r="T96" s="192"/>
      <c r="U96" s="192"/>
      <c r="V96" s="193"/>
      <c r="W96" s="193"/>
      <c r="X96" s="192"/>
      <c r="Y96" s="192"/>
      <c r="Z96" s="192"/>
      <c r="AA96" s="192"/>
      <c r="AB96" s="192"/>
      <c r="AC96" s="192"/>
      <c r="AD96" s="192"/>
      <c r="AE96" s="192"/>
      <c r="AF96" s="192"/>
      <c r="AG96" s="192"/>
      <c r="AH96" s="192"/>
      <c r="AI96" s="192"/>
      <c r="AJ96" s="192"/>
      <c r="AK96" s="193"/>
      <c r="AL96" s="193"/>
      <c r="AM96" s="183">
        <f t="shared" si="6"/>
        <v>0</v>
      </c>
      <c r="AN96" s="184">
        <f t="shared" si="7"/>
        <v>0</v>
      </c>
      <c r="AO96" s="185"/>
      <c r="AP96" s="708"/>
      <c r="AQ96" s="709"/>
    </row>
    <row r="97" spans="1:45" ht="17.25" hidden="1" customHeight="1" thickBot="1">
      <c r="A97" s="213"/>
      <c r="B97" s="190"/>
      <c r="C97" s="191"/>
      <c r="D97" s="191"/>
      <c r="E97" s="192"/>
      <c r="F97" s="192"/>
      <c r="G97" s="192"/>
      <c r="H97" s="192"/>
      <c r="I97" s="192"/>
      <c r="J97" s="192"/>
      <c r="K97" s="192"/>
      <c r="L97" s="192"/>
      <c r="M97" s="192"/>
      <c r="N97" s="192"/>
      <c r="O97" s="192"/>
      <c r="P97" s="192"/>
      <c r="Q97" s="192"/>
      <c r="R97" s="192"/>
      <c r="S97" s="192"/>
      <c r="T97" s="192"/>
      <c r="U97" s="192"/>
      <c r="V97" s="193"/>
      <c r="W97" s="193"/>
      <c r="X97" s="192"/>
      <c r="Y97" s="192"/>
      <c r="Z97" s="192"/>
      <c r="AA97" s="192"/>
      <c r="AB97" s="192"/>
      <c r="AC97" s="192"/>
      <c r="AD97" s="192"/>
      <c r="AE97" s="192"/>
      <c r="AF97" s="192"/>
      <c r="AG97" s="192"/>
      <c r="AH97" s="192"/>
      <c r="AI97" s="192"/>
      <c r="AJ97" s="192"/>
      <c r="AK97" s="193"/>
      <c r="AL97" s="193"/>
      <c r="AM97" s="214">
        <f t="shared" si="6"/>
        <v>0</v>
      </c>
      <c r="AN97" s="215">
        <f t="shared" si="7"/>
        <v>0</v>
      </c>
      <c r="AO97" s="216"/>
      <c r="AP97" s="718"/>
      <c r="AQ97" s="719"/>
    </row>
    <row r="98" spans="1:45" ht="21" customHeight="1" thickBot="1">
      <c r="A98" s="202"/>
      <c r="B98" s="203"/>
      <c r="C98" s="204"/>
      <c r="D98" s="204"/>
      <c r="E98" s="204"/>
      <c r="F98" s="204"/>
      <c r="G98" s="204"/>
      <c r="H98" s="204"/>
      <c r="I98" s="204"/>
      <c r="J98" s="204"/>
      <c r="K98" s="204"/>
      <c r="L98" s="204"/>
      <c r="M98" s="204"/>
      <c r="N98" s="204"/>
      <c r="O98" s="204"/>
      <c r="P98" s="204"/>
      <c r="Q98" s="204"/>
      <c r="R98" s="204"/>
      <c r="S98" s="204"/>
      <c r="T98" s="204"/>
      <c r="U98" s="204"/>
      <c r="V98" s="204"/>
      <c r="W98" s="204"/>
      <c r="X98" s="204"/>
      <c r="Y98" s="204"/>
      <c r="Z98" s="204"/>
      <c r="AA98" s="204"/>
      <c r="AB98" s="204"/>
      <c r="AC98" s="204"/>
      <c r="AD98" s="204"/>
      <c r="AE98" s="204"/>
      <c r="AF98" s="204"/>
      <c r="AG98" s="204"/>
      <c r="AH98" s="204"/>
      <c r="AI98" s="204"/>
      <c r="AJ98" s="204"/>
      <c r="AK98" s="204"/>
      <c r="AL98" s="204"/>
      <c r="AM98" s="205">
        <f>SUM(AM78:AM97)</f>
        <v>0</v>
      </c>
      <c r="AN98" s="205">
        <f>SUM(AN78:AN97)</f>
        <v>0</v>
      </c>
      <c r="AO98" s="204"/>
      <c r="AP98" s="217"/>
      <c r="AQ98" s="217"/>
    </row>
    <row r="99" spans="1:45" ht="21" customHeight="1">
      <c r="A99" s="218"/>
      <c r="B99" s="219"/>
      <c r="C99" s="220"/>
      <c r="D99" s="220"/>
      <c r="E99" s="220"/>
      <c r="F99" s="220"/>
      <c r="G99" s="220"/>
      <c r="H99" s="220"/>
      <c r="I99" s="220"/>
      <c r="J99" s="220"/>
      <c r="K99" s="220"/>
      <c r="L99" s="220"/>
      <c r="M99" s="220"/>
      <c r="N99" s="220"/>
      <c r="O99" s="220"/>
      <c r="P99" s="220"/>
      <c r="Q99" s="220"/>
      <c r="R99" s="220"/>
      <c r="S99" s="220"/>
      <c r="T99" s="220"/>
      <c r="U99" s="220"/>
      <c r="V99" s="220"/>
      <c r="W99" s="220"/>
      <c r="X99" s="220"/>
      <c r="Y99" s="220"/>
      <c r="Z99" s="220"/>
      <c r="AA99" s="220"/>
      <c r="AB99" s="220"/>
      <c r="AC99" s="220"/>
      <c r="AD99" s="220"/>
      <c r="AE99" s="220"/>
      <c r="AF99" s="220"/>
      <c r="AG99" s="220"/>
      <c r="AH99" s="220"/>
      <c r="AI99" s="220"/>
      <c r="AJ99" s="220"/>
      <c r="AK99" s="220"/>
      <c r="AL99" s="220"/>
      <c r="AM99" s="220"/>
      <c r="AN99" s="220"/>
      <c r="AO99" s="220"/>
      <c r="AP99" s="180"/>
      <c r="AQ99" s="180"/>
    </row>
    <row r="100" spans="1:45" ht="17.25" customHeight="1">
      <c r="A100" s="218"/>
      <c r="B100" s="221" t="s">
        <v>297</v>
      </c>
      <c r="C100" s="222"/>
      <c r="D100" s="222"/>
      <c r="E100" s="222"/>
      <c r="F100" s="222"/>
      <c r="G100" s="222"/>
      <c r="H100" s="222"/>
      <c r="I100" s="222"/>
      <c r="J100" s="222"/>
      <c r="K100" s="222"/>
      <c r="L100" s="222"/>
      <c r="M100" s="222"/>
      <c r="N100" s="222"/>
      <c r="O100" s="222"/>
      <c r="P100" s="222"/>
      <c r="Q100" s="222"/>
      <c r="R100" s="222"/>
      <c r="S100" s="222"/>
      <c r="T100" s="222"/>
      <c r="U100" s="222"/>
      <c r="V100" s="222"/>
      <c r="W100" s="222"/>
      <c r="X100" s="222"/>
      <c r="Y100" s="222"/>
      <c r="Z100" s="222"/>
      <c r="AA100" s="222"/>
      <c r="AB100" s="222"/>
      <c r="AC100" s="222"/>
      <c r="AD100" s="222"/>
      <c r="AE100" s="222"/>
      <c r="AF100" s="222"/>
      <c r="AG100" s="222"/>
      <c r="AH100" s="222"/>
      <c r="AI100" s="222"/>
      <c r="AJ100" s="222"/>
      <c r="AK100" s="222"/>
      <c r="AL100" s="222"/>
      <c r="AM100" s="222"/>
      <c r="AN100" s="222"/>
      <c r="AO100" s="220"/>
      <c r="AP100" s="220"/>
      <c r="AQ100" s="220"/>
    </row>
    <row r="101" spans="1:45" ht="17.25" customHeight="1">
      <c r="A101" s="218"/>
      <c r="B101" s="223" t="s">
        <v>298</v>
      </c>
      <c r="C101" s="222"/>
      <c r="D101" s="222"/>
      <c r="E101" s="222"/>
      <c r="F101" s="222"/>
      <c r="G101" s="222"/>
      <c r="H101" s="222"/>
      <c r="I101" s="222"/>
      <c r="J101" s="222"/>
      <c r="K101" s="222"/>
      <c r="L101" s="222"/>
      <c r="M101" s="222"/>
      <c r="N101" s="222"/>
      <c r="O101" s="222"/>
      <c r="P101" s="222"/>
      <c r="Q101" s="222"/>
      <c r="R101" s="222"/>
      <c r="S101" s="222"/>
      <c r="T101" s="222"/>
      <c r="U101" s="222"/>
      <c r="V101" s="222"/>
      <c r="W101" s="222"/>
      <c r="X101" s="222"/>
      <c r="Y101" s="222"/>
      <c r="Z101" s="222"/>
      <c r="AA101" s="222"/>
      <c r="AB101" s="222"/>
      <c r="AC101" s="222"/>
      <c r="AD101" s="222"/>
      <c r="AE101" s="222"/>
      <c r="AF101" s="222"/>
      <c r="AG101" s="222"/>
      <c r="AH101" s="222"/>
      <c r="AI101" s="222"/>
      <c r="AJ101" s="222"/>
      <c r="AK101" s="222"/>
      <c r="AL101" s="222"/>
      <c r="AM101" s="222"/>
      <c r="AN101" s="222"/>
      <c r="AO101" s="220"/>
      <c r="AP101" s="220"/>
      <c r="AQ101" s="220"/>
    </row>
    <row r="102" spans="1:45" ht="17.25" customHeight="1" thickBot="1">
      <c r="A102" s="218"/>
      <c r="B102" s="219"/>
      <c r="C102" s="224" t="s">
        <v>299</v>
      </c>
      <c r="D102" s="220"/>
      <c r="E102" s="220"/>
      <c r="F102" s="220"/>
      <c r="G102" s="220"/>
      <c r="H102" s="220"/>
      <c r="I102" s="220"/>
      <c r="J102" s="220"/>
      <c r="K102" s="220"/>
      <c r="L102" s="220"/>
      <c r="M102" s="220"/>
      <c r="N102" s="220"/>
      <c r="O102" s="220"/>
      <c r="P102" s="220"/>
      <c r="Q102" s="220"/>
      <c r="R102" s="220"/>
      <c r="S102" s="220"/>
      <c r="T102" s="220"/>
      <c r="U102" s="220"/>
      <c r="V102" s="220"/>
      <c r="W102" s="220"/>
      <c r="X102" s="220"/>
      <c r="Y102" s="220"/>
      <c r="Z102" s="220"/>
      <c r="AA102" s="220"/>
      <c r="AB102" s="220"/>
      <c r="AC102" s="220"/>
      <c r="AD102" s="220"/>
      <c r="AE102" s="220"/>
      <c r="AF102" s="220"/>
      <c r="AG102" s="220"/>
      <c r="AH102" s="220"/>
      <c r="AI102" s="220"/>
      <c r="AJ102" s="220"/>
      <c r="AK102" s="220"/>
      <c r="AL102" s="220"/>
      <c r="AM102" s="220"/>
      <c r="AN102" s="220"/>
      <c r="AO102" s="220"/>
      <c r="AP102" s="220"/>
      <c r="AQ102" s="220"/>
    </row>
    <row r="103" spans="1:45" ht="20.25" customHeight="1" thickBot="1">
      <c r="A103" s="218"/>
      <c r="B103" s="225" t="s">
        <v>174</v>
      </c>
      <c r="C103" s="697">
        <f>AN72</f>
        <v>0</v>
      </c>
      <c r="D103" s="698"/>
      <c r="E103" s="698"/>
      <c r="F103" s="698"/>
      <c r="G103" s="226" t="s">
        <v>179</v>
      </c>
      <c r="H103" s="227" t="s">
        <v>300</v>
      </c>
      <c r="I103" s="697">
        <f>AN98</f>
        <v>0</v>
      </c>
      <c r="J103" s="698"/>
      <c r="K103" s="698"/>
      <c r="L103" s="698"/>
      <c r="M103" s="226" t="s">
        <v>179</v>
      </c>
      <c r="N103" s="228" t="s">
        <v>301</v>
      </c>
      <c r="O103" s="228" t="s">
        <v>41</v>
      </c>
      <c r="P103" s="224" t="s">
        <v>174</v>
      </c>
      <c r="Q103" s="697">
        <f>AM72</f>
        <v>0</v>
      </c>
      <c r="R103" s="698"/>
      <c r="S103" s="698"/>
      <c r="T103" s="226" t="s">
        <v>79</v>
      </c>
      <c r="U103" s="224" t="s">
        <v>300</v>
      </c>
      <c r="V103" s="697">
        <f>AM98</f>
        <v>0</v>
      </c>
      <c r="W103" s="698"/>
      <c r="X103" s="698"/>
      <c r="Y103" s="226" t="s">
        <v>79</v>
      </c>
      <c r="Z103" s="228" t="s">
        <v>301</v>
      </c>
      <c r="AA103" s="228" t="s">
        <v>42</v>
      </c>
      <c r="AB103" s="699" t="e">
        <f>(C103-I103)/(Q103-V103)</f>
        <v>#DIV/0!</v>
      </c>
      <c r="AC103" s="700"/>
      <c r="AD103" s="700"/>
      <c r="AE103" s="701"/>
      <c r="AF103" s="220" t="s">
        <v>179</v>
      </c>
      <c r="AG103" s="220"/>
      <c r="AH103" s="220"/>
      <c r="AI103" s="229"/>
      <c r="AJ103" s="229"/>
      <c r="AK103" s="229"/>
      <c r="AL103" s="229"/>
      <c r="AM103" s="229"/>
      <c r="AN103" s="229"/>
      <c r="AO103" s="229"/>
      <c r="AP103" s="229"/>
      <c r="AQ103" s="229"/>
    </row>
    <row r="104" spans="1:45" ht="17.25" customHeight="1">
      <c r="A104" s="218"/>
      <c r="B104" s="219"/>
      <c r="C104" s="230" t="s">
        <v>302</v>
      </c>
      <c r="D104" s="230"/>
      <c r="E104" s="230"/>
      <c r="F104" s="230"/>
      <c r="I104" s="230" t="s">
        <v>303</v>
      </c>
      <c r="K104" s="230"/>
      <c r="L104" s="230"/>
      <c r="M104" s="230"/>
      <c r="N104" s="230"/>
      <c r="Q104" s="231" t="s">
        <v>304</v>
      </c>
      <c r="V104" s="230" t="s">
        <v>305</v>
      </c>
      <c r="W104" s="220"/>
      <c r="X104" s="220"/>
      <c r="Y104" s="220"/>
      <c r="Z104" s="220"/>
      <c r="AA104" s="230"/>
      <c r="AB104" s="232" t="s">
        <v>306</v>
      </c>
      <c r="AC104" s="230"/>
      <c r="AD104" s="230"/>
      <c r="AE104" s="230"/>
      <c r="AF104" s="230"/>
      <c r="AG104" s="230"/>
      <c r="AH104" s="230"/>
      <c r="AI104" s="233"/>
      <c r="AJ104" s="233"/>
      <c r="AK104" s="233"/>
      <c r="AL104" s="233"/>
      <c r="AM104" s="233"/>
      <c r="AN104" s="233"/>
      <c r="AO104" s="233"/>
      <c r="AP104" s="233"/>
      <c r="AQ104" s="233"/>
    </row>
    <row r="105" spans="1:45" ht="7.5" customHeight="1">
      <c r="A105" s="218"/>
      <c r="B105" s="219"/>
      <c r="C105" s="220"/>
      <c r="D105" s="220"/>
      <c r="E105" s="220"/>
      <c r="F105" s="220"/>
      <c r="G105" s="220"/>
      <c r="H105" s="220"/>
      <c r="I105" s="220"/>
      <c r="J105" s="220"/>
      <c r="K105" s="220"/>
      <c r="L105" s="220"/>
      <c r="M105" s="220"/>
      <c r="N105" s="220"/>
      <c r="O105" s="220"/>
      <c r="P105" s="220"/>
      <c r="Q105" s="220"/>
      <c r="R105" s="220"/>
      <c r="S105" s="220"/>
      <c r="T105" s="220"/>
      <c r="U105" s="220"/>
      <c r="V105" s="220"/>
      <c r="W105" s="220"/>
      <c r="X105" s="220"/>
      <c r="Y105" s="220"/>
      <c r="Z105" s="220"/>
      <c r="AA105" s="220"/>
      <c r="AB105" s="220"/>
      <c r="AC105" s="220"/>
      <c r="AD105" s="220"/>
      <c r="AE105" s="220"/>
      <c r="AF105" s="220"/>
      <c r="AG105" s="220"/>
      <c r="AH105" s="220"/>
      <c r="AI105" s="229"/>
      <c r="AJ105" s="229"/>
      <c r="AK105" s="229"/>
      <c r="AL105" s="229"/>
      <c r="AM105" s="229"/>
      <c r="AN105" s="229"/>
      <c r="AO105" s="229"/>
      <c r="AP105" s="229"/>
      <c r="AQ105" s="229"/>
    </row>
    <row r="106" spans="1:45" ht="17.25" customHeight="1">
      <c r="A106" s="218"/>
      <c r="B106" s="221" t="s">
        <v>307</v>
      </c>
      <c r="C106" s="222"/>
      <c r="D106" s="222"/>
      <c r="E106" s="222"/>
      <c r="F106" s="222"/>
      <c r="G106" s="222"/>
      <c r="H106" s="222"/>
      <c r="I106" s="222"/>
      <c r="J106" s="222"/>
      <c r="K106" s="222"/>
      <c r="L106" s="222"/>
      <c r="M106" s="222"/>
      <c r="N106" s="222"/>
      <c r="O106" s="222"/>
      <c r="P106" s="222"/>
      <c r="Q106" s="222"/>
      <c r="R106" s="222"/>
      <c r="S106" s="222"/>
      <c r="T106" s="222"/>
      <c r="U106" s="222"/>
      <c r="V106" s="222"/>
      <c r="W106" s="222"/>
      <c r="X106" s="222"/>
      <c r="Y106" s="222"/>
      <c r="Z106" s="222"/>
      <c r="AA106" s="222"/>
      <c r="AB106" s="222"/>
      <c r="AC106" s="222"/>
      <c r="AD106" s="222"/>
      <c r="AE106" s="222"/>
      <c r="AF106" s="222"/>
      <c r="AG106" s="222"/>
      <c r="AH106" s="222"/>
      <c r="AI106" s="234"/>
      <c r="AJ106" s="234"/>
      <c r="AK106" s="234"/>
      <c r="AL106" s="234"/>
      <c r="AM106" s="234"/>
      <c r="AN106" s="234"/>
      <c r="AO106" s="229"/>
      <c r="AP106" s="229"/>
      <c r="AQ106" s="229"/>
    </row>
    <row r="107" spans="1:45" ht="17.25" customHeight="1">
      <c r="A107" s="218"/>
      <c r="B107" s="223" t="s">
        <v>308</v>
      </c>
      <c r="C107" s="222"/>
      <c r="D107" s="222"/>
      <c r="E107" s="222"/>
      <c r="F107" s="222"/>
      <c r="G107" s="222"/>
      <c r="H107" s="222"/>
      <c r="I107" s="222"/>
      <c r="J107" s="222"/>
      <c r="K107" s="222"/>
      <c r="L107" s="222"/>
      <c r="M107" s="222"/>
      <c r="N107" s="222"/>
      <c r="O107" s="222"/>
      <c r="P107" s="222"/>
      <c r="Q107" s="222"/>
      <c r="R107" s="222"/>
      <c r="S107" s="222"/>
      <c r="T107" s="222"/>
      <c r="U107" s="222"/>
      <c r="V107" s="222"/>
      <c r="W107" s="222"/>
      <c r="X107" s="222"/>
      <c r="Y107" s="222"/>
      <c r="Z107" s="222"/>
      <c r="AA107" s="222"/>
      <c r="AB107" s="222"/>
      <c r="AC107" s="222"/>
      <c r="AD107" s="222"/>
      <c r="AE107" s="222"/>
      <c r="AF107" s="222"/>
      <c r="AG107" s="222"/>
      <c r="AH107" s="222"/>
      <c r="AI107" s="222"/>
      <c r="AJ107" s="222"/>
      <c r="AK107" s="222"/>
      <c r="AL107" s="222"/>
      <c r="AM107" s="222"/>
      <c r="AN107" s="222"/>
      <c r="AO107" s="220"/>
      <c r="AP107" s="220"/>
      <c r="AQ107" s="220"/>
      <c r="AS107" s="231"/>
    </row>
    <row r="108" spans="1:45" ht="17.25" customHeight="1" thickBot="1">
      <c r="A108" s="218"/>
      <c r="B108" s="219"/>
      <c r="C108" s="224" t="s">
        <v>309</v>
      </c>
      <c r="D108" s="220"/>
      <c r="E108" s="220"/>
      <c r="F108" s="220"/>
      <c r="G108" s="220"/>
      <c r="H108" s="220"/>
      <c r="I108" s="220"/>
      <c r="J108" s="220"/>
      <c r="K108" s="220"/>
      <c r="L108" s="220"/>
      <c r="M108" s="220"/>
      <c r="N108" s="220"/>
      <c r="O108" s="220"/>
      <c r="P108" s="220"/>
      <c r="Q108" s="220"/>
      <c r="R108" s="220"/>
      <c r="S108" s="220"/>
      <c r="T108" s="220"/>
      <c r="U108" s="220"/>
      <c r="V108" s="220"/>
      <c r="W108" s="220"/>
      <c r="X108" s="220"/>
      <c r="Y108" s="220"/>
      <c r="Z108" s="220"/>
      <c r="AA108" s="220"/>
      <c r="AB108" s="220"/>
      <c r="AC108" s="220"/>
      <c r="AD108" s="220"/>
      <c r="AE108" s="220"/>
      <c r="AF108" s="220"/>
      <c r="AG108" s="220"/>
      <c r="AH108" s="220"/>
      <c r="AI108" s="229"/>
      <c r="AJ108" s="229"/>
      <c r="AK108" s="229"/>
      <c r="AL108" s="229"/>
      <c r="AM108" s="229"/>
      <c r="AN108" s="229"/>
      <c r="AO108" s="229"/>
      <c r="AP108" s="229"/>
      <c r="AQ108" s="229"/>
      <c r="AS108" s="231" t="s">
        <v>698</v>
      </c>
    </row>
    <row r="109" spans="1:45" ht="20.25" customHeight="1" thickBot="1">
      <c r="A109" s="218"/>
      <c r="B109" s="225"/>
      <c r="C109" s="697">
        <f>AO72</f>
        <v>0</v>
      </c>
      <c r="D109" s="702"/>
      <c r="E109" s="702"/>
      <c r="F109" s="702"/>
      <c r="G109" s="226" t="s">
        <v>189</v>
      </c>
      <c r="H109" s="228" t="s">
        <v>310</v>
      </c>
      <c r="I109" s="697">
        <f>AM72</f>
        <v>0</v>
      </c>
      <c r="J109" s="702"/>
      <c r="K109" s="702"/>
      <c r="L109" s="703"/>
      <c r="M109" s="228" t="s">
        <v>26</v>
      </c>
      <c r="N109" s="228"/>
      <c r="O109" s="227" t="s">
        <v>41</v>
      </c>
      <c r="P109" s="224"/>
      <c r="Q109" s="697">
        <f>AM9</f>
        <v>0</v>
      </c>
      <c r="R109" s="702"/>
      <c r="S109" s="702"/>
      <c r="T109" s="226" t="s">
        <v>311</v>
      </c>
      <c r="U109" s="228" t="s">
        <v>41</v>
      </c>
      <c r="V109" s="704">
        <v>12</v>
      </c>
      <c r="W109" s="704"/>
      <c r="X109" s="704"/>
      <c r="Y109" s="228" t="s">
        <v>270</v>
      </c>
      <c r="Z109" s="228"/>
      <c r="AA109" s="227" t="s">
        <v>42</v>
      </c>
      <c r="AB109" s="705" t="e">
        <f>ROUND(C109/AS109/V109,0)</f>
        <v>#DIV/0!</v>
      </c>
      <c r="AC109" s="706"/>
      <c r="AD109" s="706"/>
      <c r="AE109" s="707"/>
      <c r="AF109" s="220" t="s">
        <v>189</v>
      </c>
      <c r="AG109" s="716" t="s">
        <v>312</v>
      </c>
      <c r="AH109" s="716"/>
      <c r="AI109" s="716"/>
      <c r="AJ109" s="716"/>
      <c r="AK109" s="716"/>
      <c r="AL109" s="716"/>
      <c r="AM109" s="716"/>
      <c r="AN109" s="716"/>
      <c r="AO109" s="716"/>
      <c r="AP109" s="716"/>
      <c r="AQ109" s="235"/>
      <c r="AR109" s="236"/>
      <c r="AS109" s="433" t="e">
        <f>ROUNDUP(I109/Q109,1)</f>
        <v>#DIV/0!</v>
      </c>
    </row>
    <row r="110" spans="1:45" ht="17.25" customHeight="1">
      <c r="A110" s="218"/>
      <c r="B110" s="219"/>
      <c r="C110" s="230" t="s">
        <v>313</v>
      </c>
      <c r="D110" s="230"/>
      <c r="E110" s="230"/>
      <c r="F110" s="230"/>
      <c r="G110" s="230"/>
      <c r="H110" s="230"/>
      <c r="I110" s="717" t="s">
        <v>314</v>
      </c>
      <c r="J110" s="717"/>
      <c r="K110" s="717"/>
      <c r="L110" s="717"/>
      <c r="M110" s="717"/>
      <c r="N110" s="717"/>
      <c r="O110" s="230"/>
      <c r="P110" s="230" t="s">
        <v>315</v>
      </c>
      <c r="R110" s="230"/>
      <c r="S110" s="230"/>
      <c r="T110" s="230"/>
      <c r="U110" s="230"/>
      <c r="V110" s="230"/>
      <c r="W110" s="230"/>
      <c r="X110" s="230"/>
      <c r="Y110" s="230"/>
      <c r="Z110" s="230"/>
      <c r="AA110" s="230"/>
      <c r="AB110" s="230"/>
      <c r="AC110" s="230"/>
      <c r="AD110" s="230"/>
      <c r="AE110" s="230"/>
      <c r="AF110" s="230"/>
      <c r="AG110" s="716"/>
      <c r="AH110" s="716"/>
      <c r="AI110" s="716"/>
      <c r="AJ110" s="716"/>
      <c r="AK110" s="716"/>
      <c r="AL110" s="716"/>
      <c r="AM110" s="716"/>
      <c r="AN110" s="716"/>
      <c r="AO110" s="716"/>
      <c r="AP110" s="716"/>
      <c r="AQ110" s="235"/>
      <c r="AR110" s="236"/>
      <c r="AS110" s="233"/>
    </row>
    <row r="111" spans="1:45" ht="17.25" customHeight="1">
      <c r="A111" s="218"/>
      <c r="B111" s="219"/>
      <c r="C111" s="230"/>
      <c r="D111" s="230"/>
      <c r="E111" s="230"/>
      <c r="F111" s="230"/>
      <c r="G111" s="230"/>
      <c r="H111" s="230"/>
      <c r="I111" s="230"/>
      <c r="J111" s="230"/>
      <c r="K111" s="230"/>
      <c r="L111" s="230"/>
      <c r="M111" s="230"/>
      <c r="N111" s="230"/>
      <c r="O111" s="230"/>
      <c r="R111" s="230"/>
      <c r="S111" s="230"/>
      <c r="T111" s="230"/>
      <c r="U111" s="230"/>
      <c r="V111" s="230"/>
      <c r="W111" s="230"/>
      <c r="X111" s="230"/>
      <c r="Y111" s="230"/>
      <c r="Z111" s="230"/>
      <c r="AA111" s="230"/>
      <c r="AB111" s="230"/>
      <c r="AC111" s="230"/>
      <c r="AD111" s="230"/>
      <c r="AE111" s="230"/>
      <c r="AF111" s="230"/>
      <c r="AG111" s="230"/>
      <c r="AH111" s="230"/>
      <c r="AI111" s="230"/>
      <c r="AJ111" s="230"/>
      <c r="AK111" s="230"/>
      <c r="AL111" s="230"/>
      <c r="AM111" s="230"/>
      <c r="AN111" s="230"/>
      <c r="AO111" s="230"/>
      <c r="AP111" s="230"/>
      <c r="AQ111" s="230"/>
      <c r="AR111" s="230"/>
      <c r="AS111" s="233"/>
    </row>
    <row r="112" spans="1:45" ht="17.25" customHeight="1">
      <c r="A112" s="218"/>
      <c r="B112" s="219"/>
      <c r="C112" s="220"/>
      <c r="D112" s="220"/>
      <c r="E112" s="220"/>
      <c r="F112" s="220"/>
      <c r="G112" s="220"/>
      <c r="H112" s="220"/>
      <c r="I112" s="220"/>
      <c r="J112" s="220"/>
      <c r="K112" s="220"/>
      <c r="L112" s="220"/>
      <c r="M112" s="220"/>
      <c r="N112" s="220"/>
      <c r="O112" s="220"/>
      <c r="P112" s="220"/>
      <c r="Q112" s="220"/>
      <c r="R112" s="220"/>
      <c r="S112" s="220"/>
      <c r="T112" s="220"/>
      <c r="U112" s="220"/>
      <c r="V112" s="220"/>
      <c r="W112" s="220"/>
      <c r="X112" s="220"/>
      <c r="Y112" s="220"/>
      <c r="Z112" s="220"/>
      <c r="AA112" s="220"/>
      <c r="AB112" s="220"/>
      <c r="AC112" s="220"/>
      <c r="AD112" s="220"/>
      <c r="AE112" s="220"/>
      <c r="AF112" s="220"/>
      <c r="AG112" s="220"/>
      <c r="AH112" s="220"/>
      <c r="AI112" s="220"/>
      <c r="AJ112" s="220"/>
      <c r="AK112" s="220"/>
      <c r="AL112" s="220"/>
      <c r="AM112" s="220"/>
      <c r="AN112" s="220"/>
      <c r="AO112" s="220"/>
      <c r="AP112" s="180"/>
      <c r="AQ112" s="180"/>
    </row>
    <row r="113" spans="2:2">
      <c r="B113" s="237"/>
    </row>
    <row r="114" spans="2:2">
      <c r="B114" s="237"/>
    </row>
  </sheetData>
  <mergeCells count="146">
    <mergeCell ref="A3:B3"/>
    <mergeCell ref="C3:I3"/>
    <mergeCell ref="K3:M3"/>
    <mergeCell ref="N3:Q3"/>
    <mergeCell ref="A5:AQ5"/>
    <mergeCell ref="A7:B11"/>
    <mergeCell ref="C7:E7"/>
    <mergeCell ref="F7:H7"/>
    <mergeCell ref="I7:K7"/>
    <mergeCell ref="L7:N7"/>
    <mergeCell ref="AM7:AO7"/>
    <mergeCell ref="AP7:AP11"/>
    <mergeCell ref="C10:D10"/>
    <mergeCell ref="E10:E11"/>
    <mergeCell ref="F10:G10"/>
    <mergeCell ref="H10:H11"/>
    <mergeCell ref="I10:J10"/>
    <mergeCell ref="K10:K11"/>
    <mergeCell ref="O7:Q7"/>
    <mergeCell ref="R7:T7"/>
    <mergeCell ref="Q10:Q11"/>
    <mergeCell ref="R10:S10"/>
    <mergeCell ref="T10:T11"/>
    <mergeCell ref="AG7:AI7"/>
    <mergeCell ref="AJ7:AL7"/>
    <mergeCell ref="U7:W7"/>
    <mergeCell ref="X7:Z7"/>
    <mergeCell ref="AA7:AC7"/>
    <mergeCell ref="AD7:AF7"/>
    <mergeCell ref="U8:W8"/>
    <mergeCell ref="AM10:AN10"/>
    <mergeCell ref="AO10:AO11"/>
    <mergeCell ref="A74:AQ74"/>
    <mergeCell ref="AG10:AH10"/>
    <mergeCell ref="AI10:AI11"/>
    <mergeCell ref="AJ10:AK10"/>
    <mergeCell ref="AL10:AL11"/>
    <mergeCell ref="L10:M10"/>
    <mergeCell ref="N10:N11"/>
    <mergeCell ref="O10:P10"/>
    <mergeCell ref="AD10:AE10"/>
    <mergeCell ref="AF10:AF11"/>
    <mergeCell ref="U10:V10"/>
    <mergeCell ref="W10:W11"/>
    <mergeCell ref="X10:Y10"/>
    <mergeCell ref="Z10:Z11"/>
    <mergeCell ref="AA10:AB10"/>
    <mergeCell ref="AC10:AC11"/>
    <mergeCell ref="R75:T75"/>
    <mergeCell ref="U76:V76"/>
    <mergeCell ref="W76:W77"/>
    <mergeCell ref="A75:B77"/>
    <mergeCell ref="C75:E75"/>
    <mergeCell ref="F75:H75"/>
    <mergeCell ref="I75:K75"/>
    <mergeCell ref="L75:N75"/>
    <mergeCell ref="O75:Q75"/>
    <mergeCell ref="C76:D76"/>
    <mergeCell ref="E76:E77"/>
    <mergeCell ref="F76:G76"/>
    <mergeCell ref="H76:H77"/>
    <mergeCell ref="O76:P76"/>
    <mergeCell ref="Q76:Q77"/>
    <mergeCell ref="AP79:AQ79"/>
    <mergeCell ref="I76:J76"/>
    <mergeCell ref="K76:K77"/>
    <mergeCell ref="L76:M76"/>
    <mergeCell ref="N76:N77"/>
    <mergeCell ref="AP80:AQ80"/>
    <mergeCell ref="AP81:AQ81"/>
    <mergeCell ref="AP82:AQ82"/>
    <mergeCell ref="U75:W75"/>
    <mergeCell ref="X75:Z75"/>
    <mergeCell ref="X76:Y76"/>
    <mergeCell ref="Z76:Z77"/>
    <mergeCell ref="R76:S76"/>
    <mergeCell ref="T76:T77"/>
    <mergeCell ref="AM75:AO75"/>
    <mergeCell ref="AP75:AQ77"/>
    <mergeCell ref="AA75:AC75"/>
    <mergeCell ref="AD75:AF75"/>
    <mergeCell ref="AG75:AI75"/>
    <mergeCell ref="AJ75:AL75"/>
    <mergeCell ref="AA76:AB76"/>
    <mergeCell ref="AC76:AC77"/>
    <mergeCell ref="AD76:AE76"/>
    <mergeCell ref="AF76:AF77"/>
    <mergeCell ref="AP83:AQ83"/>
    <mergeCell ref="AG76:AH76"/>
    <mergeCell ref="AI76:AI77"/>
    <mergeCell ref="AJ76:AK76"/>
    <mergeCell ref="AL76:AL77"/>
    <mergeCell ref="AM76:AN76"/>
    <mergeCell ref="AO76:AO77"/>
    <mergeCell ref="AG109:AP110"/>
    <mergeCell ref="I110:N110"/>
    <mergeCell ref="AP96:AQ96"/>
    <mergeCell ref="AP97:AQ97"/>
    <mergeCell ref="AP84:AQ84"/>
    <mergeCell ref="AP85:AQ85"/>
    <mergeCell ref="AP86:AQ86"/>
    <mergeCell ref="AP87:AQ87"/>
    <mergeCell ref="AP88:AQ88"/>
    <mergeCell ref="AP89:AQ89"/>
    <mergeCell ref="AP90:AQ90"/>
    <mergeCell ref="AP91:AQ91"/>
    <mergeCell ref="AP92:AQ92"/>
    <mergeCell ref="AP93:AQ93"/>
    <mergeCell ref="AP94:AQ94"/>
    <mergeCell ref="AP95:AQ95"/>
    <mergeCell ref="AP78:AQ78"/>
    <mergeCell ref="C103:F103"/>
    <mergeCell ref="I103:L103"/>
    <mergeCell ref="Q103:S103"/>
    <mergeCell ref="V103:X103"/>
    <mergeCell ref="AB103:AE103"/>
    <mergeCell ref="C109:F109"/>
    <mergeCell ref="I109:L109"/>
    <mergeCell ref="Q109:S109"/>
    <mergeCell ref="V109:X109"/>
    <mergeCell ref="AB109:AE109"/>
    <mergeCell ref="L8:N8"/>
    <mergeCell ref="L9:N9"/>
    <mergeCell ref="O8:Q8"/>
    <mergeCell ref="O9:Q9"/>
    <mergeCell ref="R8:T8"/>
    <mergeCell ref="R9:T9"/>
    <mergeCell ref="C8:E8"/>
    <mergeCell ref="C9:E9"/>
    <mergeCell ref="F8:H8"/>
    <mergeCell ref="F9:H9"/>
    <mergeCell ref="I8:K8"/>
    <mergeCell ref="I9:K9"/>
    <mergeCell ref="AG9:AI9"/>
    <mergeCell ref="AJ8:AL8"/>
    <mergeCell ref="AJ9:AL9"/>
    <mergeCell ref="U9:W9"/>
    <mergeCell ref="X8:Z8"/>
    <mergeCell ref="X9:Z9"/>
    <mergeCell ref="AA8:AC8"/>
    <mergeCell ref="AA9:AC9"/>
    <mergeCell ref="AM8:AO8"/>
    <mergeCell ref="AM9:AO9"/>
    <mergeCell ref="AD8:AF8"/>
    <mergeCell ref="AD9:AF9"/>
    <mergeCell ref="AG8:AI8"/>
  </mergeCells>
  <phoneticPr fontId="3"/>
  <printOptions horizontalCentered="1" verticalCentered="1"/>
  <pageMargins left="0.19685039370078741" right="0.19685039370078741" top="0.39370078740157483" bottom="0.19685039370078741" header="0.39370078740157483" footer="0.39370078740157483"/>
  <pageSetup paperSize="8" scale="69" orientation="landscape" r:id="rId1"/>
  <headerFooter alignWithMargins="0">
    <oddHeader>&amp;R別表２（その４）</oddHeader>
    <oddFooter>&amp;R（別表２（その４））</oddFooter>
  </headerFooter>
  <rowBreaks count="1" manualBreakCount="1">
    <brk id="111" max="42" man="1"/>
  </rowBreaks>
  <colBreaks count="1" manualBreakCount="1">
    <brk id="43" min="2" max="32"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1406F-7950-4D9F-8EAB-6E3BD3A5BD5D}">
  <sheetPr>
    <tabColor rgb="FFFF0000"/>
  </sheetPr>
  <dimension ref="A1:AM56"/>
  <sheetViews>
    <sheetView showGridLines="0" view="pageBreakPreview" zoomScaleNormal="100" zoomScaleSheetLayoutView="100" workbookViewId="0">
      <selection activeCell="S58" activeCellId="1" sqref="T27:U27 S58"/>
    </sheetView>
  </sheetViews>
  <sheetFormatPr defaultColWidth="2" defaultRowHeight="18"/>
  <cols>
    <col min="1" max="1" width="2" style="1" customWidth="1"/>
    <col min="2" max="2" width="2" style="2" customWidth="1"/>
    <col min="3" max="5" width="2" style="1"/>
    <col min="6" max="6" width="2.19921875" style="1" bestFit="1" customWidth="1"/>
    <col min="7" max="8" width="2" style="1"/>
    <col min="9" max="36" width="2.09765625" style="1" customWidth="1"/>
    <col min="37" max="37" width="2" style="1"/>
    <col min="38" max="38" width="2" style="1" customWidth="1"/>
    <col min="39" max="261" width="2" style="1"/>
    <col min="262" max="262" width="2.19921875" style="1" bestFit="1" customWidth="1"/>
    <col min="263" max="264" width="2" style="1"/>
    <col min="265" max="292" width="2.09765625" style="1" customWidth="1"/>
    <col min="293" max="517" width="2" style="1"/>
    <col min="518" max="518" width="2.19921875" style="1" bestFit="1" customWidth="1"/>
    <col min="519" max="520" width="2" style="1"/>
    <col min="521" max="548" width="2.09765625" style="1" customWidth="1"/>
    <col min="549" max="773" width="2" style="1"/>
    <col min="774" max="774" width="2.19921875" style="1" bestFit="1" customWidth="1"/>
    <col min="775" max="776" width="2" style="1"/>
    <col min="777" max="804" width="2.09765625" style="1" customWidth="1"/>
    <col min="805" max="1029" width="2" style="1"/>
    <col min="1030" max="1030" width="2.19921875" style="1" bestFit="1" customWidth="1"/>
    <col min="1031" max="1032" width="2" style="1"/>
    <col min="1033" max="1060" width="2.09765625" style="1" customWidth="1"/>
    <col min="1061" max="1285" width="2" style="1"/>
    <col min="1286" max="1286" width="2.19921875" style="1" bestFit="1" customWidth="1"/>
    <col min="1287" max="1288" width="2" style="1"/>
    <col min="1289" max="1316" width="2.09765625" style="1" customWidth="1"/>
    <col min="1317" max="1541" width="2" style="1"/>
    <col min="1542" max="1542" width="2.19921875" style="1" bestFit="1" customWidth="1"/>
    <col min="1543" max="1544" width="2" style="1"/>
    <col min="1545" max="1572" width="2.09765625" style="1" customWidth="1"/>
    <col min="1573" max="1797" width="2" style="1"/>
    <col min="1798" max="1798" width="2.19921875" style="1" bestFit="1" customWidth="1"/>
    <col min="1799" max="1800" width="2" style="1"/>
    <col min="1801" max="1828" width="2.09765625" style="1" customWidth="1"/>
    <col min="1829" max="2053" width="2" style="1"/>
    <col min="2054" max="2054" width="2.19921875" style="1" bestFit="1" customWidth="1"/>
    <col min="2055" max="2056" width="2" style="1"/>
    <col min="2057" max="2084" width="2.09765625" style="1" customWidth="1"/>
    <col min="2085" max="2309" width="2" style="1"/>
    <col min="2310" max="2310" width="2.19921875" style="1" bestFit="1" customWidth="1"/>
    <col min="2311" max="2312" width="2" style="1"/>
    <col min="2313" max="2340" width="2.09765625" style="1" customWidth="1"/>
    <col min="2341" max="2565" width="2" style="1"/>
    <col min="2566" max="2566" width="2.19921875" style="1" bestFit="1" customWidth="1"/>
    <col min="2567" max="2568" width="2" style="1"/>
    <col min="2569" max="2596" width="2.09765625" style="1" customWidth="1"/>
    <col min="2597" max="2821" width="2" style="1"/>
    <col min="2822" max="2822" width="2.19921875" style="1" bestFit="1" customWidth="1"/>
    <col min="2823" max="2824" width="2" style="1"/>
    <col min="2825" max="2852" width="2.09765625" style="1" customWidth="1"/>
    <col min="2853" max="3077" width="2" style="1"/>
    <col min="3078" max="3078" width="2.19921875" style="1" bestFit="1" customWidth="1"/>
    <col min="3079" max="3080" width="2" style="1"/>
    <col min="3081" max="3108" width="2.09765625" style="1" customWidth="1"/>
    <col min="3109" max="3333" width="2" style="1"/>
    <col min="3334" max="3334" width="2.19921875" style="1" bestFit="1" customWidth="1"/>
    <col min="3335" max="3336" width="2" style="1"/>
    <col min="3337" max="3364" width="2.09765625" style="1" customWidth="1"/>
    <col min="3365" max="3589" width="2" style="1"/>
    <col min="3590" max="3590" width="2.19921875" style="1" bestFit="1" customWidth="1"/>
    <col min="3591" max="3592" width="2" style="1"/>
    <col min="3593" max="3620" width="2.09765625" style="1" customWidth="1"/>
    <col min="3621" max="3845" width="2" style="1"/>
    <col min="3846" max="3846" width="2.19921875" style="1" bestFit="1" customWidth="1"/>
    <col min="3847" max="3848" width="2" style="1"/>
    <col min="3849" max="3876" width="2.09765625" style="1" customWidth="1"/>
    <col min="3877" max="4101" width="2" style="1"/>
    <col min="4102" max="4102" width="2.19921875" style="1" bestFit="1" customWidth="1"/>
    <col min="4103" max="4104" width="2" style="1"/>
    <col min="4105" max="4132" width="2.09765625" style="1" customWidth="1"/>
    <col min="4133" max="4357" width="2" style="1"/>
    <col min="4358" max="4358" width="2.19921875" style="1" bestFit="1" customWidth="1"/>
    <col min="4359" max="4360" width="2" style="1"/>
    <col min="4361" max="4388" width="2.09765625" style="1" customWidth="1"/>
    <col min="4389" max="4613" width="2" style="1"/>
    <col min="4614" max="4614" width="2.19921875" style="1" bestFit="1" customWidth="1"/>
    <col min="4615" max="4616" width="2" style="1"/>
    <col min="4617" max="4644" width="2.09765625" style="1" customWidth="1"/>
    <col min="4645" max="4869" width="2" style="1"/>
    <col min="4870" max="4870" width="2.19921875" style="1" bestFit="1" customWidth="1"/>
    <col min="4871" max="4872" width="2" style="1"/>
    <col min="4873" max="4900" width="2.09765625" style="1" customWidth="1"/>
    <col min="4901" max="5125" width="2" style="1"/>
    <col min="5126" max="5126" width="2.19921875" style="1" bestFit="1" customWidth="1"/>
    <col min="5127" max="5128" width="2" style="1"/>
    <col min="5129" max="5156" width="2.09765625" style="1" customWidth="1"/>
    <col min="5157" max="5381" width="2" style="1"/>
    <col min="5382" max="5382" width="2.19921875" style="1" bestFit="1" customWidth="1"/>
    <col min="5383" max="5384" width="2" style="1"/>
    <col min="5385" max="5412" width="2.09765625" style="1" customWidth="1"/>
    <col min="5413" max="5637" width="2" style="1"/>
    <col min="5638" max="5638" width="2.19921875" style="1" bestFit="1" customWidth="1"/>
    <col min="5639" max="5640" width="2" style="1"/>
    <col min="5641" max="5668" width="2.09765625" style="1" customWidth="1"/>
    <col min="5669" max="5893" width="2" style="1"/>
    <col min="5894" max="5894" width="2.19921875" style="1" bestFit="1" customWidth="1"/>
    <col min="5895" max="5896" width="2" style="1"/>
    <col min="5897" max="5924" width="2.09765625" style="1" customWidth="1"/>
    <col min="5925" max="6149" width="2" style="1"/>
    <col min="6150" max="6150" width="2.19921875" style="1" bestFit="1" customWidth="1"/>
    <col min="6151" max="6152" width="2" style="1"/>
    <col min="6153" max="6180" width="2.09765625" style="1" customWidth="1"/>
    <col min="6181" max="6405" width="2" style="1"/>
    <col min="6406" max="6406" width="2.19921875" style="1" bestFit="1" customWidth="1"/>
    <col min="6407" max="6408" width="2" style="1"/>
    <col min="6409" max="6436" width="2.09765625" style="1" customWidth="1"/>
    <col min="6437" max="6661" width="2" style="1"/>
    <col min="6662" max="6662" width="2.19921875" style="1" bestFit="1" customWidth="1"/>
    <col min="6663" max="6664" width="2" style="1"/>
    <col min="6665" max="6692" width="2.09765625" style="1" customWidth="1"/>
    <col min="6693" max="6917" width="2" style="1"/>
    <col min="6918" max="6918" width="2.19921875" style="1" bestFit="1" customWidth="1"/>
    <col min="6919" max="6920" width="2" style="1"/>
    <col min="6921" max="6948" width="2.09765625" style="1" customWidth="1"/>
    <col min="6949" max="7173" width="2" style="1"/>
    <col min="7174" max="7174" width="2.19921875" style="1" bestFit="1" customWidth="1"/>
    <col min="7175" max="7176" width="2" style="1"/>
    <col min="7177" max="7204" width="2.09765625" style="1" customWidth="1"/>
    <col min="7205" max="7429" width="2" style="1"/>
    <col min="7430" max="7430" width="2.19921875" style="1" bestFit="1" customWidth="1"/>
    <col min="7431" max="7432" width="2" style="1"/>
    <col min="7433" max="7460" width="2.09765625" style="1" customWidth="1"/>
    <col min="7461" max="7685" width="2" style="1"/>
    <col min="7686" max="7686" width="2.19921875" style="1" bestFit="1" customWidth="1"/>
    <col min="7687" max="7688" width="2" style="1"/>
    <col min="7689" max="7716" width="2.09765625" style="1" customWidth="1"/>
    <col min="7717" max="7941" width="2" style="1"/>
    <col min="7942" max="7942" width="2.19921875" style="1" bestFit="1" customWidth="1"/>
    <col min="7943" max="7944" width="2" style="1"/>
    <col min="7945" max="7972" width="2.09765625" style="1" customWidth="1"/>
    <col min="7973" max="8197" width="2" style="1"/>
    <col min="8198" max="8198" width="2.19921875" style="1" bestFit="1" customWidth="1"/>
    <col min="8199" max="8200" width="2" style="1"/>
    <col min="8201" max="8228" width="2.09765625" style="1" customWidth="1"/>
    <col min="8229" max="8453" width="2" style="1"/>
    <col min="8454" max="8454" width="2.19921875" style="1" bestFit="1" customWidth="1"/>
    <col min="8455" max="8456" width="2" style="1"/>
    <col min="8457" max="8484" width="2.09765625" style="1" customWidth="1"/>
    <col min="8485" max="8709" width="2" style="1"/>
    <col min="8710" max="8710" width="2.19921875" style="1" bestFit="1" customWidth="1"/>
    <col min="8711" max="8712" width="2" style="1"/>
    <col min="8713" max="8740" width="2.09765625" style="1" customWidth="1"/>
    <col min="8741" max="8965" width="2" style="1"/>
    <col min="8966" max="8966" width="2.19921875" style="1" bestFit="1" customWidth="1"/>
    <col min="8967" max="8968" width="2" style="1"/>
    <col min="8969" max="8996" width="2.09765625" style="1" customWidth="1"/>
    <col min="8997" max="9221" width="2" style="1"/>
    <col min="9222" max="9222" width="2.19921875" style="1" bestFit="1" customWidth="1"/>
    <col min="9223" max="9224" width="2" style="1"/>
    <col min="9225" max="9252" width="2.09765625" style="1" customWidth="1"/>
    <col min="9253" max="9477" width="2" style="1"/>
    <col min="9478" max="9478" width="2.19921875" style="1" bestFit="1" customWidth="1"/>
    <col min="9479" max="9480" width="2" style="1"/>
    <col min="9481" max="9508" width="2.09765625" style="1" customWidth="1"/>
    <col min="9509" max="9733" width="2" style="1"/>
    <col min="9734" max="9734" width="2.19921875" style="1" bestFit="1" customWidth="1"/>
    <col min="9735" max="9736" width="2" style="1"/>
    <col min="9737" max="9764" width="2.09765625" style="1" customWidth="1"/>
    <col min="9765" max="9989" width="2" style="1"/>
    <col min="9990" max="9990" width="2.19921875" style="1" bestFit="1" customWidth="1"/>
    <col min="9991" max="9992" width="2" style="1"/>
    <col min="9993" max="10020" width="2.09765625" style="1" customWidth="1"/>
    <col min="10021" max="10245" width="2" style="1"/>
    <col min="10246" max="10246" width="2.19921875" style="1" bestFit="1" customWidth="1"/>
    <col min="10247" max="10248" width="2" style="1"/>
    <col min="10249" max="10276" width="2.09765625" style="1" customWidth="1"/>
    <col min="10277" max="10501" width="2" style="1"/>
    <col min="10502" max="10502" width="2.19921875" style="1" bestFit="1" customWidth="1"/>
    <col min="10503" max="10504" width="2" style="1"/>
    <col min="10505" max="10532" width="2.09765625" style="1" customWidth="1"/>
    <col min="10533" max="10757" width="2" style="1"/>
    <col min="10758" max="10758" width="2.19921875" style="1" bestFit="1" customWidth="1"/>
    <col min="10759" max="10760" width="2" style="1"/>
    <col min="10761" max="10788" width="2.09765625" style="1" customWidth="1"/>
    <col min="10789" max="11013" width="2" style="1"/>
    <col min="11014" max="11014" width="2.19921875" style="1" bestFit="1" customWidth="1"/>
    <col min="11015" max="11016" width="2" style="1"/>
    <col min="11017" max="11044" width="2.09765625" style="1" customWidth="1"/>
    <col min="11045" max="11269" width="2" style="1"/>
    <col min="11270" max="11270" width="2.19921875" style="1" bestFit="1" customWidth="1"/>
    <col min="11271" max="11272" width="2" style="1"/>
    <col min="11273" max="11300" width="2.09765625" style="1" customWidth="1"/>
    <col min="11301" max="11525" width="2" style="1"/>
    <col min="11526" max="11526" width="2.19921875" style="1" bestFit="1" customWidth="1"/>
    <col min="11527" max="11528" width="2" style="1"/>
    <col min="11529" max="11556" width="2.09765625" style="1" customWidth="1"/>
    <col min="11557" max="11781" width="2" style="1"/>
    <col min="11782" max="11782" width="2.19921875" style="1" bestFit="1" customWidth="1"/>
    <col min="11783" max="11784" width="2" style="1"/>
    <col min="11785" max="11812" width="2.09765625" style="1" customWidth="1"/>
    <col min="11813" max="12037" width="2" style="1"/>
    <col min="12038" max="12038" width="2.19921875" style="1" bestFit="1" customWidth="1"/>
    <col min="12039" max="12040" width="2" style="1"/>
    <col min="12041" max="12068" width="2.09765625" style="1" customWidth="1"/>
    <col min="12069" max="12293" width="2" style="1"/>
    <col min="12294" max="12294" width="2.19921875" style="1" bestFit="1" customWidth="1"/>
    <col min="12295" max="12296" width="2" style="1"/>
    <col min="12297" max="12324" width="2.09765625" style="1" customWidth="1"/>
    <col min="12325" max="12549" width="2" style="1"/>
    <col min="12550" max="12550" width="2.19921875" style="1" bestFit="1" customWidth="1"/>
    <col min="12551" max="12552" width="2" style="1"/>
    <col min="12553" max="12580" width="2.09765625" style="1" customWidth="1"/>
    <col min="12581" max="12805" width="2" style="1"/>
    <col min="12806" max="12806" width="2.19921875" style="1" bestFit="1" customWidth="1"/>
    <col min="12807" max="12808" width="2" style="1"/>
    <col min="12809" max="12836" width="2.09765625" style="1" customWidth="1"/>
    <col min="12837" max="13061" width="2" style="1"/>
    <col min="13062" max="13062" width="2.19921875" style="1" bestFit="1" customWidth="1"/>
    <col min="13063" max="13064" width="2" style="1"/>
    <col min="13065" max="13092" width="2.09765625" style="1" customWidth="1"/>
    <col min="13093" max="13317" width="2" style="1"/>
    <col min="13318" max="13318" width="2.19921875" style="1" bestFit="1" customWidth="1"/>
    <col min="13319" max="13320" width="2" style="1"/>
    <col min="13321" max="13348" width="2.09765625" style="1" customWidth="1"/>
    <col min="13349" max="13573" width="2" style="1"/>
    <col min="13574" max="13574" width="2.19921875" style="1" bestFit="1" customWidth="1"/>
    <col min="13575" max="13576" width="2" style="1"/>
    <col min="13577" max="13604" width="2.09765625" style="1" customWidth="1"/>
    <col min="13605" max="13829" width="2" style="1"/>
    <col min="13830" max="13830" width="2.19921875" style="1" bestFit="1" customWidth="1"/>
    <col min="13831" max="13832" width="2" style="1"/>
    <col min="13833" max="13860" width="2.09765625" style="1" customWidth="1"/>
    <col min="13861" max="14085" width="2" style="1"/>
    <col min="14086" max="14086" width="2.19921875" style="1" bestFit="1" customWidth="1"/>
    <col min="14087" max="14088" width="2" style="1"/>
    <col min="14089" max="14116" width="2.09765625" style="1" customWidth="1"/>
    <col min="14117" max="14341" width="2" style="1"/>
    <col min="14342" max="14342" width="2.19921875" style="1" bestFit="1" customWidth="1"/>
    <col min="14343" max="14344" width="2" style="1"/>
    <col min="14345" max="14372" width="2.09765625" style="1" customWidth="1"/>
    <col min="14373" max="14597" width="2" style="1"/>
    <col min="14598" max="14598" width="2.19921875" style="1" bestFit="1" customWidth="1"/>
    <col min="14599" max="14600" width="2" style="1"/>
    <col min="14601" max="14628" width="2.09765625" style="1" customWidth="1"/>
    <col min="14629" max="14853" width="2" style="1"/>
    <col min="14854" max="14854" width="2.19921875" style="1" bestFit="1" customWidth="1"/>
    <col min="14855" max="14856" width="2" style="1"/>
    <col min="14857" max="14884" width="2.09765625" style="1" customWidth="1"/>
    <col min="14885" max="15109" width="2" style="1"/>
    <col min="15110" max="15110" width="2.19921875" style="1" bestFit="1" customWidth="1"/>
    <col min="15111" max="15112" width="2" style="1"/>
    <col min="15113" max="15140" width="2.09765625" style="1" customWidth="1"/>
    <col min="15141" max="15365" width="2" style="1"/>
    <col min="15366" max="15366" width="2.19921875" style="1" bestFit="1" customWidth="1"/>
    <col min="15367" max="15368" width="2" style="1"/>
    <col min="15369" max="15396" width="2.09765625" style="1" customWidth="1"/>
    <col min="15397" max="15621" width="2" style="1"/>
    <col min="15622" max="15622" width="2.19921875" style="1" bestFit="1" customWidth="1"/>
    <col min="15623" max="15624" width="2" style="1"/>
    <col min="15625" max="15652" width="2.09765625" style="1" customWidth="1"/>
    <col min="15653" max="15877" width="2" style="1"/>
    <col min="15878" max="15878" width="2.19921875" style="1" bestFit="1" customWidth="1"/>
    <col min="15879" max="15880" width="2" style="1"/>
    <col min="15881" max="15908" width="2.09765625" style="1" customWidth="1"/>
    <col min="15909" max="16133" width="2" style="1"/>
    <col min="16134" max="16134" width="2.19921875" style="1" bestFit="1" customWidth="1"/>
    <col min="16135" max="16136" width="2" style="1"/>
    <col min="16137" max="16164" width="2.09765625" style="1" customWidth="1"/>
    <col min="16165" max="16384" width="2" style="1"/>
  </cols>
  <sheetData>
    <row r="1" spans="1:39">
      <c r="C1" s="1" t="s">
        <v>703</v>
      </c>
    </row>
    <row r="2" spans="1:39">
      <c r="AL2" s="23" t="s">
        <v>316</v>
      </c>
    </row>
    <row r="3" spans="1:39" ht="12.75" customHeight="1"/>
    <row r="4" spans="1:39" ht="12.75" customHeight="1">
      <c r="A4" s="542" t="s">
        <v>317</v>
      </c>
      <c r="B4" s="542"/>
      <c r="C4" s="542"/>
      <c r="D4" s="542"/>
      <c r="E4" s="542"/>
      <c r="F4" s="542"/>
      <c r="G4" s="542"/>
      <c r="H4" s="542"/>
      <c r="I4" s="542"/>
      <c r="J4" s="542"/>
      <c r="K4" s="542"/>
      <c r="L4" s="542"/>
      <c r="M4" s="542"/>
      <c r="N4" s="542"/>
      <c r="O4" s="542"/>
      <c r="P4" s="542"/>
      <c r="Q4" s="542"/>
      <c r="R4" s="542"/>
      <c r="S4" s="542"/>
      <c r="T4" s="542"/>
      <c r="U4" s="542"/>
      <c r="V4" s="542"/>
      <c r="W4" s="542"/>
      <c r="X4" s="542"/>
      <c r="Y4" s="542"/>
      <c r="Z4" s="542"/>
      <c r="AA4" s="542"/>
      <c r="AB4" s="542"/>
      <c r="AC4" s="542"/>
      <c r="AD4" s="542"/>
      <c r="AE4" s="542"/>
      <c r="AF4" s="542"/>
      <c r="AG4" s="542"/>
      <c r="AH4" s="542"/>
      <c r="AI4" s="542"/>
      <c r="AJ4" s="542"/>
      <c r="AK4" s="542"/>
      <c r="AL4" s="542"/>
      <c r="AM4" s="4"/>
    </row>
    <row r="5" spans="1:39" ht="12.75" customHeight="1">
      <c r="A5" s="542"/>
      <c r="B5" s="542"/>
      <c r="C5" s="542"/>
      <c r="D5" s="542"/>
      <c r="E5" s="542"/>
      <c r="F5" s="542"/>
      <c r="G5" s="542"/>
      <c r="H5" s="542"/>
      <c r="I5" s="542"/>
      <c r="J5" s="542"/>
      <c r="K5" s="542"/>
      <c r="L5" s="542"/>
      <c r="M5" s="542"/>
      <c r="N5" s="542"/>
      <c r="O5" s="542"/>
      <c r="P5" s="542"/>
      <c r="Q5" s="542"/>
      <c r="R5" s="542"/>
      <c r="S5" s="542"/>
      <c r="T5" s="542"/>
      <c r="U5" s="542"/>
      <c r="V5" s="542"/>
      <c r="W5" s="542"/>
      <c r="X5" s="542"/>
      <c r="Y5" s="542"/>
      <c r="Z5" s="542"/>
      <c r="AA5" s="542"/>
      <c r="AB5" s="542"/>
      <c r="AC5" s="542"/>
      <c r="AD5" s="542"/>
      <c r="AE5" s="542"/>
      <c r="AF5" s="542"/>
      <c r="AG5" s="542"/>
      <c r="AH5" s="542"/>
      <c r="AI5" s="542"/>
      <c r="AJ5" s="542"/>
      <c r="AK5" s="542"/>
      <c r="AL5" s="542"/>
      <c r="AM5" s="4"/>
    </row>
    <row r="6" spans="1:39" ht="12.75" customHeight="1">
      <c r="A6" s="491" t="s">
        <v>58</v>
      </c>
      <c r="B6" s="491"/>
      <c r="C6" s="491"/>
      <c r="D6" s="491"/>
      <c r="E6" s="491"/>
      <c r="F6" s="491"/>
      <c r="G6" s="491"/>
      <c r="H6" s="491"/>
      <c r="I6" s="491"/>
      <c r="J6" s="491"/>
      <c r="K6" s="491"/>
      <c r="L6" s="491"/>
      <c r="M6" s="491"/>
      <c r="N6" s="491"/>
      <c r="O6" s="491"/>
      <c r="P6" s="491"/>
      <c r="Q6" s="491"/>
      <c r="R6" s="491"/>
      <c r="S6" s="491"/>
      <c r="T6" s="491"/>
      <c r="U6" s="491"/>
      <c r="V6" s="491"/>
      <c r="W6" s="491"/>
      <c r="X6" s="491"/>
      <c r="Y6" s="491"/>
      <c r="Z6" s="491"/>
      <c r="AA6" s="491"/>
      <c r="AB6" s="491"/>
      <c r="AC6" s="491"/>
      <c r="AD6" s="491"/>
      <c r="AE6" s="491"/>
      <c r="AF6" s="491"/>
      <c r="AG6" s="491"/>
      <c r="AH6" s="491"/>
      <c r="AI6" s="491"/>
      <c r="AJ6" s="491"/>
      <c r="AK6" s="491"/>
      <c r="AL6" s="491"/>
      <c r="AM6" s="4"/>
    </row>
    <row r="7" spans="1:39" ht="12.75" customHeight="1"/>
    <row r="8" spans="1:39">
      <c r="B8" s="463" t="s">
        <v>59</v>
      </c>
      <c r="C8" s="464"/>
      <c r="D8" s="464"/>
      <c r="E8" s="464"/>
      <c r="F8" s="464"/>
      <c r="G8" s="464"/>
      <c r="H8" s="6"/>
      <c r="I8" s="5"/>
      <c r="J8" s="464"/>
      <c r="K8" s="464"/>
      <c r="L8" s="464"/>
      <c r="M8" s="464"/>
      <c r="N8" s="464"/>
      <c r="O8" s="464"/>
      <c r="P8" s="464"/>
      <c r="Q8" s="464"/>
      <c r="R8" s="464"/>
      <c r="S8" s="464"/>
      <c r="T8" s="464"/>
      <c r="U8" s="464"/>
      <c r="V8" s="464"/>
      <c r="W8" s="464"/>
      <c r="X8" s="464"/>
      <c r="Y8" s="464"/>
      <c r="Z8" s="464"/>
      <c r="AA8" s="464"/>
      <c r="AB8" s="464"/>
      <c r="AC8" s="464"/>
      <c r="AD8" s="464"/>
      <c r="AE8" s="464"/>
      <c r="AF8" s="464"/>
      <c r="AG8" s="464"/>
      <c r="AH8" s="464"/>
      <c r="AI8" s="464"/>
      <c r="AJ8" s="464"/>
      <c r="AK8" s="464"/>
      <c r="AL8" s="465"/>
    </row>
    <row r="9" spans="1:39">
      <c r="B9" s="466"/>
      <c r="C9" s="467"/>
      <c r="D9" s="467"/>
      <c r="E9" s="467"/>
      <c r="F9" s="467"/>
      <c r="G9" s="467"/>
      <c r="H9" s="14"/>
      <c r="I9" s="13"/>
      <c r="J9" s="467"/>
      <c r="K9" s="467"/>
      <c r="L9" s="467"/>
      <c r="M9" s="467"/>
      <c r="N9" s="467"/>
      <c r="O9" s="467"/>
      <c r="P9" s="467"/>
      <c r="Q9" s="467"/>
      <c r="R9" s="467"/>
      <c r="S9" s="467"/>
      <c r="T9" s="467"/>
      <c r="U9" s="467"/>
      <c r="V9" s="467"/>
      <c r="W9" s="467"/>
      <c r="X9" s="467"/>
      <c r="Y9" s="467"/>
      <c r="Z9" s="467"/>
      <c r="AA9" s="467"/>
      <c r="AB9" s="467"/>
      <c r="AC9" s="467"/>
      <c r="AD9" s="467"/>
      <c r="AE9" s="467"/>
      <c r="AF9" s="467"/>
      <c r="AG9" s="467"/>
      <c r="AH9" s="467"/>
      <c r="AI9" s="467"/>
      <c r="AJ9" s="467"/>
      <c r="AK9" s="467"/>
      <c r="AL9" s="468"/>
    </row>
    <row r="10" spans="1:39">
      <c r="B10" s="463" t="s">
        <v>318</v>
      </c>
      <c r="C10" s="464"/>
      <c r="D10" s="464"/>
      <c r="E10" s="464"/>
      <c r="F10" s="464"/>
      <c r="G10" s="464"/>
      <c r="H10" s="6"/>
      <c r="I10" s="5"/>
      <c r="J10" s="478" t="s">
        <v>319</v>
      </c>
      <c r="K10" s="478"/>
      <c r="L10" s="478"/>
      <c r="M10" s="478"/>
      <c r="N10" s="478"/>
      <c r="O10" s="478"/>
      <c r="P10" s="478"/>
      <c r="Q10" s="478"/>
      <c r="R10" s="478"/>
      <c r="S10" s="478"/>
      <c r="T10" s="478"/>
      <c r="U10" s="478"/>
      <c r="V10" s="478"/>
      <c r="W10" s="478"/>
      <c r="X10" s="478"/>
      <c r="Y10" s="478"/>
      <c r="Z10" s="478"/>
      <c r="AA10" s="478"/>
      <c r="AB10" s="478"/>
      <c r="AC10" s="478"/>
      <c r="AD10" s="478"/>
      <c r="AE10" s="478"/>
      <c r="AF10" s="478"/>
      <c r="AG10" s="478"/>
      <c r="AH10" s="478"/>
      <c r="AI10" s="478"/>
      <c r="AJ10" s="478"/>
      <c r="AK10" s="478"/>
      <c r="AL10" s="479"/>
    </row>
    <row r="11" spans="1:39">
      <c r="B11" s="547"/>
      <c r="C11" s="484"/>
      <c r="D11" s="484"/>
      <c r="E11" s="484"/>
      <c r="F11" s="484"/>
      <c r="G11" s="484"/>
      <c r="H11" s="8"/>
      <c r="J11" s="550"/>
      <c r="K11" s="550"/>
      <c r="L11" s="550"/>
      <c r="M11" s="550"/>
      <c r="N11" s="550"/>
      <c r="O11" s="550"/>
      <c r="P11" s="550"/>
      <c r="Q11" s="550"/>
      <c r="R11" s="550"/>
      <c r="S11" s="550"/>
      <c r="T11" s="550"/>
      <c r="U11" s="550"/>
      <c r="V11" s="550"/>
      <c r="W11" s="550"/>
      <c r="X11" s="550"/>
      <c r="Y11" s="550"/>
      <c r="Z11" s="550"/>
      <c r="AA11" s="550"/>
      <c r="AB11" s="550"/>
      <c r="AC11" s="550"/>
      <c r="AD11" s="550"/>
      <c r="AE11" s="550"/>
      <c r="AF11" s="550"/>
      <c r="AG11" s="550"/>
      <c r="AH11" s="550"/>
      <c r="AI11" s="550"/>
      <c r="AJ11" s="550"/>
      <c r="AK11" s="550"/>
      <c r="AL11" s="551"/>
    </row>
    <row r="12" spans="1:39">
      <c r="B12" s="547"/>
      <c r="C12" s="484"/>
      <c r="D12" s="484"/>
      <c r="E12" s="484"/>
      <c r="F12" s="484"/>
      <c r="G12" s="484"/>
      <c r="H12" s="8"/>
      <c r="J12" s="550" t="s">
        <v>320</v>
      </c>
      <c r="K12" s="550"/>
      <c r="L12" s="550"/>
      <c r="M12" s="550"/>
      <c r="N12" s="550"/>
      <c r="O12" s="550"/>
      <c r="P12" s="550"/>
      <c r="Q12" s="550"/>
      <c r="R12" s="550"/>
      <c r="S12" s="550"/>
      <c r="T12" s="550"/>
      <c r="U12" s="550"/>
      <c r="V12" s="550"/>
      <c r="W12" s="550"/>
      <c r="X12" s="550"/>
      <c r="Y12" s="550"/>
      <c r="Z12" s="550"/>
      <c r="AA12" s="550"/>
      <c r="AB12" s="550"/>
      <c r="AC12" s="550"/>
      <c r="AD12" s="550"/>
      <c r="AE12" s="550"/>
      <c r="AF12" s="550"/>
      <c r="AG12" s="550"/>
      <c r="AH12" s="550"/>
      <c r="AI12" s="550"/>
      <c r="AJ12" s="550"/>
      <c r="AK12" s="550"/>
      <c r="AL12" s="551"/>
    </row>
    <row r="13" spans="1:39">
      <c r="B13" s="547"/>
      <c r="C13" s="484"/>
      <c r="D13" s="484"/>
      <c r="E13" s="484"/>
      <c r="F13" s="484"/>
      <c r="G13" s="484"/>
      <c r="H13" s="8"/>
      <c r="J13" s="550"/>
      <c r="K13" s="550"/>
      <c r="L13" s="550"/>
      <c r="M13" s="550"/>
      <c r="N13" s="550"/>
      <c r="O13" s="550"/>
      <c r="P13" s="550"/>
      <c r="Q13" s="550"/>
      <c r="R13" s="550"/>
      <c r="S13" s="550"/>
      <c r="T13" s="550"/>
      <c r="U13" s="550"/>
      <c r="V13" s="550"/>
      <c r="W13" s="550"/>
      <c r="X13" s="550"/>
      <c r="Y13" s="550"/>
      <c r="Z13" s="550"/>
      <c r="AA13" s="550"/>
      <c r="AB13" s="550"/>
      <c r="AC13" s="550"/>
      <c r="AD13" s="550"/>
      <c r="AE13" s="550"/>
      <c r="AF13" s="550"/>
      <c r="AG13" s="550"/>
      <c r="AH13" s="550"/>
      <c r="AI13" s="550"/>
      <c r="AJ13" s="550"/>
      <c r="AK13" s="550"/>
      <c r="AL13" s="551"/>
    </row>
    <row r="14" spans="1:39">
      <c r="B14" s="547"/>
      <c r="C14" s="484"/>
      <c r="D14" s="484"/>
      <c r="E14" s="484"/>
      <c r="F14" s="484"/>
      <c r="G14" s="484"/>
      <c r="H14" s="8"/>
      <c r="J14" s="814" t="s">
        <v>321</v>
      </c>
      <c r="K14" s="550"/>
      <c r="L14" s="550"/>
      <c r="M14" s="550"/>
      <c r="N14" s="550"/>
      <c r="O14" s="550"/>
      <c r="P14" s="550"/>
      <c r="Q14" s="550"/>
      <c r="R14" s="550"/>
      <c r="S14" s="550"/>
      <c r="T14" s="550"/>
      <c r="U14" s="550"/>
      <c r="V14" s="550"/>
      <c r="W14" s="550"/>
      <c r="X14" s="550"/>
      <c r="Y14" s="550"/>
      <c r="Z14" s="550"/>
      <c r="AA14" s="550"/>
      <c r="AB14" s="550"/>
      <c r="AC14" s="550"/>
      <c r="AD14" s="550"/>
      <c r="AE14" s="550"/>
      <c r="AF14" s="550"/>
      <c r="AG14" s="550"/>
      <c r="AH14" s="550"/>
      <c r="AI14" s="550"/>
      <c r="AJ14" s="550"/>
      <c r="AK14" s="550"/>
      <c r="AL14" s="551"/>
    </row>
    <row r="15" spans="1:39">
      <c r="B15" s="466"/>
      <c r="C15" s="467"/>
      <c r="D15" s="467"/>
      <c r="E15" s="467"/>
      <c r="F15" s="467"/>
      <c r="G15" s="467"/>
      <c r="H15" s="14"/>
      <c r="I15" s="13"/>
      <c r="J15" s="553"/>
      <c r="K15" s="553"/>
      <c r="L15" s="553"/>
      <c r="M15" s="553"/>
      <c r="N15" s="553"/>
      <c r="O15" s="553"/>
      <c r="P15" s="553"/>
      <c r="Q15" s="553"/>
      <c r="R15" s="553"/>
      <c r="S15" s="553"/>
      <c r="T15" s="553"/>
      <c r="U15" s="553"/>
      <c r="V15" s="553"/>
      <c r="W15" s="553"/>
      <c r="X15" s="553"/>
      <c r="Y15" s="553"/>
      <c r="Z15" s="553"/>
      <c r="AA15" s="553"/>
      <c r="AB15" s="553"/>
      <c r="AC15" s="553"/>
      <c r="AD15" s="553"/>
      <c r="AE15" s="553"/>
      <c r="AF15" s="553"/>
      <c r="AG15" s="553"/>
      <c r="AH15" s="553"/>
      <c r="AI15" s="553"/>
      <c r="AJ15" s="553"/>
      <c r="AK15" s="553"/>
      <c r="AL15" s="554"/>
    </row>
    <row r="16" spans="1:39" ht="13.5" customHeight="1">
      <c r="B16" s="527" t="s">
        <v>5</v>
      </c>
      <c r="C16" s="528"/>
      <c r="D16" s="528"/>
      <c r="E16" s="528"/>
      <c r="F16" s="528"/>
      <c r="G16" s="528"/>
      <c r="H16" s="238"/>
      <c r="I16" s="239"/>
      <c r="J16" s="5"/>
      <c r="K16" s="5"/>
      <c r="L16" s="5"/>
      <c r="M16" s="5"/>
      <c r="N16" s="5"/>
      <c r="O16" s="5"/>
      <c r="P16" s="5"/>
      <c r="Q16" s="5"/>
      <c r="R16" s="40"/>
      <c r="S16" s="40"/>
      <c r="T16" s="5"/>
      <c r="U16" s="5"/>
      <c r="V16" s="5"/>
      <c r="W16" s="5"/>
      <c r="X16" s="5"/>
      <c r="Y16" s="5"/>
      <c r="Z16" s="5"/>
      <c r="AA16" s="5"/>
      <c r="AB16" s="5"/>
      <c r="AC16" s="5"/>
      <c r="AD16" s="5"/>
      <c r="AE16" s="5"/>
      <c r="AF16" s="5"/>
      <c r="AG16" s="5"/>
      <c r="AH16" s="5"/>
      <c r="AI16" s="5"/>
      <c r="AJ16" s="5"/>
      <c r="AK16" s="5"/>
      <c r="AL16" s="7"/>
    </row>
    <row r="17" spans="2:38" ht="13.5" customHeight="1">
      <c r="B17" s="530"/>
      <c r="C17" s="531"/>
      <c r="D17" s="531"/>
      <c r="E17" s="531"/>
      <c r="F17" s="531"/>
      <c r="G17" s="531"/>
      <c r="H17" s="240"/>
      <c r="I17" s="43"/>
      <c r="L17" s="1">
        <v>1</v>
      </c>
      <c r="M17" s="11"/>
      <c r="N17" s="1" t="s">
        <v>8</v>
      </c>
      <c r="R17" s="41"/>
      <c r="S17" s="41"/>
      <c r="Y17" s="1">
        <v>4</v>
      </c>
      <c r="Z17" s="11"/>
      <c r="AA17" s="1" t="s">
        <v>14</v>
      </c>
      <c r="AL17" s="12"/>
    </row>
    <row r="18" spans="2:38">
      <c r="B18" s="530"/>
      <c r="C18" s="531"/>
      <c r="D18" s="531"/>
      <c r="E18" s="531"/>
      <c r="F18" s="531"/>
      <c r="G18" s="531"/>
      <c r="H18" s="240"/>
      <c r="I18" s="43"/>
      <c r="L18" s="1">
        <v>2</v>
      </c>
      <c r="M18" s="11"/>
      <c r="N18" s="1" t="s">
        <v>10</v>
      </c>
      <c r="R18" s="41"/>
      <c r="S18" s="41"/>
      <c r="Y18" s="1">
        <v>5</v>
      </c>
      <c r="Z18" s="11"/>
      <c r="AA18" s="1" t="s">
        <v>16</v>
      </c>
      <c r="AL18" s="10"/>
    </row>
    <row r="19" spans="2:38">
      <c r="B19" s="530"/>
      <c r="C19" s="531"/>
      <c r="D19" s="531"/>
      <c r="E19" s="531"/>
      <c r="F19" s="531"/>
      <c r="G19" s="531"/>
      <c r="H19" s="240"/>
      <c r="I19" s="43"/>
      <c r="L19" s="1">
        <v>3</v>
      </c>
      <c r="M19" s="11"/>
      <c r="N19" s="1" t="s">
        <v>12</v>
      </c>
      <c r="R19" s="41"/>
      <c r="S19" s="41"/>
      <c r="AL19" s="12"/>
    </row>
    <row r="20" spans="2:38">
      <c r="B20" s="533"/>
      <c r="C20" s="534"/>
      <c r="D20" s="534"/>
      <c r="E20" s="534"/>
      <c r="F20" s="534"/>
      <c r="G20" s="534"/>
      <c r="H20" s="241"/>
      <c r="I20" s="242"/>
      <c r="J20" s="13"/>
      <c r="K20" s="13"/>
      <c r="L20" s="13"/>
      <c r="M20" s="13"/>
      <c r="N20" s="13"/>
      <c r="O20" s="13"/>
      <c r="P20" s="13"/>
      <c r="Q20" s="13"/>
      <c r="R20" s="42"/>
      <c r="S20" s="42"/>
      <c r="T20" s="13"/>
      <c r="U20" s="13"/>
      <c r="V20" s="13"/>
      <c r="W20" s="13"/>
      <c r="X20" s="13"/>
      <c r="Y20" s="13"/>
      <c r="Z20" s="13"/>
      <c r="AA20" s="13"/>
      <c r="AB20" s="13"/>
      <c r="AC20" s="13"/>
      <c r="AD20" s="13"/>
      <c r="AE20" s="13"/>
      <c r="AF20" s="13"/>
      <c r="AG20" s="13"/>
      <c r="AH20" s="13"/>
      <c r="AI20" s="13"/>
      <c r="AJ20" s="13"/>
      <c r="AK20" s="13"/>
      <c r="AL20" s="15"/>
    </row>
    <row r="21" spans="2:38" ht="21" customHeight="1">
      <c r="B21" s="495" t="s">
        <v>322</v>
      </c>
      <c r="C21" s="496"/>
      <c r="D21" s="527" t="s">
        <v>323</v>
      </c>
      <c r="E21" s="528"/>
      <c r="F21" s="528"/>
      <c r="G21" s="529"/>
      <c r="R21" s="41"/>
      <c r="S21" s="41"/>
      <c r="AL21" s="10"/>
    </row>
    <row r="22" spans="2:38" ht="21" customHeight="1">
      <c r="B22" s="497"/>
      <c r="C22" s="498"/>
      <c r="D22" s="530"/>
      <c r="E22" s="531"/>
      <c r="F22" s="531"/>
      <c r="G22" s="532"/>
      <c r="L22" s="1">
        <v>1</v>
      </c>
      <c r="N22" s="1" t="s">
        <v>324</v>
      </c>
      <c r="R22" s="41"/>
      <c r="S22" s="41"/>
      <c r="Y22" s="1">
        <v>6</v>
      </c>
      <c r="AA22" s="1" t="s">
        <v>325</v>
      </c>
      <c r="AL22" s="10"/>
    </row>
    <row r="23" spans="2:38" ht="21" customHeight="1">
      <c r="B23" s="497"/>
      <c r="C23" s="498"/>
      <c r="D23" s="530"/>
      <c r="E23" s="531"/>
      <c r="F23" s="531"/>
      <c r="G23" s="532"/>
      <c r="L23" s="1">
        <v>2</v>
      </c>
      <c r="N23" s="1" t="s">
        <v>326</v>
      </c>
      <c r="R23" s="41"/>
      <c r="S23" s="41"/>
      <c r="Y23" s="1">
        <v>7</v>
      </c>
      <c r="AA23" s="1" t="s">
        <v>327</v>
      </c>
      <c r="AL23" s="10"/>
    </row>
    <row r="24" spans="2:38" ht="21" customHeight="1">
      <c r="B24" s="497"/>
      <c r="C24" s="498"/>
      <c r="D24" s="530"/>
      <c r="E24" s="531"/>
      <c r="F24" s="531"/>
      <c r="G24" s="532"/>
      <c r="L24" s="1">
        <v>3</v>
      </c>
      <c r="N24" s="1" t="s">
        <v>328</v>
      </c>
      <c r="R24" s="41"/>
      <c r="S24" s="41"/>
      <c r="Y24" s="1">
        <v>8</v>
      </c>
      <c r="AA24" s="1" t="s">
        <v>329</v>
      </c>
      <c r="AL24" s="10"/>
    </row>
    <row r="25" spans="2:38" ht="21" customHeight="1">
      <c r="B25" s="497"/>
      <c r="C25" s="498"/>
      <c r="D25" s="530"/>
      <c r="E25" s="531"/>
      <c r="F25" s="531"/>
      <c r="G25" s="532"/>
      <c r="L25" s="1">
        <v>4</v>
      </c>
      <c r="N25" s="1" t="s">
        <v>330</v>
      </c>
      <c r="R25" s="41"/>
      <c r="S25" s="41"/>
      <c r="Y25" s="1">
        <v>9</v>
      </c>
      <c r="AA25" s="1" t="s">
        <v>19</v>
      </c>
      <c r="AL25" s="10"/>
    </row>
    <row r="26" spans="2:38" ht="21" customHeight="1">
      <c r="B26" s="497"/>
      <c r="C26" s="498"/>
      <c r="D26" s="530"/>
      <c r="E26" s="531"/>
      <c r="F26" s="531"/>
      <c r="G26" s="532"/>
      <c r="L26" s="1">
        <v>5</v>
      </c>
      <c r="N26" s="1" t="s">
        <v>331</v>
      </c>
      <c r="R26" s="41"/>
      <c r="S26" s="41"/>
      <c r="AL26" s="10"/>
    </row>
    <row r="27" spans="2:38" ht="21" customHeight="1">
      <c r="B27" s="497"/>
      <c r="C27" s="498"/>
      <c r="D27" s="533"/>
      <c r="E27" s="534"/>
      <c r="F27" s="534"/>
      <c r="G27" s="535"/>
      <c r="H27" s="13"/>
      <c r="I27" s="13"/>
      <c r="J27" s="13"/>
      <c r="K27" s="13"/>
      <c r="O27" s="13"/>
      <c r="P27" s="13"/>
      <c r="Q27" s="13"/>
      <c r="R27" s="42"/>
      <c r="S27" s="42"/>
      <c r="T27" s="13"/>
      <c r="U27" s="13"/>
      <c r="V27" s="13"/>
      <c r="W27" s="13"/>
      <c r="X27" s="13"/>
      <c r="Y27" s="13"/>
      <c r="Z27" s="13"/>
      <c r="AA27" s="13"/>
      <c r="AB27" s="13"/>
      <c r="AC27" s="13"/>
      <c r="AD27" s="13"/>
      <c r="AE27" s="13"/>
      <c r="AF27" s="13"/>
      <c r="AG27" s="13"/>
      <c r="AH27" s="13"/>
      <c r="AI27" s="13"/>
      <c r="AJ27" s="13"/>
      <c r="AK27" s="13"/>
      <c r="AL27" s="15"/>
    </row>
    <row r="28" spans="2:38" ht="10.5" customHeight="1">
      <c r="B28" s="497"/>
      <c r="C28" s="498"/>
      <c r="D28" s="795" t="s">
        <v>332</v>
      </c>
      <c r="E28" s="796"/>
      <c r="F28" s="796"/>
      <c r="G28" s="797"/>
      <c r="H28" s="5"/>
      <c r="I28" s="5"/>
      <c r="J28" s="5"/>
      <c r="K28" s="5"/>
      <c r="L28" s="5"/>
      <c r="M28" s="5"/>
      <c r="N28" s="5"/>
      <c r="O28" s="5"/>
      <c r="P28" s="5"/>
      <c r="Q28" s="5"/>
      <c r="R28" s="16"/>
      <c r="S28" s="16"/>
      <c r="T28" s="5"/>
      <c r="U28" s="5"/>
      <c r="V28" s="5"/>
      <c r="W28" s="17"/>
      <c r="X28" s="17"/>
      <c r="Y28" s="17"/>
      <c r="Z28" s="17"/>
      <c r="AA28" s="17"/>
      <c r="AB28" s="17"/>
      <c r="AC28" s="17"/>
      <c r="AD28" s="17"/>
      <c r="AE28" s="17"/>
      <c r="AF28" s="17"/>
      <c r="AG28" s="17"/>
      <c r="AH28" s="17"/>
      <c r="AI28" s="17"/>
      <c r="AJ28" s="17"/>
      <c r="AK28" s="17"/>
      <c r="AL28" s="7"/>
    </row>
    <row r="29" spans="2:38" ht="10.5" customHeight="1">
      <c r="B29" s="497"/>
      <c r="C29" s="498"/>
      <c r="D29" s="798"/>
      <c r="E29" s="799"/>
      <c r="F29" s="799"/>
      <c r="G29" s="800"/>
      <c r="H29" s="46"/>
      <c r="I29" s="804" t="s">
        <v>270</v>
      </c>
      <c r="J29" s="805"/>
      <c r="K29" s="805"/>
      <c r="L29" s="806"/>
      <c r="M29" s="519">
        <v>4</v>
      </c>
      <c r="N29" s="776"/>
      <c r="O29" s="520"/>
      <c r="P29" s="519">
        <v>5</v>
      </c>
      <c r="Q29" s="776"/>
      <c r="R29" s="520"/>
      <c r="S29" s="519">
        <v>6</v>
      </c>
      <c r="T29" s="776"/>
      <c r="U29" s="520"/>
      <c r="V29" s="519">
        <v>7</v>
      </c>
      <c r="W29" s="776"/>
      <c r="X29" s="520"/>
      <c r="Y29" s="519">
        <v>8</v>
      </c>
      <c r="Z29" s="776"/>
      <c r="AA29" s="520"/>
      <c r="AB29" s="519">
        <v>9</v>
      </c>
      <c r="AC29" s="776"/>
      <c r="AD29" s="520"/>
      <c r="AE29" s="519">
        <v>10</v>
      </c>
      <c r="AF29" s="776"/>
      <c r="AG29" s="520"/>
      <c r="AH29" s="519">
        <v>11</v>
      </c>
      <c r="AI29" s="776"/>
      <c r="AJ29" s="520"/>
      <c r="AL29" s="12"/>
    </row>
    <row r="30" spans="2:38" ht="10.5" customHeight="1">
      <c r="B30" s="497"/>
      <c r="C30" s="498"/>
      <c r="D30" s="798"/>
      <c r="E30" s="799"/>
      <c r="F30" s="799"/>
      <c r="G30" s="800"/>
      <c r="H30" s="46"/>
      <c r="I30" s="481"/>
      <c r="J30" s="482"/>
      <c r="K30" s="482"/>
      <c r="L30" s="483"/>
      <c r="M30" s="521"/>
      <c r="N30" s="777"/>
      <c r="O30" s="522"/>
      <c r="P30" s="521"/>
      <c r="Q30" s="777"/>
      <c r="R30" s="522"/>
      <c r="S30" s="521"/>
      <c r="T30" s="777"/>
      <c r="U30" s="522"/>
      <c r="V30" s="521"/>
      <c r="W30" s="777"/>
      <c r="X30" s="522"/>
      <c r="Y30" s="521"/>
      <c r="Z30" s="777"/>
      <c r="AA30" s="522"/>
      <c r="AB30" s="521"/>
      <c r="AC30" s="777"/>
      <c r="AD30" s="522"/>
      <c r="AE30" s="521"/>
      <c r="AF30" s="777"/>
      <c r="AG30" s="522"/>
      <c r="AH30" s="521"/>
      <c r="AI30" s="777"/>
      <c r="AJ30" s="522"/>
      <c r="AL30" s="12"/>
    </row>
    <row r="31" spans="2:38" ht="10.5" customHeight="1">
      <c r="B31" s="497"/>
      <c r="C31" s="498"/>
      <c r="D31" s="798"/>
      <c r="E31" s="799"/>
      <c r="F31" s="799"/>
      <c r="G31" s="800"/>
      <c r="I31" s="794" t="s">
        <v>333</v>
      </c>
      <c r="J31" s="794"/>
      <c r="K31" s="794"/>
      <c r="L31" s="794"/>
      <c r="M31" s="755"/>
      <c r="N31" s="755"/>
      <c r="O31" s="755"/>
      <c r="P31" s="755"/>
      <c r="Q31" s="755"/>
      <c r="R31" s="755"/>
      <c r="S31" s="755"/>
      <c r="T31" s="755"/>
      <c r="U31" s="755"/>
      <c r="V31" s="755"/>
      <c r="W31" s="755"/>
      <c r="X31" s="755"/>
      <c r="Y31" s="755"/>
      <c r="Z31" s="755"/>
      <c r="AA31" s="755"/>
      <c r="AB31" s="755"/>
      <c r="AC31" s="755"/>
      <c r="AD31" s="755"/>
      <c r="AE31" s="755"/>
      <c r="AF31" s="755"/>
      <c r="AG31" s="755"/>
      <c r="AH31" s="755"/>
      <c r="AI31" s="755"/>
      <c r="AJ31" s="755"/>
      <c r="AL31" s="12"/>
    </row>
    <row r="32" spans="2:38" ht="10.5" customHeight="1">
      <c r="B32" s="497"/>
      <c r="C32" s="498"/>
      <c r="D32" s="798"/>
      <c r="E32" s="799"/>
      <c r="F32" s="799"/>
      <c r="G32" s="800"/>
      <c r="I32" s="794"/>
      <c r="J32" s="794"/>
      <c r="K32" s="794"/>
      <c r="L32" s="794"/>
      <c r="M32" s="755"/>
      <c r="N32" s="755"/>
      <c r="O32" s="755"/>
      <c r="P32" s="755"/>
      <c r="Q32" s="755"/>
      <c r="R32" s="755"/>
      <c r="S32" s="755"/>
      <c r="T32" s="755"/>
      <c r="U32" s="755"/>
      <c r="V32" s="755"/>
      <c r="W32" s="755"/>
      <c r="X32" s="755"/>
      <c r="Y32" s="755"/>
      <c r="Z32" s="755"/>
      <c r="AA32" s="755"/>
      <c r="AB32" s="755"/>
      <c r="AC32" s="755"/>
      <c r="AD32" s="755"/>
      <c r="AE32" s="755"/>
      <c r="AF32" s="755"/>
      <c r="AG32" s="755"/>
      <c r="AH32" s="755"/>
      <c r="AI32" s="755"/>
      <c r="AJ32" s="755"/>
      <c r="AL32" s="12"/>
    </row>
    <row r="33" spans="2:38" ht="10.5" customHeight="1">
      <c r="B33" s="497"/>
      <c r="C33" s="498"/>
      <c r="D33" s="798"/>
      <c r="E33" s="799"/>
      <c r="F33" s="799"/>
      <c r="G33" s="800"/>
      <c r="I33" s="775" t="s">
        <v>334</v>
      </c>
      <c r="J33" s="775"/>
      <c r="K33" s="775"/>
      <c r="L33" s="775"/>
      <c r="M33" s="755"/>
      <c r="N33" s="755"/>
      <c r="O33" s="755"/>
      <c r="P33" s="755"/>
      <c r="Q33" s="755"/>
      <c r="R33" s="755"/>
      <c r="S33" s="755"/>
      <c r="T33" s="755"/>
      <c r="U33" s="755"/>
      <c r="V33" s="755"/>
      <c r="W33" s="755"/>
      <c r="X33" s="755"/>
      <c r="Y33" s="755"/>
      <c r="Z33" s="755"/>
      <c r="AA33" s="755"/>
      <c r="AB33" s="755"/>
      <c r="AC33" s="755"/>
      <c r="AD33" s="755"/>
      <c r="AE33" s="755"/>
      <c r="AF33" s="755"/>
      <c r="AG33" s="755"/>
      <c r="AH33" s="755"/>
      <c r="AI33" s="755"/>
      <c r="AJ33" s="755"/>
      <c r="AL33" s="12"/>
    </row>
    <row r="34" spans="2:38" ht="10.5" customHeight="1">
      <c r="B34" s="497"/>
      <c r="C34" s="498"/>
      <c r="D34" s="798"/>
      <c r="E34" s="799"/>
      <c r="F34" s="799"/>
      <c r="G34" s="800"/>
      <c r="I34" s="775"/>
      <c r="J34" s="775"/>
      <c r="K34" s="775"/>
      <c r="L34" s="775"/>
      <c r="M34" s="755"/>
      <c r="N34" s="755"/>
      <c r="O34" s="755"/>
      <c r="P34" s="755"/>
      <c r="Q34" s="755"/>
      <c r="R34" s="755"/>
      <c r="S34" s="755"/>
      <c r="T34" s="755"/>
      <c r="U34" s="755"/>
      <c r="V34" s="755"/>
      <c r="W34" s="755"/>
      <c r="X34" s="755"/>
      <c r="Y34" s="755"/>
      <c r="Z34" s="755"/>
      <c r="AA34" s="755"/>
      <c r="AB34" s="755"/>
      <c r="AC34" s="755"/>
      <c r="AD34" s="755"/>
      <c r="AE34" s="755"/>
      <c r="AF34" s="755"/>
      <c r="AG34" s="755"/>
      <c r="AH34" s="755"/>
      <c r="AI34" s="755"/>
      <c r="AJ34" s="755"/>
      <c r="AL34" s="12"/>
    </row>
    <row r="35" spans="2:38" ht="10.5" customHeight="1">
      <c r="B35" s="497"/>
      <c r="C35" s="498"/>
      <c r="D35" s="798"/>
      <c r="E35" s="799"/>
      <c r="F35" s="799"/>
      <c r="G35" s="800"/>
      <c r="I35" s="775" t="s">
        <v>335</v>
      </c>
      <c r="J35" s="775"/>
      <c r="K35" s="775"/>
      <c r="L35" s="775"/>
      <c r="M35" s="543"/>
      <c r="N35" s="543"/>
      <c r="O35" s="543"/>
      <c r="P35" s="543"/>
      <c r="Q35" s="543"/>
      <c r="R35" s="543"/>
      <c r="S35" s="543"/>
      <c r="T35" s="543"/>
      <c r="U35" s="543"/>
      <c r="V35" s="543"/>
      <c r="W35" s="543"/>
      <c r="X35" s="543"/>
      <c r="Y35" s="543"/>
      <c r="Z35" s="543"/>
      <c r="AA35" s="543"/>
      <c r="AB35" s="543"/>
      <c r="AC35" s="543"/>
      <c r="AD35" s="543"/>
      <c r="AE35" s="543"/>
      <c r="AF35" s="543"/>
      <c r="AG35" s="543"/>
      <c r="AH35" s="543"/>
      <c r="AI35" s="543"/>
      <c r="AJ35" s="543"/>
      <c r="AL35" s="12"/>
    </row>
    <row r="36" spans="2:38" ht="10.5" customHeight="1">
      <c r="B36" s="497"/>
      <c r="C36" s="498"/>
      <c r="D36" s="798"/>
      <c r="E36" s="799"/>
      <c r="F36" s="799"/>
      <c r="G36" s="800"/>
      <c r="I36" s="793"/>
      <c r="J36" s="793"/>
      <c r="K36" s="793"/>
      <c r="L36" s="793"/>
      <c r="M36" s="469"/>
      <c r="N36" s="469"/>
      <c r="O36" s="469"/>
      <c r="P36" s="469"/>
      <c r="Q36" s="469"/>
      <c r="R36" s="469"/>
      <c r="S36" s="469"/>
      <c r="T36" s="469"/>
      <c r="U36" s="469"/>
      <c r="V36" s="469"/>
      <c r="W36" s="469"/>
      <c r="X36" s="469"/>
      <c r="Y36" s="469"/>
      <c r="Z36" s="469"/>
      <c r="AA36" s="469"/>
      <c r="AB36" s="469"/>
      <c r="AC36" s="469"/>
      <c r="AD36" s="469"/>
      <c r="AE36" s="469"/>
      <c r="AF36" s="469"/>
      <c r="AG36" s="469"/>
      <c r="AH36" s="469"/>
      <c r="AI36" s="469"/>
      <c r="AJ36" s="469"/>
      <c r="AL36" s="12"/>
    </row>
    <row r="37" spans="2:38" ht="10.5" customHeight="1" thickBot="1">
      <c r="B37" s="497"/>
      <c r="C37" s="498"/>
      <c r="D37" s="798"/>
      <c r="E37" s="799"/>
      <c r="F37" s="799"/>
      <c r="G37" s="800"/>
      <c r="I37" s="243"/>
      <c r="J37" s="243"/>
      <c r="K37" s="243"/>
      <c r="L37" s="243"/>
      <c r="M37" s="5"/>
      <c r="N37" s="5"/>
      <c r="O37" s="5"/>
      <c r="P37" s="5"/>
      <c r="Q37" s="5"/>
      <c r="R37" s="5"/>
      <c r="S37" s="5"/>
      <c r="T37" s="5"/>
      <c r="U37" s="5"/>
      <c r="V37" s="5"/>
      <c r="W37" s="5"/>
      <c r="X37" s="5"/>
      <c r="Y37" s="5"/>
      <c r="Z37" s="5"/>
      <c r="AA37" s="5"/>
      <c r="AB37" s="5"/>
      <c r="AC37" s="5"/>
      <c r="AD37" s="5"/>
      <c r="AE37" s="5"/>
      <c r="AF37" s="5"/>
      <c r="AG37" s="5"/>
      <c r="AH37" s="5"/>
      <c r="AI37" s="5"/>
      <c r="AJ37" s="5"/>
      <c r="AL37" s="12"/>
    </row>
    <row r="38" spans="2:38" ht="10.5" customHeight="1">
      <c r="B38" s="497"/>
      <c r="C38" s="498"/>
      <c r="D38" s="798"/>
      <c r="E38" s="799"/>
      <c r="F38" s="799"/>
      <c r="G38" s="800"/>
      <c r="I38" s="813" t="s">
        <v>270</v>
      </c>
      <c r="J38" s="813"/>
      <c r="K38" s="813"/>
      <c r="L38" s="813"/>
      <c r="M38" s="755">
        <v>12</v>
      </c>
      <c r="N38" s="755"/>
      <c r="O38" s="755"/>
      <c r="P38" s="755">
        <v>1</v>
      </c>
      <c r="Q38" s="755"/>
      <c r="R38" s="755"/>
      <c r="S38" s="755">
        <v>2</v>
      </c>
      <c r="T38" s="755"/>
      <c r="U38" s="755"/>
      <c r="V38" s="755">
        <v>3</v>
      </c>
      <c r="W38" s="755"/>
      <c r="X38" s="755"/>
      <c r="Y38" s="755" t="s">
        <v>289</v>
      </c>
      <c r="Z38" s="755"/>
      <c r="AA38" s="755"/>
      <c r="AB38" s="786"/>
      <c r="AC38" s="244"/>
      <c r="AD38" s="778" t="s">
        <v>336</v>
      </c>
      <c r="AE38" s="779"/>
      <c r="AF38" s="779"/>
      <c r="AG38" s="779"/>
      <c r="AH38" s="779"/>
      <c r="AI38" s="779"/>
      <c r="AJ38" s="779"/>
      <c r="AK38" s="780"/>
      <c r="AL38" s="12"/>
    </row>
    <row r="39" spans="2:38" ht="10.5" customHeight="1">
      <c r="B39" s="497"/>
      <c r="C39" s="498"/>
      <c r="D39" s="798"/>
      <c r="E39" s="799"/>
      <c r="F39" s="799"/>
      <c r="G39" s="800"/>
      <c r="I39" s="813"/>
      <c r="J39" s="813"/>
      <c r="K39" s="813"/>
      <c r="L39" s="813"/>
      <c r="M39" s="755"/>
      <c r="N39" s="755"/>
      <c r="O39" s="755"/>
      <c r="P39" s="755"/>
      <c r="Q39" s="755"/>
      <c r="R39" s="755"/>
      <c r="S39" s="755"/>
      <c r="T39" s="755"/>
      <c r="U39" s="755"/>
      <c r="V39" s="755"/>
      <c r="W39" s="755"/>
      <c r="X39" s="755"/>
      <c r="Y39" s="755"/>
      <c r="Z39" s="755"/>
      <c r="AA39" s="755"/>
      <c r="AB39" s="786"/>
      <c r="AC39" s="244"/>
      <c r="AD39" s="781"/>
      <c r="AE39" s="531"/>
      <c r="AF39" s="531"/>
      <c r="AG39" s="531"/>
      <c r="AH39" s="531"/>
      <c r="AI39" s="531"/>
      <c r="AJ39" s="531"/>
      <c r="AK39" s="782"/>
      <c r="AL39" s="12"/>
    </row>
    <row r="40" spans="2:38" ht="10.5" customHeight="1" thickBot="1">
      <c r="B40" s="497"/>
      <c r="C40" s="498"/>
      <c r="D40" s="798"/>
      <c r="E40" s="799"/>
      <c r="F40" s="799"/>
      <c r="G40" s="800"/>
      <c r="I40" s="794" t="s">
        <v>333</v>
      </c>
      <c r="J40" s="794"/>
      <c r="K40" s="794"/>
      <c r="L40" s="794"/>
      <c r="M40" s="755"/>
      <c r="N40" s="755"/>
      <c r="O40" s="755"/>
      <c r="P40" s="755"/>
      <c r="Q40" s="755"/>
      <c r="R40" s="755"/>
      <c r="S40" s="755"/>
      <c r="T40" s="755"/>
      <c r="U40" s="755"/>
      <c r="V40" s="755"/>
      <c r="W40" s="755"/>
      <c r="X40" s="755"/>
      <c r="Y40" s="755"/>
      <c r="Z40" s="755"/>
      <c r="AA40" s="755"/>
      <c r="AB40" s="786"/>
      <c r="AC40" s="244"/>
      <c r="AD40" s="783"/>
      <c r="AE40" s="784"/>
      <c r="AF40" s="784"/>
      <c r="AG40" s="784"/>
      <c r="AH40" s="784"/>
      <c r="AI40" s="784"/>
      <c r="AJ40" s="784"/>
      <c r="AK40" s="785"/>
      <c r="AL40" s="12"/>
    </row>
    <row r="41" spans="2:38" ht="10.5" customHeight="1">
      <c r="B41" s="497"/>
      <c r="C41" s="498"/>
      <c r="D41" s="798"/>
      <c r="E41" s="799"/>
      <c r="F41" s="799"/>
      <c r="G41" s="800"/>
      <c r="I41" s="794"/>
      <c r="J41" s="794"/>
      <c r="K41" s="794"/>
      <c r="L41" s="794"/>
      <c r="M41" s="755"/>
      <c r="N41" s="755"/>
      <c r="O41" s="755"/>
      <c r="P41" s="755"/>
      <c r="Q41" s="755"/>
      <c r="R41" s="755"/>
      <c r="S41" s="755"/>
      <c r="T41" s="755"/>
      <c r="U41" s="755"/>
      <c r="V41" s="755"/>
      <c r="W41" s="755"/>
      <c r="X41" s="755"/>
      <c r="Y41" s="755"/>
      <c r="Z41" s="755"/>
      <c r="AA41" s="755"/>
      <c r="AB41" s="786"/>
      <c r="AC41" s="244"/>
      <c r="AD41" s="787"/>
      <c r="AE41" s="788"/>
      <c r="AF41" s="788"/>
      <c r="AG41" s="788"/>
      <c r="AH41" s="788"/>
      <c r="AI41" s="789"/>
      <c r="AJ41" s="767" t="s">
        <v>189</v>
      </c>
      <c r="AK41" s="768"/>
      <c r="AL41" s="12"/>
    </row>
    <row r="42" spans="2:38" ht="10.5" customHeight="1" thickBot="1">
      <c r="B42" s="497"/>
      <c r="C42" s="498"/>
      <c r="D42" s="798"/>
      <c r="E42" s="799"/>
      <c r="F42" s="799"/>
      <c r="G42" s="800"/>
      <c r="I42" s="807" t="s">
        <v>334</v>
      </c>
      <c r="J42" s="808"/>
      <c r="K42" s="808"/>
      <c r="L42" s="809"/>
      <c r="M42" s="519"/>
      <c r="N42" s="776"/>
      <c r="O42" s="520"/>
      <c r="P42" s="519"/>
      <c r="Q42" s="776"/>
      <c r="R42" s="520"/>
      <c r="S42" s="519"/>
      <c r="T42" s="776"/>
      <c r="U42" s="520"/>
      <c r="V42" s="519"/>
      <c r="W42" s="776"/>
      <c r="X42" s="520"/>
      <c r="Y42" s="519"/>
      <c r="Z42" s="776"/>
      <c r="AA42" s="776"/>
      <c r="AB42" s="520"/>
      <c r="AC42" s="244"/>
      <c r="AD42" s="790"/>
      <c r="AE42" s="791"/>
      <c r="AF42" s="791"/>
      <c r="AG42" s="791"/>
      <c r="AH42" s="791"/>
      <c r="AI42" s="792"/>
      <c r="AJ42" s="769"/>
      <c r="AK42" s="770"/>
      <c r="AL42" s="12"/>
    </row>
    <row r="43" spans="2:38" ht="10.5" customHeight="1" thickBot="1">
      <c r="B43" s="497"/>
      <c r="C43" s="498"/>
      <c r="D43" s="798"/>
      <c r="E43" s="799"/>
      <c r="F43" s="799"/>
      <c r="G43" s="800"/>
      <c r="I43" s="810"/>
      <c r="J43" s="811"/>
      <c r="K43" s="811"/>
      <c r="L43" s="812"/>
      <c r="M43" s="521"/>
      <c r="N43" s="777"/>
      <c r="O43" s="522"/>
      <c r="P43" s="521"/>
      <c r="Q43" s="777"/>
      <c r="R43" s="522"/>
      <c r="S43" s="521"/>
      <c r="T43" s="777"/>
      <c r="U43" s="522"/>
      <c r="V43" s="521"/>
      <c r="W43" s="777"/>
      <c r="X43" s="522"/>
      <c r="Y43" s="521"/>
      <c r="Z43" s="777"/>
      <c r="AA43" s="777"/>
      <c r="AB43" s="522"/>
      <c r="AC43" s="244"/>
      <c r="AD43" s="245"/>
      <c r="AE43" s="245"/>
      <c r="AF43" s="245"/>
      <c r="AG43" s="245"/>
      <c r="AH43" s="245"/>
      <c r="AI43" s="245"/>
      <c r="AJ43" s="245"/>
      <c r="AK43" s="245"/>
      <c r="AL43" s="246"/>
    </row>
    <row r="44" spans="2:38" ht="10.5" customHeight="1">
      <c r="B44" s="497"/>
      <c r="C44" s="498"/>
      <c r="D44" s="798"/>
      <c r="E44" s="799"/>
      <c r="F44" s="799"/>
      <c r="G44" s="800"/>
      <c r="I44" s="775" t="s">
        <v>335</v>
      </c>
      <c r="J44" s="775"/>
      <c r="K44" s="775"/>
      <c r="L44" s="775"/>
      <c r="M44" s="543"/>
      <c r="N44" s="543"/>
      <c r="O44" s="543"/>
      <c r="P44" s="543"/>
      <c r="Q44" s="543"/>
      <c r="R44" s="543"/>
      <c r="S44" s="543"/>
      <c r="T44" s="543"/>
      <c r="U44" s="543"/>
      <c r="V44" s="543"/>
      <c r="W44" s="543"/>
      <c r="X44" s="543"/>
      <c r="Y44" s="755"/>
      <c r="Z44" s="755"/>
      <c r="AA44" s="755"/>
      <c r="AB44" s="755"/>
      <c r="AC44" s="244"/>
      <c r="AD44" s="756" t="s">
        <v>337</v>
      </c>
      <c r="AE44" s="757"/>
      <c r="AF44" s="757"/>
      <c r="AG44" s="757"/>
      <c r="AH44" s="757"/>
      <c r="AI44" s="757"/>
      <c r="AJ44" s="757"/>
      <c r="AK44" s="758"/>
      <c r="AL44" s="246"/>
    </row>
    <row r="45" spans="2:38" ht="10.5" customHeight="1">
      <c r="B45" s="497"/>
      <c r="C45" s="498"/>
      <c r="D45" s="798"/>
      <c r="E45" s="799"/>
      <c r="F45" s="799"/>
      <c r="G45" s="800"/>
      <c r="I45" s="775"/>
      <c r="J45" s="775"/>
      <c r="K45" s="775"/>
      <c r="L45" s="775"/>
      <c r="M45" s="543"/>
      <c r="N45" s="543"/>
      <c r="O45" s="543"/>
      <c r="P45" s="543"/>
      <c r="Q45" s="543"/>
      <c r="R45" s="543"/>
      <c r="S45" s="543"/>
      <c r="T45" s="543"/>
      <c r="U45" s="543"/>
      <c r="V45" s="543"/>
      <c r="W45" s="543"/>
      <c r="X45" s="543"/>
      <c r="Y45" s="755"/>
      <c r="Z45" s="755"/>
      <c r="AA45" s="755"/>
      <c r="AB45" s="755"/>
      <c r="AC45" s="244"/>
      <c r="AD45" s="759"/>
      <c r="AE45" s="760"/>
      <c r="AF45" s="760"/>
      <c r="AG45" s="760"/>
      <c r="AH45" s="760"/>
      <c r="AI45" s="760"/>
      <c r="AJ45" s="760"/>
      <c r="AK45" s="761"/>
      <c r="AL45" s="246"/>
    </row>
    <row r="46" spans="2:38" ht="10.5" customHeight="1" thickBot="1">
      <c r="B46" s="497"/>
      <c r="C46" s="498"/>
      <c r="D46" s="798"/>
      <c r="E46" s="799"/>
      <c r="F46" s="799"/>
      <c r="G46" s="800"/>
      <c r="I46" s="247"/>
      <c r="S46" s="46"/>
      <c r="AD46" s="762"/>
      <c r="AE46" s="763"/>
      <c r="AF46" s="763"/>
      <c r="AG46" s="763"/>
      <c r="AH46" s="763"/>
      <c r="AI46" s="763"/>
      <c r="AJ46" s="763"/>
      <c r="AK46" s="764"/>
      <c r="AL46" s="12"/>
    </row>
    <row r="47" spans="2:38" ht="10.5" customHeight="1">
      <c r="B47" s="497"/>
      <c r="C47" s="498"/>
      <c r="D47" s="798"/>
      <c r="E47" s="799"/>
      <c r="F47" s="799"/>
      <c r="G47" s="800"/>
      <c r="I47" s="247"/>
      <c r="S47" s="46"/>
      <c r="AD47" s="765"/>
      <c r="AE47" s="452"/>
      <c r="AF47" s="452"/>
      <c r="AG47" s="452"/>
      <c r="AH47" s="452"/>
      <c r="AI47" s="453"/>
      <c r="AJ47" s="767" t="s">
        <v>189</v>
      </c>
      <c r="AK47" s="768"/>
      <c r="AL47" s="12"/>
    </row>
    <row r="48" spans="2:38" ht="10.5" customHeight="1" thickBot="1">
      <c r="B48" s="497"/>
      <c r="C48" s="498"/>
      <c r="D48" s="798"/>
      <c r="E48" s="799"/>
      <c r="F48" s="799"/>
      <c r="G48" s="800"/>
      <c r="I48" s="247"/>
      <c r="S48" s="46"/>
      <c r="AD48" s="766"/>
      <c r="AE48" s="455"/>
      <c r="AF48" s="455"/>
      <c r="AG48" s="455"/>
      <c r="AH48" s="455"/>
      <c r="AI48" s="456"/>
      <c r="AJ48" s="769"/>
      <c r="AK48" s="770"/>
      <c r="AL48" s="12"/>
    </row>
    <row r="49" spans="2:38" ht="10.5" customHeight="1">
      <c r="B49" s="499"/>
      <c r="C49" s="500"/>
      <c r="D49" s="801"/>
      <c r="E49" s="802"/>
      <c r="F49" s="802"/>
      <c r="G49" s="80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21"/>
    </row>
    <row r="50" spans="2:38" ht="19.5" customHeight="1">
      <c r="B50" s="771" t="s">
        <v>338</v>
      </c>
      <c r="C50" s="772"/>
      <c r="D50" s="527" t="s">
        <v>339</v>
      </c>
      <c r="E50" s="528"/>
      <c r="F50" s="528"/>
      <c r="G50" s="528"/>
      <c r="H50" s="528"/>
      <c r="I50" s="528"/>
      <c r="J50" s="528"/>
      <c r="K50" s="528"/>
      <c r="L50" s="528"/>
      <c r="M50" s="528"/>
      <c r="N50" s="528"/>
      <c r="O50" s="528"/>
      <c r="P50" s="528"/>
      <c r="Q50" s="528"/>
      <c r="R50" s="528"/>
      <c r="S50" s="529"/>
      <c r="T50" s="464" t="s">
        <v>340</v>
      </c>
      <c r="U50" s="464"/>
      <c r="V50" s="464"/>
      <c r="W50" s="464"/>
      <c r="X50" s="464"/>
      <c r="Y50" s="464"/>
      <c r="Z50" s="464"/>
      <c r="AA50" s="464"/>
      <c r="AB50" s="464"/>
      <c r="AC50" s="464"/>
      <c r="AD50" s="464"/>
      <c r="AE50" s="464"/>
      <c r="AF50" s="464"/>
      <c r="AG50" s="464"/>
      <c r="AH50" s="464"/>
      <c r="AI50" s="464"/>
      <c r="AJ50" s="464"/>
      <c r="AK50" s="464"/>
      <c r="AL50" s="465"/>
    </row>
    <row r="51" spans="2:38" ht="19.5" customHeight="1">
      <c r="B51" s="773"/>
      <c r="C51" s="774"/>
      <c r="D51" s="530"/>
      <c r="E51" s="531"/>
      <c r="F51" s="531"/>
      <c r="G51" s="531"/>
      <c r="H51" s="531"/>
      <c r="I51" s="531"/>
      <c r="J51" s="531"/>
      <c r="K51" s="531"/>
      <c r="L51" s="531"/>
      <c r="M51" s="531"/>
      <c r="N51" s="531"/>
      <c r="O51" s="531"/>
      <c r="P51" s="531"/>
      <c r="Q51" s="531"/>
      <c r="R51" s="531"/>
      <c r="S51" s="532"/>
      <c r="T51" s="484"/>
      <c r="U51" s="484"/>
      <c r="V51" s="484"/>
      <c r="W51" s="484"/>
      <c r="X51" s="484"/>
      <c r="Y51" s="484"/>
      <c r="Z51" s="484"/>
      <c r="AA51" s="484"/>
      <c r="AB51" s="484"/>
      <c r="AC51" s="484"/>
      <c r="AD51" s="484"/>
      <c r="AE51" s="484"/>
      <c r="AF51" s="484"/>
      <c r="AG51" s="484"/>
      <c r="AH51" s="484"/>
      <c r="AI51" s="484"/>
      <c r="AJ51" s="484"/>
      <c r="AK51" s="484"/>
      <c r="AL51" s="548"/>
    </row>
    <row r="52" spans="2:38" ht="19.5" customHeight="1">
      <c r="B52" s="773"/>
      <c r="C52" s="774"/>
      <c r="D52" s="530"/>
      <c r="E52" s="531"/>
      <c r="F52" s="531"/>
      <c r="G52" s="531"/>
      <c r="H52" s="531"/>
      <c r="I52" s="531"/>
      <c r="J52" s="531"/>
      <c r="K52" s="531"/>
      <c r="L52" s="531"/>
      <c r="M52" s="531"/>
      <c r="N52" s="531"/>
      <c r="O52" s="531"/>
      <c r="P52" s="531"/>
      <c r="Q52" s="531"/>
      <c r="R52" s="531"/>
      <c r="S52" s="532"/>
      <c r="T52" s="484"/>
      <c r="U52" s="484"/>
      <c r="V52" s="484"/>
      <c r="W52" s="484"/>
      <c r="X52" s="484"/>
      <c r="Y52" s="484"/>
      <c r="Z52" s="484"/>
      <c r="AA52" s="484"/>
      <c r="AB52" s="484"/>
      <c r="AC52" s="484"/>
      <c r="AD52" s="484"/>
      <c r="AE52" s="484"/>
      <c r="AF52" s="484"/>
      <c r="AG52" s="484"/>
      <c r="AH52" s="484"/>
      <c r="AI52" s="484"/>
      <c r="AJ52" s="484"/>
      <c r="AK52" s="484"/>
      <c r="AL52" s="548"/>
    </row>
    <row r="53" spans="2:38" ht="19.5" customHeight="1">
      <c r="B53" s="773"/>
      <c r="C53" s="774"/>
      <c r="D53" s="530"/>
      <c r="E53" s="531"/>
      <c r="F53" s="531"/>
      <c r="G53" s="531"/>
      <c r="H53" s="531"/>
      <c r="I53" s="531"/>
      <c r="J53" s="531"/>
      <c r="K53" s="531"/>
      <c r="L53" s="531"/>
      <c r="M53" s="531"/>
      <c r="N53" s="531"/>
      <c r="O53" s="531"/>
      <c r="P53" s="531"/>
      <c r="Q53" s="531"/>
      <c r="R53" s="531"/>
      <c r="S53" s="532"/>
      <c r="T53" s="484"/>
      <c r="U53" s="484"/>
      <c r="V53" s="484"/>
      <c r="W53" s="484"/>
      <c r="X53" s="484"/>
      <c r="Y53" s="484"/>
      <c r="Z53" s="484"/>
      <c r="AA53" s="484"/>
      <c r="AB53" s="484"/>
      <c r="AC53" s="484"/>
      <c r="AD53" s="484"/>
      <c r="AE53" s="484"/>
      <c r="AF53" s="484"/>
      <c r="AG53" s="484"/>
      <c r="AH53" s="484"/>
      <c r="AI53" s="484"/>
      <c r="AJ53" s="484"/>
      <c r="AK53" s="484"/>
      <c r="AL53" s="548"/>
    </row>
    <row r="54" spans="2:38" ht="19.5" customHeight="1">
      <c r="B54" s="773"/>
      <c r="C54" s="774"/>
      <c r="D54" s="530"/>
      <c r="E54" s="531"/>
      <c r="F54" s="531"/>
      <c r="G54" s="531"/>
      <c r="H54" s="531"/>
      <c r="I54" s="531"/>
      <c r="J54" s="531"/>
      <c r="K54" s="531"/>
      <c r="L54" s="531"/>
      <c r="M54" s="531"/>
      <c r="N54" s="531"/>
      <c r="O54" s="531"/>
      <c r="P54" s="531"/>
      <c r="Q54" s="531"/>
      <c r="R54" s="531"/>
      <c r="S54" s="532"/>
      <c r="T54" s="484"/>
      <c r="U54" s="484"/>
      <c r="V54" s="484"/>
      <c r="W54" s="484"/>
      <c r="X54" s="484"/>
      <c r="Y54" s="484"/>
      <c r="Z54" s="484"/>
      <c r="AA54" s="484"/>
      <c r="AB54" s="484"/>
      <c r="AC54" s="484"/>
      <c r="AD54" s="484"/>
      <c r="AE54" s="484"/>
      <c r="AF54" s="484"/>
      <c r="AG54" s="484"/>
      <c r="AH54" s="484"/>
      <c r="AI54" s="484"/>
      <c r="AJ54" s="484"/>
      <c r="AK54" s="484"/>
      <c r="AL54" s="548"/>
    </row>
    <row r="55" spans="2:38" ht="19.5" customHeight="1">
      <c r="B55" s="773"/>
      <c r="C55" s="774"/>
      <c r="D55" s="533"/>
      <c r="E55" s="534"/>
      <c r="F55" s="534"/>
      <c r="G55" s="534"/>
      <c r="H55" s="534"/>
      <c r="I55" s="534"/>
      <c r="J55" s="534"/>
      <c r="K55" s="534"/>
      <c r="L55" s="534"/>
      <c r="M55" s="534"/>
      <c r="N55" s="534"/>
      <c r="O55" s="534"/>
      <c r="P55" s="534"/>
      <c r="Q55" s="534"/>
      <c r="R55" s="534"/>
      <c r="S55" s="535"/>
      <c r="T55" s="484"/>
      <c r="U55" s="484"/>
      <c r="V55" s="484"/>
      <c r="W55" s="484"/>
      <c r="X55" s="484"/>
      <c r="Y55" s="484"/>
      <c r="Z55" s="484"/>
      <c r="AA55" s="484"/>
      <c r="AB55" s="484"/>
      <c r="AC55" s="484"/>
      <c r="AD55" s="484"/>
      <c r="AE55" s="484"/>
      <c r="AF55" s="484"/>
      <c r="AG55" s="484"/>
      <c r="AH55" s="484"/>
      <c r="AI55" s="484"/>
      <c r="AJ55" s="484"/>
      <c r="AK55" s="484"/>
      <c r="AL55" s="548"/>
    </row>
    <row r="56" spans="2:38" ht="112.5" customHeight="1">
      <c r="B56" s="439" t="s">
        <v>341</v>
      </c>
      <c r="C56" s="439"/>
      <c r="D56" s="439"/>
      <c r="E56" s="439"/>
      <c r="F56" s="439"/>
      <c r="G56" s="439"/>
      <c r="H56" s="439"/>
      <c r="I56" s="439"/>
      <c r="J56" s="439"/>
      <c r="K56" s="439"/>
      <c r="L56" s="439"/>
      <c r="M56" s="439"/>
      <c r="N56" s="439"/>
      <c r="O56" s="439"/>
      <c r="P56" s="439"/>
      <c r="Q56" s="439"/>
      <c r="R56" s="439"/>
      <c r="S56" s="439"/>
      <c r="T56" s="439"/>
      <c r="U56" s="439"/>
      <c r="V56" s="439"/>
      <c r="W56" s="439"/>
      <c r="X56" s="439"/>
      <c r="Y56" s="439"/>
      <c r="Z56" s="439"/>
      <c r="AA56" s="439"/>
      <c r="AB56" s="439"/>
      <c r="AC56" s="439"/>
      <c r="AD56" s="439"/>
      <c r="AE56" s="439"/>
      <c r="AF56" s="439"/>
      <c r="AG56" s="439"/>
      <c r="AH56" s="439"/>
      <c r="AI56" s="439"/>
      <c r="AJ56" s="439"/>
      <c r="AK56" s="439"/>
      <c r="AL56" s="439"/>
    </row>
  </sheetData>
  <mergeCells count="82">
    <mergeCell ref="A4:AL5"/>
    <mergeCell ref="A6:AL6"/>
    <mergeCell ref="B8:G9"/>
    <mergeCell ref="J8:AL9"/>
    <mergeCell ref="B10:G15"/>
    <mergeCell ref="J10:AL11"/>
    <mergeCell ref="J12:AL13"/>
    <mergeCell ref="J14:AL15"/>
    <mergeCell ref="M29:O30"/>
    <mergeCell ref="I33:L34"/>
    <mergeCell ref="M33:O34"/>
    <mergeCell ref="I38:L39"/>
    <mergeCell ref="M38:O39"/>
    <mergeCell ref="B16:G20"/>
    <mergeCell ref="B21:C49"/>
    <mergeCell ref="D21:G27"/>
    <mergeCell ref="D28:G49"/>
    <mergeCell ref="I29:L30"/>
    <mergeCell ref="I42:L43"/>
    <mergeCell ref="I40:L41"/>
    <mergeCell ref="AH29:AJ30"/>
    <mergeCell ref="I31:L32"/>
    <mergeCell ref="M31:O32"/>
    <mergeCell ref="P31:R32"/>
    <mergeCell ref="S31:U32"/>
    <mergeCell ref="V31:X32"/>
    <mergeCell ref="Y31:AA32"/>
    <mergeCell ref="AB31:AD32"/>
    <mergeCell ref="AE31:AG32"/>
    <mergeCell ref="AH31:AJ32"/>
    <mergeCell ref="P29:R30"/>
    <mergeCell ref="S29:U30"/>
    <mergeCell ref="V29:X30"/>
    <mergeCell ref="Y29:AA30"/>
    <mergeCell ref="AB29:AD30"/>
    <mergeCell ref="AE29:AG30"/>
    <mergeCell ref="AH33:AJ34"/>
    <mergeCell ref="I35:L36"/>
    <mergeCell ref="M35:O36"/>
    <mergeCell ref="P35:R36"/>
    <mergeCell ref="S35:U36"/>
    <mergeCell ref="V35:X36"/>
    <mergeCell ref="Y35:AA36"/>
    <mergeCell ref="AB35:AD36"/>
    <mergeCell ref="AE35:AG36"/>
    <mergeCell ref="AH35:AJ36"/>
    <mergeCell ref="P33:R34"/>
    <mergeCell ref="S33:U34"/>
    <mergeCell ref="V33:X34"/>
    <mergeCell ref="Y33:AA34"/>
    <mergeCell ref="AB33:AD34"/>
    <mergeCell ref="AE33:AG34"/>
    <mergeCell ref="AD38:AK40"/>
    <mergeCell ref="P40:R41"/>
    <mergeCell ref="S40:U41"/>
    <mergeCell ref="V40:X41"/>
    <mergeCell ref="Y40:AB41"/>
    <mergeCell ref="AD41:AI42"/>
    <mergeCell ref="AJ41:AK42"/>
    <mergeCell ref="S42:U43"/>
    <mergeCell ref="V42:X43"/>
    <mergeCell ref="Y42:AB43"/>
    <mergeCell ref="P38:R39"/>
    <mergeCell ref="S38:U39"/>
    <mergeCell ref="V38:X39"/>
    <mergeCell ref="Y38:AB39"/>
    <mergeCell ref="M40:O41"/>
    <mergeCell ref="B56:AL56"/>
    <mergeCell ref="AD44:AK46"/>
    <mergeCell ref="AD47:AI48"/>
    <mergeCell ref="AJ47:AK48"/>
    <mergeCell ref="B50:C55"/>
    <mergeCell ref="D50:S55"/>
    <mergeCell ref="T50:AL55"/>
    <mergeCell ref="I44:L45"/>
    <mergeCell ref="M44:O45"/>
    <mergeCell ref="P44:R45"/>
    <mergeCell ref="S44:U45"/>
    <mergeCell ref="V44:X45"/>
    <mergeCell ref="Y44:AB45"/>
    <mergeCell ref="M42:O43"/>
    <mergeCell ref="P42:R43"/>
  </mergeCells>
  <phoneticPr fontId="3"/>
  <pageMargins left="0.70866141732283472" right="0.70866141732283472" top="0.74803149606299213" bottom="0.74803149606299213" header="0.31496062992125984" footer="0.31496062992125984"/>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B3539-C71D-4C3B-A969-C175E2EF5722}">
  <sheetPr>
    <tabColor rgb="FFFF0000"/>
  </sheetPr>
  <dimension ref="A1:I24"/>
  <sheetViews>
    <sheetView showGridLines="0" view="pageBreakPreview" zoomScaleNormal="100" zoomScaleSheetLayoutView="100" workbookViewId="0">
      <selection activeCell="S58" activeCellId="1" sqref="T27:U27 S58"/>
    </sheetView>
  </sheetViews>
  <sheetFormatPr defaultColWidth="8.09765625" defaultRowHeight="18"/>
  <cols>
    <col min="1" max="1" width="1" style="249" customWidth="1"/>
    <col min="2" max="3" width="14.09765625" style="249" customWidth="1"/>
    <col min="4" max="4" width="13.69921875" style="249" customWidth="1"/>
    <col min="5" max="5" width="15.69921875" style="249" customWidth="1"/>
    <col min="6" max="6" width="13.59765625" style="249" customWidth="1"/>
    <col min="7" max="7" width="13.69921875" style="249" customWidth="1"/>
    <col min="8" max="8" width="3.3984375" style="249" customWidth="1"/>
    <col min="9" max="9" width="2.19921875" style="249" customWidth="1"/>
    <col min="10" max="256" width="8.09765625" style="249"/>
    <col min="257" max="257" width="1" style="249" customWidth="1"/>
    <col min="258" max="259" width="14.09765625" style="249" customWidth="1"/>
    <col min="260" max="260" width="13.69921875" style="249" customWidth="1"/>
    <col min="261" max="261" width="15.69921875" style="249" customWidth="1"/>
    <col min="262" max="262" width="13.59765625" style="249" customWidth="1"/>
    <col min="263" max="263" width="13.69921875" style="249" customWidth="1"/>
    <col min="264" max="264" width="3.3984375" style="249" customWidth="1"/>
    <col min="265" max="265" width="2.19921875" style="249" customWidth="1"/>
    <col min="266" max="512" width="8.09765625" style="249"/>
    <col min="513" max="513" width="1" style="249" customWidth="1"/>
    <col min="514" max="515" width="14.09765625" style="249" customWidth="1"/>
    <col min="516" max="516" width="13.69921875" style="249" customWidth="1"/>
    <col min="517" max="517" width="15.69921875" style="249" customWidth="1"/>
    <col min="518" max="518" width="13.59765625" style="249" customWidth="1"/>
    <col min="519" max="519" width="13.69921875" style="249" customWidth="1"/>
    <col min="520" max="520" width="3.3984375" style="249" customWidth="1"/>
    <col min="521" max="521" width="2.19921875" style="249" customWidth="1"/>
    <col min="522" max="768" width="8.09765625" style="249"/>
    <col min="769" max="769" width="1" style="249" customWidth="1"/>
    <col min="770" max="771" width="14.09765625" style="249" customWidth="1"/>
    <col min="772" max="772" width="13.69921875" style="249" customWidth="1"/>
    <col min="773" max="773" width="15.69921875" style="249" customWidth="1"/>
    <col min="774" max="774" width="13.59765625" style="249" customWidth="1"/>
    <col min="775" max="775" width="13.69921875" style="249" customWidth="1"/>
    <col min="776" max="776" width="3.3984375" style="249" customWidth="1"/>
    <col min="777" max="777" width="2.19921875" style="249" customWidth="1"/>
    <col min="778" max="1024" width="8.09765625" style="249"/>
    <col min="1025" max="1025" width="1" style="249" customWidth="1"/>
    <col min="1026" max="1027" width="14.09765625" style="249" customWidth="1"/>
    <col min="1028" max="1028" width="13.69921875" style="249" customWidth="1"/>
    <col min="1029" max="1029" width="15.69921875" style="249" customWidth="1"/>
    <col min="1030" max="1030" width="13.59765625" style="249" customWidth="1"/>
    <col min="1031" max="1031" width="13.69921875" style="249" customWidth="1"/>
    <col min="1032" max="1032" width="3.3984375" style="249" customWidth="1"/>
    <col min="1033" max="1033" width="2.19921875" style="249" customWidth="1"/>
    <col min="1034" max="1280" width="8.09765625" style="249"/>
    <col min="1281" max="1281" width="1" style="249" customWidth="1"/>
    <col min="1282" max="1283" width="14.09765625" style="249" customWidth="1"/>
    <col min="1284" max="1284" width="13.69921875" style="249" customWidth="1"/>
    <col min="1285" max="1285" width="15.69921875" style="249" customWidth="1"/>
    <col min="1286" max="1286" width="13.59765625" style="249" customWidth="1"/>
    <col min="1287" max="1287" width="13.69921875" style="249" customWidth="1"/>
    <col min="1288" max="1288" width="3.3984375" style="249" customWidth="1"/>
    <col min="1289" max="1289" width="2.19921875" style="249" customWidth="1"/>
    <col min="1290" max="1536" width="8.09765625" style="249"/>
    <col min="1537" max="1537" width="1" style="249" customWidth="1"/>
    <col min="1538" max="1539" width="14.09765625" style="249" customWidth="1"/>
    <col min="1540" max="1540" width="13.69921875" style="249" customWidth="1"/>
    <col min="1541" max="1541" width="15.69921875" style="249" customWidth="1"/>
    <col min="1542" max="1542" width="13.59765625" style="249" customWidth="1"/>
    <col min="1543" max="1543" width="13.69921875" style="249" customWidth="1"/>
    <col min="1544" max="1544" width="3.3984375" style="249" customWidth="1"/>
    <col min="1545" max="1545" width="2.19921875" style="249" customWidth="1"/>
    <col min="1546" max="1792" width="8.09765625" style="249"/>
    <col min="1793" max="1793" width="1" style="249" customWidth="1"/>
    <col min="1794" max="1795" width="14.09765625" style="249" customWidth="1"/>
    <col min="1796" max="1796" width="13.69921875" style="249" customWidth="1"/>
    <col min="1797" max="1797" width="15.69921875" style="249" customWidth="1"/>
    <col min="1798" max="1798" width="13.59765625" style="249" customWidth="1"/>
    <col min="1799" max="1799" width="13.69921875" style="249" customWidth="1"/>
    <col min="1800" max="1800" width="3.3984375" style="249" customWidth="1"/>
    <col min="1801" max="1801" width="2.19921875" style="249" customWidth="1"/>
    <col min="1802" max="2048" width="8.09765625" style="249"/>
    <col min="2049" max="2049" width="1" style="249" customWidth="1"/>
    <col min="2050" max="2051" width="14.09765625" style="249" customWidth="1"/>
    <col min="2052" max="2052" width="13.69921875" style="249" customWidth="1"/>
    <col min="2053" max="2053" width="15.69921875" style="249" customWidth="1"/>
    <col min="2054" max="2054" width="13.59765625" style="249" customWidth="1"/>
    <col min="2055" max="2055" width="13.69921875" style="249" customWidth="1"/>
    <col min="2056" max="2056" width="3.3984375" style="249" customWidth="1"/>
    <col min="2057" max="2057" width="2.19921875" style="249" customWidth="1"/>
    <col min="2058" max="2304" width="8.09765625" style="249"/>
    <col min="2305" max="2305" width="1" style="249" customWidth="1"/>
    <col min="2306" max="2307" width="14.09765625" style="249" customWidth="1"/>
    <col min="2308" max="2308" width="13.69921875" style="249" customWidth="1"/>
    <col min="2309" max="2309" width="15.69921875" style="249" customWidth="1"/>
    <col min="2310" max="2310" width="13.59765625" style="249" customWidth="1"/>
    <col min="2311" max="2311" width="13.69921875" style="249" customWidth="1"/>
    <col min="2312" max="2312" width="3.3984375" style="249" customWidth="1"/>
    <col min="2313" max="2313" width="2.19921875" style="249" customWidth="1"/>
    <col min="2314" max="2560" width="8.09765625" style="249"/>
    <col min="2561" max="2561" width="1" style="249" customWidth="1"/>
    <col min="2562" max="2563" width="14.09765625" style="249" customWidth="1"/>
    <col min="2564" max="2564" width="13.69921875" style="249" customWidth="1"/>
    <col min="2565" max="2565" width="15.69921875" style="249" customWidth="1"/>
    <col min="2566" max="2566" width="13.59765625" style="249" customWidth="1"/>
    <col min="2567" max="2567" width="13.69921875" style="249" customWidth="1"/>
    <col min="2568" max="2568" width="3.3984375" style="249" customWidth="1"/>
    <col min="2569" max="2569" width="2.19921875" style="249" customWidth="1"/>
    <col min="2570" max="2816" width="8.09765625" style="249"/>
    <col min="2817" max="2817" width="1" style="249" customWidth="1"/>
    <col min="2818" max="2819" width="14.09765625" style="249" customWidth="1"/>
    <col min="2820" max="2820" width="13.69921875" style="249" customWidth="1"/>
    <col min="2821" max="2821" width="15.69921875" style="249" customWidth="1"/>
    <col min="2822" max="2822" width="13.59765625" style="249" customWidth="1"/>
    <col min="2823" max="2823" width="13.69921875" style="249" customWidth="1"/>
    <col min="2824" max="2824" width="3.3984375" style="249" customWidth="1"/>
    <col min="2825" max="2825" width="2.19921875" style="249" customWidth="1"/>
    <col min="2826" max="3072" width="8.09765625" style="249"/>
    <col min="3073" max="3073" width="1" style="249" customWidth="1"/>
    <col min="3074" max="3075" width="14.09765625" style="249" customWidth="1"/>
    <col min="3076" max="3076" width="13.69921875" style="249" customWidth="1"/>
    <col min="3077" max="3077" width="15.69921875" style="249" customWidth="1"/>
    <col min="3078" max="3078" width="13.59765625" style="249" customWidth="1"/>
    <col min="3079" max="3079" width="13.69921875" style="249" customWidth="1"/>
    <col min="3080" max="3080" width="3.3984375" style="249" customWidth="1"/>
    <col min="3081" max="3081" width="2.19921875" style="249" customWidth="1"/>
    <col min="3082" max="3328" width="8.09765625" style="249"/>
    <col min="3329" max="3329" width="1" style="249" customWidth="1"/>
    <col min="3330" max="3331" width="14.09765625" style="249" customWidth="1"/>
    <col min="3332" max="3332" width="13.69921875" style="249" customWidth="1"/>
    <col min="3333" max="3333" width="15.69921875" style="249" customWidth="1"/>
    <col min="3334" max="3334" width="13.59765625" style="249" customWidth="1"/>
    <col min="3335" max="3335" width="13.69921875" style="249" customWidth="1"/>
    <col min="3336" max="3336" width="3.3984375" style="249" customWidth="1"/>
    <col min="3337" max="3337" width="2.19921875" style="249" customWidth="1"/>
    <col min="3338" max="3584" width="8.09765625" style="249"/>
    <col min="3585" max="3585" width="1" style="249" customWidth="1"/>
    <col min="3586" max="3587" width="14.09765625" style="249" customWidth="1"/>
    <col min="3588" max="3588" width="13.69921875" style="249" customWidth="1"/>
    <col min="3589" max="3589" width="15.69921875" style="249" customWidth="1"/>
    <col min="3590" max="3590" width="13.59765625" style="249" customWidth="1"/>
    <col min="3591" max="3591" width="13.69921875" style="249" customWidth="1"/>
    <col min="3592" max="3592" width="3.3984375" style="249" customWidth="1"/>
    <col min="3593" max="3593" width="2.19921875" style="249" customWidth="1"/>
    <col min="3594" max="3840" width="8.09765625" style="249"/>
    <col min="3841" max="3841" width="1" style="249" customWidth="1"/>
    <col min="3842" max="3843" width="14.09765625" style="249" customWidth="1"/>
    <col min="3844" max="3844" width="13.69921875" style="249" customWidth="1"/>
    <col min="3845" max="3845" width="15.69921875" style="249" customWidth="1"/>
    <col min="3846" max="3846" width="13.59765625" style="249" customWidth="1"/>
    <col min="3847" max="3847" width="13.69921875" style="249" customWidth="1"/>
    <col min="3848" max="3848" width="3.3984375" style="249" customWidth="1"/>
    <col min="3849" max="3849" width="2.19921875" style="249" customWidth="1"/>
    <col min="3850" max="4096" width="8.09765625" style="249"/>
    <col min="4097" max="4097" width="1" style="249" customWidth="1"/>
    <col min="4098" max="4099" width="14.09765625" style="249" customWidth="1"/>
    <col min="4100" max="4100" width="13.69921875" style="249" customWidth="1"/>
    <col min="4101" max="4101" width="15.69921875" style="249" customWidth="1"/>
    <col min="4102" max="4102" width="13.59765625" style="249" customWidth="1"/>
    <col min="4103" max="4103" width="13.69921875" style="249" customWidth="1"/>
    <col min="4104" max="4104" width="3.3984375" style="249" customWidth="1"/>
    <col min="4105" max="4105" width="2.19921875" style="249" customWidth="1"/>
    <col min="4106" max="4352" width="8.09765625" style="249"/>
    <col min="4353" max="4353" width="1" style="249" customWidth="1"/>
    <col min="4354" max="4355" width="14.09765625" style="249" customWidth="1"/>
    <col min="4356" max="4356" width="13.69921875" style="249" customWidth="1"/>
    <col min="4357" max="4357" width="15.69921875" style="249" customWidth="1"/>
    <col min="4358" max="4358" width="13.59765625" style="249" customWidth="1"/>
    <col min="4359" max="4359" width="13.69921875" style="249" customWidth="1"/>
    <col min="4360" max="4360" width="3.3984375" style="249" customWidth="1"/>
    <col min="4361" max="4361" width="2.19921875" style="249" customWidth="1"/>
    <col min="4362" max="4608" width="8.09765625" style="249"/>
    <col min="4609" max="4609" width="1" style="249" customWidth="1"/>
    <col min="4610" max="4611" width="14.09765625" style="249" customWidth="1"/>
    <col min="4612" max="4612" width="13.69921875" style="249" customWidth="1"/>
    <col min="4613" max="4613" width="15.69921875" style="249" customWidth="1"/>
    <col min="4614" max="4614" width="13.59765625" style="249" customWidth="1"/>
    <col min="4615" max="4615" width="13.69921875" style="249" customWidth="1"/>
    <col min="4616" max="4616" width="3.3984375" style="249" customWidth="1"/>
    <col min="4617" max="4617" width="2.19921875" style="249" customWidth="1"/>
    <col min="4618" max="4864" width="8.09765625" style="249"/>
    <col min="4865" max="4865" width="1" style="249" customWidth="1"/>
    <col min="4866" max="4867" width="14.09765625" style="249" customWidth="1"/>
    <col min="4868" max="4868" width="13.69921875" style="249" customWidth="1"/>
    <col min="4869" max="4869" width="15.69921875" style="249" customWidth="1"/>
    <col min="4870" max="4870" width="13.59765625" style="249" customWidth="1"/>
    <col min="4871" max="4871" width="13.69921875" style="249" customWidth="1"/>
    <col min="4872" max="4872" width="3.3984375" style="249" customWidth="1"/>
    <col min="4873" max="4873" width="2.19921875" style="249" customWidth="1"/>
    <col min="4874" max="5120" width="8.09765625" style="249"/>
    <col min="5121" max="5121" width="1" style="249" customWidth="1"/>
    <col min="5122" max="5123" width="14.09765625" style="249" customWidth="1"/>
    <col min="5124" max="5124" width="13.69921875" style="249" customWidth="1"/>
    <col min="5125" max="5125" width="15.69921875" style="249" customWidth="1"/>
    <col min="5126" max="5126" width="13.59765625" style="249" customWidth="1"/>
    <col min="5127" max="5127" width="13.69921875" style="249" customWidth="1"/>
    <col min="5128" max="5128" width="3.3984375" style="249" customWidth="1"/>
    <col min="5129" max="5129" width="2.19921875" style="249" customWidth="1"/>
    <col min="5130" max="5376" width="8.09765625" style="249"/>
    <col min="5377" max="5377" width="1" style="249" customWidth="1"/>
    <col min="5378" max="5379" width="14.09765625" style="249" customWidth="1"/>
    <col min="5380" max="5380" width="13.69921875" style="249" customWidth="1"/>
    <col min="5381" max="5381" width="15.69921875" style="249" customWidth="1"/>
    <col min="5382" max="5382" width="13.59765625" style="249" customWidth="1"/>
    <col min="5383" max="5383" width="13.69921875" style="249" customWidth="1"/>
    <col min="5384" max="5384" width="3.3984375" style="249" customWidth="1"/>
    <col min="5385" max="5385" width="2.19921875" style="249" customWidth="1"/>
    <col min="5386" max="5632" width="8.09765625" style="249"/>
    <col min="5633" max="5633" width="1" style="249" customWidth="1"/>
    <col min="5634" max="5635" width="14.09765625" style="249" customWidth="1"/>
    <col min="5636" max="5636" width="13.69921875" style="249" customWidth="1"/>
    <col min="5637" max="5637" width="15.69921875" style="249" customWidth="1"/>
    <col min="5638" max="5638" width="13.59765625" style="249" customWidth="1"/>
    <col min="5639" max="5639" width="13.69921875" style="249" customWidth="1"/>
    <col min="5640" max="5640" width="3.3984375" style="249" customWidth="1"/>
    <col min="5641" max="5641" width="2.19921875" style="249" customWidth="1"/>
    <col min="5642" max="5888" width="8.09765625" style="249"/>
    <col min="5889" max="5889" width="1" style="249" customWidth="1"/>
    <col min="5890" max="5891" width="14.09765625" style="249" customWidth="1"/>
    <col min="5892" max="5892" width="13.69921875" style="249" customWidth="1"/>
    <col min="5893" max="5893" width="15.69921875" style="249" customWidth="1"/>
    <col min="5894" max="5894" width="13.59765625" style="249" customWidth="1"/>
    <col min="5895" max="5895" width="13.69921875" style="249" customWidth="1"/>
    <col min="5896" max="5896" width="3.3984375" style="249" customWidth="1"/>
    <col min="5897" max="5897" width="2.19921875" style="249" customWidth="1"/>
    <col min="5898" max="6144" width="8.09765625" style="249"/>
    <col min="6145" max="6145" width="1" style="249" customWidth="1"/>
    <col min="6146" max="6147" width="14.09765625" style="249" customWidth="1"/>
    <col min="6148" max="6148" width="13.69921875" style="249" customWidth="1"/>
    <col min="6149" max="6149" width="15.69921875" style="249" customWidth="1"/>
    <col min="6150" max="6150" width="13.59765625" style="249" customWidth="1"/>
    <col min="6151" max="6151" width="13.69921875" style="249" customWidth="1"/>
    <col min="6152" max="6152" width="3.3984375" style="249" customWidth="1"/>
    <col min="6153" max="6153" width="2.19921875" style="249" customWidth="1"/>
    <col min="6154" max="6400" width="8.09765625" style="249"/>
    <col min="6401" max="6401" width="1" style="249" customWidth="1"/>
    <col min="6402" max="6403" width="14.09765625" style="249" customWidth="1"/>
    <col min="6404" max="6404" width="13.69921875" style="249" customWidth="1"/>
    <col min="6405" max="6405" width="15.69921875" style="249" customWidth="1"/>
    <col min="6406" max="6406" width="13.59765625" style="249" customWidth="1"/>
    <col min="6407" max="6407" width="13.69921875" style="249" customWidth="1"/>
    <col min="6408" max="6408" width="3.3984375" style="249" customWidth="1"/>
    <col min="6409" max="6409" width="2.19921875" style="249" customWidth="1"/>
    <col min="6410" max="6656" width="8.09765625" style="249"/>
    <col min="6657" max="6657" width="1" style="249" customWidth="1"/>
    <col min="6658" max="6659" width="14.09765625" style="249" customWidth="1"/>
    <col min="6660" max="6660" width="13.69921875" style="249" customWidth="1"/>
    <col min="6661" max="6661" width="15.69921875" style="249" customWidth="1"/>
    <col min="6662" max="6662" width="13.59765625" style="249" customWidth="1"/>
    <col min="6663" max="6663" width="13.69921875" style="249" customWidth="1"/>
    <col min="6664" max="6664" width="3.3984375" style="249" customWidth="1"/>
    <col min="6665" max="6665" width="2.19921875" style="249" customWidth="1"/>
    <col min="6666" max="6912" width="8.09765625" style="249"/>
    <col min="6913" max="6913" width="1" style="249" customWidth="1"/>
    <col min="6914" max="6915" width="14.09765625" style="249" customWidth="1"/>
    <col min="6916" max="6916" width="13.69921875" style="249" customWidth="1"/>
    <col min="6917" max="6917" width="15.69921875" style="249" customWidth="1"/>
    <col min="6918" max="6918" width="13.59765625" style="249" customWidth="1"/>
    <col min="6919" max="6919" width="13.69921875" style="249" customWidth="1"/>
    <col min="6920" max="6920" width="3.3984375" style="249" customWidth="1"/>
    <col min="6921" max="6921" width="2.19921875" style="249" customWidth="1"/>
    <col min="6922" max="7168" width="8.09765625" style="249"/>
    <col min="7169" max="7169" width="1" style="249" customWidth="1"/>
    <col min="7170" max="7171" width="14.09765625" style="249" customWidth="1"/>
    <col min="7172" max="7172" width="13.69921875" style="249" customWidth="1"/>
    <col min="7173" max="7173" width="15.69921875" style="249" customWidth="1"/>
    <col min="7174" max="7174" width="13.59765625" style="249" customWidth="1"/>
    <col min="7175" max="7175" width="13.69921875" style="249" customWidth="1"/>
    <col min="7176" max="7176" width="3.3984375" style="249" customWidth="1"/>
    <col min="7177" max="7177" width="2.19921875" style="249" customWidth="1"/>
    <col min="7178" max="7424" width="8.09765625" style="249"/>
    <col min="7425" max="7425" width="1" style="249" customWidth="1"/>
    <col min="7426" max="7427" width="14.09765625" style="249" customWidth="1"/>
    <col min="7428" max="7428" width="13.69921875" style="249" customWidth="1"/>
    <col min="7429" max="7429" width="15.69921875" style="249" customWidth="1"/>
    <col min="7430" max="7430" width="13.59765625" style="249" customWidth="1"/>
    <col min="7431" max="7431" width="13.69921875" style="249" customWidth="1"/>
    <col min="7432" max="7432" width="3.3984375" style="249" customWidth="1"/>
    <col min="7433" max="7433" width="2.19921875" style="249" customWidth="1"/>
    <col min="7434" max="7680" width="8.09765625" style="249"/>
    <col min="7681" max="7681" width="1" style="249" customWidth="1"/>
    <col min="7682" max="7683" width="14.09765625" style="249" customWidth="1"/>
    <col min="7684" max="7684" width="13.69921875" style="249" customWidth="1"/>
    <col min="7685" max="7685" width="15.69921875" style="249" customWidth="1"/>
    <col min="7686" max="7686" width="13.59765625" style="249" customWidth="1"/>
    <col min="7687" max="7687" width="13.69921875" style="249" customWidth="1"/>
    <col min="7688" max="7688" width="3.3984375" style="249" customWidth="1"/>
    <col min="7689" max="7689" width="2.19921875" style="249" customWidth="1"/>
    <col min="7690" max="7936" width="8.09765625" style="249"/>
    <col min="7937" max="7937" width="1" style="249" customWidth="1"/>
    <col min="7938" max="7939" width="14.09765625" style="249" customWidth="1"/>
    <col min="7940" max="7940" width="13.69921875" style="249" customWidth="1"/>
    <col min="7941" max="7941" width="15.69921875" style="249" customWidth="1"/>
    <col min="7942" max="7942" width="13.59765625" style="249" customWidth="1"/>
    <col min="7943" max="7943" width="13.69921875" style="249" customWidth="1"/>
    <col min="7944" max="7944" width="3.3984375" style="249" customWidth="1"/>
    <col min="7945" max="7945" width="2.19921875" style="249" customWidth="1"/>
    <col min="7946" max="8192" width="8.09765625" style="249"/>
    <col min="8193" max="8193" width="1" style="249" customWidth="1"/>
    <col min="8194" max="8195" width="14.09765625" style="249" customWidth="1"/>
    <col min="8196" max="8196" width="13.69921875" style="249" customWidth="1"/>
    <col min="8197" max="8197" width="15.69921875" style="249" customWidth="1"/>
    <col min="8198" max="8198" width="13.59765625" style="249" customWidth="1"/>
    <col min="8199" max="8199" width="13.69921875" style="249" customWidth="1"/>
    <col min="8200" max="8200" width="3.3984375" style="249" customWidth="1"/>
    <col min="8201" max="8201" width="2.19921875" style="249" customWidth="1"/>
    <col min="8202" max="8448" width="8.09765625" style="249"/>
    <col min="8449" max="8449" width="1" style="249" customWidth="1"/>
    <col min="8450" max="8451" width="14.09765625" style="249" customWidth="1"/>
    <col min="8452" max="8452" width="13.69921875" style="249" customWidth="1"/>
    <col min="8453" max="8453" width="15.69921875" style="249" customWidth="1"/>
    <col min="8454" max="8454" width="13.59765625" style="249" customWidth="1"/>
    <col min="8455" max="8455" width="13.69921875" style="249" customWidth="1"/>
    <col min="8456" max="8456" width="3.3984375" style="249" customWidth="1"/>
    <col min="8457" max="8457" width="2.19921875" style="249" customWidth="1"/>
    <col min="8458" max="8704" width="8.09765625" style="249"/>
    <col min="8705" max="8705" width="1" style="249" customWidth="1"/>
    <col min="8706" max="8707" width="14.09765625" style="249" customWidth="1"/>
    <col min="8708" max="8708" width="13.69921875" style="249" customWidth="1"/>
    <col min="8709" max="8709" width="15.69921875" style="249" customWidth="1"/>
    <col min="8710" max="8710" width="13.59765625" style="249" customWidth="1"/>
    <col min="8711" max="8711" width="13.69921875" style="249" customWidth="1"/>
    <col min="8712" max="8712" width="3.3984375" style="249" customWidth="1"/>
    <col min="8713" max="8713" width="2.19921875" style="249" customWidth="1"/>
    <col min="8714" max="8960" width="8.09765625" style="249"/>
    <col min="8961" max="8961" width="1" style="249" customWidth="1"/>
    <col min="8962" max="8963" width="14.09765625" style="249" customWidth="1"/>
    <col min="8964" max="8964" width="13.69921875" style="249" customWidth="1"/>
    <col min="8965" max="8965" width="15.69921875" style="249" customWidth="1"/>
    <col min="8966" max="8966" width="13.59765625" style="249" customWidth="1"/>
    <col min="8967" max="8967" width="13.69921875" style="249" customWidth="1"/>
    <col min="8968" max="8968" width="3.3984375" style="249" customWidth="1"/>
    <col min="8969" max="8969" width="2.19921875" style="249" customWidth="1"/>
    <col min="8970" max="9216" width="8.09765625" style="249"/>
    <col min="9217" max="9217" width="1" style="249" customWidth="1"/>
    <col min="9218" max="9219" width="14.09765625" style="249" customWidth="1"/>
    <col min="9220" max="9220" width="13.69921875" style="249" customWidth="1"/>
    <col min="9221" max="9221" width="15.69921875" style="249" customWidth="1"/>
    <col min="9222" max="9222" width="13.59765625" style="249" customWidth="1"/>
    <col min="9223" max="9223" width="13.69921875" style="249" customWidth="1"/>
    <col min="9224" max="9224" width="3.3984375" style="249" customWidth="1"/>
    <col min="9225" max="9225" width="2.19921875" style="249" customWidth="1"/>
    <col min="9226" max="9472" width="8.09765625" style="249"/>
    <col min="9473" max="9473" width="1" style="249" customWidth="1"/>
    <col min="9474" max="9475" width="14.09765625" style="249" customWidth="1"/>
    <col min="9476" max="9476" width="13.69921875" style="249" customWidth="1"/>
    <col min="9477" max="9477" width="15.69921875" style="249" customWidth="1"/>
    <col min="9478" max="9478" width="13.59765625" style="249" customWidth="1"/>
    <col min="9479" max="9479" width="13.69921875" style="249" customWidth="1"/>
    <col min="9480" max="9480" width="3.3984375" style="249" customWidth="1"/>
    <col min="9481" max="9481" width="2.19921875" style="249" customWidth="1"/>
    <col min="9482" max="9728" width="8.09765625" style="249"/>
    <col min="9729" max="9729" width="1" style="249" customWidth="1"/>
    <col min="9730" max="9731" width="14.09765625" style="249" customWidth="1"/>
    <col min="9732" max="9732" width="13.69921875" style="249" customWidth="1"/>
    <col min="9733" max="9733" width="15.69921875" style="249" customWidth="1"/>
    <col min="9734" max="9734" width="13.59765625" style="249" customWidth="1"/>
    <col min="9735" max="9735" width="13.69921875" style="249" customWidth="1"/>
    <col min="9736" max="9736" width="3.3984375" style="249" customWidth="1"/>
    <col min="9737" max="9737" width="2.19921875" style="249" customWidth="1"/>
    <col min="9738" max="9984" width="8.09765625" style="249"/>
    <col min="9985" max="9985" width="1" style="249" customWidth="1"/>
    <col min="9986" max="9987" width="14.09765625" style="249" customWidth="1"/>
    <col min="9988" max="9988" width="13.69921875" style="249" customWidth="1"/>
    <col min="9989" max="9989" width="15.69921875" style="249" customWidth="1"/>
    <col min="9990" max="9990" width="13.59765625" style="249" customWidth="1"/>
    <col min="9991" max="9991" width="13.69921875" style="249" customWidth="1"/>
    <col min="9992" max="9992" width="3.3984375" style="249" customWidth="1"/>
    <col min="9993" max="9993" width="2.19921875" style="249" customWidth="1"/>
    <col min="9994" max="10240" width="8.09765625" style="249"/>
    <col min="10241" max="10241" width="1" style="249" customWidth="1"/>
    <col min="10242" max="10243" width="14.09765625" style="249" customWidth="1"/>
    <col min="10244" max="10244" width="13.69921875" style="249" customWidth="1"/>
    <col min="10245" max="10245" width="15.69921875" style="249" customWidth="1"/>
    <col min="10246" max="10246" width="13.59765625" style="249" customWidth="1"/>
    <col min="10247" max="10247" width="13.69921875" style="249" customWidth="1"/>
    <col min="10248" max="10248" width="3.3984375" style="249" customWidth="1"/>
    <col min="10249" max="10249" width="2.19921875" style="249" customWidth="1"/>
    <col min="10250" max="10496" width="8.09765625" style="249"/>
    <col min="10497" max="10497" width="1" style="249" customWidth="1"/>
    <col min="10498" max="10499" width="14.09765625" style="249" customWidth="1"/>
    <col min="10500" max="10500" width="13.69921875" style="249" customWidth="1"/>
    <col min="10501" max="10501" width="15.69921875" style="249" customWidth="1"/>
    <col min="10502" max="10502" width="13.59765625" style="249" customWidth="1"/>
    <col min="10503" max="10503" width="13.69921875" style="249" customWidth="1"/>
    <col min="10504" max="10504" width="3.3984375" style="249" customWidth="1"/>
    <col min="10505" max="10505" width="2.19921875" style="249" customWidth="1"/>
    <col min="10506" max="10752" width="8.09765625" style="249"/>
    <col min="10753" max="10753" width="1" style="249" customWidth="1"/>
    <col min="10754" max="10755" width="14.09765625" style="249" customWidth="1"/>
    <col min="10756" max="10756" width="13.69921875" style="249" customWidth="1"/>
    <col min="10757" max="10757" width="15.69921875" style="249" customWidth="1"/>
    <col min="10758" max="10758" width="13.59765625" style="249" customWidth="1"/>
    <col min="10759" max="10759" width="13.69921875" style="249" customWidth="1"/>
    <col min="10760" max="10760" width="3.3984375" style="249" customWidth="1"/>
    <col min="10761" max="10761" width="2.19921875" style="249" customWidth="1"/>
    <col min="10762" max="11008" width="8.09765625" style="249"/>
    <col min="11009" max="11009" width="1" style="249" customWidth="1"/>
    <col min="11010" max="11011" width="14.09765625" style="249" customWidth="1"/>
    <col min="11012" max="11012" width="13.69921875" style="249" customWidth="1"/>
    <col min="11013" max="11013" width="15.69921875" style="249" customWidth="1"/>
    <col min="11014" max="11014" width="13.59765625" style="249" customWidth="1"/>
    <col min="11015" max="11015" width="13.69921875" style="249" customWidth="1"/>
    <col min="11016" max="11016" width="3.3984375" style="249" customWidth="1"/>
    <col min="11017" max="11017" width="2.19921875" style="249" customWidth="1"/>
    <col min="11018" max="11264" width="8.09765625" style="249"/>
    <col min="11265" max="11265" width="1" style="249" customWidth="1"/>
    <col min="11266" max="11267" width="14.09765625" style="249" customWidth="1"/>
    <col min="11268" max="11268" width="13.69921875" style="249" customWidth="1"/>
    <col min="11269" max="11269" width="15.69921875" style="249" customWidth="1"/>
    <col min="11270" max="11270" width="13.59765625" style="249" customWidth="1"/>
    <col min="11271" max="11271" width="13.69921875" style="249" customWidth="1"/>
    <col min="11272" max="11272" width="3.3984375" style="249" customWidth="1"/>
    <col min="11273" max="11273" width="2.19921875" style="249" customWidth="1"/>
    <col min="11274" max="11520" width="8.09765625" style="249"/>
    <col min="11521" max="11521" width="1" style="249" customWidth="1"/>
    <col min="11522" max="11523" width="14.09765625" style="249" customWidth="1"/>
    <col min="11524" max="11524" width="13.69921875" style="249" customWidth="1"/>
    <col min="11525" max="11525" width="15.69921875" style="249" customWidth="1"/>
    <col min="11526" max="11526" width="13.59765625" style="249" customWidth="1"/>
    <col min="11527" max="11527" width="13.69921875" style="249" customWidth="1"/>
    <col min="11528" max="11528" width="3.3984375" style="249" customWidth="1"/>
    <col min="11529" max="11529" width="2.19921875" style="249" customWidth="1"/>
    <col min="11530" max="11776" width="8.09765625" style="249"/>
    <col min="11777" max="11777" width="1" style="249" customWidth="1"/>
    <col min="11778" max="11779" width="14.09765625" style="249" customWidth="1"/>
    <col min="11780" max="11780" width="13.69921875" style="249" customWidth="1"/>
    <col min="11781" max="11781" width="15.69921875" style="249" customWidth="1"/>
    <col min="11782" max="11782" width="13.59765625" style="249" customWidth="1"/>
    <col min="11783" max="11783" width="13.69921875" style="249" customWidth="1"/>
    <col min="11784" max="11784" width="3.3984375" style="249" customWidth="1"/>
    <col min="11785" max="11785" width="2.19921875" style="249" customWidth="1"/>
    <col min="11786" max="12032" width="8.09765625" style="249"/>
    <col min="12033" max="12033" width="1" style="249" customWidth="1"/>
    <col min="12034" max="12035" width="14.09765625" style="249" customWidth="1"/>
    <col min="12036" max="12036" width="13.69921875" style="249" customWidth="1"/>
    <col min="12037" max="12037" width="15.69921875" style="249" customWidth="1"/>
    <col min="12038" max="12038" width="13.59765625" style="249" customWidth="1"/>
    <col min="12039" max="12039" width="13.69921875" style="249" customWidth="1"/>
    <col min="12040" max="12040" width="3.3984375" style="249" customWidth="1"/>
    <col min="12041" max="12041" width="2.19921875" style="249" customWidth="1"/>
    <col min="12042" max="12288" width="8.09765625" style="249"/>
    <col min="12289" max="12289" width="1" style="249" customWidth="1"/>
    <col min="12290" max="12291" width="14.09765625" style="249" customWidth="1"/>
    <col min="12292" max="12292" width="13.69921875" style="249" customWidth="1"/>
    <col min="12293" max="12293" width="15.69921875" style="249" customWidth="1"/>
    <col min="12294" max="12294" width="13.59765625" style="249" customWidth="1"/>
    <col min="12295" max="12295" width="13.69921875" style="249" customWidth="1"/>
    <col min="12296" max="12296" width="3.3984375" style="249" customWidth="1"/>
    <col min="12297" max="12297" width="2.19921875" style="249" customWidth="1"/>
    <col min="12298" max="12544" width="8.09765625" style="249"/>
    <col min="12545" max="12545" width="1" style="249" customWidth="1"/>
    <col min="12546" max="12547" width="14.09765625" style="249" customWidth="1"/>
    <col min="12548" max="12548" width="13.69921875" style="249" customWidth="1"/>
    <col min="12549" max="12549" width="15.69921875" style="249" customWidth="1"/>
    <col min="12550" max="12550" width="13.59765625" style="249" customWidth="1"/>
    <col min="12551" max="12551" width="13.69921875" style="249" customWidth="1"/>
    <col min="12552" max="12552" width="3.3984375" style="249" customWidth="1"/>
    <col min="12553" max="12553" width="2.19921875" style="249" customWidth="1"/>
    <col min="12554" max="12800" width="8.09765625" style="249"/>
    <col min="12801" max="12801" width="1" style="249" customWidth="1"/>
    <col min="12802" max="12803" width="14.09765625" style="249" customWidth="1"/>
    <col min="12804" max="12804" width="13.69921875" style="249" customWidth="1"/>
    <col min="12805" max="12805" width="15.69921875" style="249" customWidth="1"/>
    <col min="12806" max="12806" width="13.59765625" style="249" customWidth="1"/>
    <col min="12807" max="12807" width="13.69921875" style="249" customWidth="1"/>
    <col min="12808" max="12808" width="3.3984375" style="249" customWidth="1"/>
    <col min="12809" max="12809" width="2.19921875" style="249" customWidth="1"/>
    <col min="12810" max="13056" width="8.09765625" style="249"/>
    <col min="13057" max="13057" width="1" style="249" customWidth="1"/>
    <col min="13058" max="13059" width="14.09765625" style="249" customWidth="1"/>
    <col min="13060" max="13060" width="13.69921875" style="249" customWidth="1"/>
    <col min="13061" max="13061" width="15.69921875" style="249" customWidth="1"/>
    <col min="13062" max="13062" width="13.59765625" style="249" customWidth="1"/>
    <col min="13063" max="13063" width="13.69921875" style="249" customWidth="1"/>
    <col min="13064" max="13064" width="3.3984375" style="249" customWidth="1"/>
    <col min="13065" max="13065" width="2.19921875" style="249" customWidth="1"/>
    <col min="13066" max="13312" width="8.09765625" style="249"/>
    <col min="13313" max="13313" width="1" style="249" customWidth="1"/>
    <col min="13314" max="13315" width="14.09765625" style="249" customWidth="1"/>
    <col min="13316" max="13316" width="13.69921875" style="249" customWidth="1"/>
    <col min="13317" max="13317" width="15.69921875" style="249" customWidth="1"/>
    <col min="13318" max="13318" width="13.59765625" style="249" customWidth="1"/>
    <col min="13319" max="13319" width="13.69921875" style="249" customWidth="1"/>
    <col min="13320" max="13320" width="3.3984375" style="249" customWidth="1"/>
    <col min="13321" max="13321" width="2.19921875" style="249" customWidth="1"/>
    <col min="13322" max="13568" width="8.09765625" style="249"/>
    <col min="13569" max="13569" width="1" style="249" customWidth="1"/>
    <col min="13570" max="13571" width="14.09765625" style="249" customWidth="1"/>
    <col min="13572" max="13572" width="13.69921875" style="249" customWidth="1"/>
    <col min="13573" max="13573" width="15.69921875" style="249" customWidth="1"/>
    <col min="13574" max="13574" width="13.59765625" style="249" customWidth="1"/>
    <col min="13575" max="13575" width="13.69921875" style="249" customWidth="1"/>
    <col min="13576" max="13576" width="3.3984375" style="249" customWidth="1"/>
    <col min="13577" max="13577" width="2.19921875" style="249" customWidth="1"/>
    <col min="13578" max="13824" width="8.09765625" style="249"/>
    <col min="13825" max="13825" width="1" style="249" customWidth="1"/>
    <col min="13826" max="13827" width="14.09765625" style="249" customWidth="1"/>
    <col min="13828" max="13828" width="13.69921875" style="249" customWidth="1"/>
    <col min="13829" max="13829" width="15.69921875" style="249" customWidth="1"/>
    <col min="13830" max="13830" width="13.59765625" style="249" customWidth="1"/>
    <col min="13831" max="13831" width="13.69921875" style="249" customWidth="1"/>
    <col min="13832" max="13832" width="3.3984375" style="249" customWidth="1"/>
    <col min="13833" max="13833" width="2.19921875" style="249" customWidth="1"/>
    <col min="13834" max="14080" width="8.09765625" style="249"/>
    <col min="14081" max="14081" width="1" style="249" customWidth="1"/>
    <col min="14082" max="14083" width="14.09765625" style="249" customWidth="1"/>
    <col min="14084" max="14084" width="13.69921875" style="249" customWidth="1"/>
    <col min="14085" max="14085" width="15.69921875" style="249" customWidth="1"/>
    <col min="14086" max="14086" width="13.59765625" style="249" customWidth="1"/>
    <col min="14087" max="14087" width="13.69921875" style="249" customWidth="1"/>
    <col min="14088" max="14088" width="3.3984375" style="249" customWidth="1"/>
    <col min="14089" max="14089" width="2.19921875" style="249" customWidth="1"/>
    <col min="14090" max="14336" width="8.09765625" style="249"/>
    <col min="14337" max="14337" width="1" style="249" customWidth="1"/>
    <col min="14338" max="14339" width="14.09765625" style="249" customWidth="1"/>
    <col min="14340" max="14340" width="13.69921875" style="249" customWidth="1"/>
    <col min="14341" max="14341" width="15.69921875" style="249" customWidth="1"/>
    <col min="14342" max="14342" width="13.59765625" style="249" customWidth="1"/>
    <col min="14343" max="14343" width="13.69921875" style="249" customWidth="1"/>
    <col min="14344" max="14344" width="3.3984375" style="249" customWidth="1"/>
    <col min="14345" max="14345" width="2.19921875" style="249" customWidth="1"/>
    <col min="14346" max="14592" width="8.09765625" style="249"/>
    <col min="14593" max="14593" width="1" style="249" customWidth="1"/>
    <col min="14594" max="14595" width="14.09765625" style="249" customWidth="1"/>
    <col min="14596" max="14596" width="13.69921875" style="249" customWidth="1"/>
    <col min="14597" max="14597" width="15.69921875" style="249" customWidth="1"/>
    <col min="14598" max="14598" width="13.59765625" style="249" customWidth="1"/>
    <col min="14599" max="14599" width="13.69921875" style="249" customWidth="1"/>
    <col min="14600" max="14600" width="3.3984375" style="249" customWidth="1"/>
    <col min="14601" max="14601" width="2.19921875" style="249" customWidth="1"/>
    <col min="14602" max="14848" width="8.09765625" style="249"/>
    <col min="14849" max="14849" width="1" style="249" customWidth="1"/>
    <col min="14850" max="14851" width="14.09765625" style="249" customWidth="1"/>
    <col min="14852" max="14852" width="13.69921875" style="249" customWidth="1"/>
    <col min="14853" max="14853" width="15.69921875" style="249" customWidth="1"/>
    <col min="14854" max="14854" width="13.59765625" style="249" customWidth="1"/>
    <col min="14855" max="14855" width="13.69921875" style="249" customWidth="1"/>
    <col min="14856" max="14856" width="3.3984375" style="249" customWidth="1"/>
    <col min="14857" max="14857" width="2.19921875" style="249" customWidth="1"/>
    <col min="14858" max="15104" width="8.09765625" style="249"/>
    <col min="15105" max="15105" width="1" style="249" customWidth="1"/>
    <col min="15106" max="15107" width="14.09765625" style="249" customWidth="1"/>
    <col min="15108" max="15108" width="13.69921875" style="249" customWidth="1"/>
    <col min="15109" max="15109" width="15.69921875" style="249" customWidth="1"/>
    <col min="15110" max="15110" width="13.59765625" style="249" customWidth="1"/>
    <col min="15111" max="15111" width="13.69921875" style="249" customWidth="1"/>
    <col min="15112" max="15112" width="3.3984375" style="249" customWidth="1"/>
    <col min="15113" max="15113" width="2.19921875" style="249" customWidth="1"/>
    <col min="15114" max="15360" width="8.09765625" style="249"/>
    <col min="15361" max="15361" width="1" style="249" customWidth="1"/>
    <col min="15362" max="15363" width="14.09765625" style="249" customWidth="1"/>
    <col min="15364" max="15364" width="13.69921875" style="249" customWidth="1"/>
    <col min="15365" max="15365" width="15.69921875" style="249" customWidth="1"/>
    <col min="15366" max="15366" width="13.59765625" style="249" customWidth="1"/>
    <col min="15367" max="15367" width="13.69921875" style="249" customWidth="1"/>
    <col min="15368" max="15368" width="3.3984375" style="249" customWidth="1"/>
    <col min="15369" max="15369" width="2.19921875" style="249" customWidth="1"/>
    <col min="15370" max="15616" width="8.09765625" style="249"/>
    <col min="15617" max="15617" width="1" style="249" customWidth="1"/>
    <col min="15618" max="15619" width="14.09765625" style="249" customWidth="1"/>
    <col min="15620" max="15620" width="13.69921875" style="249" customWidth="1"/>
    <col min="15621" max="15621" width="15.69921875" style="249" customWidth="1"/>
    <col min="15622" max="15622" width="13.59765625" style="249" customWidth="1"/>
    <col min="15623" max="15623" width="13.69921875" style="249" customWidth="1"/>
    <col min="15624" max="15624" width="3.3984375" style="249" customWidth="1"/>
    <col min="15625" max="15625" width="2.19921875" style="249" customWidth="1"/>
    <col min="15626" max="15872" width="8.09765625" style="249"/>
    <col min="15873" max="15873" width="1" style="249" customWidth="1"/>
    <col min="15874" max="15875" width="14.09765625" style="249" customWidth="1"/>
    <col min="15876" max="15876" width="13.69921875" style="249" customWidth="1"/>
    <col min="15877" max="15877" width="15.69921875" style="249" customWidth="1"/>
    <col min="15878" max="15878" width="13.59765625" style="249" customWidth="1"/>
    <col min="15879" max="15879" width="13.69921875" style="249" customWidth="1"/>
    <col min="15880" max="15880" width="3.3984375" style="249" customWidth="1"/>
    <col min="15881" max="15881" width="2.19921875" style="249" customWidth="1"/>
    <col min="15882" max="16128" width="8.09765625" style="249"/>
    <col min="16129" max="16129" width="1" style="249" customWidth="1"/>
    <col min="16130" max="16131" width="14.09765625" style="249" customWidth="1"/>
    <col min="16132" max="16132" width="13.69921875" style="249" customWidth="1"/>
    <col min="16133" max="16133" width="15.69921875" style="249" customWidth="1"/>
    <col min="16134" max="16134" width="13.59765625" style="249" customWidth="1"/>
    <col min="16135" max="16135" width="13.69921875" style="249" customWidth="1"/>
    <col min="16136" max="16136" width="3.3984375" style="249" customWidth="1"/>
    <col min="16137" max="16137" width="2.19921875" style="249" customWidth="1"/>
    <col min="16138" max="16384" width="8.09765625" style="249"/>
  </cols>
  <sheetData>
    <row r="1" spans="1:8" ht="27.75" customHeight="1" thickBot="1">
      <c r="A1" s="248"/>
      <c r="B1" s="513" t="s">
        <v>45</v>
      </c>
      <c r="C1" s="514"/>
    </row>
    <row r="2" spans="1:8" ht="15.75" customHeight="1">
      <c r="A2" s="248"/>
      <c r="G2" s="250" t="s">
        <v>56</v>
      </c>
    </row>
    <row r="3" spans="1:8" ht="18" customHeight="1">
      <c r="B3" s="822" t="s">
        <v>342</v>
      </c>
      <c r="C3" s="822"/>
      <c r="D3" s="822"/>
      <c r="E3" s="822"/>
      <c r="F3" s="822"/>
      <c r="G3" s="822"/>
      <c r="H3" s="248"/>
    </row>
    <row r="4" spans="1:8" ht="12" customHeight="1">
      <c r="A4" s="251"/>
      <c r="B4" s="251"/>
      <c r="C4" s="251"/>
      <c r="D4" s="251"/>
      <c r="E4" s="251"/>
      <c r="F4" s="251"/>
      <c r="G4" s="251"/>
    </row>
    <row r="5" spans="1:8" ht="43.5" customHeight="1">
      <c r="A5" s="251"/>
      <c r="B5" s="252" t="s">
        <v>343</v>
      </c>
      <c r="C5" s="823"/>
      <c r="D5" s="823"/>
      <c r="E5" s="823"/>
      <c r="F5" s="823"/>
      <c r="G5" s="823"/>
    </row>
    <row r="6" spans="1:8" ht="43.5" customHeight="1">
      <c r="B6" s="253" t="s">
        <v>318</v>
      </c>
      <c r="C6" s="824" t="s">
        <v>344</v>
      </c>
      <c r="D6" s="825"/>
      <c r="E6" s="825"/>
      <c r="F6" s="825"/>
      <c r="G6" s="825"/>
    </row>
    <row r="7" spans="1:8" ht="19.5" customHeight="1">
      <c r="B7" s="826" t="s">
        <v>345</v>
      </c>
      <c r="C7" s="821" t="s">
        <v>346</v>
      </c>
      <c r="D7" s="821"/>
      <c r="E7" s="821"/>
      <c r="F7" s="821"/>
      <c r="G7" s="821"/>
    </row>
    <row r="8" spans="1:8" ht="40.5" customHeight="1">
      <c r="B8" s="826"/>
      <c r="C8" s="255" t="s">
        <v>347</v>
      </c>
      <c r="D8" s="254" t="s">
        <v>49</v>
      </c>
      <c r="E8" s="255" t="s">
        <v>348</v>
      </c>
      <c r="F8" s="821" t="s">
        <v>349</v>
      </c>
      <c r="G8" s="821"/>
    </row>
    <row r="9" spans="1:8" ht="24" customHeight="1">
      <c r="B9" s="826"/>
      <c r="C9" s="255"/>
      <c r="D9" s="254"/>
      <c r="E9" s="254"/>
      <c r="F9" s="821"/>
      <c r="G9" s="821"/>
    </row>
    <row r="10" spans="1:8" ht="24" customHeight="1">
      <c r="B10" s="826"/>
      <c r="C10" s="255"/>
      <c r="D10" s="254"/>
      <c r="E10" s="254"/>
      <c r="F10" s="821"/>
      <c r="G10" s="821"/>
    </row>
    <row r="11" spans="1:8" ht="24" customHeight="1">
      <c r="B11" s="826"/>
      <c r="C11" s="255"/>
      <c r="D11" s="254"/>
      <c r="E11" s="254"/>
      <c r="F11" s="821"/>
      <c r="G11" s="821"/>
    </row>
    <row r="12" spans="1:8" ht="24" customHeight="1">
      <c r="B12" s="826"/>
      <c r="C12" s="255"/>
      <c r="D12" s="256"/>
      <c r="E12" s="256"/>
      <c r="F12" s="815"/>
      <c r="G12" s="816"/>
    </row>
    <row r="13" spans="1:8" ht="19.5" customHeight="1">
      <c r="B13" s="826"/>
      <c r="C13" s="821" t="s">
        <v>350</v>
      </c>
      <c r="D13" s="821"/>
      <c r="E13" s="821"/>
      <c r="F13" s="821"/>
      <c r="G13" s="821"/>
    </row>
    <row r="14" spans="1:8" ht="40.5" customHeight="1">
      <c r="B14" s="826"/>
      <c r="C14" s="255" t="s">
        <v>347</v>
      </c>
      <c r="D14" s="254" t="s">
        <v>49</v>
      </c>
      <c r="E14" s="255" t="s">
        <v>348</v>
      </c>
      <c r="F14" s="821" t="s">
        <v>349</v>
      </c>
      <c r="G14" s="821"/>
    </row>
    <row r="15" spans="1:8" ht="24" customHeight="1">
      <c r="B15" s="826"/>
      <c r="C15" s="255"/>
      <c r="D15" s="254"/>
      <c r="E15" s="254"/>
      <c r="F15" s="821"/>
      <c r="G15" s="821"/>
    </row>
    <row r="16" spans="1:8" ht="24" customHeight="1">
      <c r="B16" s="826"/>
      <c r="C16" s="255"/>
      <c r="D16" s="254"/>
      <c r="E16" s="254"/>
      <c r="F16" s="821"/>
      <c r="G16" s="821"/>
    </row>
    <row r="17" spans="2:9" ht="24" customHeight="1">
      <c r="B17" s="826"/>
      <c r="C17" s="255"/>
      <c r="D17" s="254"/>
      <c r="E17" s="254"/>
      <c r="F17" s="821"/>
      <c r="G17" s="821"/>
    </row>
    <row r="18" spans="2:9" ht="24" customHeight="1">
      <c r="B18" s="826"/>
      <c r="C18" s="255"/>
      <c r="D18" s="254"/>
      <c r="E18" s="254"/>
      <c r="F18" s="815"/>
      <c r="G18" s="816"/>
    </row>
    <row r="19" spans="2:9" ht="6" customHeight="1"/>
    <row r="20" spans="2:9" ht="123.75" customHeight="1">
      <c r="B20" s="817" t="s">
        <v>351</v>
      </c>
      <c r="C20" s="817"/>
      <c r="D20" s="817"/>
      <c r="E20" s="817"/>
      <c r="F20" s="817"/>
      <c r="G20" s="817"/>
      <c r="H20" s="257" t="s">
        <v>701</v>
      </c>
      <c r="I20" s="258"/>
    </row>
    <row r="21" spans="2:9" ht="24" customHeight="1">
      <c r="B21" s="817" t="s">
        <v>352</v>
      </c>
      <c r="C21" s="818"/>
      <c r="D21" s="818"/>
      <c r="E21" s="818"/>
      <c r="F21" s="818"/>
      <c r="G21" s="818"/>
      <c r="H21" s="258"/>
      <c r="I21" s="258"/>
    </row>
    <row r="22" spans="2:9">
      <c r="B22" s="819" t="s">
        <v>352</v>
      </c>
      <c r="C22" s="819"/>
      <c r="D22" s="819"/>
      <c r="E22" s="819"/>
      <c r="F22" s="819"/>
      <c r="G22" s="819"/>
      <c r="H22" s="258"/>
      <c r="I22" s="258"/>
    </row>
    <row r="23" spans="2:9" ht="7.5" customHeight="1">
      <c r="B23" s="820"/>
      <c r="C23" s="820"/>
      <c r="D23" s="820"/>
      <c r="E23" s="820"/>
      <c r="F23" s="820"/>
      <c r="G23" s="820"/>
    </row>
    <row r="24" spans="2:9">
      <c r="B24" s="259"/>
    </row>
  </sheetData>
  <mergeCells count="21">
    <mergeCell ref="F17:G17"/>
    <mergeCell ref="B1:C1"/>
    <mergeCell ref="B3:G3"/>
    <mergeCell ref="C5:G5"/>
    <mergeCell ref="C6:G6"/>
    <mergeCell ref="B7:B18"/>
    <mergeCell ref="C7:G7"/>
    <mergeCell ref="F8:G8"/>
    <mergeCell ref="F9:G9"/>
    <mergeCell ref="F10:G10"/>
    <mergeCell ref="F11:G11"/>
    <mergeCell ref="F12:G12"/>
    <mergeCell ref="C13:G13"/>
    <mergeCell ref="F14:G14"/>
    <mergeCell ref="F15:G15"/>
    <mergeCell ref="F16:G16"/>
    <mergeCell ref="F18:G18"/>
    <mergeCell ref="B20:G20"/>
    <mergeCell ref="B21:G21"/>
    <mergeCell ref="B22:G22"/>
    <mergeCell ref="B23:G23"/>
  </mergeCells>
  <phoneticPr fontId="3"/>
  <pageMargins left="0.70866141732283472" right="0.70866141732283472" top="0.74803149606299213" bottom="0.74803149606299213" header="0.31496062992125984" footer="0.31496062992125984"/>
  <pageSetup paperSize="9" scale="94" orientation="portrait" r:id="rId1"/>
  <headerFooter>
    <oddHeader>&amp;R（別表３（その２））</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74D9D-FCA3-42D7-B378-A2541289B922}">
  <sheetPr>
    <tabColor rgb="FFFFFF66"/>
  </sheetPr>
  <dimension ref="A1:AS114"/>
  <sheetViews>
    <sheetView showGridLines="0" view="pageBreakPreview" zoomScale="85" zoomScaleNormal="75" zoomScaleSheetLayoutView="85" workbookViewId="0">
      <selection activeCell="S58" activeCellId="1" sqref="T27:U27 S58"/>
    </sheetView>
  </sheetViews>
  <sheetFormatPr defaultColWidth="8.09765625" defaultRowHeight="13.2"/>
  <cols>
    <col min="1" max="1" width="2.796875" style="162" customWidth="1"/>
    <col min="2" max="2" width="8.796875" style="162" customWidth="1"/>
    <col min="3" max="3" width="3.69921875" style="162" customWidth="1"/>
    <col min="4" max="4" width="4.296875" style="162" customWidth="1"/>
    <col min="5" max="5" width="6.5" style="162" customWidth="1"/>
    <col min="6" max="6" width="3.69921875" style="162" customWidth="1"/>
    <col min="7" max="7" width="4.296875" style="162" customWidth="1"/>
    <col min="8" max="8" width="6.5" style="162" customWidth="1"/>
    <col min="9" max="9" width="3.69921875" style="162" customWidth="1"/>
    <col min="10" max="10" width="4.296875" style="162" customWidth="1"/>
    <col min="11" max="11" width="6.5" style="162" customWidth="1"/>
    <col min="12" max="12" width="3.69921875" style="162" customWidth="1"/>
    <col min="13" max="13" width="4.296875" style="162" customWidth="1"/>
    <col min="14" max="14" width="6.5" style="162" customWidth="1"/>
    <col min="15" max="15" width="3.69921875" style="162" customWidth="1"/>
    <col min="16" max="16" width="4.296875" style="162" customWidth="1"/>
    <col min="17" max="17" width="6.5" style="162" customWidth="1"/>
    <col min="18" max="18" width="3.69921875" style="162" customWidth="1"/>
    <col min="19" max="19" width="4.296875" style="162" customWidth="1"/>
    <col min="20" max="20" width="6.5" style="162" customWidth="1"/>
    <col min="21" max="21" width="3.69921875" style="162" customWidth="1"/>
    <col min="22" max="22" width="4.296875" style="162" customWidth="1"/>
    <col min="23" max="23" width="6.5" style="162" customWidth="1"/>
    <col min="24" max="24" width="3.69921875" style="162" customWidth="1"/>
    <col min="25" max="25" width="4.296875" style="162" customWidth="1"/>
    <col min="26" max="26" width="6.5" style="162" customWidth="1"/>
    <col min="27" max="27" width="3.69921875" style="162" customWidth="1"/>
    <col min="28" max="28" width="4.296875" style="162" customWidth="1"/>
    <col min="29" max="29" width="6.5" style="162" customWidth="1"/>
    <col min="30" max="30" width="3.69921875" style="162" customWidth="1"/>
    <col min="31" max="31" width="4.296875" style="162" customWidth="1"/>
    <col min="32" max="32" width="6.5" style="162" customWidth="1"/>
    <col min="33" max="33" width="3.69921875" style="162" customWidth="1"/>
    <col min="34" max="34" width="4.296875" style="162" customWidth="1"/>
    <col min="35" max="35" width="6.5" style="162" customWidth="1"/>
    <col min="36" max="36" width="3.69921875" style="162" customWidth="1"/>
    <col min="37" max="37" width="4.296875" style="162" customWidth="1"/>
    <col min="38" max="38" width="6.5" style="162" customWidth="1"/>
    <col min="39" max="39" width="6.09765625" style="162" customWidth="1"/>
    <col min="40" max="40" width="7.296875" style="162" customWidth="1"/>
    <col min="41" max="41" width="9.69921875" style="162" customWidth="1"/>
    <col min="42" max="42" width="6.19921875" style="162" customWidth="1"/>
    <col min="43" max="43" width="23.09765625" style="162" customWidth="1"/>
    <col min="44" max="44" width="2.3984375" style="162" customWidth="1"/>
    <col min="45" max="256" width="8.09765625" style="162"/>
    <col min="257" max="257" width="2.796875" style="162" customWidth="1"/>
    <col min="258" max="258" width="8.796875" style="162" customWidth="1"/>
    <col min="259" max="259" width="3.69921875" style="162" customWidth="1"/>
    <col min="260" max="260" width="4.296875" style="162" customWidth="1"/>
    <col min="261" max="261" width="6.5" style="162" customWidth="1"/>
    <col min="262" max="262" width="3.69921875" style="162" customWidth="1"/>
    <col min="263" max="263" width="4.296875" style="162" customWidth="1"/>
    <col min="264" max="264" width="6.5" style="162" customWidth="1"/>
    <col min="265" max="265" width="3.69921875" style="162" customWidth="1"/>
    <col min="266" max="266" width="4.296875" style="162" customWidth="1"/>
    <col min="267" max="267" width="6.5" style="162" customWidth="1"/>
    <col min="268" max="268" width="3.69921875" style="162" customWidth="1"/>
    <col min="269" max="269" width="4.296875" style="162" customWidth="1"/>
    <col min="270" max="270" width="6.5" style="162" customWidth="1"/>
    <col min="271" max="271" width="3.69921875" style="162" customWidth="1"/>
    <col min="272" max="272" width="4.296875" style="162" customWidth="1"/>
    <col min="273" max="273" width="6.5" style="162" customWidth="1"/>
    <col min="274" max="274" width="3.69921875" style="162" customWidth="1"/>
    <col min="275" max="275" width="4.296875" style="162" customWidth="1"/>
    <col min="276" max="276" width="6.5" style="162" customWidth="1"/>
    <col min="277" max="277" width="3.69921875" style="162" customWidth="1"/>
    <col min="278" max="278" width="4.296875" style="162" customWidth="1"/>
    <col min="279" max="279" width="6.5" style="162" customWidth="1"/>
    <col min="280" max="280" width="3.69921875" style="162" customWidth="1"/>
    <col min="281" max="281" width="4.296875" style="162" customWidth="1"/>
    <col min="282" max="282" width="6.5" style="162" customWidth="1"/>
    <col min="283" max="283" width="3.69921875" style="162" customWidth="1"/>
    <col min="284" max="284" width="4.296875" style="162" customWidth="1"/>
    <col min="285" max="285" width="6.5" style="162" customWidth="1"/>
    <col min="286" max="286" width="3.69921875" style="162" customWidth="1"/>
    <col min="287" max="287" width="4.296875" style="162" customWidth="1"/>
    <col min="288" max="288" width="6.5" style="162" customWidth="1"/>
    <col min="289" max="289" width="3.69921875" style="162" customWidth="1"/>
    <col min="290" max="290" width="4.296875" style="162" customWidth="1"/>
    <col min="291" max="291" width="6.5" style="162" customWidth="1"/>
    <col min="292" max="292" width="3.69921875" style="162" customWidth="1"/>
    <col min="293" max="293" width="4.296875" style="162" customWidth="1"/>
    <col min="294" max="294" width="6.5" style="162" customWidth="1"/>
    <col min="295" max="295" width="6.09765625" style="162" customWidth="1"/>
    <col min="296" max="296" width="7.296875" style="162" customWidth="1"/>
    <col min="297" max="297" width="9.69921875" style="162" customWidth="1"/>
    <col min="298" max="298" width="6.19921875" style="162" customWidth="1"/>
    <col min="299" max="299" width="23.09765625" style="162" customWidth="1"/>
    <col min="300" max="300" width="2.3984375" style="162" customWidth="1"/>
    <col min="301" max="512" width="8.09765625" style="162"/>
    <col min="513" max="513" width="2.796875" style="162" customWidth="1"/>
    <col min="514" max="514" width="8.796875" style="162" customWidth="1"/>
    <col min="515" max="515" width="3.69921875" style="162" customWidth="1"/>
    <col min="516" max="516" width="4.296875" style="162" customWidth="1"/>
    <col min="517" max="517" width="6.5" style="162" customWidth="1"/>
    <col min="518" max="518" width="3.69921875" style="162" customWidth="1"/>
    <col min="519" max="519" width="4.296875" style="162" customWidth="1"/>
    <col min="520" max="520" width="6.5" style="162" customWidth="1"/>
    <col min="521" max="521" width="3.69921875" style="162" customWidth="1"/>
    <col min="522" max="522" width="4.296875" style="162" customWidth="1"/>
    <col min="523" max="523" width="6.5" style="162" customWidth="1"/>
    <col min="524" max="524" width="3.69921875" style="162" customWidth="1"/>
    <col min="525" max="525" width="4.296875" style="162" customWidth="1"/>
    <col min="526" max="526" width="6.5" style="162" customWidth="1"/>
    <col min="527" max="527" width="3.69921875" style="162" customWidth="1"/>
    <col min="528" max="528" width="4.296875" style="162" customWidth="1"/>
    <col min="529" max="529" width="6.5" style="162" customWidth="1"/>
    <col min="530" max="530" width="3.69921875" style="162" customWidth="1"/>
    <col min="531" max="531" width="4.296875" style="162" customWidth="1"/>
    <col min="532" max="532" width="6.5" style="162" customWidth="1"/>
    <col min="533" max="533" width="3.69921875" style="162" customWidth="1"/>
    <col min="534" max="534" width="4.296875" style="162" customWidth="1"/>
    <col min="535" max="535" width="6.5" style="162" customWidth="1"/>
    <col min="536" max="536" width="3.69921875" style="162" customWidth="1"/>
    <col min="537" max="537" width="4.296875" style="162" customWidth="1"/>
    <col min="538" max="538" width="6.5" style="162" customWidth="1"/>
    <col min="539" max="539" width="3.69921875" style="162" customWidth="1"/>
    <col min="540" max="540" width="4.296875" style="162" customWidth="1"/>
    <col min="541" max="541" width="6.5" style="162" customWidth="1"/>
    <col min="542" max="542" width="3.69921875" style="162" customWidth="1"/>
    <col min="543" max="543" width="4.296875" style="162" customWidth="1"/>
    <col min="544" max="544" width="6.5" style="162" customWidth="1"/>
    <col min="545" max="545" width="3.69921875" style="162" customWidth="1"/>
    <col min="546" max="546" width="4.296875" style="162" customWidth="1"/>
    <col min="547" max="547" width="6.5" style="162" customWidth="1"/>
    <col min="548" max="548" width="3.69921875" style="162" customWidth="1"/>
    <col min="549" max="549" width="4.296875" style="162" customWidth="1"/>
    <col min="550" max="550" width="6.5" style="162" customWidth="1"/>
    <col min="551" max="551" width="6.09765625" style="162" customWidth="1"/>
    <col min="552" max="552" width="7.296875" style="162" customWidth="1"/>
    <col min="553" max="553" width="9.69921875" style="162" customWidth="1"/>
    <col min="554" max="554" width="6.19921875" style="162" customWidth="1"/>
    <col min="555" max="555" width="23.09765625" style="162" customWidth="1"/>
    <col min="556" max="556" width="2.3984375" style="162" customWidth="1"/>
    <col min="557" max="768" width="8.09765625" style="162"/>
    <col min="769" max="769" width="2.796875" style="162" customWidth="1"/>
    <col min="770" max="770" width="8.796875" style="162" customWidth="1"/>
    <col min="771" max="771" width="3.69921875" style="162" customWidth="1"/>
    <col min="772" max="772" width="4.296875" style="162" customWidth="1"/>
    <col min="773" max="773" width="6.5" style="162" customWidth="1"/>
    <col min="774" max="774" width="3.69921875" style="162" customWidth="1"/>
    <col min="775" max="775" width="4.296875" style="162" customWidth="1"/>
    <col min="776" max="776" width="6.5" style="162" customWidth="1"/>
    <col min="777" max="777" width="3.69921875" style="162" customWidth="1"/>
    <col min="778" max="778" width="4.296875" style="162" customWidth="1"/>
    <col min="779" max="779" width="6.5" style="162" customWidth="1"/>
    <col min="780" max="780" width="3.69921875" style="162" customWidth="1"/>
    <col min="781" max="781" width="4.296875" style="162" customWidth="1"/>
    <col min="782" max="782" width="6.5" style="162" customWidth="1"/>
    <col min="783" max="783" width="3.69921875" style="162" customWidth="1"/>
    <col min="784" max="784" width="4.296875" style="162" customWidth="1"/>
    <col min="785" max="785" width="6.5" style="162" customWidth="1"/>
    <col min="786" max="786" width="3.69921875" style="162" customWidth="1"/>
    <col min="787" max="787" width="4.296875" style="162" customWidth="1"/>
    <col min="788" max="788" width="6.5" style="162" customWidth="1"/>
    <col min="789" max="789" width="3.69921875" style="162" customWidth="1"/>
    <col min="790" max="790" width="4.296875" style="162" customWidth="1"/>
    <col min="791" max="791" width="6.5" style="162" customWidth="1"/>
    <col min="792" max="792" width="3.69921875" style="162" customWidth="1"/>
    <col min="793" max="793" width="4.296875" style="162" customWidth="1"/>
    <col min="794" max="794" width="6.5" style="162" customWidth="1"/>
    <col min="795" max="795" width="3.69921875" style="162" customWidth="1"/>
    <col min="796" max="796" width="4.296875" style="162" customWidth="1"/>
    <col min="797" max="797" width="6.5" style="162" customWidth="1"/>
    <col min="798" max="798" width="3.69921875" style="162" customWidth="1"/>
    <col min="799" max="799" width="4.296875" style="162" customWidth="1"/>
    <col min="800" max="800" width="6.5" style="162" customWidth="1"/>
    <col min="801" max="801" width="3.69921875" style="162" customWidth="1"/>
    <col min="802" max="802" width="4.296875" style="162" customWidth="1"/>
    <col min="803" max="803" width="6.5" style="162" customWidth="1"/>
    <col min="804" max="804" width="3.69921875" style="162" customWidth="1"/>
    <col min="805" max="805" width="4.296875" style="162" customWidth="1"/>
    <col min="806" max="806" width="6.5" style="162" customWidth="1"/>
    <col min="807" max="807" width="6.09765625" style="162" customWidth="1"/>
    <col min="808" max="808" width="7.296875" style="162" customWidth="1"/>
    <col min="809" max="809" width="9.69921875" style="162" customWidth="1"/>
    <col min="810" max="810" width="6.19921875" style="162" customWidth="1"/>
    <col min="811" max="811" width="23.09765625" style="162" customWidth="1"/>
    <col min="812" max="812" width="2.3984375" style="162" customWidth="1"/>
    <col min="813" max="1024" width="8.09765625" style="162"/>
    <col min="1025" max="1025" width="2.796875" style="162" customWidth="1"/>
    <col min="1026" max="1026" width="8.796875" style="162" customWidth="1"/>
    <col min="1027" max="1027" width="3.69921875" style="162" customWidth="1"/>
    <col min="1028" max="1028" width="4.296875" style="162" customWidth="1"/>
    <col min="1029" max="1029" width="6.5" style="162" customWidth="1"/>
    <col min="1030" max="1030" width="3.69921875" style="162" customWidth="1"/>
    <col min="1031" max="1031" width="4.296875" style="162" customWidth="1"/>
    <col min="1032" max="1032" width="6.5" style="162" customWidth="1"/>
    <col min="1033" max="1033" width="3.69921875" style="162" customWidth="1"/>
    <col min="1034" max="1034" width="4.296875" style="162" customWidth="1"/>
    <col min="1035" max="1035" width="6.5" style="162" customWidth="1"/>
    <col min="1036" max="1036" width="3.69921875" style="162" customWidth="1"/>
    <col min="1037" max="1037" width="4.296875" style="162" customWidth="1"/>
    <col min="1038" max="1038" width="6.5" style="162" customWidth="1"/>
    <col min="1039" max="1039" width="3.69921875" style="162" customWidth="1"/>
    <col min="1040" max="1040" width="4.296875" style="162" customWidth="1"/>
    <col min="1041" max="1041" width="6.5" style="162" customWidth="1"/>
    <col min="1042" max="1042" width="3.69921875" style="162" customWidth="1"/>
    <col min="1043" max="1043" width="4.296875" style="162" customWidth="1"/>
    <col min="1044" max="1044" width="6.5" style="162" customWidth="1"/>
    <col min="1045" max="1045" width="3.69921875" style="162" customWidth="1"/>
    <col min="1046" max="1046" width="4.296875" style="162" customWidth="1"/>
    <col min="1047" max="1047" width="6.5" style="162" customWidth="1"/>
    <col min="1048" max="1048" width="3.69921875" style="162" customWidth="1"/>
    <col min="1049" max="1049" width="4.296875" style="162" customWidth="1"/>
    <col min="1050" max="1050" width="6.5" style="162" customWidth="1"/>
    <col min="1051" max="1051" width="3.69921875" style="162" customWidth="1"/>
    <col min="1052" max="1052" width="4.296875" style="162" customWidth="1"/>
    <col min="1053" max="1053" width="6.5" style="162" customWidth="1"/>
    <col min="1054" max="1054" width="3.69921875" style="162" customWidth="1"/>
    <col min="1055" max="1055" width="4.296875" style="162" customWidth="1"/>
    <col min="1056" max="1056" width="6.5" style="162" customWidth="1"/>
    <col min="1057" max="1057" width="3.69921875" style="162" customWidth="1"/>
    <col min="1058" max="1058" width="4.296875" style="162" customWidth="1"/>
    <col min="1059" max="1059" width="6.5" style="162" customWidth="1"/>
    <col min="1060" max="1060" width="3.69921875" style="162" customWidth="1"/>
    <col min="1061" max="1061" width="4.296875" style="162" customWidth="1"/>
    <col min="1062" max="1062" width="6.5" style="162" customWidth="1"/>
    <col min="1063" max="1063" width="6.09765625" style="162" customWidth="1"/>
    <col min="1064" max="1064" width="7.296875" style="162" customWidth="1"/>
    <col min="1065" max="1065" width="9.69921875" style="162" customWidth="1"/>
    <col min="1066" max="1066" width="6.19921875" style="162" customWidth="1"/>
    <col min="1067" max="1067" width="23.09765625" style="162" customWidth="1"/>
    <col min="1068" max="1068" width="2.3984375" style="162" customWidth="1"/>
    <col min="1069" max="1280" width="8.09765625" style="162"/>
    <col min="1281" max="1281" width="2.796875" style="162" customWidth="1"/>
    <col min="1282" max="1282" width="8.796875" style="162" customWidth="1"/>
    <col min="1283" max="1283" width="3.69921875" style="162" customWidth="1"/>
    <col min="1284" max="1284" width="4.296875" style="162" customWidth="1"/>
    <col min="1285" max="1285" width="6.5" style="162" customWidth="1"/>
    <col min="1286" max="1286" width="3.69921875" style="162" customWidth="1"/>
    <col min="1287" max="1287" width="4.296875" style="162" customWidth="1"/>
    <col min="1288" max="1288" width="6.5" style="162" customWidth="1"/>
    <col min="1289" max="1289" width="3.69921875" style="162" customWidth="1"/>
    <col min="1290" max="1290" width="4.296875" style="162" customWidth="1"/>
    <col min="1291" max="1291" width="6.5" style="162" customWidth="1"/>
    <col min="1292" max="1292" width="3.69921875" style="162" customWidth="1"/>
    <col min="1293" max="1293" width="4.296875" style="162" customWidth="1"/>
    <col min="1294" max="1294" width="6.5" style="162" customWidth="1"/>
    <col min="1295" max="1295" width="3.69921875" style="162" customWidth="1"/>
    <col min="1296" max="1296" width="4.296875" style="162" customWidth="1"/>
    <col min="1297" max="1297" width="6.5" style="162" customWidth="1"/>
    <col min="1298" max="1298" width="3.69921875" style="162" customWidth="1"/>
    <col min="1299" max="1299" width="4.296875" style="162" customWidth="1"/>
    <col min="1300" max="1300" width="6.5" style="162" customWidth="1"/>
    <col min="1301" max="1301" width="3.69921875" style="162" customWidth="1"/>
    <col min="1302" max="1302" width="4.296875" style="162" customWidth="1"/>
    <col min="1303" max="1303" width="6.5" style="162" customWidth="1"/>
    <col min="1304" max="1304" width="3.69921875" style="162" customWidth="1"/>
    <col min="1305" max="1305" width="4.296875" style="162" customWidth="1"/>
    <col min="1306" max="1306" width="6.5" style="162" customWidth="1"/>
    <col min="1307" max="1307" width="3.69921875" style="162" customWidth="1"/>
    <col min="1308" max="1308" width="4.296875" style="162" customWidth="1"/>
    <col min="1309" max="1309" width="6.5" style="162" customWidth="1"/>
    <col min="1310" max="1310" width="3.69921875" style="162" customWidth="1"/>
    <col min="1311" max="1311" width="4.296875" style="162" customWidth="1"/>
    <col min="1312" max="1312" width="6.5" style="162" customWidth="1"/>
    <col min="1313" max="1313" width="3.69921875" style="162" customWidth="1"/>
    <col min="1314" max="1314" width="4.296875" style="162" customWidth="1"/>
    <col min="1315" max="1315" width="6.5" style="162" customWidth="1"/>
    <col min="1316" max="1316" width="3.69921875" style="162" customWidth="1"/>
    <col min="1317" max="1317" width="4.296875" style="162" customWidth="1"/>
    <col min="1318" max="1318" width="6.5" style="162" customWidth="1"/>
    <col min="1319" max="1319" width="6.09765625" style="162" customWidth="1"/>
    <col min="1320" max="1320" width="7.296875" style="162" customWidth="1"/>
    <col min="1321" max="1321" width="9.69921875" style="162" customWidth="1"/>
    <col min="1322" max="1322" width="6.19921875" style="162" customWidth="1"/>
    <col min="1323" max="1323" width="23.09765625" style="162" customWidth="1"/>
    <col min="1324" max="1324" width="2.3984375" style="162" customWidth="1"/>
    <col min="1325" max="1536" width="8.09765625" style="162"/>
    <col min="1537" max="1537" width="2.796875" style="162" customWidth="1"/>
    <col min="1538" max="1538" width="8.796875" style="162" customWidth="1"/>
    <col min="1539" max="1539" width="3.69921875" style="162" customWidth="1"/>
    <col min="1540" max="1540" width="4.296875" style="162" customWidth="1"/>
    <col min="1541" max="1541" width="6.5" style="162" customWidth="1"/>
    <col min="1542" max="1542" width="3.69921875" style="162" customWidth="1"/>
    <col min="1543" max="1543" width="4.296875" style="162" customWidth="1"/>
    <col min="1544" max="1544" width="6.5" style="162" customWidth="1"/>
    <col min="1545" max="1545" width="3.69921875" style="162" customWidth="1"/>
    <col min="1546" max="1546" width="4.296875" style="162" customWidth="1"/>
    <col min="1547" max="1547" width="6.5" style="162" customWidth="1"/>
    <col min="1548" max="1548" width="3.69921875" style="162" customWidth="1"/>
    <col min="1549" max="1549" width="4.296875" style="162" customWidth="1"/>
    <col min="1550" max="1550" width="6.5" style="162" customWidth="1"/>
    <col min="1551" max="1551" width="3.69921875" style="162" customWidth="1"/>
    <col min="1552" max="1552" width="4.296875" style="162" customWidth="1"/>
    <col min="1553" max="1553" width="6.5" style="162" customWidth="1"/>
    <col min="1554" max="1554" width="3.69921875" style="162" customWidth="1"/>
    <col min="1555" max="1555" width="4.296875" style="162" customWidth="1"/>
    <col min="1556" max="1556" width="6.5" style="162" customWidth="1"/>
    <col min="1557" max="1557" width="3.69921875" style="162" customWidth="1"/>
    <col min="1558" max="1558" width="4.296875" style="162" customWidth="1"/>
    <col min="1559" max="1559" width="6.5" style="162" customWidth="1"/>
    <col min="1560" max="1560" width="3.69921875" style="162" customWidth="1"/>
    <col min="1561" max="1561" width="4.296875" style="162" customWidth="1"/>
    <col min="1562" max="1562" width="6.5" style="162" customWidth="1"/>
    <col min="1563" max="1563" width="3.69921875" style="162" customWidth="1"/>
    <col min="1564" max="1564" width="4.296875" style="162" customWidth="1"/>
    <col min="1565" max="1565" width="6.5" style="162" customWidth="1"/>
    <col min="1566" max="1566" width="3.69921875" style="162" customWidth="1"/>
    <col min="1567" max="1567" width="4.296875" style="162" customWidth="1"/>
    <col min="1568" max="1568" width="6.5" style="162" customWidth="1"/>
    <col min="1569" max="1569" width="3.69921875" style="162" customWidth="1"/>
    <col min="1570" max="1570" width="4.296875" style="162" customWidth="1"/>
    <col min="1571" max="1571" width="6.5" style="162" customWidth="1"/>
    <col min="1572" max="1572" width="3.69921875" style="162" customWidth="1"/>
    <col min="1573" max="1573" width="4.296875" style="162" customWidth="1"/>
    <col min="1574" max="1574" width="6.5" style="162" customWidth="1"/>
    <col min="1575" max="1575" width="6.09765625" style="162" customWidth="1"/>
    <col min="1576" max="1576" width="7.296875" style="162" customWidth="1"/>
    <col min="1577" max="1577" width="9.69921875" style="162" customWidth="1"/>
    <col min="1578" max="1578" width="6.19921875" style="162" customWidth="1"/>
    <col min="1579" max="1579" width="23.09765625" style="162" customWidth="1"/>
    <col min="1580" max="1580" width="2.3984375" style="162" customWidth="1"/>
    <col min="1581" max="1792" width="8.09765625" style="162"/>
    <col min="1793" max="1793" width="2.796875" style="162" customWidth="1"/>
    <col min="1794" max="1794" width="8.796875" style="162" customWidth="1"/>
    <col min="1795" max="1795" width="3.69921875" style="162" customWidth="1"/>
    <col min="1796" max="1796" width="4.296875" style="162" customWidth="1"/>
    <col min="1797" max="1797" width="6.5" style="162" customWidth="1"/>
    <col min="1798" max="1798" width="3.69921875" style="162" customWidth="1"/>
    <col min="1799" max="1799" width="4.296875" style="162" customWidth="1"/>
    <col min="1800" max="1800" width="6.5" style="162" customWidth="1"/>
    <col min="1801" max="1801" width="3.69921875" style="162" customWidth="1"/>
    <col min="1802" max="1802" width="4.296875" style="162" customWidth="1"/>
    <col min="1803" max="1803" width="6.5" style="162" customWidth="1"/>
    <col min="1804" max="1804" width="3.69921875" style="162" customWidth="1"/>
    <col min="1805" max="1805" width="4.296875" style="162" customWidth="1"/>
    <col min="1806" max="1806" width="6.5" style="162" customWidth="1"/>
    <col min="1807" max="1807" width="3.69921875" style="162" customWidth="1"/>
    <col min="1808" max="1808" width="4.296875" style="162" customWidth="1"/>
    <col min="1809" max="1809" width="6.5" style="162" customWidth="1"/>
    <col min="1810" max="1810" width="3.69921875" style="162" customWidth="1"/>
    <col min="1811" max="1811" width="4.296875" style="162" customWidth="1"/>
    <col min="1812" max="1812" width="6.5" style="162" customWidth="1"/>
    <col min="1813" max="1813" width="3.69921875" style="162" customWidth="1"/>
    <col min="1814" max="1814" width="4.296875" style="162" customWidth="1"/>
    <col min="1815" max="1815" width="6.5" style="162" customWidth="1"/>
    <col min="1816" max="1816" width="3.69921875" style="162" customWidth="1"/>
    <col min="1817" max="1817" width="4.296875" style="162" customWidth="1"/>
    <col min="1818" max="1818" width="6.5" style="162" customWidth="1"/>
    <col min="1819" max="1819" width="3.69921875" style="162" customWidth="1"/>
    <col min="1820" max="1820" width="4.296875" style="162" customWidth="1"/>
    <col min="1821" max="1821" width="6.5" style="162" customWidth="1"/>
    <col min="1822" max="1822" width="3.69921875" style="162" customWidth="1"/>
    <col min="1823" max="1823" width="4.296875" style="162" customWidth="1"/>
    <col min="1824" max="1824" width="6.5" style="162" customWidth="1"/>
    <col min="1825" max="1825" width="3.69921875" style="162" customWidth="1"/>
    <col min="1826" max="1826" width="4.296875" style="162" customWidth="1"/>
    <col min="1827" max="1827" width="6.5" style="162" customWidth="1"/>
    <col min="1828" max="1828" width="3.69921875" style="162" customWidth="1"/>
    <col min="1829" max="1829" width="4.296875" style="162" customWidth="1"/>
    <col min="1830" max="1830" width="6.5" style="162" customWidth="1"/>
    <col min="1831" max="1831" width="6.09765625" style="162" customWidth="1"/>
    <col min="1832" max="1832" width="7.296875" style="162" customWidth="1"/>
    <col min="1833" max="1833" width="9.69921875" style="162" customWidth="1"/>
    <col min="1834" max="1834" width="6.19921875" style="162" customWidth="1"/>
    <col min="1835" max="1835" width="23.09765625" style="162" customWidth="1"/>
    <col min="1836" max="1836" width="2.3984375" style="162" customWidth="1"/>
    <col min="1837" max="2048" width="8.09765625" style="162"/>
    <col min="2049" max="2049" width="2.796875" style="162" customWidth="1"/>
    <col min="2050" max="2050" width="8.796875" style="162" customWidth="1"/>
    <col min="2051" max="2051" width="3.69921875" style="162" customWidth="1"/>
    <col min="2052" max="2052" width="4.296875" style="162" customWidth="1"/>
    <col min="2053" max="2053" width="6.5" style="162" customWidth="1"/>
    <col min="2054" max="2054" width="3.69921875" style="162" customWidth="1"/>
    <col min="2055" max="2055" width="4.296875" style="162" customWidth="1"/>
    <col min="2056" max="2056" width="6.5" style="162" customWidth="1"/>
    <col min="2057" max="2057" width="3.69921875" style="162" customWidth="1"/>
    <col min="2058" max="2058" width="4.296875" style="162" customWidth="1"/>
    <col min="2059" max="2059" width="6.5" style="162" customWidth="1"/>
    <col min="2060" max="2060" width="3.69921875" style="162" customWidth="1"/>
    <col min="2061" max="2061" width="4.296875" style="162" customWidth="1"/>
    <col min="2062" max="2062" width="6.5" style="162" customWidth="1"/>
    <col min="2063" max="2063" width="3.69921875" style="162" customWidth="1"/>
    <col min="2064" max="2064" width="4.296875" style="162" customWidth="1"/>
    <col min="2065" max="2065" width="6.5" style="162" customWidth="1"/>
    <col min="2066" max="2066" width="3.69921875" style="162" customWidth="1"/>
    <col min="2067" max="2067" width="4.296875" style="162" customWidth="1"/>
    <col min="2068" max="2068" width="6.5" style="162" customWidth="1"/>
    <col min="2069" max="2069" width="3.69921875" style="162" customWidth="1"/>
    <col min="2070" max="2070" width="4.296875" style="162" customWidth="1"/>
    <col min="2071" max="2071" width="6.5" style="162" customWidth="1"/>
    <col min="2072" max="2072" width="3.69921875" style="162" customWidth="1"/>
    <col min="2073" max="2073" width="4.296875" style="162" customWidth="1"/>
    <col min="2074" max="2074" width="6.5" style="162" customWidth="1"/>
    <col min="2075" max="2075" width="3.69921875" style="162" customWidth="1"/>
    <col min="2076" max="2076" width="4.296875" style="162" customWidth="1"/>
    <col min="2077" max="2077" width="6.5" style="162" customWidth="1"/>
    <col min="2078" max="2078" width="3.69921875" style="162" customWidth="1"/>
    <col min="2079" max="2079" width="4.296875" style="162" customWidth="1"/>
    <col min="2080" max="2080" width="6.5" style="162" customWidth="1"/>
    <col min="2081" max="2081" width="3.69921875" style="162" customWidth="1"/>
    <col min="2082" max="2082" width="4.296875" style="162" customWidth="1"/>
    <col min="2083" max="2083" width="6.5" style="162" customWidth="1"/>
    <col min="2084" max="2084" width="3.69921875" style="162" customWidth="1"/>
    <col min="2085" max="2085" width="4.296875" style="162" customWidth="1"/>
    <col min="2086" max="2086" width="6.5" style="162" customWidth="1"/>
    <col min="2087" max="2087" width="6.09765625" style="162" customWidth="1"/>
    <col min="2088" max="2088" width="7.296875" style="162" customWidth="1"/>
    <col min="2089" max="2089" width="9.69921875" style="162" customWidth="1"/>
    <col min="2090" max="2090" width="6.19921875" style="162" customWidth="1"/>
    <col min="2091" max="2091" width="23.09765625" style="162" customWidth="1"/>
    <col min="2092" max="2092" width="2.3984375" style="162" customWidth="1"/>
    <col min="2093" max="2304" width="8.09765625" style="162"/>
    <col min="2305" max="2305" width="2.796875" style="162" customWidth="1"/>
    <col min="2306" max="2306" width="8.796875" style="162" customWidth="1"/>
    <col min="2307" max="2307" width="3.69921875" style="162" customWidth="1"/>
    <col min="2308" max="2308" width="4.296875" style="162" customWidth="1"/>
    <col min="2309" max="2309" width="6.5" style="162" customWidth="1"/>
    <col min="2310" max="2310" width="3.69921875" style="162" customWidth="1"/>
    <col min="2311" max="2311" width="4.296875" style="162" customWidth="1"/>
    <col min="2312" max="2312" width="6.5" style="162" customWidth="1"/>
    <col min="2313" max="2313" width="3.69921875" style="162" customWidth="1"/>
    <col min="2314" max="2314" width="4.296875" style="162" customWidth="1"/>
    <col min="2315" max="2315" width="6.5" style="162" customWidth="1"/>
    <col min="2316" max="2316" width="3.69921875" style="162" customWidth="1"/>
    <col min="2317" max="2317" width="4.296875" style="162" customWidth="1"/>
    <col min="2318" max="2318" width="6.5" style="162" customWidth="1"/>
    <col min="2319" max="2319" width="3.69921875" style="162" customWidth="1"/>
    <col min="2320" max="2320" width="4.296875" style="162" customWidth="1"/>
    <col min="2321" max="2321" width="6.5" style="162" customWidth="1"/>
    <col min="2322" max="2322" width="3.69921875" style="162" customWidth="1"/>
    <col min="2323" max="2323" width="4.296875" style="162" customWidth="1"/>
    <col min="2324" max="2324" width="6.5" style="162" customWidth="1"/>
    <col min="2325" max="2325" width="3.69921875" style="162" customWidth="1"/>
    <col min="2326" max="2326" width="4.296875" style="162" customWidth="1"/>
    <col min="2327" max="2327" width="6.5" style="162" customWidth="1"/>
    <col min="2328" max="2328" width="3.69921875" style="162" customWidth="1"/>
    <col min="2329" max="2329" width="4.296875" style="162" customWidth="1"/>
    <col min="2330" max="2330" width="6.5" style="162" customWidth="1"/>
    <col min="2331" max="2331" width="3.69921875" style="162" customWidth="1"/>
    <col min="2332" max="2332" width="4.296875" style="162" customWidth="1"/>
    <col min="2333" max="2333" width="6.5" style="162" customWidth="1"/>
    <col min="2334" max="2334" width="3.69921875" style="162" customWidth="1"/>
    <col min="2335" max="2335" width="4.296875" style="162" customWidth="1"/>
    <col min="2336" max="2336" width="6.5" style="162" customWidth="1"/>
    <col min="2337" max="2337" width="3.69921875" style="162" customWidth="1"/>
    <col min="2338" max="2338" width="4.296875" style="162" customWidth="1"/>
    <col min="2339" max="2339" width="6.5" style="162" customWidth="1"/>
    <col min="2340" max="2340" width="3.69921875" style="162" customWidth="1"/>
    <col min="2341" max="2341" width="4.296875" style="162" customWidth="1"/>
    <col min="2342" max="2342" width="6.5" style="162" customWidth="1"/>
    <col min="2343" max="2343" width="6.09765625" style="162" customWidth="1"/>
    <col min="2344" max="2344" width="7.296875" style="162" customWidth="1"/>
    <col min="2345" max="2345" width="9.69921875" style="162" customWidth="1"/>
    <col min="2346" max="2346" width="6.19921875" style="162" customWidth="1"/>
    <col min="2347" max="2347" width="23.09765625" style="162" customWidth="1"/>
    <col min="2348" max="2348" width="2.3984375" style="162" customWidth="1"/>
    <col min="2349" max="2560" width="8.09765625" style="162"/>
    <col min="2561" max="2561" width="2.796875" style="162" customWidth="1"/>
    <col min="2562" max="2562" width="8.796875" style="162" customWidth="1"/>
    <col min="2563" max="2563" width="3.69921875" style="162" customWidth="1"/>
    <col min="2564" max="2564" width="4.296875" style="162" customWidth="1"/>
    <col min="2565" max="2565" width="6.5" style="162" customWidth="1"/>
    <col min="2566" max="2566" width="3.69921875" style="162" customWidth="1"/>
    <col min="2567" max="2567" width="4.296875" style="162" customWidth="1"/>
    <col min="2568" max="2568" width="6.5" style="162" customWidth="1"/>
    <col min="2569" max="2569" width="3.69921875" style="162" customWidth="1"/>
    <col min="2570" max="2570" width="4.296875" style="162" customWidth="1"/>
    <col min="2571" max="2571" width="6.5" style="162" customWidth="1"/>
    <col min="2572" max="2572" width="3.69921875" style="162" customWidth="1"/>
    <col min="2573" max="2573" width="4.296875" style="162" customWidth="1"/>
    <col min="2574" max="2574" width="6.5" style="162" customWidth="1"/>
    <col min="2575" max="2575" width="3.69921875" style="162" customWidth="1"/>
    <col min="2576" max="2576" width="4.296875" style="162" customWidth="1"/>
    <col min="2577" max="2577" width="6.5" style="162" customWidth="1"/>
    <col min="2578" max="2578" width="3.69921875" style="162" customWidth="1"/>
    <col min="2579" max="2579" width="4.296875" style="162" customWidth="1"/>
    <col min="2580" max="2580" width="6.5" style="162" customWidth="1"/>
    <col min="2581" max="2581" width="3.69921875" style="162" customWidth="1"/>
    <col min="2582" max="2582" width="4.296875" style="162" customWidth="1"/>
    <col min="2583" max="2583" width="6.5" style="162" customWidth="1"/>
    <col min="2584" max="2584" width="3.69921875" style="162" customWidth="1"/>
    <col min="2585" max="2585" width="4.296875" style="162" customWidth="1"/>
    <col min="2586" max="2586" width="6.5" style="162" customWidth="1"/>
    <col min="2587" max="2587" width="3.69921875" style="162" customWidth="1"/>
    <col min="2588" max="2588" width="4.296875" style="162" customWidth="1"/>
    <col min="2589" max="2589" width="6.5" style="162" customWidth="1"/>
    <col min="2590" max="2590" width="3.69921875" style="162" customWidth="1"/>
    <col min="2591" max="2591" width="4.296875" style="162" customWidth="1"/>
    <col min="2592" max="2592" width="6.5" style="162" customWidth="1"/>
    <col min="2593" max="2593" width="3.69921875" style="162" customWidth="1"/>
    <col min="2594" max="2594" width="4.296875" style="162" customWidth="1"/>
    <col min="2595" max="2595" width="6.5" style="162" customWidth="1"/>
    <col min="2596" max="2596" width="3.69921875" style="162" customWidth="1"/>
    <col min="2597" max="2597" width="4.296875" style="162" customWidth="1"/>
    <col min="2598" max="2598" width="6.5" style="162" customWidth="1"/>
    <col min="2599" max="2599" width="6.09765625" style="162" customWidth="1"/>
    <col min="2600" max="2600" width="7.296875" style="162" customWidth="1"/>
    <col min="2601" max="2601" width="9.69921875" style="162" customWidth="1"/>
    <col min="2602" max="2602" width="6.19921875" style="162" customWidth="1"/>
    <col min="2603" max="2603" width="23.09765625" style="162" customWidth="1"/>
    <col min="2604" max="2604" width="2.3984375" style="162" customWidth="1"/>
    <col min="2605" max="2816" width="8.09765625" style="162"/>
    <col min="2817" max="2817" width="2.796875" style="162" customWidth="1"/>
    <col min="2818" max="2818" width="8.796875" style="162" customWidth="1"/>
    <col min="2819" max="2819" width="3.69921875" style="162" customWidth="1"/>
    <col min="2820" max="2820" width="4.296875" style="162" customWidth="1"/>
    <col min="2821" max="2821" width="6.5" style="162" customWidth="1"/>
    <col min="2822" max="2822" width="3.69921875" style="162" customWidth="1"/>
    <col min="2823" max="2823" width="4.296875" style="162" customWidth="1"/>
    <col min="2824" max="2824" width="6.5" style="162" customWidth="1"/>
    <col min="2825" max="2825" width="3.69921875" style="162" customWidth="1"/>
    <col min="2826" max="2826" width="4.296875" style="162" customWidth="1"/>
    <col min="2827" max="2827" width="6.5" style="162" customWidth="1"/>
    <col min="2828" max="2828" width="3.69921875" style="162" customWidth="1"/>
    <col min="2829" max="2829" width="4.296875" style="162" customWidth="1"/>
    <col min="2830" max="2830" width="6.5" style="162" customWidth="1"/>
    <col min="2831" max="2831" width="3.69921875" style="162" customWidth="1"/>
    <col min="2832" max="2832" width="4.296875" style="162" customWidth="1"/>
    <col min="2833" max="2833" width="6.5" style="162" customWidth="1"/>
    <col min="2834" max="2834" width="3.69921875" style="162" customWidth="1"/>
    <col min="2835" max="2835" width="4.296875" style="162" customWidth="1"/>
    <col min="2836" max="2836" width="6.5" style="162" customWidth="1"/>
    <col min="2837" max="2837" width="3.69921875" style="162" customWidth="1"/>
    <col min="2838" max="2838" width="4.296875" style="162" customWidth="1"/>
    <col min="2839" max="2839" width="6.5" style="162" customWidth="1"/>
    <col min="2840" max="2840" width="3.69921875" style="162" customWidth="1"/>
    <col min="2841" max="2841" width="4.296875" style="162" customWidth="1"/>
    <col min="2842" max="2842" width="6.5" style="162" customWidth="1"/>
    <col min="2843" max="2843" width="3.69921875" style="162" customWidth="1"/>
    <col min="2844" max="2844" width="4.296875" style="162" customWidth="1"/>
    <col min="2845" max="2845" width="6.5" style="162" customWidth="1"/>
    <col min="2846" max="2846" width="3.69921875" style="162" customWidth="1"/>
    <col min="2847" max="2847" width="4.296875" style="162" customWidth="1"/>
    <col min="2848" max="2848" width="6.5" style="162" customWidth="1"/>
    <col min="2849" max="2849" width="3.69921875" style="162" customWidth="1"/>
    <col min="2850" max="2850" width="4.296875" style="162" customWidth="1"/>
    <col min="2851" max="2851" width="6.5" style="162" customWidth="1"/>
    <col min="2852" max="2852" width="3.69921875" style="162" customWidth="1"/>
    <col min="2853" max="2853" width="4.296875" style="162" customWidth="1"/>
    <col min="2854" max="2854" width="6.5" style="162" customWidth="1"/>
    <col min="2855" max="2855" width="6.09765625" style="162" customWidth="1"/>
    <col min="2856" max="2856" width="7.296875" style="162" customWidth="1"/>
    <col min="2857" max="2857" width="9.69921875" style="162" customWidth="1"/>
    <col min="2858" max="2858" width="6.19921875" style="162" customWidth="1"/>
    <col min="2859" max="2859" width="23.09765625" style="162" customWidth="1"/>
    <col min="2860" max="2860" width="2.3984375" style="162" customWidth="1"/>
    <col min="2861" max="3072" width="8.09765625" style="162"/>
    <col min="3073" max="3073" width="2.796875" style="162" customWidth="1"/>
    <col min="3074" max="3074" width="8.796875" style="162" customWidth="1"/>
    <col min="3075" max="3075" width="3.69921875" style="162" customWidth="1"/>
    <col min="3076" max="3076" width="4.296875" style="162" customWidth="1"/>
    <col min="3077" max="3077" width="6.5" style="162" customWidth="1"/>
    <col min="3078" max="3078" width="3.69921875" style="162" customWidth="1"/>
    <col min="3079" max="3079" width="4.296875" style="162" customWidth="1"/>
    <col min="3080" max="3080" width="6.5" style="162" customWidth="1"/>
    <col min="3081" max="3081" width="3.69921875" style="162" customWidth="1"/>
    <col min="3082" max="3082" width="4.296875" style="162" customWidth="1"/>
    <col min="3083" max="3083" width="6.5" style="162" customWidth="1"/>
    <col min="3084" max="3084" width="3.69921875" style="162" customWidth="1"/>
    <col min="3085" max="3085" width="4.296875" style="162" customWidth="1"/>
    <col min="3086" max="3086" width="6.5" style="162" customWidth="1"/>
    <col min="3087" max="3087" width="3.69921875" style="162" customWidth="1"/>
    <col min="3088" max="3088" width="4.296875" style="162" customWidth="1"/>
    <col min="3089" max="3089" width="6.5" style="162" customWidth="1"/>
    <col min="3090" max="3090" width="3.69921875" style="162" customWidth="1"/>
    <col min="3091" max="3091" width="4.296875" style="162" customWidth="1"/>
    <col min="3092" max="3092" width="6.5" style="162" customWidth="1"/>
    <col min="3093" max="3093" width="3.69921875" style="162" customWidth="1"/>
    <col min="3094" max="3094" width="4.296875" style="162" customWidth="1"/>
    <col min="3095" max="3095" width="6.5" style="162" customWidth="1"/>
    <col min="3096" max="3096" width="3.69921875" style="162" customWidth="1"/>
    <col min="3097" max="3097" width="4.296875" style="162" customWidth="1"/>
    <col min="3098" max="3098" width="6.5" style="162" customWidth="1"/>
    <col min="3099" max="3099" width="3.69921875" style="162" customWidth="1"/>
    <col min="3100" max="3100" width="4.296875" style="162" customWidth="1"/>
    <col min="3101" max="3101" width="6.5" style="162" customWidth="1"/>
    <col min="3102" max="3102" width="3.69921875" style="162" customWidth="1"/>
    <col min="3103" max="3103" width="4.296875" style="162" customWidth="1"/>
    <col min="3104" max="3104" width="6.5" style="162" customWidth="1"/>
    <col min="3105" max="3105" width="3.69921875" style="162" customWidth="1"/>
    <col min="3106" max="3106" width="4.296875" style="162" customWidth="1"/>
    <col min="3107" max="3107" width="6.5" style="162" customWidth="1"/>
    <col min="3108" max="3108" width="3.69921875" style="162" customWidth="1"/>
    <col min="3109" max="3109" width="4.296875" style="162" customWidth="1"/>
    <col min="3110" max="3110" width="6.5" style="162" customWidth="1"/>
    <col min="3111" max="3111" width="6.09765625" style="162" customWidth="1"/>
    <col min="3112" max="3112" width="7.296875" style="162" customWidth="1"/>
    <col min="3113" max="3113" width="9.69921875" style="162" customWidth="1"/>
    <col min="3114" max="3114" width="6.19921875" style="162" customWidth="1"/>
    <col min="3115" max="3115" width="23.09765625" style="162" customWidth="1"/>
    <col min="3116" max="3116" width="2.3984375" style="162" customWidth="1"/>
    <col min="3117" max="3328" width="8.09765625" style="162"/>
    <col min="3329" max="3329" width="2.796875" style="162" customWidth="1"/>
    <col min="3330" max="3330" width="8.796875" style="162" customWidth="1"/>
    <col min="3331" max="3331" width="3.69921875" style="162" customWidth="1"/>
    <col min="3332" max="3332" width="4.296875" style="162" customWidth="1"/>
    <col min="3333" max="3333" width="6.5" style="162" customWidth="1"/>
    <col min="3334" max="3334" width="3.69921875" style="162" customWidth="1"/>
    <col min="3335" max="3335" width="4.296875" style="162" customWidth="1"/>
    <col min="3336" max="3336" width="6.5" style="162" customWidth="1"/>
    <col min="3337" max="3337" width="3.69921875" style="162" customWidth="1"/>
    <col min="3338" max="3338" width="4.296875" style="162" customWidth="1"/>
    <col min="3339" max="3339" width="6.5" style="162" customWidth="1"/>
    <col min="3340" max="3340" width="3.69921875" style="162" customWidth="1"/>
    <col min="3341" max="3341" width="4.296875" style="162" customWidth="1"/>
    <col min="3342" max="3342" width="6.5" style="162" customWidth="1"/>
    <col min="3343" max="3343" width="3.69921875" style="162" customWidth="1"/>
    <col min="3344" max="3344" width="4.296875" style="162" customWidth="1"/>
    <col min="3345" max="3345" width="6.5" style="162" customWidth="1"/>
    <col min="3346" max="3346" width="3.69921875" style="162" customWidth="1"/>
    <col min="3347" max="3347" width="4.296875" style="162" customWidth="1"/>
    <col min="3348" max="3348" width="6.5" style="162" customWidth="1"/>
    <col min="3349" max="3349" width="3.69921875" style="162" customWidth="1"/>
    <col min="3350" max="3350" width="4.296875" style="162" customWidth="1"/>
    <col min="3351" max="3351" width="6.5" style="162" customWidth="1"/>
    <col min="3352" max="3352" width="3.69921875" style="162" customWidth="1"/>
    <col min="3353" max="3353" width="4.296875" style="162" customWidth="1"/>
    <col min="3354" max="3354" width="6.5" style="162" customWidth="1"/>
    <col min="3355" max="3355" width="3.69921875" style="162" customWidth="1"/>
    <col min="3356" max="3356" width="4.296875" style="162" customWidth="1"/>
    <col min="3357" max="3357" width="6.5" style="162" customWidth="1"/>
    <col min="3358" max="3358" width="3.69921875" style="162" customWidth="1"/>
    <col min="3359" max="3359" width="4.296875" style="162" customWidth="1"/>
    <col min="3360" max="3360" width="6.5" style="162" customWidth="1"/>
    <col min="3361" max="3361" width="3.69921875" style="162" customWidth="1"/>
    <col min="3362" max="3362" width="4.296875" style="162" customWidth="1"/>
    <col min="3363" max="3363" width="6.5" style="162" customWidth="1"/>
    <col min="3364" max="3364" width="3.69921875" style="162" customWidth="1"/>
    <col min="3365" max="3365" width="4.296875" style="162" customWidth="1"/>
    <col min="3366" max="3366" width="6.5" style="162" customWidth="1"/>
    <col min="3367" max="3367" width="6.09765625" style="162" customWidth="1"/>
    <col min="3368" max="3368" width="7.296875" style="162" customWidth="1"/>
    <col min="3369" max="3369" width="9.69921875" style="162" customWidth="1"/>
    <col min="3370" max="3370" width="6.19921875" style="162" customWidth="1"/>
    <col min="3371" max="3371" width="23.09765625" style="162" customWidth="1"/>
    <col min="3372" max="3372" width="2.3984375" style="162" customWidth="1"/>
    <col min="3373" max="3584" width="8.09765625" style="162"/>
    <col min="3585" max="3585" width="2.796875" style="162" customWidth="1"/>
    <col min="3586" max="3586" width="8.796875" style="162" customWidth="1"/>
    <col min="3587" max="3587" width="3.69921875" style="162" customWidth="1"/>
    <col min="3588" max="3588" width="4.296875" style="162" customWidth="1"/>
    <col min="3589" max="3589" width="6.5" style="162" customWidth="1"/>
    <col min="3590" max="3590" width="3.69921875" style="162" customWidth="1"/>
    <col min="3591" max="3591" width="4.296875" style="162" customWidth="1"/>
    <col min="3592" max="3592" width="6.5" style="162" customWidth="1"/>
    <col min="3593" max="3593" width="3.69921875" style="162" customWidth="1"/>
    <col min="3594" max="3594" width="4.296875" style="162" customWidth="1"/>
    <col min="3595" max="3595" width="6.5" style="162" customWidth="1"/>
    <col min="3596" max="3596" width="3.69921875" style="162" customWidth="1"/>
    <col min="3597" max="3597" width="4.296875" style="162" customWidth="1"/>
    <col min="3598" max="3598" width="6.5" style="162" customWidth="1"/>
    <col min="3599" max="3599" width="3.69921875" style="162" customWidth="1"/>
    <col min="3600" max="3600" width="4.296875" style="162" customWidth="1"/>
    <col min="3601" max="3601" width="6.5" style="162" customWidth="1"/>
    <col min="3602" max="3602" width="3.69921875" style="162" customWidth="1"/>
    <col min="3603" max="3603" width="4.296875" style="162" customWidth="1"/>
    <col min="3604" max="3604" width="6.5" style="162" customWidth="1"/>
    <col min="3605" max="3605" width="3.69921875" style="162" customWidth="1"/>
    <col min="3606" max="3606" width="4.296875" style="162" customWidth="1"/>
    <col min="3607" max="3607" width="6.5" style="162" customWidth="1"/>
    <col min="3608" max="3608" width="3.69921875" style="162" customWidth="1"/>
    <col min="3609" max="3609" width="4.296875" style="162" customWidth="1"/>
    <col min="3610" max="3610" width="6.5" style="162" customWidth="1"/>
    <col min="3611" max="3611" width="3.69921875" style="162" customWidth="1"/>
    <col min="3612" max="3612" width="4.296875" style="162" customWidth="1"/>
    <col min="3613" max="3613" width="6.5" style="162" customWidth="1"/>
    <col min="3614" max="3614" width="3.69921875" style="162" customWidth="1"/>
    <col min="3615" max="3615" width="4.296875" style="162" customWidth="1"/>
    <col min="3616" max="3616" width="6.5" style="162" customWidth="1"/>
    <col min="3617" max="3617" width="3.69921875" style="162" customWidth="1"/>
    <col min="3618" max="3618" width="4.296875" style="162" customWidth="1"/>
    <col min="3619" max="3619" width="6.5" style="162" customWidth="1"/>
    <col min="3620" max="3620" width="3.69921875" style="162" customWidth="1"/>
    <col min="3621" max="3621" width="4.296875" style="162" customWidth="1"/>
    <col min="3622" max="3622" width="6.5" style="162" customWidth="1"/>
    <col min="3623" max="3623" width="6.09765625" style="162" customWidth="1"/>
    <col min="3624" max="3624" width="7.296875" style="162" customWidth="1"/>
    <col min="3625" max="3625" width="9.69921875" style="162" customWidth="1"/>
    <col min="3626" max="3626" width="6.19921875" style="162" customWidth="1"/>
    <col min="3627" max="3627" width="23.09765625" style="162" customWidth="1"/>
    <col min="3628" max="3628" width="2.3984375" style="162" customWidth="1"/>
    <col min="3629" max="3840" width="8.09765625" style="162"/>
    <col min="3841" max="3841" width="2.796875" style="162" customWidth="1"/>
    <col min="3842" max="3842" width="8.796875" style="162" customWidth="1"/>
    <col min="3843" max="3843" width="3.69921875" style="162" customWidth="1"/>
    <col min="3844" max="3844" width="4.296875" style="162" customWidth="1"/>
    <col min="3845" max="3845" width="6.5" style="162" customWidth="1"/>
    <col min="3846" max="3846" width="3.69921875" style="162" customWidth="1"/>
    <col min="3847" max="3847" width="4.296875" style="162" customWidth="1"/>
    <col min="3848" max="3848" width="6.5" style="162" customWidth="1"/>
    <col min="3849" max="3849" width="3.69921875" style="162" customWidth="1"/>
    <col min="3850" max="3850" width="4.296875" style="162" customWidth="1"/>
    <col min="3851" max="3851" width="6.5" style="162" customWidth="1"/>
    <col min="3852" max="3852" width="3.69921875" style="162" customWidth="1"/>
    <col min="3853" max="3853" width="4.296875" style="162" customWidth="1"/>
    <col min="3854" max="3854" width="6.5" style="162" customWidth="1"/>
    <col min="3855" max="3855" width="3.69921875" style="162" customWidth="1"/>
    <col min="3856" max="3856" width="4.296875" style="162" customWidth="1"/>
    <col min="3857" max="3857" width="6.5" style="162" customWidth="1"/>
    <col min="3858" max="3858" width="3.69921875" style="162" customWidth="1"/>
    <col min="3859" max="3859" width="4.296875" style="162" customWidth="1"/>
    <col min="3860" max="3860" width="6.5" style="162" customWidth="1"/>
    <col min="3861" max="3861" width="3.69921875" style="162" customWidth="1"/>
    <col min="3862" max="3862" width="4.296875" style="162" customWidth="1"/>
    <col min="3863" max="3863" width="6.5" style="162" customWidth="1"/>
    <col min="3864" max="3864" width="3.69921875" style="162" customWidth="1"/>
    <col min="3865" max="3865" width="4.296875" style="162" customWidth="1"/>
    <col min="3866" max="3866" width="6.5" style="162" customWidth="1"/>
    <col min="3867" max="3867" width="3.69921875" style="162" customWidth="1"/>
    <col min="3868" max="3868" width="4.296875" style="162" customWidth="1"/>
    <col min="3869" max="3869" width="6.5" style="162" customWidth="1"/>
    <col min="3870" max="3870" width="3.69921875" style="162" customWidth="1"/>
    <col min="3871" max="3871" width="4.296875" style="162" customWidth="1"/>
    <col min="3872" max="3872" width="6.5" style="162" customWidth="1"/>
    <col min="3873" max="3873" width="3.69921875" style="162" customWidth="1"/>
    <col min="3874" max="3874" width="4.296875" style="162" customWidth="1"/>
    <col min="3875" max="3875" width="6.5" style="162" customWidth="1"/>
    <col min="3876" max="3876" width="3.69921875" style="162" customWidth="1"/>
    <col min="3877" max="3877" width="4.296875" style="162" customWidth="1"/>
    <col min="3878" max="3878" width="6.5" style="162" customWidth="1"/>
    <col min="3879" max="3879" width="6.09765625" style="162" customWidth="1"/>
    <col min="3880" max="3880" width="7.296875" style="162" customWidth="1"/>
    <col min="3881" max="3881" width="9.69921875" style="162" customWidth="1"/>
    <col min="3882" max="3882" width="6.19921875" style="162" customWidth="1"/>
    <col min="3883" max="3883" width="23.09765625" style="162" customWidth="1"/>
    <col min="3884" max="3884" width="2.3984375" style="162" customWidth="1"/>
    <col min="3885" max="4096" width="8.09765625" style="162"/>
    <col min="4097" max="4097" width="2.796875" style="162" customWidth="1"/>
    <col min="4098" max="4098" width="8.796875" style="162" customWidth="1"/>
    <col min="4099" max="4099" width="3.69921875" style="162" customWidth="1"/>
    <col min="4100" max="4100" width="4.296875" style="162" customWidth="1"/>
    <col min="4101" max="4101" width="6.5" style="162" customWidth="1"/>
    <col min="4102" max="4102" width="3.69921875" style="162" customWidth="1"/>
    <col min="4103" max="4103" width="4.296875" style="162" customWidth="1"/>
    <col min="4104" max="4104" width="6.5" style="162" customWidth="1"/>
    <col min="4105" max="4105" width="3.69921875" style="162" customWidth="1"/>
    <col min="4106" max="4106" width="4.296875" style="162" customWidth="1"/>
    <col min="4107" max="4107" width="6.5" style="162" customWidth="1"/>
    <col min="4108" max="4108" width="3.69921875" style="162" customWidth="1"/>
    <col min="4109" max="4109" width="4.296875" style="162" customWidth="1"/>
    <col min="4110" max="4110" width="6.5" style="162" customWidth="1"/>
    <col min="4111" max="4111" width="3.69921875" style="162" customWidth="1"/>
    <col min="4112" max="4112" width="4.296875" style="162" customWidth="1"/>
    <col min="4113" max="4113" width="6.5" style="162" customWidth="1"/>
    <col min="4114" max="4114" width="3.69921875" style="162" customWidth="1"/>
    <col min="4115" max="4115" width="4.296875" style="162" customWidth="1"/>
    <col min="4116" max="4116" width="6.5" style="162" customWidth="1"/>
    <col min="4117" max="4117" width="3.69921875" style="162" customWidth="1"/>
    <col min="4118" max="4118" width="4.296875" style="162" customWidth="1"/>
    <col min="4119" max="4119" width="6.5" style="162" customWidth="1"/>
    <col min="4120" max="4120" width="3.69921875" style="162" customWidth="1"/>
    <col min="4121" max="4121" width="4.296875" style="162" customWidth="1"/>
    <col min="4122" max="4122" width="6.5" style="162" customWidth="1"/>
    <col min="4123" max="4123" width="3.69921875" style="162" customWidth="1"/>
    <col min="4124" max="4124" width="4.296875" style="162" customWidth="1"/>
    <col min="4125" max="4125" width="6.5" style="162" customWidth="1"/>
    <col min="4126" max="4126" width="3.69921875" style="162" customWidth="1"/>
    <col min="4127" max="4127" width="4.296875" style="162" customWidth="1"/>
    <col min="4128" max="4128" width="6.5" style="162" customWidth="1"/>
    <col min="4129" max="4129" width="3.69921875" style="162" customWidth="1"/>
    <col min="4130" max="4130" width="4.296875" style="162" customWidth="1"/>
    <col min="4131" max="4131" width="6.5" style="162" customWidth="1"/>
    <col min="4132" max="4132" width="3.69921875" style="162" customWidth="1"/>
    <col min="4133" max="4133" width="4.296875" style="162" customWidth="1"/>
    <col min="4134" max="4134" width="6.5" style="162" customWidth="1"/>
    <col min="4135" max="4135" width="6.09765625" style="162" customWidth="1"/>
    <col min="4136" max="4136" width="7.296875" style="162" customWidth="1"/>
    <col min="4137" max="4137" width="9.69921875" style="162" customWidth="1"/>
    <col min="4138" max="4138" width="6.19921875" style="162" customWidth="1"/>
    <col min="4139" max="4139" width="23.09765625" style="162" customWidth="1"/>
    <col min="4140" max="4140" width="2.3984375" style="162" customWidth="1"/>
    <col min="4141" max="4352" width="8.09765625" style="162"/>
    <col min="4353" max="4353" width="2.796875" style="162" customWidth="1"/>
    <col min="4354" max="4354" width="8.796875" style="162" customWidth="1"/>
    <col min="4355" max="4355" width="3.69921875" style="162" customWidth="1"/>
    <col min="4356" max="4356" width="4.296875" style="162" customWidth="1"/>
    <col min="4357" max="4357" width="6.5" style="162" customWidth="1"/>
    <col min="4358" max="4358" width="3.69921875" style="162" customWidth="1"/>
    <col min="4359" max="4359" width="4.296875" style="162" customWidth="1"/>
    <col min="4360" max="4360" width="6.5" style="162" customWidth="1"/>
    <col min="4361" max="4361" width="3.69921875" style="162" customWidth="1"/>
    <col min="4362" max="4362" width="4.296875" style="162" customWidth="1"/>
    <col min="4363" max="4363" width="6.5" style="162" customWidth="1"/>
    <col min="4364" max="4364" width="3.69921875" style="162" customWidth="1"/>
    <col min="4365" max="4365" width="4.296875" style="162" customWidth="1"/>
    <col min="4366" max="4366" width="6.5" style="162" customWidth="1"/>
    <col min="4367" max="4367" width="3.69921875" style="162" customWidth="1"/>
    <col min="4368" max="4368" width="4.296875" style="162" customWidth="1"/>
    <col min="4369" max="4369" width="6.5" style="162" customWidth="1"/>
    <col min="4370" max="4370" width="3.69921875" style="162" customWidth="1"/>
    <col min="4371" max="4371" width="4.296875" style="162" customWidth="1"/>
    <col min="4372" max="4372" width="6.5" style="162" customWidth="1"/>
    <col min="4373" max="4373" width="3.69921875" style="162" customWidth="1"/>
    <col min="4374" max="4374" width="4.296875" style="162" customWidth="1"/>
    <col min="4375" max="4375" width="6.5" style="162" customWidth="1"/>
    <col min="4376" max="4376" width="3.69921875" style="162" customWidth="1"/>
    <col min="4377" max="4377" width="4.296875" style="162" customWidth="1"/>
    <col min="4378" max="4378" width="6.5" style="162" customWidth="1"/>
    <col min="4379" max="4379" width="3.69921875" style="162" customWidth="1"/>
    <col min="4380" max="4380" width="4.296875" style="162" customWidth="1"/>
    <col min="4381" max="4381" width="6.5" style="162" customWidth="1"/>
    <col min="4382" max="4382" width="3.69921875" style="162" customWidth="1"/>
    <col min="4383" max="4383" width="4.296875" style="162" customWidth="1"/>
    <col min="4384" max="4384" width="6.5" style="162" customWidth="1"/>
    <col min="4385" max="4385" width="3.69921875" style="162" customWidth="1"/>
    <col min="4386" max="4386" width="4.296875" style="162" customWidth="1"/>
    <col min="4387" max="4387" width="6.5" style="162" customWidth="1"/>
    <col min="4388" max="4388" width="3.69921875" style="162" customWidth="1"/>
    <col min="4389" max="4389" width="4.296875" style="162" customWidth="1"/>
    <col min="4390" max="4390" width="6.5" style="162" customWidth="1"/>
    <col min="4391" max="4391" width="6.09765625" style="162" customWidth="1"/>
    <col min="4392" max="4392" width="7.296875" style="162" customWidth="1"/>
    <col min="4393" max="4393" width="9.69921875" style="162" customWidth="1"/>
    <col min="4394" max="4394" width="6.19921875" style="162" customWidth="1"/>
    <col min="4395" max="4395" width="23.09765625" style="162" customWidth="1"/>
    <col min="4396" max="4396" width="2.3984375" style="162" customWidth="1"/>
    <col min="4397" max="4608" width="8.09765625" style="162"/>
    <col min="4609" max="4609" width="2.796875" style="162" customWidth="1"/>
    <col min="4610" max="4610" width="8.796875" style="162" customWidth="1"/>
    <col min="4611" max="4611" width="3.69921875" style="162" customWidth="1"/>
    <col min="4612" max="4612" width="4.296875" style="162" customWidth="1"/>
    <col min="4613" max="4613" width="6.5" style="162" customWidth="1"/>
    <col min="4614" max="4614" width="3.69921875" style="162" customWidth="1"/>
    <col min="4615" max="4615" width="4.296875" style="162" customWidth="1"/>
    <col min="4616" max="4616" width="6.5" style="162" customWidth="1"/>
    <col min="4617" max="4617" width="3.69921875" style="162" customWidth="1"/>
    <col min="4618" max="4618" width="4.296875" style="162" customWidth="1"/>
    <col min="4619" max="4619" width="6.5" style="162" customWidth="1"/>
    <col min="4620" max="4620" width="3.69921875" style="162" customWidth="1"/>
    <col min="4621" max="4621" width="4.296875" style="162" customWidth="1"/>
    <col min="4622" max="4622" width="6.5" style="162" customWidth="1"/>
    <col min="4623" max="4623" width="3.69921875" style="162" customWidth="1"/>
    <col min="4624" max="4624" width="4.296875" style="162" customWidth="1"/>
    <col min="4625" max="4625" width="6.5" style="162" customWidth="1"/>
    <col min="4626" max="4626" width="3.69921875" style="162" customWidth="1"/>
    <col min="4627" max="4627" width="4.296875" style="162" customWidth="1"/>
    <col min="4628" max="4628" width="6.5" style="162" customWidth="1"/>
    <col min="4629" max="4629" width="3.69921875" style="162" customWidth="1"/>
    <col min="4630" max="4630" width="4.296875" style="162" customWidth="1"/>
    <col min="4631" max="4631" width="6.5" style="162" customWidth="1"/>
    <col min="4632" max="4632" width="3.69921875" style="162" customWidth="1"/>
    <col min="4633" max="4633" width="4.296875" style="162" customWidth="1"/>
    <col min="4634" max="4634" width="6.5" style="162" customWidth="1"/>
    <col min="4635" max="4635" width="3.69921875" style="162" customWidth="1"/>
    <col min="4636" max="4636" width="4.296875" style="162" customWidth="1"/>
    <col min="4637" max="4637" width="6.5" style="162" customWidth="1"/>
    <col min="4638" max="4638" width="3.69921875" style="162" customWidth="1"/>
    <col min="4639" max="4639" width="4.296875" style="162" customWidth="1"/>
    <col min="4640" max="4640" width="6.5" style="162" customWidth="1"/>
    <col min="4641" max="4641" width="3.69921875" style="162" customWidth="1"/>
    <col min="4642" max="4642" width="4.296875" style="162" customWidth="1"/>
    <col min="4643" max="4643" width="6.5" style="162" customWidth="1"/>
    <col min="4644" max="4644" width="3.69921875" style="162" customWidth="1"/>
    <col min="4645" max="4645" width="4.296875" style="162" customWidth="1"/>
    <col min="4646" max="4646" width="6.5" style="162" customWidth="1"/>
    <col min="4647" max="4647" width="6.09765625" style="162" customWidth="1"/>
    <col min="4648" max="4648" width="7.296875" style="162" customWidth="1"/>
    <col min="4649" max="4649" width="9.69921875" style="162" customWidth="1"/>
    <col min="4650" max="4650" width="6.19921875" style="162" customWidth="1"/>
    <col min="4651" max="4651" width="23.09765625" style="162" customWidth="1"/>
    <col min="4652" max="4652" width="2.3984375" style="162" customWidth="1"/>
    <col min="4653" max="4864" width="8.09765625" style="162"/>
    <col min="4865" max="4865" width="2.796875" style="162" customWidth="1"/>
    <col min="4866" max="4866" width="8.796875" style="162" customWidth="1"/>
    <col min="4867" max="4867" width="3.69921875" style="162" customWidth="1"/>
    <col min="4868" max="4868" width="4.296875" style="162" customWidth="1"/>
    <col min="4869" max="4869" width="6.5" style="162" customWidth="1"/>
    <col min="4870" max="4870" width="3.69921875" style="162" customWidth="1"/>
    <col min="4871" max="4871" width="4.296875" style="162" customWidth="1"/>
    <col min="4872" max="4872" width="6.5" style="162" customWidth="1"/>
    <col min="4873" max="4873" width="3.69921875" style="162" customWidth="1"/>
    <col min="4874" max="4874" width="4.296875" style="162" customWidth="1"/>
    <col min="4875" max="4875" width="6.5" style="162" customWidth="1"/>
    <col min="4876" max="4876" width="3.69921875" style="162" customWidth="1"/>
    <col min="4877" max="4877" width="4.296875" style="162" customWidth="1"/>
    <col min="4878" max="4878" width="6.5" style="162" customWidth="1"/>
    <col min="4879" max="4879" width="3.69921875" style="162" customWidth="1"/>
    <col min="4880" max="4880" width="4.296875" style="162" customWidth="1"/>
    <col min="4881" max="4881" width="6.5" style="162" customWidth="1"/>
    <col min="4882" max="4882" width="3.69921875" style="162" customWidth="1"/>
    <col min="4883" max="4883" width="4.296875" style="162" customWidth="1"/>
    <col min="4884" max="4884" width="6.5" style="162" customWidth="1"/>
    <col min="4885" max="4885" width="3.69921875" style="162" customWidth="1"/>
    <col min="4886" max="4886" width="4.296875" style="162" customWidth="1"/>
    <col min="4887" max="4887" width="6.5" style="162" customWidth="1"/>
    <col min="4888" max="4888" width="3.69921875" style="162" customWidth="1"/>
    <col min="4889" max="4889" width="4.296875" style="162" customWidth="1"/>
    <col min="4890" max="4890" width="6.5" style="162" customWidth="1"/>
    <col min="4891" max="4891" width="3.69921875" style="162" customWidth="1"/>
    <col min="4892" max="4892" width="4.296875" style="162" customWidth="1"/>
    <col min="4893" max="4893" width="6.5" style="162" customWidth="1"/>
    <col min="4894" max="4894" width="3.69921875" style="162" customWidth="1"/>
    <col min="4895" max="4895" width="4.296875" style="162" customWidth="1"/>
    <col min="4896" max="4896" width="6.5" style="162" customWidth="1"/>
    <col min="4897" max="4897" width="3.69921875" style="162" customWidth="1"/>
    <col min="4898" max="4898" width="4.296875" style="162" customWidth="1"/>
    <col min="4899" max="4899" width="6.5" style="162" customWidth="1"/>
    <col min="4900" max="4900" width="3.69921875" style="162" customWidth="1"/>
    <col min="4901" max="4901" width="4.296875" style="162" customWidth="1"/>
    <col min="4902" max="4902" width="6.5" style="162" customWidth="1"/>
    <col min="4903" max="4903" width="6.09765625" style="162" customWidth="1"/>
    <col min="4904" max="4904" width="7.296875" style="162" customWidth="1"/>
    <col min="4905" max="4905" width="9.69921875" style="162" customWidth="1"/>
    <col min="4906" max="4906" width="6.19921875" style="162" customWidth="1"/>
    <col min="4907" max="4907" width="23.09765625" style="162" customWidth="1"/>
    <col min="4908" max="4908" width="2.3984375" style="162" customWidth="1"/>
    <col min="4909" max="5120" width="8.09765625" style="162"/>
    <col min="5121" max="5121" width="2.796875" style="162" customWidth="1"/>
    <col min="5122" max="5122" width="8.796875" style="162" customWidth="1"/>
    <col min="5123" max="5123" width="3.69921875" style="162" customWidth="1"/>
    <col min="5124" max="5124" width="4.296875" style="162" customWidth="1"/>
    <col min="5125" max="5125" width="6.5" style="162" customWidth="1"/>
    <col min="5126" max="5126" width="3.69921875" style="162" customWidth="1"/>
    <col min="5127" max="5127" width="4.296875" style="162" customWidth="1"/>
    <col min="5128" max="5128" width="6.5" style="162" customWidth="1"/>
    <col min="5129" max="5129" width="3.69921875" style="162" customWidth="1"/>
    <col min="5130" max="5130" width="4.296875" style="162" customWidth="1"/>
    <col min="5131" max="5131" width="6.5" style="162" customWidth="1"/>
    <col min="5132" max="5132" width="3.69921875" style="162" customWidth="1"/>
    <col min="5133" max="5133" width="4.296875" style="162" customWidth="1"/>
    <col min="5134" max="5134" width="6.5" style="162" customWidth="1"/>
    <col min="5135" max="5135" width="3.69921875" style="162" customWidth="1"/>
    <col min="5136" max="5136" width="4.296875" style="162" customWidth="1"/>
    <col min="5137" max="5137" width="6.5" style="162" customWidth="1"/>
    <col min="5138" max="5138" width="3.69921875" style="162" customWidth="1"/>
    <col min="5139" max="5139" width="4.296875" style="162" customWidth="1"/>
    <col min="5140" max="5140" width="6.5" style="162" customWidth="1"/>
    <col min="5141" max="5141" width="3.69921875" style="162" customWidth="1"/>
    <col min="5142" max="5142" width="4.296875" style="162" customWidth="1"/>
    <col min="5143" max="5143" width="6.5" style="162" customWidth="1"/>
    <col min="5144" max="5144" width="3.69921875" style="162" customWidth="1"/>
    <col min="5145" max="5145" width="4.296875" style="162" customWidth="1"/>
    <col min="5146" max="5146" width="6.5" style="162" customWidth="1"/>
    <col min="5147" max="5147" width="3.69921875" style="162" customWidth="1"/>
    <col min="5148" max="5148" width="4.296875" style="162" customWidth="1"/>
    <col min="5149" max="5149" width="6.5" style="162" customWidth="1"/>
    <col min="5150" max="5150" width="3.69921875" style="162" customWidth="1"/>
    <col min="5151" max="5151" width="4.296875" style="162" customWidth="1"/>
    <col min="5152" max="5152" width="6.5" style="162" customWidth="1"/>
    <col min="5153" max="5153" width="3.69921875" style="162" customWidth="1"/>
    <col min="5154" max="5154" width="4.296875" style="162" customWidth="1"/>
    <col min="5155" max="5155" width="6.5" style="162" customWidth="1"/>
    <col min="5156" max="5156" width="3.69921875" style="162" customWidth="1"/>
    <col min="5157" max="5157" width="4.296875" style="162" customWidth="1"/>
    <col min="5158" max="5158" width="6.5" style="162" customWidth="1"/>
    <col min="5159" max="5159" width="6.09765625" style="162" customWidth="1"/>
    <col min="5160" max="5160" width="7.296875" style="162" customWidth="1"/>
    <col min="5161" max="5161" width="9.69921875" style="162" customWidth="1"/>
    <col min="5162" max="5162" width="6.19921875" style="162" customWidth="1"/>
    <col min="5163" max="5163" width="23.09765625" style="162" customWidth="1"/>
    <col min="5164" max="5164" width="2.3984375" style="162" customWidth="1"/>
    <col min="5165" max="5376" width="8.09765625" style="162"/>
    <col min="5377" max="5377" width="2.796875" style="162" customWidth="1"/>
    <col min="5378" max="5378" width="8.796875" style="162" customWidth="1"/>
    <col min="5379" max="5379" width="3.69921875" style="162" customWidth="1"/>
    <col min="5380" max="5380" width="4.296875" style="162" customWidth="1"/>
    <col min="5381" max="5381" width="6.5" style="162" customWidth="1"/>
    <col min="5382" max="5382" width="3.69921875" style="162" customWidth="1"/>
    <col min="5383" max="5383" width="4.296875" style="162" customWidth="1"/>
    <col min="5384" max="5384" width="6.5" style="162" customWidth="1"/>
    <col min="5385" max="5385" width="3.69921875" style="162" customWidth="1"/>
    <col min="5386" max="5386" width="4.296875" style="162" customWidth="1"/>
    <col min="5387" max="5387" width="6.5" style="162" customWidth="1"/>
    <col min="5388" max="5388" width="3.69921875" style="162" customWidth="1"/>
    <col min="5389" max="5389" width="4.296875" style="162" customWidth="1"/>
    <col min="5390" max="5390" width="6.5" style="162" customWidth="1"/>
    <col min="5391" max="5391" width="3.69921875" style="162" customWidth="1"/>
    <col min="5392" max="5392" width="4.296875" style="162" customWidth="1"/>
    <col min="5393" max="5393" width="6.5" style="162" customWidth="1"/>
    <col min="5394" max="5394" width="3.69921875" style="162" customWidth="1"/>
    <col min="5395" max="5395" width="4.296875" style="162" customWidth="1"/>
    <col min="5396" max="5396" width="6.5" style="162" customWidth="1"/>
    <col min="5397" max="5397" width="3.69921875" style="162" customWidth="1"/>
    <col min="5398" max="5398" width="4.296875" style="162" customWidth="1"/>
    <col min="5399" max="5399" width="6.5" style="162" customWidth="1"/>
    <col min="5400" max="5400" width="3.69921875" style="162" customWidth="1"/>
    <col min="5401" max="5401" width="4.296875" style="162" customWidth="1"/>
    <col min="5402" max="5402" width="6.5" style="162" customWidth="1"/>
    <col min="5403" max="5403" width="3.69921875" style="162" customWidth="1"/>
    <col min="5404" max="5404" width="4.296875" style="162" customWidth="1"/>
    <col min="5405" max="5405" width="6.5" style="162" customWidth="1"/>
    <col min="5406" max="5406" width="3.69921875" style="162" customWidth="1"/>
    <col min="5407" max="5407" width="4.296875" style="162" customWidth="1"/>
    <col min="5408" max="5408" width="6.5" style="162" customWidth="1"/>
    <col min="5409" max="5409" width="3.69921875" style="162" customWidth="1"/>
    <col min="5410" max="5410" width="4.296875" style="162" customWidth="1"/>
    <col min="5411" max="5411" width="6.5" style="162" customWidth="1"/>
    <col min="5412" max="5412" width="3.69921875" style="162" customWidth="1"/>
    <col min="5413" max="5413" width="4.296875" style="162" customWidth="1"/>
    <col min="5414" max="5414" width="6.5" style="162" customWidth="1"/>
    <col min="5415" max="5415" width="6.09765625" style="162" customWidth="1"/>
    <col min="5416" max="5416" width="7.296875" style="162" customWidth="1"/>
    <col min="5417" max="5417" width="9.69921875" style="162" customWidth="1"/>
    <col min="5418" max="5418" width="6.19921875" style="162" customWidth="1"/>
    <col min="5419" max="5419" width="23.09765625" style="162" customWidth="1"/>
    <col min="5420" max="5420" width="2.3984375" style="162" customWidth="1"/>
    <col min="5421" max="5632" width="8.09765625" style="162"/>
    <col min="5633" max="5633" width="2.796875" style="162" customWidth="1"/>
    <col min="5634" max="5634" width="8.796875" style="162" customWidth="1"/>
    <col min="5635" max="5635" width="3.69921875" style="162" customWidth="1"/>
    <col min="5636" max="5636" width="4.296875" style="162" customWidth="1"/>
    <col min="5637" max="5637" width="6.5" style="162" customWidth="1"/>
    <col min="5638" max="5638" width="3.69921875" style="162" customWidth="1"/>
    <col min="5639" max="5639" width="4.296875" style="162" customWidth="1"/>
    <col min="5640" max="5640" width="6.5" style="162" customWidth="1"/>
    <col min="5641" max="5641" width="3.69921875" style="162" customWidth="1"/>
    <col min="5642" max="5642" width="4.296875" style="162" customWidth="1"/>
    <col min="5643" max="5643" width="6.5" style="162" customWidth="1"/>
    <col min="5644" max="5644" width="3.69921875" style="162" customWidth="1"/>
    <col min="5645" max="5645" width="4.296875" style="162" customWidth="1"/>
    <col min="5646" max="5646" width="6.5" style="162" customWidth="1"/>
    <col min="5647" max="5647" width="3.69921875" style="162" customWidth="1"/>
    <col min="5648" max="5648" width="4.296875" style="162" customWidth="1"/>
    <col min="5649" max="5649" width="6.5" style="162" customWidth="1"/>
    <col min="5650" max="5650" width="3.69921875" style="162" customWidth="1"/>
    <col min="5651" max="5651" width="4.296875" style="162" customWidth="1"/>
    <col min="5652" max="5652" width="6.5" style="162" customWidth="1"/>
    <col min="5653" max="5653" width="3.69921875" style="162" customWidth="1"/>
    <col min="5654" max="5654" width="4.296875" style="162" customWidth="1"/>
    <col min="5655" max="5655" width="6.5" style="162" customWidth="1"/>
    <col min="5656" max="5656" width="3.69921875" style="162" customWidth="1"/>
    <col min="5657" max="5657" width="4.296875" style="162" customWidth="1"/>
    <col min="5658" max="5658" width="6.5" style="162" customWidth="1"/>
    <col min="5659" max="5659" width="3.69921875" style="162" customWidth="1"/>
    <col min="5660" max="5660" width="4.296875" style="162" customWidth="1"/>
    <col min="5661" max="5661" width="6.5" style="162" customWidth="1"/>
    <col min="5662" max="5662" width="3.69921875" style="162" customWidth="1"/>
    <col min="5663" max="5663" width="4.296875" style="162" customWidth="1"/>
    <col min="5664" max="5664" width="6.5" style="162" customWidth="1"/>
    <col min="5665" max="5665" width="3.69921875" style="162" customWidth="1"/>
    <col min="5666" max="5666" width="4.296875" style="162" customWidth="1"/>
    <col min="5667" max="5667" width="6.5" style="162" customWidth="1"/>
    <col min="5668" max="5668" width="3.69921875" style="162" customWidth="1"/>
    <col min="5669" max="5669" width="4.296875" style="162" customWidth="1"/>
    <col min="5670" max="5670" width="6.5" style="162" customWidth="1"/>
    <col min="5671" max="5671" width="6.09765625" style="162" customWidth="1"/>
    <col min="5672" max="5672" width="7.296875" style="162" customWidth="1"/>
    <col min="5673" max="5673" width="9.69921875" style="162" customWidth="1"/>
    <col min="5674" max="5674" width="6.19921875" style="162" customWidth="1"/>
    <col min="5675" max="5675" width="23.09765625" style="162" customWidth="1"/>
    <col min="5676" max="5676" width="2.3984375" style="162" customWidth="1"/>
    <col min="5677" max="5888" width="8.09765625" style="162"/>
    <col min="5889" max="5889" width="2.796875" style="162" customWidth="1"/>
    <col min="5890" max="5890" width="8.796875" style="162" customWidth="1"/>
    <col min="5891" max="5891" width="3.69921875" style="162" customWidth="1"/>
    <col min="5892" max="5892" width="4.296875" style="162" customWidth="1"/>
    <col min="5893" max="5893" width="6.5" style="162" customWidth="1"/>
    <col min="5894" max="5894" width="3.69921875" style="162" customWidth="1"/>
    <col min="5895" max="5895" width="4.296875" style="162" customWidth="1"/>
    <col min="5896" max="5896" width="6.5" style="162" customWidth="1"/>
    <col min="5897" max="5897" width="3.69921875" style="162" customWidth="1"/>
    <col min="5898" max="5898" width="4.296875" style="162" customWidth="1"/>
    <col min="5899" max="5899" width="6.5" style="162" customWidth="1"/>
    <col min="5900" max="5900" width="3.69921875" style="162" customWidth="1"/>
    <col min="5901" max="5901" width="4.296875" style="162" customWidth="1"/>
    <col min="5902" max="5902" width="6.5" style="162" customWidth="1"/>
    <col min="5903" max="5903" width="3.69921875" style="162" customWidth="1"/>
    <col min="5904" max="5904" width="4.296875" style="162" customWidth="1"/>
    <col min="5905" max="5905" width="6.5" style="162" customWidth="1"/>
    <col min="5906" max="5906" width="3.69921875" style="162" customWidth="1"/>
    <col min="5907" max="5907" width="4.296875" style="162" customWidth="1"/>
    <col min="5908" max="5908" width="6.5" style="162" customWidth="1"/>
    <col min="5909" max="5909" width="3.69921875" style="162" customWidth="1"/>
    <col min="5910" max="5910" width="4.296875" style="162" customWidth="1"/>
    <col min="5911" max="5911" width="6.5" style="162" customWidth="1"/>
    <col min="5912" max="5912" width="3.69921875" style="162" customWidth="1"/>
    <col min="5913" max="5913" width="4.296875" style="162" customWidth="1"/>
    <col min="5914" max="5914" width="6.5" style="162" customWidth="1"/>
    <col min="5915" max="5915" width="3.69921875" style="162" customWidth="1"/>
    <col min="5916" max="5916" width="4.296875" style="162" customWidth="1"/>
    <col min="5917" max="5917" width="6.5" style="162" customWidth="1"/>
    <col min="5918" max="5918" width="3.69921875" style="162" customWidth="1"/>
    <col min="5919" max="5919" width="4.296875" style="162" customWidth="1"/>
    <col min="5920" max="5920" width="6.5" style="162" customWidth="1"/>
    <col min="5921" max="5921" width="3.69921875" style="162" customWidth="1"/>
    <col min="5922" max="5922" width="4.296875" style="162" customWidth="1"/>
    <col min="5923" max="5923" width="6.5" style="162" customWidth="1"/>
    <col min="5924" max="5924" width="3.69921875" style="162" customWidth="1"/>
    <col min="5925" max="5925" width="4.296875" style="162" customWidth="1"/>
    <col min="5926" max="5926" width="6.5" style="162" customWidth="1"/>
    <col min="5927" max="5927" width="6.09765625" style="162" customWidth="1"/>
    <col min="5928" max="5928" width="7.296875" style="162" customWidth="1"/>
    <col min="5929" max="5929" width="9.69921875" style="162" customWidth="1"/>
    <col min="5930" max="5930" width="6.19921875" style="162" customWidth="1"/>
    <col min="5931" max="5931" width="23.09765625" style="162" customWidth="1"/>
    <col min="5932" max="5932" width="2.3984375" style="162" customWidth="1"/>
    <col min="5933" max="6144" width="8.09765625" style="162"/>
    <col min="6145" max="6145" width="2.796875" style="162" customWidth="1"/>
    <col min="6146" max="6146" width="8.796875" style="162" customWidth="1"/>
    <col min="6147" max="6147" width="3.69921875" style="162" customWidth="1"/>
    <col min="6148" max="6148" width="4.296875" style="162" customWidth="1"/>
    <col min="6149" max="6149" width="6.5" style="162" customWidth="1"/>
    <col min="6150" max="6150" width="3.69921875" style="162" customWidth="1"/>
    <col min="6151" max="6151" width="4.296875" style="162" customWidth="1"/>
    <col min="6152" max="6152" width="6.5" style="162" customWidth="1"/>
    <col min="6153" max="6153" width="3.69921875" style="162" customWidth="1"/>
    <col min="6154" max="6154" width="4.296875" style="162" customWidth="1"/>
    <col min="6155" max="6155" width="6.5" style="162" customWidth="1"/>
    <col min="6156" max="6156" width="3.69921875" style="162" customWidth="1"/>
    <col min="6157" max="6157" width="4.296875" style="162" customWidth="1"/>
    <col min="6158" max="6158" width="6.5" style="162" customWidth="1"/>
    <col min="6159" max="6159" width="3.69921875" style="162" customWidth="1"/>
    <col min="6160" max="6160" width="4.296875" style="162" customWidth="1"/>
    <col min="6161" max="6161" width="6.5" style="162" customWidth="1"/>
    <col min="6162" max="6162" width="3.69921875" style="162" customWidth="1"/>
    <col min="6163" max="6163" width="4.296875" style="162" customWidth="1"/>
    <col min="6164" max="6164" width="6.5" style="162" customWidth="1"/>
    <col min="6165" max="6165" width="3.69921875" style="162" customWidth="1"/>
    <col min="6166" max="6166" width="4.296875" style="162" customWidth="1"/>
    <col min="6167" max="6167" width="6.5" style="162" customWidth="1"/>
    <col min="6168" max="6168" width="3.69921875" style="162" customWidth="1"/>
    <col min="6169" max="6169" width="4.296875" style="162" customWidth="1"/>
    <col min="6170" max="6170" width="6.5" style="162" customWidth="1"/>
    <col min="6171" max="6171" width="3.69921875" style="162" customWidth="1"/>
    <col min="6172" max="6172" width="4.296875" style="162" customWidth="1"/>
    <col min="6173" max="6173" width="6.5" style="162" customWidth="1"/>
    <col min="6174" max="6174" width="3.69921875" style="162" customWidth="1"/>
    <col min="6175" max="6175" width="4.296875" style="162" customWidth="1"/>
    <col min="6176" max="6176" width="6.5" style="162" customWidth="1"/>
    <col min="6177" max="6177" width="3.69921875" style="162" customWidth="1"/>
    <col min="6178" max="6178" width="4.296875" style="162" customWidth="1"/>
    <col min="6179" max="6179" width="6.5" style="162" customWidth="1"/>
    <col min="6180" max="6180" width="3.69921875" style="162" customWidth="1"/>
    <col min="6181" max="6181" width="4.296875" style="162" customWidth="1"/>
    <col min="6182" max="6182" width="6.5" style="162" customWidth="1"/>
    <col min="6183" max="6183" width="6.09765625" style="162" customWidth="1"/>
    <col min="6184" max="6184" width="7.296875" style="162" customWidth="1"/>
    <col min="6185" max="6185" width="9.69921875" style="162" customWidth="1"/>
    <col min="6186" max="6186" width="6.19921875" style="162" customWidth="1"/>
    <col min="6187" max="6187" width="23.09765625" style="162" customWidth="1"/>
    <col min="6188" max="6188" width="2.3984375" style="162" customWidth="1"/>
    <col min="6189" max="6400" width="8.09765625" style="162"/>
    <col min="6401" max="6401" width="2.796875" style="162" customWidth="1"/>
    <col min="6402" max="6402" width="8.796875" style="162" customWidth="1"/>
    <col min="6403" max="6403" width="3.69921875" style="162" customWidth="1"/>
    <col min="6404" max="6404" width="4.296875" style="162" customWidth="1"/>
    <col min="6405" max="6405" width="6.5" style="162" customWidth="1"/>
    <col min="6406" max="6406" width="3.69921875" style="162" customWidth="1"/>
    <col min="6407" max="6407" width="4.296875" style="162" customWidth="1"/>
    <col min="6408" max="6408" width="6.5" style="162" customWidth="1"/>
    <col min="6409" max="6409" width="3.69921875" style="162" customWidth="1"/>
    <col min="6410" max="6410" width="4.296875" style="162" customWidth="1"/>
    <col min="6411" max="6411" width="6.5" style="162" customWidth="1"/>
    <col min="6412" max="6412" width="3.69921875" style="162" customWidth="1"/>
    <col min="6413" max="6413" width="4.296875" style="162" customWidth="1"/>
    <col min="6414" max="6414" width="6.5" style="162" customWidth="1"/>
    <col min="6415" max="6415" width="3.69921875" style="162" customWidth="1"/>
    <col min="6416" max="6416" width="4.296875" style="162" customWidth="1"/>
    <col min="6417" max="6417" width="6.5" style="162" customWidth="1"/>
    <col min="6418" max="6418" width="3.69921875" style="162" customWidth="1"/>
    <col min="6419" max="6419" width="4.296875" style="162" customWidth="1"/>
    <col min="6420" max="6420" width="6.5" style="162" customWidth="1"/>
    <col min="6421" max="6421" width="3.69921875" style="162" customWidth="1"/>
    <col min="6422" max="6422" width="4.296875" style="162" customWidth="1"/>
    <col min="6423" max="6423" width="6.5" style="162" customWidth="1"/>
    <col min="6424" max="6424" width="3.69921875" style="162" customWidth="1"/>
    <col min="6425" max="6425" width="4.296875" style="162" customWidth="1"/>
    <col min="6426" max="6426" width="6.5" style="162" customWidth="1"/>
    <col min="6427" max="6427" width="3.69921875" style="162" customWidth="1"/>
    <col min="6428" max="6428" width="4.296875" style="162" customWidth="1"/>
    <col min="6429" max="6429" width="6.5" style="162" customWidth="1"/>
    <col min="6430" max="6430" width="3.69921875" style="162" customWidth="1"/>
    <col min="6431" max="6431" width="4.296875" style="162" customWidth="1"/>
    <col min="6432" max="6432" width="6.5" style="162" customWidth="1"/>
    <col min="6433" max="6433" width="3.69921875" style="162" customWidth="1"/>
    <col min="6434" max="6434" width="4.296875" style="162" customWidth="1"/>
    <col min="6435" max="6435" width="6.5" style="162" customWidth="1"/>
    <col min="6436" max="6436" width="3.69921875" style="162" customWidth="1"/>
    <col min="6437" max="6437" width="4.296875" style="162" customWidth="1"/>
    <col min="6438" max="6438" width="6.5" style="162" customWidth="1"/>
    <col min="6439" max="6439" width="6.09765625" style="162" customWidth="1"/>
    <col min="6440" max="6440" width="7.296875" style="162" customWidth="1"/>
    <col min="6441" max="6441" width="9.69921875" style="162" customWidth="1"/>
    <col min="6442" max="6442" width="6.19921875" style="162" customWidth="1"/>
    <col min="6443" max="6443" width="23.09765625" style="162" customWidth="1"/>
    <col min="6444" max="6444" width="2.3984375" style="162" customWidth="1"/>
    <col min="6445" max="6656" width="8.09765625" style="162"/>
    <col min="6657" max="6657" width="2.796875" style="162" customWidth="1"/>
    <col min="6658" max="6658" width="8.796875" style="162" customWidth="1"/>
    <col min="6659" max="6659" width="3.69921875" style="162" customWidth="1"/>
    <col min="6660" max="6660" width="4.296875" style="162" customWidth="1"/>
    <col min="6661" max="6661" width="6.5" style="162" customWidth="1"/>
    <col min="6662" max="6662" width="3.69921875" style="162" customWidth="1"/>
    <col min="6663" max="6663" width="4.296875" style="162" customWidth="1"/>
    <col min="6664" max="6664" width="6.5" style="162" customWidth="1"/>
    <col min="6665" max="6665" width="3.69921875" style="162" customWidth="1"/>
    <col min="6666" max="6666" width="4.296875" style="162" customWidth="1"/>
    <col min="6667" max="6667" width="6.5" style="162" customWidth="1"/>
    <col min="6668" max="6668" width="3.69921875" style="162" customWidth="1"/>
    <col min="6669" max="6669" width="4.296875" style="162" customWidth="1"/>
    <col min="6670" max="6670" width="6.5" style="162" customWidth="1"/>
    <col min="6671" max="6671" width="3.69921875" style="162" customWidth="1"/>
    <col min="6672" max="6672" width="4.296875" style="162" customWidth="1"/>
    <col min="6673" max="6673" width="6.5" style="162" customWidth="1"/>
    <col min="6674" max="6674" width="3.69921875" style="162" customWidth="1"/>
    <col min="6675" max="6675" width="4.296875" style="162" customWidth="1"/>
    <col min="6676" max="6676" width="6.5" style="162" customWidth="1"/>
    <col min="6677" max="6677" width="3.69921875" style="162" customWidth="1"/>
    <col min="6678" max="6678" width="4.296875" style="162" customWidth="1"/>
    <col min="6679" max="6679" width="6.5" style="162" customWidth="1"/>
    <col min="6680" max="6680" width="3.69921875" style="162" customWidth="1"/>
    <col min="6681" max="6681" width="4.296875" style="162" customWidth="1"/>
    <col min="6682" max="6682" width="6.5" style="162" customWidth="1"/>
    <col min="6683" max="6683" width="3.69921875" style="162" customWidth="1"/>
    <col min="6684" max="6684" width="4.296875" style="162" customWidth="1"/>
    <col min="6685" max="6685" width="6.5" style="162" customWidth="1"/>
    <col min="6686" max="6686" width="3.69921875" style="162" customWidth="1"/>
    <col min="6687" max="6687" width="4.296875" style="162" customWidth="1"/>
    <col min="6688" max="6688" width="6.5" style="162" customWidth="1"/>
    <col min="6689" max="6689" width="3.69921875" style="162" customWidth="1"/>
    <col min="6690" max="6690" width="4.296875" style="162" customWidth="1"/>
    <col min="6691" max="6691" width="6.5" style="162" customWidth="1"/>
    <col min="6692" max="6692" width="3.69921875" style="162" customWidth="1"/>
    <col min="6693" max="6693" width="4.296875" style="162" customWidth="1"/>
    <col min="6694" max="6694" width="6.5" style="162" customWidth="1"/>
    <col min="6695" max="6695" width="6.09765625" style="162" customWidth="1"/>
    <col min="6696" max="6696" width="7.296875" style="162" customWidth="1"/>
    <col min="6697" max="6697" width="9.69921875" style="162" customWidth="1"/>
    <col min="6698" max="6698" width="6.19921875" style="162" customWidth="1"/>
    <col min="6699" max="6699" width="23.09765625" style="162" customWidth="1"/>
    <col min="6700" max="6700" width="2.3984375" style="162" customWidth="1"/>
    <col min="6701" max="6912" width="8.09765625" style="162"/>
    <col min="6913" max="6913" width="2.796875" style="162" customWidth="1"/>
    <col min="6914" max="6914" width="8.796875" style="162" customWidth="1"/>
    <col min="6915" max="6915" width="3.69921875" style="162" customWidth="1"/>
    <col min="6916" max="6916" width="4.296875" style="162" customWidth="1"/>
    <col min="6917" max="6917" width="6.5" style="162" customWidth="1"/>
    <col min="6918" max="6918" width="3.69921875" style="162" customWidth="1"/>
    <col min="6919" max="6919" width="4.296875" style="162" customWidth="1"/>
    <col min="6920" max="6920" width="6.5" style="162" customWidth="1"/>
    <col min="6921" max="6921" width="3.69921875" style="162" customWidth="1"/>
    <col min="6922" max="6922" width="4.296875" style="162" customWidth="1"/>
    <col min="6923" max="6923" width="6.5" style="162" customWidth="1"/>
    <col min="6924" max="6924" width="3.69921875" style="162" customWidth="1"/>
    <col min="6925" max="6925" width="4.296875" style="162" customWidth="1"/>
    <col min="6926" max="6926" width="6.5" style="162" customWidth="1"/>
    <col min="6927" max="6927" width="3.69921875" style="162" customWidth="1"/>
    <col min="6928" max="6928" width="4.296875" style="162" customWidth="1"/>
    <col min="6929" max="6929" width="6.5" style="162" customWidth="1"/>
    <col min="6930" max="6930" width="3.69921875" style="162" customWidth="1"/>
    <col min="6931" max="6931" width="4.296875" style="162" customWidth="1"/>
    <col min="6932" max="6932" width="6.5" style="162" customWidth="1"/>
    <col min="6933" max="6933" width="3.69921875" style="162" customWidth="1"/>
    <col min="6934" max="6934" width="4.296875" style="162" customWidth="1"/>
    <col min="6935" max="6935" width="6.5" style="162" customWidth="1"/>
    <col min="6936" max="6936" width="3.69921875" style="162" customWidth="1"/>
    <col min="6937" max="6937" width="4.296875" style="162" customWidth="1"/>
    <col min="6938" max="6938" width="6.5" style="162" customWidth="1"/>
    <col min="6939" max="6939" width="3.69921875" style="162" customWidth="1"/>
    <col min="6940" max="6940" width="4.296875" style="162" customWidth="1"/>
    <col min="6941" max="6941" width="6.5" style="162" customWidth="1"/>
    <col min="6942" max="6942" width="3.69921875" style="162" customWidth="1"/>
    <col min="6943" max="6943" width="4.296875" style="162" customWidth="1"/>
    <col min="6944" max="6944" width="6.5" style="162" customWidth="1"/>
    <col min="6945" max="6945" width="3.69921875" style="162" customWidth="1"/>
    <col min="6946" max="6946" width="4.296875" style="162" customWidth="1"/>
    <col min="6947" max="6947" width="6.5" style="162" customWidth="1"/>
    <col min="6948" max="6948" width="3.69921875" style="162" customWidth="1"/>
    <col min="6949" max="6949" width="4.296875" style="162" customWidth="1"/>
    <col min="6950" max="6950" width="6.5" style="162" customWidth="1"/>
    <col min="6951" max="6951" width="6.09765625" style="162" customWidth="1"/>
    <col min="6952" max="6952" width="7.296875" style="162" customWidth="1"/>
    <col min="6953" max="6953" width="9.69921875" style="162" customWidth="1"/>
    <col min="6954" max="6954" width="6.19921875" style="162" customWidth="1"/>
    <col min="6955" max="6955" width="23.09765625" style="162" customWidth="1"/>
    <col min="6956" max="6956" width="2.3984375" style="162" customWidth="1"/>
    <col min="6957" max="7168" width="8.09765625" style="162"/>
    <col min="7169" max="7169" width="2.796875" style="162" customWidth="1"/>
    <col min="7170" max="7170" width="8.796875" style="162" customWidth="1"/>
    <col min="7171" max="7171" width="3.69921875" style="162" customWidth="1"/>
    <col min="7172" max="7172" width="4.296875" style="162" customWidth="1"/>
    <col min="7173" max="7173" width="6.5" style="162" customWidth="1"/>
    <col min="7174" max="7174" width="3.69921875" style="162" customWidth="1"/>
    <col min="7175" max="7175" width="4.296875" style="162" customWidth="1"/>
    <col min="7176" max="7176" width="6.5" style="162" customWidth="1"/>
    <col min="7177" max="7177" width="3.69921875" style="162" customWidth="1"/>
    <col min="7178" max="7178" width="4.296875" style="162" customWidth="1"/>
    <col min="7179" max="7179" width="6.5" style="162" customWidth="1"/>
    <col min="7180" max="7180" width="3.69921875" style="162" customWidth="1"/>
    <col min="7181" max="7181" width="4.296875" style="162" customWidth="1"/>
    <col min="7182" max="7182" width="6.5" style="162" customWidth="1"/>
    <col min="7183" max="7183" width="3.69921875" style="162" customWidth="1"/>
    <col min="7184" max="7184" width="4.296875" style="162" customWidth="1"/>
    <col min="7185" max="7185" width="6.5" style="162" customWidth="1"/>
    <col min="7186" max="7186" width="3.69921875" style="162" customWidth="1"/>
    <col min="7187" max="7187" width="4.296875" style="162" customWidth="1"/>
    <col min="7188" max="7188" width="6.5" style="162" customWidth="1"/>
    <col min="7189" max="7189" width="3.69921875" style="162" customWidth="1"/>
    <col min="7190" max="7190" width="4.296875" style="162" customWidth="1"/>
    <col min="7191" max="7191" width="6.5" style="162" customWidth="1"/>
    <col min="7192" max="7192" width="3.69921875" style="162" customWidth="1"/>
    <col min="7193" max="7193" width="4.296875" style="162" customWidth="1"/>
    <col min="7194" max="7194" width="6.5" style="162" customWidth="1"/>
    <col min="7195" max="7195" width="3.69921875" style="162" customWidth="1"/>
    <col min="7196" max="7196" width="4.296875" style="162" customWidth="1"/>
    <col min="7197" max="7197" width="6.5" style="162" customWidth="1"/>
    <col min="7198" max="7198" width="3.69921875" style="162" customWidth="1"/>
    <col min="7199" max="7199" width="4.296875" style="162" customWidth="1"/>
    <col min="7200" max="7200" width="6.5" style="162" customWidth="1"/>
    <col min="7201" max="7201" width="3.69921875" style="162" customWidth="1"/>
    <col min="7202" max="7202" width="4.296875" style="162" customWidth="1"/>
    <col min="7203" max="7203" width="6.5" style="162" customWidth="1"/>
    <col min="7204" max="7204" width="3.69921875" style="162" customWidth="1"/>
    <col min="7205" max="7205" width="4.296875" style="162" customWidth="1"/>
    <col min="7206" max="7206" width="6.5" style="162" customWidth="1"/>
    <col min="7207" max="7207" width="6.09765625" style="162" customWidth="1"/>
    <col min="7208" max="7208" width="7.296875" style="162" customWidth="1"/>
    <col min="7209" max="7209" width="9.69921875" style="162" customWidth="1"/>
    <col min="7210" max="7210" width="6.19921875" style="162" customWidth="1"/>
    <col min="7211" max="7211" width="23.09765625" style="162" customWidth="1"/>
    <col min="7212" max="7212" width="2.3984375" style="162" customWidth="1"/>
    <col min="7213" max="7424" width="8.09765625" style="162"/>
    <col min="7425" max="7425" width="2.796875" style="162" customWidth="1"/>
    <col min="7426" max="7426" width="8.796875" style="162" customWidth="1"/>
    <col min="7427" max="7427" width="3.69921875" style="162" customWidth="1"/>
    <col min="7428" max="7428" width="4.296875" style="162" customWidth="1"/>
    <col min="7429" max="7429" width="6.5" style="162" customWidth="1"/>
    <col min="7430" max="7430" width="3.69921875" style="162" customWidth="1"/>
    <col min="7431" max="7431" width="4.296875" style="162" customWidth="1"/>
    <col min="7432" max="7432" width="6.5" style="162" customWidth="1"/>
    <col min="7433" max="7433" width="3.69921875" style="162" customWidth="1"/>
    <col min="7434" max="7434" width="4.296875" style="162" customWidth="1"/>
    <col min="7435" max="7435" width="6.5" style="162" customWidth="1"/>
    <col min="7436" max="7436" width="3.69921875" style="162" customWidth="1"/>
    <col min="7437" max="7437" width="4.296875" style="162" customWidth="1"/>
    <col min="7438" max="7438" width="6.5" style="162" customWidth="1"/>
    <col min="7439" max="7439" width="3.69921875" style="162" customWidth="1"/>
    <col min="7440" max="7440" width="4.296875" style="162" customWidth="1"/>
    <col min="7441" max="7441" width="6.5" style="162" customWidth="1"/>
    <col min="7442" max="7442" width="3.69921875" style="162" customWidth="1"/>
    <col min="7443" max="7443" width="4.296875" style="162" customWidth="1"/>
    <col min="7444" max="7444" width="6.5" style="162" customWidth="1"/>
    <col min="7445" max="7445" width="3.69921875" style="162" customWidth="1"/>
    <col min="7446" max="7446" width="4.296875" style="162" customWidth="1"/>
    <col min="7447" max="7447" width="6.5" style="162" customWidth="1"/>
    <col min="7448" max="7448" width="3.69921875" style="162" customWidth="1"/>
    <col min="7449" max="7449" width="4.296875" style="162" customWidth="1"/>
    <col min="7450" max="7450" width="6.5" style="162" customWidth="1"/>
    <col min="7451" max="7451" width="3.69921875" style="162" customWidth="1"/>
    <col min="7452" max="7452" width="4.296875" style="162" customWidth="1"/>
    <col min="7453" max="7453" width="6.5" style="162" customWidth="1"/>
    <col min="7454" max="7454" width="3.69921875" style="162" customWidth="1"/>
    <col min="7455" max="7455" width="4.296875" style="162" customWidth="1"/>
    <col min="7456" max="7456" width="6.5" style="162" customWidth="1"/>
    <col min="7457" max="7457" width="3.69921875" style="162" customWidth="1"/>
    <col min="7458" max="7458" width="4.296875" style="162" customWidth="1"/>
    <col min="7459" max="7459" width="6.5" style="162" customWidth="1"/>
    <col min="7460" max="7460" width="3.69921875" style="162" customWidth="1"/>
    <col min="7461" max="7461" width="4.296875" style="162" customWidth="1"/>
    <col min="7462" max="7462" width="6.5" style="162" customWidth="1"/>
    <col min="7463" max="7463" width="6.09765625" style="162" customWidth="1"/>
    <col min="7464" max="7464" width="7.296875" style="162" customWidth="1"/>
    <col min="7465" max="7465" width="9.69921875" style="162" customWidth="1"/>
    <col min="7466" max="7466" width="6.19921875" style="162" customWidth="1"/>
    <col min="7467" max="7467" width="23.09765625" style="162" customWidth="1"/>
    <col min="7468" max="7468" width="2.3984375" style="162" customWidth="1"/>
    <col min="7469" max="7680" width="8.09765625" style="162"/>
    <col min="7681" max="7681" width="2.796875" style="162" customWidth="1"/>
    <col min="7682" max="7682" width="8.796875" style="162" customWidth="1"/>
    <col min="7683" max="7683" width="3.69921875" style="162" customWidth="1"/>
    <col min="7684" max="7684" width="4.296875" style="162" customWidth="1"/>
    <col min="7685" max="7685" width="6.5" style="162" customWidth="1"/>
    <col min="7686" max="7686" width="3.69921875" style="162" customWidth="1"/>
    <col min="7687" max="7687" width="4.296875" style="162" customWidth="1"/>
    <col min="7688" max="7688" width="6.5" style="162" customWidth="1"/>
    <col min="7689" max="7689" width="3.69921875" style="162" customWidth="1"/>
    <col min="7690" max="7690" width="4.296875" style="162" customWidth="1"/>
    <col min="7691" max="7691" width="6.5" style="162" customWidth="1"/>
    <col min="7692" max="7692" width="3.69921875" style="162" customWidth="1"/>
    <col min="7693" max="7693" width="4.296875" style="162" customWidth="1"/>
    <col min="7694" max="7694" width="6.5" style="162" customWidth="1"/>
    <col min="7695" max="7695" width="3.69921875" style="162" customWidth="1"/>
    <col min="7696" max="7696" width="4.296875" style="162" customWidth="1"/>
    <col min="7697" max="7697" width="6.5" style="162" customWidth="1"/>
    <col min="7698" max="7698" width="3.69921875" style="162" customWidth="1"/>
    <col min="7699" max="7699" width="4.296875" style="162" customWidth="1"/>
    <col min="7700" max="7700" width="6.5" style="162" customWidth="1"/>
    <col min="7701" max="7701" width="3.69921875" style="162" customWidth="1"/>
    <col min="7702" max="7702" width="4.296875" style="162" customWidth="1"/>
    <col min="7703" max="7703" width="6.5" style="162" customWidth="1"/>
    <col min="7704" max="7704" width="3.69921875" style="162" customWidth="1"/>
    <col min="7705" max="7705" width="4.296875" style="162" customWidth="1"/>
    <col min="7706" max="7706" width="6.5" style="162" customWidth="1"/>
    <col min="7707" max="7707" width="3.69921875" style="162" customWidth="1"/>
    <col min="7708" max="7708" width="4.296875" style="162" customWidth="1"/>
    <col min="7709" max="7709" width="6.5" style="162" customWidth="1"/>
    <col min="7710" max="7710" width="3.69921875" style="162" customWidth="1"/>
    <col min="7711" max="7711" width="4.296875" style="162" customWidth="1"/>
    <col min="7712" max="7712" width="6.5" style="162" customWidth="1"/>
    <col min="7713" max="7713" width="3.69921875" style="162" customWidth="1"/>
    <col min="7714" max="7714" width="4.296875" style="162" customWidth="1"/>
    <col min="7715" max="7715" width="6.5" style="162" customWidth="1"/>
    <col min="7716" max="7716" width="3.69921875" style="162" customWidth="1"/>
    <col min="7717" max="7717" width="4.296875" style="162" customWidth="1"/>
    <col min="7718" max="7718" width="6.5" style="162" customWidth="1"/>
    <col min="7719" max="7719" width="6.09765625" style="162" customWidth="1"/>
    <col min="7720" max="7720" width="7.296875" style="162" customWidth="1"/>
    <col min="7721" max="7721" width="9.69921875" style="162" customWidth="1"/>
    <col min="7722" max="7722" width="6.19921875" style="162" customWidth="1"/>
    <col min="7723" max="7723" width="23.09765625" style="162" customWidth="1"/>
    <col min="7724" max="7724" width="2.3984375" style="162" customWidth="1"/>
    <col min="7725" max="7936" width="8.09765625" style="162"/>
    <col min="7937" max="7937" width="2.796875" style="162" customWidth="1"/>
    <col min="7938" max="7938" width="8.796875" style="162" customWidth="1"/>
    <col min="7939" max="7939" width="3.69921875" style="162" customWidth="1"/>
    <col min="7940" max="7940" width="4.296875" style="162" customWidth="1"/>
    <col min="7941" max="7941" width="6.5" style="162" customWidth="1"/>
    <col min="7942" max="7942" width="3.69921875" style="162" customWidth="1"/>
    <col min="7943" max="7943" width="4.296875" style="162" customWidth="1"/>
    <col min="7944" max="7944" width="6.5" style="162" customWidth="1"/>
    <col min="7945" max="7945" width="3.69921875" style="162" customWidth="1"/>
    <col min="7946" max="7946" width="4.296875" style="162" customWidth="1"/>
    <col min="7947" max="7947" width="6.5" style="162" customWidth="1"/>
    <col min="7948" max="7948" width="3.69921875" style="162" customWidth="1"/>
    <col min="7949" max="7949" width="4.296875" style="162" customWidth="1"/>
    <col min="7950" max="7950" width="6.5" style="162" customWidth="1"/>
    <col min="7951" max="7951" width="3.69921875" style="162" customWidth="1"/>
    <col min="7952" max="7952" width="4.296875" style="162" customWidth="1"/>
    <col min="7953" max="7953" width="6.5" style="162" customWidth="1"/>
    <col min="7954" max="7954" width="3.69921875" style="162" customWidth="1"/>
    <col min="7955" max="7955" width="4.296875" style="162" customWidth="1"/>
    <col min="7956" max="7956" width="6.5" style="162" customWidth="1"/>
    <col min="7957" max="7957" width="3.69921875" style="162" customWidth="1"/>
    <col min="7958" max="7958" width="4.296875" style="162" customWidth="1"/>
    <col min="7959" max="7959" width="6.5" style="162" customWidth="1"/>
    <col min="7960" max="7960" width="3.69921875" style="162" customWidth="1"/>
    <col min="7961" max="7961" width="4.296875" style="162" customWidth="1"/>
    <col min="7962" max="7962" width="6.5" style="162" customWidth="1"/>
    <col min="7963" max="7963" width="3.69921875" style="162" customWidth="1"/>
    <col min="7964" max="7964" width="4.296875" style="162" customWidth="1"/>
    <col min="7965" max="7965" width="6.5" style="162" customWidth="1"/>
    <col min="7966" max="7966" width="3.69921875" style="162" customWidth="1"/>
    <col min="7967" max="7967" width="4.296875" style="162" customWidth="1"/>
    <col min="7968" max="7968" width="6.5" style="162" customWidth="1"/>
    <col min="7969" max="7969" width="3.69921875" style="162" customWidth="1"/>
    <col min="7970" max="7970" width="4.296875" style="162" customWidth="1"/>
    <col min="7971" max="7971" width="6.5" style="162" customWidth="1"/>
    <col min="7972" max="7972" width="3.69921875" style="162" customWidth="1"/>
    <col min="7973" max="7973" width="4.296875" style="162" customWidth="1"/>
    <col min="7974" max="7974" width="6.5" style="162" customWidth="1"/>
    <col min="7975" max="7975" width="6.09765625" style="162" customWidth="1"/>
    <col min="7976" max="7976" width="7.296875" style="162" customWidth="1"/>
    <col min="7977" max="7977" width="9.69921875" style="162" customWidth="1"/>
    <col min="7978" max="7978" width="6.19921875" style="162" customWidth="1"/>
    <col min="7979" max="7979" width="23.09765625" style="162" customWidth="1"/>
    <col min="7980" max="7980" width="2.3984375" style="162" customWidth="1"/>
    <col min="7981" max="8192" width="8.09765625" style="162"/>
    <col min="8193" max="8193" width="2.796875" style="162" customWidth="1"/>
    <col min="8194" max="8194" width="8.796875" style="162" customWidth="1"/>
    <col min="8195" max="8195" width="3.69921875" style="162" customWidth="1"/>
    <col min="8196" max="8196" width="4.296875" style="162" customWidth="1"/>
    <col min="8197" max="8197" width="6.5" style="162" customWidth="1"/>
    <col min="8198" max="8198" width="3.69921875" style="162" customWidth="1"/>
    <col min="8199" max="8199" width="4.296875" style="162" customWidth="1"/>
    <col min="8200" max="8200" width="6.5" style="162" customWidth="1"/>
    <col min="8201" max="8201" width="3.69921875" style="162" customWidth="1"/>
    <col min="8202" max="8202" width="4.296875" style="162" customWidth="1"/>
    <col min="8203" max="8203" width="6.5" style="162" customWidth="1"/>
    <col min="8204" max="8204" width="3.69921875" style="162" customWidth="1"/>
    <col min="8205" max="8205" width="4.296875" style="162" customWidth="1"/>
    <col min="8206" max="8206" width="6.5" style="162" customWidth="1"/>
    <col min="8207" max="8207" width="3.69921875" style="162" customWidth="1"/>
    <col min="8208" max="8208" width="4.296875" style="162" customWidth="1"/>
    <col min="8209" max="8209" width="6.5" style="162" customWidth="1"/>
    <col min="8210" max="8210" width="3.69921875" style="162" customWidth="1"/>
    <col min="8211" max="8211" width="4.296875" style="162" customWidth="1"/>
    <col min="8212" max="8212" width="6.5" style="162" customWidth="1"/>
    <col min="8213" max="8213" width="3.69921875" style="162" customWidth="1"/>
    <col min="8214" max="8214" width="4.296875" style="162" customWidth="1"/>
    <col min="8215" max="8215" width="6.5" style="162" customWidth="1"/>
    <col min="8216" max="8216" width="3.69921875" style="162" customWidth="1"/>
    <col min="8217" max="8217" width="4.296875" style="162" customWidth="1"/>
    <col min="8218" max="8218" width="6.5" style="162" customWidth="1"/>
    <col min="8219" max="8219" width="3.69921875" style="162" customWidth="1"/>
    <col min="8220" max="8220" width="4.296875" style="162" customWidth="1"/>
    <col min="8221" max="8221" width="6.5" style="162" customWidth="1"/>
    <col min="8222" max="8222" width="3.69921875" style="162" customWidth="1"/>
    <col min="8223" max="8223" width="4.296875" style="162" customWidth="1"/>
    <col min="8224" max="8224" width="6.5" style="162" customWidth="1"/>
    <col min="8225" max="8225" width="3.69921875" style="162" customWidth="1"/>
    <col min="8226" max="8226" width="4.296875" style="162" customWidth="1"/>
    <col min="8227" max="8227" width="6.5" style="162" customWidth="1"/>
    <col min="8228" max="8228" width="3.69921875" style="162" customWidth="1"/>
    <col min="8229" max="8229" width="4.296875" style="162" customWidth="1"/>
    <col min="8230" max="8230" width="6.5" style="162" customWidth="1"/>
    <col min="8231" max="8231" width="6.09765625" style="162" customWidth="1"/>
    <col min="8232" max="8232" width="7.296875" style="162" customWidth="1"/>
    <col min="8233" max="8233" width="9.69921875" style="162" customWidth="1"/>
    <col min="8234" max="8234" width="6.19921875" style="162" customWidth="1"/>
    <col min="8235" max="8235" width="23.09765625" style="162" customWidth="1"/>
    <col min="8236" max="8236" width="2.3984375" style="162" customWidth="1"/>
    <col min="8237" max="8448" width="8.09765625" style="162"/>
    <col min="8449" max="8449" width="2.796875" style="162" customWidth="1"/>
    <col min="8450" max="8450" width="8.796875" style="162" customWidth="1"/>
    <col min="8451" max="8451" width="3.69921875" style="162" customWidth="1"/>
    <col min="8452" max="8452" width="4.296875" style="162" customWidth="1"/>
    <col min="8453" max="8453" width="6.5" style="162" customWidth="1"/>
    <col min="8454" max="8454" width="3.69921875" style="162" customWidth="1"/>
    <col min="8455" max="8455" width="4.296875" style="162" customWidth="1"/>
    <col min="8456" max="8456" width="6.5" style="162" customWidth="1"/>
    <col min="8457" max="8457" width="3.69921875" style="162" customWidth="1"/>
    <col min="8458" max="8458" width="4.296875" style="162" customWidth="1"/>
    <col min="8459" max="8459" width="6.5" style="162" customWidth="1"/>
    <col min="8460" max="8460" width="3.69921875" style="162" customWidth="1"/>
    <col min="8461" max="8461" width="4.296875" style="162" customWidth="1"/>
    <col min="8462" max="8462" width="6.5" style="162" customWidth="1"/>
    <col min="8463" max="8463" width="3.69921875" style="162" customWidth="1"/>
    <col min="8464" max="8464" width="4.296875" style="162" customWidth="1"/>
    <col min="8465" max="8465" width="6.5" style="162" customWidth="1"/>
    <col min="8466" max="8466" width="3.69921875" style="162" customWidth="1"/>
    <col min="8467" max="8467" width="4.296875" style="162" customWidth="1"/>
    <col min="8468" max="8468" width="6.5" style="162" customWidth="1"/>
    <col min="8469" max="8469" width="3.69921875" style="162" customWidth="1"/>
    <col min="8470" max="8470" width="4.296875" style="162" customWidth="1"/>
    <col min="8471" max="8471" width="6.5" style="162" customWidth="1"/>
    <col min="8472" max="8472" width="3.69921875" style="162" customWidth="1"/>
    <col min="8473" max="8473" width="4.296875" style="162" customWidth="1"/>
    <col min="8474" max="8474" width="6.5" style="162" customWidth="1"/>
    <col min="8475" max="8475" width="3.69921875" style="162" customWidth="1"/>
    <col min="8476" max="8476" width="4.296875" style="162" customWidth="1"/>
    <col min="8477" max="8477" width="6.5" style="162" customWidth="1"/>
    <col min="8478" max="8478" width="3.69921875" style="162" customWidth="1"/>
    <col min="8479" max="8479" width="4.296875" style="162" customWidth="1"/>
    <col min="8480" max="8480" width="6.5" style="162" customWidth="1"/>
    <col min="8481" max="8481" width="3.69921875" style="162" customWidth="1"/>
    <col min="8482" max="8482" width="4.296875" style="162" customWidth="1"/>
    <col min="8483" max="8483" width="6.5" style="162" customWidth="1"/>
    <col min="8484" max="8484" width="3.69921875" style="162" customWidth="1"/>
    <col min="8485" max="8485" width="4.296875" style="162" customWidth="1"/>
    <col min="8486" max="8486" width="6.5" style="162" customWidth="1"/>
    <col min="8487" max="8487" width="6.09765625" style="162" customWidth="1"/>
    <col min="8488" max="8488" width="7.296875" style="162" customWidth="1"/>
    <col min="8489" max="8489" width="9.69921875" style="162" customWidth="1"/>
    <col min="8490" max="8490" width="6.19921875" style="162" customWidth="1"/>
    <col min="8491" max="8491" width="23.09765625" style="162" customWidth="1"/>
    <col min="8492" max="8492" width="2.3984375" style="162" customWidth="1"/>
    <col min="8493" max="8704" width="8.09765625" style="162"/>
    <col min="8705" max="8705" width="2.796875" style="162" customWidth="1"/>
    <col min="8706" max="8706" width="8.796875" style="162" customWidth="1"/>
    <col min="8707" max="8707" width="3.69921875" style="162" customWidth="1"/>
    <col min="8708" max="8708" width="4.296875" style="162" customWidth="1"/>
    <col min="8709" max="8709" width="6.5" style="162" customWidth="1"/>
    <col min="8710" max="8710" width="3.69921875" style="162" customWidth="1"/>
    <col min="8711" max="8711" width="4.296875" style="162" customWidth="1"/>
    <col min="8712" max="8712" width="6.5" style="162" customWidth="1"/>
    <col min="8713" max="8713" width="3.69921875" style="162" customWidth="1"/>
    <col min="8714" max="8714" width="4.296875" style="162" customWidth="1"/>
    <col min="8715" max="8715" width="6.5" style="162" customWidth="1"/>
    <col min="8716" max="8716" width="3.69921875" style="162" customWidth="1"/>
    <col min="8717" max="8717" width="4.296875" style="162" customWidth="1"/>
    <col min="8718" max="8718" width="6.5" style="162" customWidth="1"/>
    <col min="8719" max="8719" width="3.69921875" style="162" customWidth="1"/>
    <col min="8720" max="8720" width="4.296875" style="162" customWidth="1"/>
    <col min="8721" max="8721" width="6.5" style="162" customWidth="1"/>
    <col min="8722" max="8722" width="3.69921875" style="162" customWidth="1"/>
    <col min="8723" max="8723" width="4.296875" style="162" customWidth="1"/>
    <col min="8724" max="8724" width="6.5" style="162" customWidth="1"/>
    <col min="8725" max="8725" width="3.69921875" style="162" customWidth="1"/>
    <col min="8726" max="8726" width="4.296875" style="162" customWidth="1"/>
    <col min="8727" max="8727" width="6.5" style="162" customWidth="1"/>
    <col min="8728" max="8728" width="3.69921875" style="162" customWidth="1"/>
    <col min="8729" max="8729" width="4.296875" style="162" customWidth="1"/>
    <col min="8730" max="8730" width="6.5" style="162" customWidth="1"/>
    <col min="8731" max="8731" width="3.69921875" style="162" customWidth="1"/>
    <col min="8732" max="8732" width="4.296875" style="162" customWidth="1"/>
    <col min="8733" max="8733" width="6.5" style="162" customWidth="1"/>
    <col min="8734" max="8734" width="3.69921875" style="162" customWidth="1"/>
    <col min="8735" max="8735" width="4.296875" style="162" customWidth="1"/>
    <col min="8736" max="8736" width="6.5" style="162" customWidth="1"/>
    <col min="8737" max="8737" width="3.69921875" style="162" customWidth="1"/>
    <col min="8738" max="8738" width="4.296875" style="162" customWidth="1"/>
    <col min="8739" max="8739" width="6.5" style="162" customWidth="1"/>
    <col min="8740" max="8740" width="3.69921875" style="162" customWidth="1"/>
    <col min="8741" max="8741" width="4.296875" style="162" customWidth="1"/>
    <col min="8742" max="8742" width="6.5" style="162" customWidth="1"/>
    <col min="8743" max="8743" width="6.09765625" style="162" customWidth="1"/>
    <col min="8744" max="8744" width="7.296875" style="162" customWidth="1"/>
    <col min="8745" max="8745" width="9.69921875" style="162" customWidth="1"/>
    <col min="8746" max="8746" width="6.19921875" style="162" customWidth="1"/>
    <col min="8747" max="8747" width="23.09765625" style="162" customWidth="1"/>
    <col min="8748" max="8748" width="2.3984375" style="162" customWidth="1"/>
    <col min="8749" max="8960" width="8.09765625" style="162"/>
    <col min="8961" max="8961" width="2.796875" style="162" customWidth="1"/>
    <col min="8962" max="8962" width="8.796875" style="162" customWidth="1"/>
    <col min="8963" max="8963" width="3.69921875" style="162" customWidth="1"/>
    <col min="8964" max="8964" width="4.296875" style="162" customWidth="1"/>
    <col min="8965" max="8965" width="6.5" style="162" customWidth="1"/>
    <col min="8966" max="8966" width="3.69921875" style="162" customWidth="1"/>
    <col min="8967" max="8967" width="4.296875" style="162" customWidth="1"/>
    <col min="8968" max="8968" width="6.5" style="162" customWidth="1"/>
    <col min="8969" max="8969" width="3.69921875" style="162" customWidth="1"/>
    <col min="8970" max="8970" width="4.296875" style="162" customWidth="1"/>
    <col min="8971" max="8971" width="6.5" style="162" customWidth="1"/>
    <col min="8972" max="8972" width="3.69921875" style="162" customWidth="1"/>
    <col min="8973" max="8973" width="4.296875" style="162" customWidth="1"/>
    <col min="8974" max="8974" width="6.5" style="162" customWidth="1"/>
    <col min="8975" max="8975" width="3.69921875" style="162" customWidth="1"/>
    <col min="8976" max="8976" width="4.296875" style="162" customWidth="1"/>
    <col min="8977" max="8977" width="6.5" style="162" customWidth="1"/>
    <col min="8978" max="8978" width="3.69921875" style="162" customWidth="1"/>
    <col min="8979" max="8979" width="4.296875" style="162" customWidth="1"/>
    <col min="8980" max="8980" width="6.5" style="162" customWidth="1"/>
    <col min="8981" max="8981" width="3.69921875" style="162" customWidth="1"/>
    <col min="8982" max="8982" width="4.296875" style="162" customWidth="1"/>
    <col min="8983" max="8983" width="6.5" style="162" customWidth="1"/>
    <col min="8984" max="8984" width="3.69921875" style="162" customWidth="1"/>
    <col min="8985" max="8985" width="4.296875" style="162" customWidth="1"/>
    <col min="8986" max="8986" width="6.5" style="162" customWidth="1"/>
    <col min="8987" max="8987" width="3.69921875" style="162" customWidth="1"/>
    <col min="8988" max="8988" width="4.296875" style="162" customWidth="1"/>
    <col min="8989" max="8989" width="6.5" style="162" customWidth="1"/>
    <col min="8990" max="8990" width="3.69921875" style="162" customWidth="1"/>
    <col min="8991" max="8991" width="4.296875" style="162" customWidth="1"/>
    <col min="8992" max="8992" width="6.5" style="162" customWidth="1"/>
    <col min="8993" max="8993" width="3.69921875" style="162" customWidth="1"/>
    <col min="8994" max="8994" width="4.296875" style="162" customWidth="1"/>
    <col min="8995" max="8995" width="6.5" style="162" customWidth="1"/>
    <col min="8996" max="8996" width="3.69921875" style="162" customWidth="1"/>
    <col min="8997" max="8997" width="4.296875" style="162" customWidth="1"/>
    <col min="8998" max="8998" width="6.5" style="162" customWidth="1"/>
    <col min="8999" max="8999" width="6.09765625" style="162" customWidth="1"/>
    <col min="9000" max="9000" width="7.296875" style="162" customWidth="1"/>
    <col min="9001" max="9001" width="9.69921875" style="162" customWidth="1"/>
    <col min="9002" max="9002" width="6.19921875" style="162" customWidth="1"/>
    <col min="9003" max="9003" width="23.09765625" style="162" customWidth="1"/>
    <col min="9004" max="9004" width="2.3984375" style="162" customWidth="1"/>
    <col min="9005" max="9216" width="8.09765625" style="162"/>
    <col min="9217" max="9217" width="2.796875" style="162" customWidth="1"/>
    <col min="9218" max="9218" width="8.796875" style="162" customWidth="1"/>
    <col min="9219" max="9219" width="3.69921875" style="162" customWidth="1"/>
    <col min="9220" max="9220" width="4.296875" style="162" customWidth="1"/>
    <col min="9221" max="9221" width="6.5" style="162" customWidth="1"/>
    <col min="9222" max="9222" width="3.69921875" style="162" customWidth="1"/>
    <col min="9223" max="9223" width="4.296875" style="162" customWidth="1"/>
    <col min="9224" max="9224" width="6.5" style="162" customWidth="1"/>
    <col min="9225" max="9225" width="3.69921875" style="162" customWidth="1"/>
    <col min="9226" max="9226" width="4.296875" style="162" customWidth="1"/>
    <col min="9227" max="9227" width="6.5" style="162" customWidth="1"/>
    <col min="9228" max="9228" width="3.69921875" style="162" customWidth="1"/>
    <col min="9229" max="9229" width="4.296875" style="162" customWidth="1"/>
    <col min="9230" max="9230" width="6.5" style="162" customWidth="1"/>
    <col min="9231" max="9231" width="3.69921875" style="162" customWidth="1"/>
    <col min="9232" max="9232" width="4.296875" style="162" customWidth="1"/>
    <col min="9233" max="9233" width="6.5" style="162" customWidth="1"/>
    <col min="9234" max="9234" width="3.69921875" style="162" customWidth="1"/>
    <col min="9235" max="9235" width="4.296875" style="162" customWidth="1"/>
    <col min="9236" max="9236" width="6.5" style="162" customWidth="1"/>
    <col min="9237" max="9237" width="3.69921875" style="162" customWidth="1"/>
    <col min="9238" max="9238" width="4.296875" style="162" customWidth="1"/>
    <col min="9239" max="9239" width="6.5" style="162" customWidth="1"/>
    <col min="9240" max="9240" width="3.69921875" style="162" customWidth="1"/>
    <col min="9241" max="9241" width="4.296875" style="162" customWidth="1"/>
    <col min="9242" max="9242" width="6.5" style="162" customWidth="1"/>
    <col min="9243" max="9243" width="3.69921875" style="162" customWidth="1"/>
    <col min="9244" max="9244" width="4.296875" style="162" customWidth="1"/>
    <col min="9245" max="9245" width="6.5" style="162" customWidth="1"/>
    <col min="9246" max="9246" width="3.69921875" style="162" customWidth="1"/>
    <col min="9247" max="9247" width="4.296875" style="162" customWidth="1"/>
    <col min="9248" max="9248" width="6.5" style="162" customWidth="1"/>
    <col min="9249" max="9249" width="3.69921875" style="162" customWidth="1"/>
    <col min="9250" max="9250" width="4.296875" style="162" customWidth="1"/>
    <col min="9251" max="9251" width="6.5" style="162" customWidth="1"/>
    <col min="9252" max="9252" width="3.69921875" style="162" customWidth="1"/>
    <col min="9253" max="9253" width="4.296875" style="162" customWidth="1"/>
    <col min="9254" max="9254" width="6.5" style="162" customWidth="1"/>
    <col min="9255" max="9255" width="6.09765625" style="162" customWidth="1"/>
    <col min="9256" max="9256" width="7.296875" style="162" customWidth="1"/>
    <col min="9257" max="9257" width="9.69921875" style="162" customWidth="1"/>
    <col min="9258" max="9258" width="6.19921875" style="162" customWidth="1"/>
    <col min="9259" max="9259" width="23.09765625" style="162" customWidth="1"/>
    <col min="9260" max="9260" width="2.3984375" style="162" customWidth="1"/>
    <col min="9261" max="9472" width="8.09765625" style="162"/>
    <col min="9473" max="9473" width="2.796875" style="162" customWidth="1"/>
    <col min="9474" max="9474" width="8.796875" style="162" customWidth="1"/>
    <col min="9475" max="9475" width="3.69921875" style="162" customWidth="1"/>
    <col min="9476" max="9476" width="4.296875" style="162" customWidth="1"/>
    <col min="9477" max="9477" width="6.5" style="162" customWidth="1"/>
    <col min="9478" max="9478" width="3.69921875" style="162" customWidth="1"/>
    <col min="9479" max="9479" width="4.296875" style="162" customWidth="1"/>
    <col min="9480" max="9480" width="6.5" style="162" customWidth="1"/>
    <col min="9481" max="9481" width="3.69921875" style="162" customWidth="1"/>
    <col min="9482" max="9482" width="4.296875" style="162" customWidth="1"/>
    <col min="9483" max="9483" width="6.5" style="162" customWidth="1"/>
    <col min="9484" max="9484" width="3.69921875" style="162" customWidth="1"/>
    <col min="9485" max="9485" width="4.296875" style="162" customWidth="1"/>
    <col min="9486" max="9486" width="6.5" style="162" customWidth="1"/>
    <col min="9487" max="9487" width="3.69921875" style="162" customWidth="1"/>
    <col min="9488" max="9488" width="4.296875" style="162" customWidth="1"/>
    <col min="9489" max="9489" width="6.5" style="162" customWidth="1"/>
    <col min="9490" max="9490" width="3.69921875" style="162" customWidth="1"/>
    <col min="9491" max="9491" width="4.296875" style="162" customWidth="1"/>
    <col min="9492" max="9492" width="6.5" style="162" customWidth="1"/>
    <col min="9493" max="9493" width="3.69921875" style="162" customWidth="1"/>
    <col min="9494" max="9494" width="4.296875" style="162" customWidth="1"/>
    <col min="9495" max="9495" width="6.5" style="162" customWidth="1"/>
    <col min="9496" max="9496" width="3.69921875" style="162" customWidth="1"/>
    <col min="9497" max="9497" width="4.296875" style="162" customWidth="1"/>
    <col min="9498" max="9498" width="6.5" style="162" customWidth="1"/>
    <col min="9499" max="9499" width="3.69921875" style="162" customWidth="1"/>
    <col min="9500" max="9500" width="4.296875" style="162" customWidth="1"/>
    <col min="9501" max="9501" width="6.5" style="162" customWidth="1"/>
    <col min="9502" max="9502" width="3.69921875" style="162" customWidth="1"/>
    <col min="9503" max="9503" width="4.296875" style="162" customWidth="1"/>
    <col min="9504" max="9504" width="6.5" style="162" customWidth="1"/>
    <col min="9505" max="9505" width="3.69921875" style="162" customWidth="1"/>
    <col min="9506" max="9506" width="4.296875" style="162" customWidth="1"/>
    <col min="9507" max="9507" width="6.5" style="162" customWidth="1"/>
    <col min="9508" max="9508" width="3.69921875" style="162" customWidth="1"/>
    <col min="9509" max="9509" width="4.296875" style="162" customWidth="1"/>
    <col min="9510" max="9510" width="6.5" style="162" customWidth="1"/>
    <col min="9511" max="9511" width="6.09765625" style="162" customWidth="1"/>
    <col min="9512" max="9512" width="7.296875" style="162" customWidth="1"/>
    <col min="9513" max="9513" width="9.69921875" style="162" customWidth="1"/>
    <col min="9514" max="9514" width="6.19921875" style="162" customWidth="1"/>
    <col min="9515" max="9515" width="23.09765625" style="162" customWidth="1"/>
    <col min="9516" max="9516" width="2.3984375" style="162" customWidth="1"/>
    <col min="9517" max="9728" width="8.09765625" style="162"/>
    <col min="9729" max="9729" width="2.796875" style="162" customWidth="1"/>
    <col min="9730" max="9730" width="8.796875" style="162" customWidth="1"/>
    <col min="9731" max="9731" width="3.69921875" style="162" customWidth="1"/>
    <col min="9732" max="9732" width="4.296875" style="162" customWidth="1"/>
    <col min="9733" max="9733" width="6.5" style="162" customWidth="1"/>
    <col min="9734" max="9734" width="3.69921875" style="162" customWidth="1"/>
    <col min="9735" max="9735" width="4.296875" style="162" customWidth="1"/>
    <col min="9736" max="9736" width="6.5" style="162" customWidth="1"/>
    <col min="9737" max="9737" width="3.69921875" style="162" customWidth="1"/>
    <col min="9738" max="9738" width="4.296875" style="162" customWidth="1"/>
    <col min="9739" max="9739" width="6.5" style="162" customWidth="1"/>
    <col min="9740" max="9740" width="3.69921875" style="162" customWidth="1"/>
    <col min="9741" max="9741" width="4.296875" style="162" customWidth="1"/>
    <col min="9742" max="9742" width="6.5" style="162" customWidth="1"/>
    <col min="9743" max="9743" width="3.69921875" style="162" customWidth="1"/>
    <col min="9744" max="9744" width="4.296875" style="162" customWidth="1"/>
    <col min="9745" max="9745" width="6.5" style="162" customWidth="1"/>
    <col min="9746" max="9746" width="3.69921875" style="162" customWidth="1"/>
    <col min="9747" max="9747" width="4.296875" style="162" customWidth="1"/>
    <col min="9748" max="9748" width="6.5" style="162" customWidth="1"/>
    <col min="9749" max="9749" width="3.69921875" style="162" customWidth="1"/>
    <col min="9750" max="9750" width="4.296875" style="162" customWidth="1"/>
    <col min="9751" max="9751" width="6.5" style="162" customWidth="1"/>
    <col min="9752" max="9752" width="3.69921875" style="162" customWidth="1"/>
    <col min="9753" max="9753" width="4.296875" style="162" customWidth="1"/>
    <col min="9754" max="9754" width="6.5" style="162" customWidth="1"/>
    <col min="9755" max="9755" width="3.69921875" style="162" customWidth="1"/>
    <col min="9756" max="9756" width="4.296875" style="162" customWidth="1"/>
    <col min="9757" max="9757" width="6.5" style="162" customWidth="1"/>
    <col min="9758" max="9758" width="3.69921875" style="162" customWidth="1"/>
    <col min="9759" max="9759" width="4.296875" style="162" customWidth="1"/>
    <col min="9760" max="9760" width="6.5" style="162" customWidth="1"/>
    <col min="9761" max="9761" width="3.69921875" style="162" customWidth="1"/>
    <col min="9762" max="9762" width="4.296875" style="162" customWidth="1"/>
    <col min="9763" max="9763" width="6.5" style="162" customWidth="1"/>
    <col min="9764" max="9764" width="3.69921875" style="162" customWidth="1"/>
    <col min="9765" max="9765" width="4.296875" style="162" customWidth="1"/>
    <col min="9766" max="9766" width="6.5" style="162" customWidth="1"/>
    <col min="9767" max="9767" width="6.09765625" style="162" customWidth="1"/>
    <col min="9768" max="9768" width="7.296875" style="162" customWidth="1"/>
    <col min="9769" max="9769" width="9.69921875" style="162" customWidth="1"/>
    <col min="9770" max="9770" width="6.19921875" style="162" customWidth="1"/>
    <col min="9771" max="9771" width="23.09765625" style="162" customWidth="1"/>
    <col min="9772" max="9772" width="2.3984375" style="162" customWidth="1"/>
    <col min="9773" max="9984" width="8.09765625" style="162"/>
    <col min="9985" max="9985" width="2.796875" style="162" customWidth="1"/>
    <col min="9986" max="9986" width="8.796875" style="162" customWidth="1"/>
    <col min="9987" max="9987" width="3.69921875" style="162" customWidth="1"/>
    <col min="9988" max="9988" width="4.296875" style="162" customWidth="1"/>
    <col min="9989" max="9989" width="6.5" style="162" customWidth="1"/>
    <col min="9990" max="9990" width="3.69921875" style="162" customWidth="1"/>
    <col min="9991" max="9991" width="4.296875" style="162" customWidth="1"/>
    <col min="9992" max="9992" width="6.5" style="162" customWidth="1"/>
    <col min="9993" max="9993" width="3.69921875" style="162" customWidth="1"/>
    <col min="9994" max="9994" width="4.296875" style="162" customWidth="1"/>
    <col min="9995" max="9995" width="6.5" style="162" customWidth="1"/>
    <col min="9996" max="9996" width="3.69921875" style="162" customWidth="1"/>
    <col min="9997" max="9997" width="4.296875" style="162" customWidth="1"/>
    <col min="9998" max="9998" width="6.5" style="162" customWidth="1"/>
    <col min="9999" max="9999" width="3.69921875" style="162" customWidth="1"/>
    <col min="10000" max="10000" width="4.296875" style="162" customWidth="1"/>
    <col min="10001" max="10001" width="6.5" style="162" customWidth="1"/>
    <col min="10002" max="10002" width="3.69921875" style="162" customWidth="1"/>
    <col min="10003" max="10003" width="4.296875" style="162" customWidth="1"/>
    <col min="10004" max="10004" width="6.5" style="162" customWidth="1"/>
    <col min="10005" max="10005" width="3.69921875" style="162" customWidth="1"/>
    <col min="10006" max="10006" width="4.296875" style="162" customWidth="1"/>
    <col min="10007" max="10007" width="6.5" style="162" customWidth="1"/>
    <col min="10008" max="10008" width="3.69921875" style="162" customWidth="1"/>
    <col min="10009" max="10009" width="4.296875" style="162" customWidth="1"/>
    <col min="10010" max="10010" width="6.5" style="162" customWidth="1"/>
    <col min="10011" max="10011" width="3.69921875" style="162" customWidth="1"/>
    <col min="10012" max="10012" width="4.296875" style="162" customWidth="1"/>
    <col min="10013" max="10013" width="6.5" style="162" customWidth="1"/>
    <col min="10014" max="10014" width="3.69921875" style="162" customWidth="1"/>
    <col min="10015" max="10015" width="4.296875" style="162" customWidth="1"/>
    <col min="10016" max="10016" width="6.5" style="162" customWidth="1"/>
    <col min="10017" max="10017" width="3.69921875" style="162" customWidth="1"/>
    <col min="10018" max="10018" width="4.296875" style="162" customWidth="1"/>
    <col min="10019" max="10019" width="6.5" style="162" customWidth="1"/>
    <col min="10020" max="10020" width="3.69921875" style="162" customWidth="1"/>
    <col min="10021" max="10021" width="4.296875" style="162" customWidth="1"/>
    <col min="10022" max="10022" width="6.5" style="162" customWidth="1"/>
    <col min="10023" max="10023" width="6.09765625" style="162" customWidth="1"/>
    <col min="10024" max="10024" width="7.296875" style="162" customWidth="1"/>
    <col min="10025" max="10025" width="9.69921875" style="162" customWidth="1"/>
    <col min="10026" max="10026" width="6.19921875" style="162" customWidth="1"/>
    <col min="10027" max="10027" width="23.09765625" style="162" customWidth="1"/>
    <col min="10028" max="10028" width="2.3984375" style="162" customWidth="1"/>
    <col min="10029" max="10240" width="8.09765625" style="162"/>
    <col min="10241" max="10241" width="2.796875" style="162" customWidth="1"/>
    <col min="10242" max="10242" width="8.796875" style="162" customWidth="1"/>
    <col min="10243" max="10243" width="3.69921875" style="162" customWidth="1"/>
    <col min="10244" max="10244" width="4.296875" style="162" customWidth="1"/>
    <col min="10245" max="10245" width="6.5" style="162" customWidth="1"/>
    <col min="10246" max="10246" width="3.69921875" style="162" customWidth="1"/>
    <col min="10247" max="10247" width="4.296875" style="162" customWidth="1"/>
    <col min="10248" max="10248" width="6.5" style="162" customWidth="1"/>
    <col min="10249" max="10249" width="3.69921875" style="162" customWidth="1"/>
    <col min="10250" max="10250" width="4.296875" style="162" customWidth="1"/>
    <col min="10251" max="10251" width="6.5" style="162" customWidth="1"/>
    <col min="10252" max="10252" width="3.69921875" style="162" customWidth="1"/>
    <col min="10253" max="10253" width="4.296875" style="162" customWidth="1"/>
    <col min="10254" max="10254" width="6.5" style="162" customWidth="1"/>
    <col min="10255" max="10255" width="3.69921875" style="162" customWidth="1"/>
    <col min="10256" max="10256" width="4.296875" style="162" customWidth="1"/>
    <col min="10257" max="10257" width="6.5" style="162" customWidth="1"/>
    <col min="10258" max="10258" width="3.69921875" style="162" customWidth="1"/>
    <col min="10259" max="10259" width="4.296875" style="162" customWidth="1"/>
    <col min="10260" max="10260" width="6.5" style="162" customWidth="1"/>
    <col min="10261" max="10261" width="3.69921875" style="162" customWidth="1"/>
    <col min="10262" max="10262" width="4.296875" style="162" customWidth="1"/>
    <col min="10263" max="10263" width="6.5" style="162" customWidth="1"/>
    <col min="10264" max="10264" width="3.69921875" style="162" customWidth="1"/>
    <col min="10265" max="10265" width="4.296875" style="162" customWidth="1"/>
    <col min="10266" max="10266" width="6.5" style="162" customWidth="1"/>
    <col min="10267" max="10267" width="3.69921875" style="162" customWidth="1"/>
    <col min="10268" max="10268" width="4.296875" style="162" customWidth="1"/>
    <col min="10269" max="10269" width="6.5" style="162" customWidth="1"/>
    <col min="10270" max="10270" width="3.69921875" style="162" customWidth="1"/>
    <col min="10271" max="10271" width="4.296875" style="162" customWidth="1"/>
    <col min="10272" max="10272" width="6.5" style="162" customWidth="1"/>
    <col min="10273" max="10273" width="3.69921875" style="162" customWidth="1"/>
    <col min="10274" max="10274" width="4.296875" style="162" customWidth="1"/>
    <col min="10275" max="10275" width="6.5" style="162" customWidth="1"/>
    <col min="10276" max="10276" width="3.69921875" style="162" customWidth="1"/>
    <col min="10277" max="10277" width="4.296875" style="162" customWidth="1"/>
    <col min="10278" max="10278" width="6.5" style="162" customWidth="1"/>
    <col min="10279" max="10279" width="6.09765625" style="162" customWidth="1"/>
    <col min="10280" max="10280" width="7.296875" style="162" customWidth="1"/>
    <col min="10281" max="10281" width="9.69921875" style="162" customWidth="1"/>
    <col min="10282" max="10282" width="6.19921875" style="162" customWidth="1"/>
    <col min="10283" max="10283" width="23.09765625" style="162" customWidth="1"/>
    <col min="10284" max="10284" width="2.3984375" style="162" customWidth="1"/>
    <col min="10285" max="10496" width="8.09765625" style="162"/>
    <col min="10497" max="10497" width="2.796875" style="162" customWidth="1"/>
    <col min="10498" max="10498" width="8.796875" style="162" customWidth="1"/>
    <col min="10499" max="10499" width="3.69921875" style="162" customWidth="1"/>
    <col min="10500" max="10500" width="4.296875" style="162" customWidth="1"/>
    <col min="10501" max="10501" width="6.5" style="162" customWidth="1"/>
    <col min="10502" max="10502" width="3.69921875" style="162" customWidth="1"/>
    <col min="10503" max="10503" width="4.296875" style="162" customWidth="1"/>
    <col min="10504" max="10504" width="6.5" style="162" customWidth="1"/>
    <col min="10505" max="10505" width="3.69921875" style="162" customWidth="1"/>
    <col min="10506" max="10506" width="4.296875" style="162" customWidth="1"/>
    <col min="10507" max="10507" width="6.5" style="162" customWidth="1"/>
    <col min="10508" max="10508" width="3.69921875" style="162" customWidth="1"/>
    <col min="10509" max="10509" width="4.296875" style="162" customWidth="1"/>
    <col min="10510" max="10510" width="6.5" style="162" customWidth="1"/>
    <col min="10511" max="10511" width="3.69921875" style="162" customWidth="1"/>
    <col min="10512" max="10512" width="4.296875" style="162" customWidth="1"/>
    <col min="10513" max="10513" width="6.5" style="162" customWidth="1"/>
    <col min="10514" max="10514" width="3.69921875" style="162" customWidth="1"/>
    <col min="10515" max="10515" width="4.296875" style="162" customWidth="1"/>
    <col min="10516" max="10516" width="6.5" style="162" customWidth="1"/>
    <col min="10517" max="10517" width="3.69921875" style="162" customWidth="1"/>
    <col min="10518" max="10518" width="4.296875" style="162" customWidth="1"/>
    <col min="10519" max="10519" width="6.5" style="162" customWidth="1"/>
    <col min="10520" max="10520" width="3.69921875" style="162" customWidth="1"/>
    <col min="10521" max="10521" width="4.296875" style="162" customWidth="1"/>
    <col min="10522" max="10522" width="6.5" style="162" customWidth="1"/>
    <col min="10523" max="10523" width="3.69921875" style="162" customWidth="1"/>
    <col min="10524" max="10524" width="4.296875" style="162" customWidth="1"/>
    <col min="10525" max="10525" width="6.5" style="162" customWidth="1"/>
    <col min="10526" max="10526" width="3.69921875" style="162" customWidth="1"/>
    <col min="10527" max="10527" width="4.296875" style="162" customWidth="1"/>
    <col min="10528" max="10528" width="6.5" style="162" customWidth="1"/>
    <col min="10529" max="10529" width="3.69921875" style="162" customWidth="1"/>
    <col min="10530" max="10530" width="4.296875" style="162" customWidth="1"/>
    <col min="10531" max="10531" width="6.5" style="162" customWidth="1"/>
    <col min="10532" max="10532" width="3.69921875" style="162" customWidth="1"/>
    <col min="10533" max="10533" width="4.296875" style="162" customWidth="1"/>
    <col min="10534" max="10534" width="6.5" style="162" customWidth="1"/>
    <col min="10535" max="10535" width="6.09765625" style="162" customWidth="1"/>
    <col min="10536" max="10536" width="7.296875" style="162" customWidth="1"/>
    <col min="10537" max="10537" width="9.69921875" style="162" customWidth="1"/>
    <col min="10538" max="10538" width="6.19921875" style="162" customWidth="1"/>
    <col min="10539" max="10539" width="23.09765625" style="162" customWidth="1"/>
    <col min="10540" max="10540" width="2.3984375" style="162" customWidth="1"/>
    <col min="10541" max="10752" width="8.09765625" style="162"/>
    <col min="10753" max="10753" width="2.796875" style="162" customWidth="1"/>
    <col min="10754" max="10754" width="8.796875" style="162" customWidth="1"/>
    <col min="10755" max="10755" width="3.69921875" style="162" customWidth="1"/>
    <col min="10756" max="10756" width="4.296875" style="162" customWidth="1"/>
    <col min="10757" max="10757" width="6.5" style="162" customWidth="1"/>
    <col min="10758" max="10758" width="3.69921875" style="162" customWidth="1"/>
    <col min="10759" max="10759" width="4.296875" style="162" customWidth="1"/>
    <col min="10760" max="10760" width="6.5" style="162" customWidth="1"/>
    <col min="10761" max="10761" width="3.69921875" style="162" customWidth="1"/>
    <col min="10762" max="10762" width="4.296875" style="162" customWidth="1"/>
    <col min="10763" max="10763" width="6.5" style="162" customWidth="1"/>
    <col min="10764" max="10764" width="3.69921875" style="162" customWidth="1"/>
    <col min="10765" max="10765" width="4.296875" style="162" customWidth="1"/>
    <col min="10766" max="10766" width="6.5" style="162" customWidth="1"/>
    <col min="10767" max="10767" width="3.69921875" style="162" customWidth="1"/>
    <col min="10768" max="10768" width="4.296875" style="162" customWidth="1"/>
    <col min="10769" max="10769" width="6.5" style="162" customWidth="1"/>
    <col min="10770" max="10770" width="3.69921875" style="162" customWidth="1"/>
    <col min="10771" max="10771" width="4.296875" style="162" customWidth="1"/>
    <col min="10772" max="10772" width="6.5" style="162" customWidth="1"/>
    <col min="10773" max="10773" width="3.69921875" style="162" customWidth="1"/>
    <col min="10774" max="10774" width="4.296875" style="162" customWidth="1"/>
    <col min="10775" max="10775" width="6.5" style="162" customWidth="1"/>
    <col min="10776" max="10776" width="3.69921875" style="162" customWidth="1"/>
    <col min="10777" max="10777" width="4.296875" style="162" customWidth="1"/>
    <col min="10778" max="10778" width="6.5" style="162" customWidth="1"/>
    <col min="10779" max="10779" width="3.69921875" style="162" customWidth="1"/>
    <col min="10780" max="10780" width="4.296875" style="162" customWidth="1"/>
    <col min="10781" max="10781" width="6.5" style="162" customWidth="1"/>
    <col min="10782" max="10782" width="3.69921875" style="162" customWidth="1"/>
    <col min="10783" max="10783" width="4.296875" style="162" customWidth="1"/>
    <col min="10784" max="10784" width="6.5" style="162" customWidth="1"/>
    <col min="10785" max="10785" width="3.69921875" style="162" customWidth="1"/>
    <col min="10786" max="10786" width="4.296875" style="162" customWidth="1"/>
    <col min="10787" max="10787" width="6.5" style="162" customWidth="1"/>
    <col min="10788" max="10788" width="3.69921875" style="162" customWidth="1"/>
    <col min="10789" max="10789" width="4.296875" style="162" customWidth="1"/>
    <col min="10790" max="10790" width="6.5" style="162" customWidth="1"/>
    <col min="10791" max="10791" width="6.09765625" style="162" customWidth="1"/>
    <col min="10792" max="10792" width="7.296875" style="162" customWidth="1"/>
    <col min="10793" max="10793" width="9.69921875" style="162" customWidth="1"/>
    <col min="10794" max="10794" width="6.19921875" style="162" customWidth="1"/>
    <col min="10795" max="10795" width="23.09765625" style="162" customWidth="1"/>
    <col min="10796" max="10796" width="2.3984375" style="162" customWidth="1"/>
    <col min="10797" max="11008" width="8.09765625" style="162"/>
    <col min="11009" max="11009" width="2.796875" style="162" customWidth="1"/>
    <col min="11010" max="11010" width="8.796875" style="162" customWidth="1"/>
    <col min="11011" max="11011" width="3.69921875" style="162" customWidth="1"/>
    <col min="11012" max="11012" width="4.296875" style="162" customWidth="1"/>
    <col min="11013" max="11013" width="6.5" style="162" customWidth="1"/>
    <col min="11014" max="11014" width="3.69921875" style="162" customWidth="1"/>
    <col min="11015" max="11015" width="4.296875" style="162" customWidth="1"/>
    <col min="11016" max="11016" width="6.5" style="162" customWidth="1"/>
    <col min="11017" max="11017" width="3.69921875" style="162" customWidth="1"/>
    <col min="11018" max="11018" width="4.296875" style="162" customWidth="1"/>
    <col min="11019" max="11019" width="6.5" style="162" customWidth="1"/>
    <col min="11020" max="11020" width="3.69921875" style="162" customWidth="1"/>
    <col min="11021" max="11021" width="4.296875" style="162" customWidth="1"/>
    <col min="11022" max="11022" width="6.5" style="162" customWidth="1"/>
    <col min="11023" max="11023" width="3.69921875" style="162" customWidth="1"/>
    <col min="11024" max="11024" width="4.296875" style="162" customWidth="1"/>
    <col min="11025" max="11025" width="6.5" style="162" customWidth="1"/>
    <col min="11026" max="11026" width="3.69921875" style="162" customWidth="1"/>
    <col min="11027" max="11027" width="4.296875" style="162" customWidth="1"/>
    <col min="11028" max="11028" width="6.5" style="162" customWidth="1"/>
    <col min="11029" max="11029" width="3.69921875" style="162" customWidth="1"/>
    <col min="11030" max="11030" width="4.296875" style="162" customWidth="1"/>
    <col min="11031" max="11031" width="6.5" style="162" customWidth="1"/>
    <col min="11032" max="11032" width="3.69921875" style="162" customWidth="1"/>
    <col min="11033" max="11033" width="4.296875" style="162" customWidth="1"/>
    <col min="11034" max="11034" width="6.5" style="162" customWidth="1"/>
    <col min="11035" max="11035" width="3.69921875" style="162" customWidth="1"/>
    <col min="11036" max="11036" width="4.296875" style="162" customWidth="1"/>
    <col min="11037" max="11037" width="6.5" style="162" customWidth="1"/>
    <col min="11038" max="11038" width="3.69921875" style="162" customWidth="1"/>
    <col min="11039" max="11039" width="4.296875" style="162" customWidth="1"/>
    <col min="11040" max="11040" width="6.5" style="162" customWidth="1"/>
    <col min="11041" max="11041" width="3.69921875" style="162" customWidth="1"/>
    <col min="11042" max="11042" width="4.296875" style="162" customWidth="1"/>
    <col min="11043" max="11043" width="6.5" style="162" customWidth="1"/>
    <col min="11044" max="11044" width="3.69921875" style="162" customWidth="1"/>
    <col min="11045" max="11045" width="4.296875" style="162" customWidth="1"/>
    <col min="11046" max="11046" width="6.5" style="162" customWidth="1"/>
    <col min="11047" max="11047" width="6.09765625" style="162" customWidth="1"/>
    <col min="11048" max="11048" width="7.296875" style="162" customWidth="1"/>
    <col min="11049" max="11049" width="9.69921875" style="162" customWidth="1"/>
    <col min="11050" max="11050" width="6.19921875" style="162" customWidth="1"/>
    <col min="11051" max="11051" width="23.09765625" style="162" customWidth="1"/>
    <col min="11052" max="11052" width="2.3984375" style="162" customWidth="1"/>
    <col min="11053" max="11264" width="8.09765625" style="162"/>
    <col min="11265" max="11265" width="2.796875" style="162" customWidth="1"/>
    <col min="11266" max="11266" width="8.796875" style="162" customWidth="1"/>
    <col min="11267" max="11267" width="3.69921875" style="162" customWidth="1"/>
    <col min="11268" max="11268" width="4.296875" style="162" customWidth="1"/>
    <col min="11269" max="11269" width="6.5" style="162" customWidth="1"/>
    <col min="11270" max="11270" width="3.69921875" style="162" customWidth="1"/>
    <col min="11271" max="11271" width="4.296875" style="162" customWidth="1"/>
    <col min="11272" max="11272" width="6.5" style="162" customWidth="1"/>
    <col min="11273" max="11273" width="3.69921875" style="162" customWidth="1"/>
    <col min="11274" max="11274" width="4.296875" style="162" customWidth="1"/>
    <col min="11275" max="11275" width="6.5" style="162" customWidth="1"/>
    <col min="11276" max="11276" width="3.69921875" style="162" customWidth="1"/>
    <col min="11277" max="11277" width="4.296875" style="162" customWidth="1"/>
    <col min="11278" max="11278" width="6.5" style="162" customWidth="1"/>
    <col min="11279" max="11279" width="3.69921875" style="162" customWidth="1"/>
    <col min="11280" max="11280" width="4.296875" style="162" customWidth="1"/>
    <col min="11281" max="11281" width="6.5" style="162" customWidth="1"/>
    <col min="11282" max="11282" width="3.69921875" style="162" customWidth="1"/>
    <col min="11283" max="11283" width="4.296875" style="162" customWidth="1"/>
    <col min="11284" max="11284" width="6.5" style="162" customWidth="1"/>
    <col min="11285" max="11285" width="3.69921875" style="162" customWidth="1"/>
    <col min="11286" max="11286" width="4.296875" style="162" customWidth="1"/>
    <col min="11287" max="11287" width="6.5" style="162" customWidth="1"/>
    <col min="11288" max="11288" width="3.69921875" style="162" customWidth="1"/>
    <col min="11289" max="11289" width="4.296875" style="162" customWidth="1"/>
    <col min="11290" max="11290" width="6.5" style="162" customWidth="1"/>
    <col min="11291" max="11291" width="3.69921875" style="162" customWidth="1"/>
    <col min="11292" max="11292" width="4.296875" style="162" customWidth="1"/>
    <col min="11293" max="11293" width="6.5" style="162" customWidth="1"/>
    <col min="11294" max="11294" width="3.69921875" style="162" customWidth="1"/>
    <col min="11295" max="11295" width="4.296875" style="162" customWidth="1"/>
    <col min="11296" max="11296" width="6.5" style="162" customWidth="1"/>
    <col min="11297" max="11297" width="3.69921875" style="162" customWidth="1"/>
    <col min="11298" max="11298" width="4.296875" style="162" customWidth="1"/>
    <col min="11299" max="11299" width="6.5" style="162" customWidth="1"/>
    <col min="11300" max="11300" width="3.69921875" style="162" customWidth="1"/>
    <col min="11301" max="11301" width="4.296875" style="162" customWidth="1"/>
    <col min="11302" max="11302" width="6.5" style="162" customWidth="1"/>
    <col min="11303" max="11303" width="6.09765625" style="162" customWidth="1"/>
    <col min="11304" max="11304" width="7.296875" style="162" customWidth="1"/>
    <col min="11305" max="11305" width="9.69921875" style="162" customWidth="1"/>
    <col min="11306" max="11306" width="6.19921875" style="162" customWidth="1"/>
    <col min="11307" max="11307" width="23.09765625" style="162" customWidth="1"/>
    <col min="11308" max="11308" width="2.3984375" style="162" customWidth="1"/>
    <col min="11309" max="11520" width="8.09765625" style="162"/>
    <col min="11521" max="11521" width="2.796875" style="162" customWidth="1"/>
    <col min="11522" max="11522" width="8.796875" style="162" customWidth="1"/>
    <col min="11523" max="11523" width="3.69921875" style="162" customWidth="1"/>
    <col min="11524" max="11524" width="4.296875" style="162" customWidth="1"/>
    <col min="11525" max="11525" width="6.5" style="162" customWidth="1"/>
    <col min="11526" max="11526" width="3.69921875" style="162" customWidth="1"/>
    <col min="11527" max="11527" width="4.296875" style="162" customWidth="1"/>
    <col min="11528" max="11528" width="6.5" style="162" customWidth="1"/>
    <col min="11529" max="11529" width="3.69921875" style="162" customWidth="1"/>
    <col min="11530" max="11530" width="4.296875" style="162" customWidth="1"/>
    <col min="11531" max="11531" width="6.5" style="162" customWidth="1"/>
    <col min="11532" max="11532" width="3.69921875" style="162" customWidth="1"/>
    <col min="11533" max="11533" width="4.296875" style="162" customWidth="1"/>
    <col min="11534" max="11534" width="6.5" style="162" customWidth="1"/>
    <col min="11535" max="11535" width="3.69921875" style="162" customWidth="1"/>
    <col min="11536" max="11536" width="4.296875" style="162" customWidth="1"/>
    <col min="11537" max="11537" width="6.5" style="162" customWidth="1"/>
    <col min="11538" max="11538" width="3.69921875" style="162" customWidth="1"/>
    <col min="11539" max="11539" width="4.296875" style="162" customWidth="1"/>
    <col min="11540" max="11540" width="6.5" style="162" customWidth="1"/>
    <col min="11541" max="11541" width="3.69921875" style="162" customWidth="1"/>
    <col min="11542" max="11542" width="4.296875" style="162" customWidth="1"/>
    <col min="11543" max="11543" width="6.5" style="162" customWidth="1"/>
    <col min="11544" max="11544" width="3.69921875" style="162" customWidth="1"/>
    <col min="11545" max="11545" width="4.296875" style="162" customWidth="1"/>
    <col min="11546" max="11546" width="6.5" style="162" customWidth="1"/>
    <col min="11547" max="11547" width="3.69921875" style="162" customWidth="1"/>
    <col min="11548" max="11548" width="4.296875" style="162" customWidth="1"/>
    <col min="11549" max="11549" width="6.5" style="162" customWidth="1"/>
    <col min="11550" max="11550" width="3.69921875" style="162" customWidth="1"/>
    <col min="11551" max="11551" width="4.296875" style="162" customWidth="1"/>
    <col min="11552" max="11552" width="6.5" style="162" customWidth="1"/>
    <col min="11553" max="11553" width="3.69921875" style="162" customWidth="1"/>
    <col min="11554" max="11554" width="4.296875" style="162" customWidth="1"/>
    <col min="11555" max="11555" width="6.5" style="162" customWidth="1"/>
    <col min="11556" max="11556" width="3.69921875" style="162" customWidth="1"/>
    <col min="11557" max="11557" width="4.296875" style="162" customWidth="1"/>
    <col min="11558" max="11558" width="6.5" style="162" customWidth="1"/>
    <col min="11559" max="11559" width="6.09765625" style="162" customWidth="1"/>
    <col min="11560" max="11560" width="7.296875" style="162" customWidth="1"/>
    <col min="11561" max="11561" width="9.69921875" style="162" customWidth="1"/>
    <col min="11562" max="11562" width="6.19921875" style="162" customWidth="1"/>
    <col min="11563" max="11563" width="23.09765625" style="162" customWidth="1"/>
    <col min="11564" max="11564" width="2.3984375" style="162" customWidth="1"/>
    <col min="11565" max="11776" width="8.09765625" style="162"/>
    <col min="11777" max="11777" width="2.796875" style="162" customWidth="1"/>
    <col min="11778" max="11778" width="8.796875" style="162" customWidth="1"/>
    <col min="11779" max="11779" width="3.69921875" style="162" customWidth="1"/>
    <col min="11780" max="11780" width="4.296875" style="162" customWidth="1"/>
    <col min="11781" max="11781" width="6.5" style="162" customWidth="1"/>
    <col min="11782" max="11782" width="3.69921875" style="162" customWidth="1"/>
    <col min="11783" max="11783" width="4.296875" style="162" customWidth="1"/>
    <col min="11784" max="11784" width="6.5" style="162" customWidth="1"/>
    <col min="11785" max="11785" width="3.69921875" style="162" customWidth="1"/>
    <col min="11786" max="11786" width="4.296875" style="162" customWidth="1"/>
    <col min="11787" max="11787" width="6.5" style="162" customWidth="1"/>
    <col min="11788" max="11788" width="3.69921875" style="162" customWidth="1"/>
    <col min="11789" max="11789" width="4.296875" style="162" customWidth="1"/>
    <col min="11790" max="11790" width="6.5" style="162" customWidth="1"/>
    <col min="11791" max="11791" width="3.69921875" style="162" customWidth="1"/>
    <col min="11792" max="11792" width="4.296875" style="162" customWidth="1"/>
    <col min="11793" max="11793" width="6.5" style="162" customWidth="1"/>
    <col min="11794" max="11794" width="3.69921875" style="162" customWidth="1"/>
    <col min="11795" max="11795" width="4.296875" style="162" customWidth="1"/>
    <col min="11796" max="11796" width="6.5" style="162" customWidth="1"/>
    <col min="11797" max="11797" width="3.69921875" style="162" customWidth="1"/>
    <col min="11798" max="11798" width="4.296875" style="162" customWidth="1"/>
    <col min="11799" max="11799" width="6.5" style="162" customWidth="1"/>
    <col min="11800" max="11800" width="3.69921875" style="162" customWidth="1"/>
    <col min="11801" max="11801" width="4.296875" style="162" customWidth="1"/>
    <col min="11802" max="11802" width="6.5" style="162" customWidth="1"/>
    <col min="11803" max="11803" width="3.69921875" style="162" customWidth="1"/>
    <col min="11804" max="11804" width="4.296875" style="162" customWidth="1"/>
    <col min="11805" max="11805" width="6.5" style="162" customWidth="1"/>
    <col min="11806" max="11806" width="3.69921875" style="162" customWidth="1"/>
    <col min="11807" max="11807" width="4.296875" style="162" customWidth="1"/>
    <col min="11808" max="11808" width="6.5" style="162" customWidth="1"/>
    <col min="11809" max="11809" width="3.69921875" style="162" customWidth="1"/>
    <col min="11810" max="11810" width="4.296875" style="162" customWidth="1"/>
    <col min="11811" max="11811" width="6.5" style="162" customWidth="1"/>
    <col min="11812" max="11812" width="3.69921875" style="162" customWidth="1"/>
    <col min="11813" max="11813" width="4.296875" style="162" customWidth="1"/>
    <col min="11814" max="11814" width="6.5" style="162" customWidth="1"/>
    <col min="11815" max="11815" width="6.09765625" style="162" customWidth="1"/>
    <col min="11816" max="11816" width="7.296875" style="162" customWidth="1"/>
    <col min="11817" max="11817" width="9.69921875" style="162" customWidth="1"/>
    <col min="11818" max="11818" width="6.19921875" style="162" customWidth="1"/>
    <col min="11819" max="11819" width="23.09765625" style="162" customWidth="1"/>
    <col min="11820" max="11820" width="2.3984375" style="162" customWidth="1"/>
    <col min="11821" max="12032" width="8.09765625" style="162"/>
    <col min="12033" max="12033" width="2.796875" style="162" customWidth="1"/>
    <col min="12034" max="12034" width="8.796875" style="162" customWidth="1"/>
    <col min="12035" max="12035" width="3.69921875" style="162" customWidth="1"/>
    <col min="12036" max="12036" width="4.296875" style="162" customWidth="1"/>
    <col min="12037" max="12037" width="6.5" style="162" customWidth="1"/>
    <col min="12038" max="12038" width="3.69921875" style="162" customWidth="1"/>
    <col min="12039" max="12039" width="4.296875" style="162" customWidth="1"/>
    <col min="12040" max="12040" width="6.5" style="162" customWidth="1"/>
    <col min="12041" max="12041" width="3.69921875" style="162" customWidth="1"/>
    <col min="12042" max="12042" width="4.296875" style="162" customWidth="1"/>
    <col min="12043" max="12043" width="6.5" style="162" customWidth="1"/>
    <col min="12044" max="12044" width="3.69921875" style="162" customWidth="1"/>
    <col min="12045" max="12045" width="4.296875" style="162" customWidth="1"/>
    <col min="12046" max="12046" width="6.5" style="162" customWidth="1"/>
    <col min="12047" max="12047" width="3.69921875" style="162" customWidth="1"/>
    <col min="12048" max="12048" width="4.296875" style="162" customWidth="1"/>
    <col min="12049" max="12049" width="6.5" style="162" customWidth="1"/>
    <col min="12050" max="12050" width="3.69921875" style="162" customWidth="1"/>
    <col min="12051" max="12051" width="4.296875" style="162" customWidth="1"/>
    <col min="12052" max="12052" width="6.5" style="162" customWidth="1"/>
    <col min="12053" max="12053" width="3.69921875" style="162" customWidth="1"/>
    <col min="12054" max="12054" width="4.296875" style="162" customWidth="1"/>
    <col min="12055" max="12055" width="6.5" style="162" customWidth="1"/>
    <col min="12056" max="12056" width="3.69921875" style="162" customWidth="1"/>
    <col min="12057" max="12057" width="4.296875" style="162" customWidth="1"/>
    <col min="12058" max="12058" width="6.5" style="162" customWidth="1"/>
    <col min="12059" max="12059" width="3.69921875" style="162" customWidth="1"/>
    <col min="12060" max="12060" width="4.296875" style="162" customWidth="1"/>
    <col min="12061" max="12061" width="6.5" style="162" customWidth="1"/>
    <col min="12062" max="12062" width="3.69921875" style="162" customWidth="1"/>
    <col min="12063" max="12063" width="4.296875" style="162" customWidth="1"/>
    <col min="12064" max="12064" width="6.5" style="162" customWidth="1"/>
    <col min="12065" max="12065" width="3.69921875" style="162" customWidth="1"/>
    <col min="12066" max="12066" width="4.296875" style="162" customWidth="1"/>
    <col min="12067" max="12067" width="6.5" style="162" customWidth="1"/>
    <col min="12068" max="12068" width="3.69921875" style="162" customWidth="1"/>
    <col min="12069" max="12069" width="4.296875" style="162" customWidth="1"/>
    <col min="12070" max="12070" width="6.5" style="162" customWidth="1"/>
    <col min="12071" max="12071" width="6.09765625" style="162" customWidth="1"/>
    <col min="12072" max="12072" width="7.296875" style="162" customWidth="1"/>
    <col min="12073" max="12073" width="9.69921875" style="162" customWidth="1"/>
    <col min="12074" max="12074" width="6.19921875" style="162" customWidth="1"/>
    <col min="12075" max="12075" width="23.09765625" style="162" customWidth="1"/>
    <col min="12076" max="12076" width="2.3984375" style="162" customWidth="1"/>
    <col min="12077" max="12288" width="8.09765625" style="162"/>
    <col min="12289" max="12289" width="2.796875" style="162" customWidth="1"/>
    <col min="12290" max="12290" width="8.796875" style="162" customWidth="1"/>
    <col min="12291" max="12291" width="3.69921875" style="162" customWidth="1"/>
    <col min="12292" max="12292" width="4.296875" style="162" customWidth="1"/>
    <col min="12293" max="12293" width="6.5" style="162" customWidth="1"/>
    <col min="12294" max="12294" width="3.69921875" style="162" customWidth="1"/>
    <col min="12295" max="12295" width="4.296875" style="162" customWidth="1"/>
    <col min="12296" max="12296" width="6.5" style="162" customWidth="1"/>
    <col min="12297" max="12297" width="3.69921875" style="162" customWidth="1"/>
    <col min="12298" max="12298" width="4.296875" style="162" customWidth="1"/>
    <col min="12299" max="12299" width="6.5" style="162" customWidth="1"/>
    <col min="12300" max="12300" width="3.69921875" style="162" customWidth="1"/>
    <col min="12301" max="12301" width="4.296875" style="162" customWidth="1"/>
    <col min="12302" max="12302" width="6.5" style="162" customWidth="1"/>
    <col min="12303" max="12303" width="3.69921875" style="162" customWidth="1"/>
    <col min="12304" max="12304" width="4.296875" style="162" customWidth="1"/>
    <col min="12305" max="12305" width="6.5" style="162" customWidth="1"/>
    <col min="12306" max="12306" width="3.69921875" style="162" customWidth="1"/>
    <col min="12307" max="12307" width="4.296875" style="162" customWidth="1"/>
    <col min="12308" max="12308" width="6.5" style="162" customWidth="1"/>
    <col min="12309" max="12309" width="3.69921875" style="162" customWidth="1"/>
    <col min="12310" max="12310" width="4.296875" style="162" customWidth="1"/>
    <col min="12311" max="12311" width="6.5" style="162" customWidth="1"/>
    <col min="12312" max="12312" width="3.69921875" style="162" customWidth="1"/>
    <col min="12313" max="12313" width="4.296875" style="162" customWidth="1"/>
    <col min="12314" max="12314" width="6.5" style="162" customWidth="1"/>
    <col min="12315" max="12315" width="3.69921875" style="162" customWidth="1"/>
    <col min="12316" max="12316" width="4.296875" style="162" customWidth="1"/>
    <col min="12317" max="12317" width="6.5" style="162" customWidth="1"/>
    <col min="12318" max="12318" width="3.69921875" style="162" customWidth="1"/>
    <col min="12319" max="12319" width="4.296875" style="162" customWidth="1"/>
    <col min="12320" max="12320" width="6.5" style="162" customWidth="1"/>
    <col min="12321" max="12321" width="3.69921875" style="162" customWidth="1"/>
    <col min="12322" max="12322" width="4.296875" style="162" customWidth="1"/>
    <col min="12323" max="12323" width="6.5" style="162" customWidth="1"/>
    <col min="12324" max="12324" width="3.69921875" style="162" customWidth="1"/>
    <col min="12325" max="12325" width="4.296875" style="162" customWidth="1"/>
    <col min="12326" max="12326" width="6.5" style="162" customWidth="1"/>
    <col min="12327" max="12327" width="6.09765625" style="162" customWidth="1"/>
    <col min="12328" max="12328" width="7.296875" style="162" customWidth="1"/>
    <col min="12329" max="12329" width="9.69921875" style="162" customWidth="1"/>
    <col min="12330" max="12330" width="6.19921875" style="162" customWidth="1"/>
    <col min="12331" max="12331" width="23.09765625" style="162" customWidth="1"/>
    <col min="12332" max="12332" width="2.3984375" style="162" customWidth="1"/>
    <col min="12333" max="12544" width="8.09765625" style="162"/>
    <col min="12545" max="12545" width="2.796875" style="162" customWidth="1"/>
    <col min="12546" max="12546" width="8.796875" style="162" customWidth="1"/>
    <col min="12547" max="12547" width="3.69921875" style="162" customWidth="1"/>
    <col min="12548" max="12548" width="4.296875" style="162" customWidth="1"/>
    <col min="12549" max="12549" width="6.5" style="162" customWidth="1"/>
    <col min="12550" max="12550" width="3.69921875" style="162" customWidth="1"/>
    <col min="12551" max="12551" width="4.296875" style="162" customWidth="1"/>
    <col min="12552" max="12552" width="6.5" style="162" customWidth="1"/>
    <col min="12553" max="12553" width="3.69921875" style="162" customWidth="1"/>
    <col min="12554" max="12554" width="4.296875" style="162" customWidth="1"/>
    <col min="12555" max="12555" width="6.5" style="162" customWidth="1"/>
    <col min="12556" max="12556" width="3.69921875" style="162" customWidth="1"/>
    <col min="12557" max="12557" width="4.296875" style="162" customWidth="1"/>
    <col min="12558" max="12558" width="6.5" style="162" customWidth="1"/>
    <col min="12559" max="12559" width="3.69921875" style="162" customWidth="1"/>
    <col min="12560" max="12560" width="4.296875" style="162" customWidth="1"/>
    <col min="12561" max="12561" width="6.5" style="162" customWidth="1"/>
    <col min="12562" max="12562" width="3.69921875" style="162" customWidth="1"/>
    <col min="12563" max="12563" width="4.296875" style="162" customWidth="1"/>
    <col min="12564" max="12564" width="6.5" style="162" customWidth="1"/>
    <col min="12565" max="12565" width="3.69921875" style="162" customWidth="1"/>
    <col min="12566" max="12566" width="4.296875" style="162" customWidth="1"/>
    <col min="12567" max="12567" width="6.5" style="162" customWidth="1"/>
    <col min="12568" max="12568" width="3.69921875" style="162" customWidth="1"/>
    <col min="12569" max="12569" width="4.296875" style="162" customWidth="1"/>
    <col min="12570" max="12570" width="6.5" style="162" customWidth="1"/>
    <col min="12571" max="12571" width="3.69921875" style="162" customWidth="1"/>
    <col min="12572" max="12572" width="4.296875" style="162" customWidth="1"/>
    <col min="12573" max="12573" width="6.5" style="162" customWidth="1"/>
    <col min="12574" max="12574" width="3.69921875" style="162" customWidth="1"/>
    <col min="12575" max="12575" width="4.296875" style="162" customWidth="1"/>
    <col min="12576" max="12576" width="6.5" style="162" customWidth="1"/>
    <col min="12577" max="12577" width="3.69921875" style="162" customWidth="1"/>
    <col min="12578" max="12578" width="4.296875" style="162" customWidth="1"/>
    <col min="12579" max="12579" width="6.5" style="162" customWidth="1"/>
    <col min="12580" max="12580" width="3.69921875" style="162" customWidth="1"/>
    <col min="12581" max="12581" width="4.296875" style="162" customWidth="1"/>
    <col min="12582" max="12582" width="6.5" style="162" customWidth="1"/>
    <col min="12583" max="12583" width="6.09765625" style="162" customWidth="1"/>
    <col min="12584" max="12584" width="7.296875" style="162" customWidth="1"/>
    <col min="12585" max="12585" width="9.69921875" style="162" customWidth="1"/>
    <col min="12586" max="12586" width="6.19921875" style="162" customWidth="1"/>
    <col min="12587" max="12587" width="23.09765625" style="162" customWidth="1"/>
    <col min="12588" max="12588" width="2.3984375" style="162" customWidth="1"/>
    <col min="12589" max="12800" width="8.09765625" style="162"/>
    <col min="12801" max="12801" width="2.796875" style="162" customWidth="1"/>
    <col min="12802" max="12802" width="8.796875" style="162" customWidth="1"/>
    <col min="12803" max="12803" width="3.69921875" style="162" customWidth="1"/>
    <col min="12804" max="12804" width="4.296875" style="162" customWidth="1"/>
    <col min="12805" max="12805" width="6.5" style="162" customWidth="1"/>
    <col min="12806" max="12806" width="3.69921875" style="162" customWidth="1"/>
    <col min="12807" max="12807" width="4.296875" style="162" customWidth="1"/>
    <col min="12808" max="12808" width="6.5" style="162" customWidth="1"/>
    <col min="12809" max="12809" width="3.69921875" style="162" customWidth="1"/>
    <col min="12810" max="12810" width="4.296875" style="162" customWidth="1"/>
    <col min="12811" max="12811" width="6.5" style="162" customWidth="1"/>
    <col min="12812" max="12812" width="3.69921875" style="162" customWidth="1"/>
    <col min="12813" max="12813" width="4.296875" style="162" customWidth="1"/>
    <col min="12814" max="12814" width="6.5" style="162" customWidth="1"/>
    <col min="12815" max="12815" width="3.69921875" style="162" customWidth="1"/>
    <col min="12816" max="12816" width="4.296875" style="162" customWidth="1"/>
    <col min="12817" max="12817" width="6.5" style="162" customWidth="1"/>
    <col min="12818" max="12818" width="3.69921875" style="162" customWidth="1"/>
    <col min="12819" max="12819" width="4.296875" style="162" customWidth="1"/>
    <col min="12820" max="12820" width="6.5" style="162" customWidth="1"/>
    <col min="12821" max="12821" width="3.69921875" style="162" customWidth="1"/>
    <col min="12822" max="12822" width="4.296875" style="162" customWidth="1"/>
    <col min="12823" max="12823" width="6.5" style="162" customWidth="1"/>
    <col min="12824" max="12824" width="3.69921875" style="162" customWidth="1"/>
    <col min="12825" max="12825" width="4.296875" style="162" customWidth="1"/>
    <col min="12826" max="12826" width="6.5" style="162" customWidth="1"/>
    <col min="12827" max="12827" width="3.69921875" style="162" customWidth="1"/>
    <col min="12828" max="12828" width="4.296875" style="162" customWidth="1"/>
    <col min="12829" max="12829" width="6.5" style="162" customWidth="1"/>
    <col min="12830" max="12830" width="3.69921875" style="162" customWidth="1"/>
    <col min="12831" max="12831" width="4.296875" style="162" customWidth="1"/>
    <col min="12832" max="12832" width="6.5" style="162" customWidth="1"/>
    <col min="12833" max="12833" width="3.69921875" style="162" customWidth="1"/>
    <col min="12834" max="12834" width="4.296875" style="162" customWidth="1"/>
    <col min="12835" max="12835" width="6.5" style="162" customWidth="1"/>
    <col min="12836" max="12836" width="3.69921875" style="162" customWidth="1"/>
    <col min="12837" max="12837" width="4.296875" style="162" customWidth="1"/>
    <col min="12838" max="12838" width="6.5" style="162" customWidth="1"/>
    <col min="12839" max="12839" width="6.09765625" style="162" customWidth="1"/>
    <col min="12840" max="12840" width="7.296875" style="162" customWidth="1"/>
    <col min="12841" max="12841" width="9.69921875" style="162" customWidth="1"/>
    <col min="12842" max="12842" width="6.19921875" style="162" customWidth="1"/>
    <col min="12843" max="12843" width="23.09765625" style="162" customWidth="1"/>
    <col min="12844" max="12844" width="2.3984375" style="162" customWidth="1"/>
    <col min="12845" max="13056" width="8.09765625" style="162"/>
    <col min="13057" max="13057" width="2.796875" style="162" customWidth="1"/>
    <col min="13058" max="13058" width="8.796875" style="162" customWidth="1"/>
    <col min="13059" max="13059" width="3.69921875" style="162" customWidth="1"/>
    <col min="13060" max="13060" width="4.296875" style="162" customWidth="1"/>
    <col min="13061" max="13061" width="6.5" style="162" customWidth="1"/>
    <col min="13062" max="13062" width="3.69921875" style="162" customWidth="1"/>
    <col min="13063" max="13063" width="4.296875" style="162" customWidth="1"/>
    <col min="13064" max="13064" width="6.5" style="162" customWidth="1"/>
    <col min="13065" max="13065" width="3.69921875" style="162" customWidth="1"/>
    <col min="13066" max="13066" width="4.296875" style="162" customWidth="1"/>
    <col min="13067" max="13067" width="6.5" style="162" customWidth="1"/>
    <col min="13068" max="13068" width="3.69921875" style="162" customWidth="1"/>
    <col min="13069" max="13069" width="4.296875" style="162" customWidth="1"/>
    <col min="13070" max="13070" width="6.5" style="162" customWidth="1"/>
    <col min="13071" max="13071" width="3.69921875" style="162" customWidth="1"/>
    <col min="13072" max="13072" width="4.296875" style="162" customWidth="1"/>
    <col min="13073" max="13073" width="6.5" style="162" customWidth="1"/>
    <col min="13074" max="13074" width="3.69921875" style="162" customWidth="1"/>
    <col min="13075" max="13075" width="4.296875" style="162" customWidth="1"/>
    <col min="13076" max="13076" width="6.5" style="162" customWidth="1"/>
    <col min="13077" max="13077" width="3.69921875" style="162" customWidth="1"/>
    <col min="13078" max="13078" width="4.296875" style="162" customWidth="1"/>
    <col min="13079" max="13079" width="6.5" style="162" customWidth="1"/>
    <col min="13080" max="13080" width="3.69921875" style="162" customWidth="1"/>
    <col min="13081" max="13081" width="4.296875" style="162" customWidth="1"/>
    <col min="13082" max="13082" width="6.5" style="162" customWidth="1"/>
    <col min="13083" max="13083" width="3.69921875" style="162" customWidth="1"/>
    <col min="13084" max="13084" width="4.296875" style="162" customWidth="1"/>
    <col min="13085" max="13085" width="6.5" style="162" customWidth="1"/>
    <col min="13086" max="13086" width="3.69921875" style="162" customWidth="1"/>
    <col min="13087" max="13087" width="4.296875" style="162" customWidth="1"/>
    <col min="13088" max="13088" width="6.5" style="162" customWidth="1"/>
    <col min="13089" max="13089" width="3.69921875" style="162" customWidth="1"/>
    <col min="13090" max="13090" width="4.296875" style="162" customWidth="1"/>
    <col min="13091" max="13091" width="6.5" style="162" customWidth="1"/>
    <col min="13092" max="13092" width="3.69921875" style="162" customWidth="1"/>
    <col min="13093" max="13093" width="4.296875" style="162" customWidth="1"/>
    <col min="13094" max="13094" width="6.5" style="162" customWidth="1"/>
    <col min="13095" max="13095" width="6.09765625" style="162" customWidth="1"/>
    <col min="13096" max="13096" width="7.296875" style="162" customWidth="1"/>
    <col min="13097" max="13097" width="9.69921875" style="162" customWidth="1"/>
    <col min="13098" max="13098" width="6.19921875" style="162" customWidth="1"/>
    <col min="13099" max="13099" width="23.09765625" style="162" customWidth="1"/>
    <col min="13100" max="13100" width="2.3984375" style="162" customWidth="1"/>
    <col min="13101" max="13312" width="8.09765625" style="162"/>
    <col min="13313" max="13313" width="2.796875" style="162" customWidth="1"/>
    <col min="13314" max="13314" width="8.796875" style="162" customWidth="1"/>
    <col min="13315" max="13315" width="3.69921875" style="162" customWidth="1"/>
    <col min="13316" max="13316" width="4.296875" style="162" customWidth="1"/>
    <col min="13317" max="13317" width="6.5" style="162" customWidth="1"/>
    <col min="13318" max="13318" width="3.69921875" style="162" customWidth="1"/>
    <col min="13319" max="13319" width="4.296875" style="162" customWidth="1"/>
    <col min="13320" max="13320" width="6.5" style="162" customWidth="1"/>
    <col min="13321" max="13321" width="3.69921875" style="162" customWidth="1"/>
    <col min="13322" max="13322" width="4.296875" style="162" customWidth="1"/>
    <col min="13323" max="13323" width="6.5" style="162" customWidth="1"/>
    <col min="13324" max="13324" width="3.69921875" style="162" customWidth="1"/>
    <col min="13325" max="13325" width="4.296875" style="162" customWidth="1"/>
    <col min="13326" max="13326" width="6.5" style="162" customWidth="1"/>
    <col min="13327" max="13327" width="3.69921875" style="162" customWidth="1"/>
    <col min="13328" max="13328" width="4.296875" style="162" customWidth="1"/>
    <col min="13329" max="13329" width="6.5" style="162" customWidth="1"/>
    <col min="13330" max="13330" width="3.69921875" style="162" customWidth="1"/>
    <col min="13331" max="13331" width="4.296875" style="162" customWidth="1"/>
    <col min="13332" max="13332" width="6.5" style="162" customWidth="1"/>
    <col min="13333" max="13333" width="3.69921875" style="162" customWidth="1"/>
    <col min="13334" max="13334" width="4.296875" style="162" customWidth="1"/>
    <col min="13335" max="13335" width="6.5" style="162" customWidth="1"/>
    <col min="13336" max="13336" width="3.69921875" style="162" customWidth="1"/>
    <col min="13337" max="13337" width="4.296875" style="162" customWidth="1"/>
    <col min="13338" max="13338" width="6.5" style="162" customWidth="1"/>
    <col min="13339" max="13339" width="3.69921875" style="162" customWidth="1"/>
    <col min="13340" max="13340" width="4.296875" style="162" customWidth="1"/>
    <col min="13341" max="13341" width="6.5" style="162" customWidth="1"/>
    <col min="13342" max="13342" width="3.69921875" style="162" customWidth="1"/>
    <col min="13343" max="13343" width="4.296875" style="162" customWidth="1"/>
    <col min="13344" max="13344" width="6.5" style="162" customWidth="1"/>
    <col min="13345" max="13345" width="3.69921875" style="162" customWidth="1"/>
    <col min="13346" max="13346" width="4.296875" style="162" customWidth="1"/>
    <col min="13347" max="13347" width="6.5" style="162" customWidth="1"/>
    <col min="13348" max="13348" width="3.69921875" style="162" customWidth="1"/>
    <col min="13349" max="13349" width="4.296875" style="162" customWidth="1"/>
    <col min="13350" max="13350" width="6.5" style="162" customWidth="1"/>
    <col min="13351" max="13351" width="6.09765625" style="162" customWidth="1"/>
    <col min="13352" max="13352" width="7.296875" style="162" customWidth="1"/>
    <col min="13353" max="13353" width="9.69921875" style="162" customWidth="1"/>
    <col min="13354" max="13354" width="6.19921875" style="162" customWidth="1"/>
    <col min="13355" max="13355" width="23.09765625" style="162" customWidth="1"/>
    <col min="13356" max="13356" width="2.3984375" style="162" customWidth="1"/>
    <col min="13357" max="13568" width="8.09765625" style="162"/>
    <col min="13569" max="13569" width="2.796875" style="162" customWidth="1"/>
    <col min="13570" max="13570" width="8.796875" style="162" customWidth="1"/>
    <col min="13571" max="13571" width="3.69921875" style="162" customWidth="1"/>
    <col min="13572" max="13572" width="4.296875" style="162" customWidth="1"/>
    <col min="13573" max="13573" width="6.5" style="162" customWidth="1"/>
    <col min="13574" max="13574" width="3.69921875" style="162" customWidth="1"/>
    <col min="13575" max="13575" width="4.296875" style="162" customWidth="1"/>
    <col min="13576" max="13576" width="6.5" style="162" customWidth="1"/>
    <col min="13577" max="13577" width="3.69921875" style="162" customWidth="1"/>
    <col min="13578" max="13578" width="4.296875" style="162" customWidth="1"/>
    <col min="13579" max="13579" width="6.5" style="162" customWidth="1"/>
    <col min="13580" max="13580" width="3.69921875" style="162" customWidth="1"/>
    <col min="13581" max="13581" width="4.296875" style="162" customWidth="1"/>
    <col min="13582" max="13582" width="6.5" style="162" customWidth="1"/>
    <col min="13583" max="13583" width="3.69921875" style="162" customWidth="1"/>
    <col min="13584" max="13584" width="4.296875" style="162" customWidth="1"/>
    <col min="13585" max="13585" width="6.5" style="162" customWidth="1"/>
    <col min="13586" max="13586" width="3.69921875" style="162" customWidth="1"/>
    <col min="13587" max="13587" width="4.296875" style="162" customWidth="1"/>
    <col min="13588" max="13588" width="6.5" style="162" customWidth="1"/>
    <col min="13589" max="13589" width="3.69921875" style="162" customWidth="1"/>
    <col min="13590" max="13590" width="4.296875" style="162" customWidth="1"/>
    <col min="13591" max="13591" width="6.5" style="162" customWidth="1"/>
    <col min="13592" max="13592" width="3.69921875" style="162" customWidth="1"/>
    <col min="13593" max="13593" width="4.296875" style="162" customWidth="1"/>
    <col min="13594" max="13594" width="6.5" style="162" customWidth="1"/>
    <col min="13595" max="13595" width="3.69921875" style="162" customWidth="1"/>
    <col min="13596" max="13596" width="4.296875" style="162" customWidth="1"/>
    <col min="13597" max="13597" width="6.5" style="162" customWidth="1"/>
    <col min="13598" max="13598" width="3.69921875" style="162" customWidth="1"/>
    <col min="13599" max="13599" width="4.296875" style="162" customWidth="1"/>
    <col min="13600" max="13600" width="6.5" style="162" customWidth="1"/>
    <col min="13601" max="13601" width="3.69921875" style="162" customWidth="1"/>
    <col min="13602" max="13602" width="4.296875" style="162" customWidth="1"/>
    <col min="13603" max="13603" width="6.5" style="162" customWidth="1"/>
    <col min="13604" max="13604" width="3.69921875" style="162" customWidth="1"/>
    <col min="13605" max="13605" width="4.296875" style="162" customWidth="1"/>
    <col min="13606" max="13606" width="6.5" style="162" customWidth="1"/>
    <col min="13607" max="13607" width="6.09765625" style="162" customWidth="1"/>
    <col min="13608" max="13608" width="7.296875" style="162" customWidth="1"/>
    <col min="13609" max="13609" width="9.69921875" style="162" customWidth="1"/>
    <col min="13610" max="13610" width="6.19921875" style="162" customWidth="1"/>
    <col min="13611" max="13611" width="23.09765625" style="162" customWidth="1"/>
    <col min="13612" max="13612" width="2.3984375" style="162" customWidth="1"/>
    <col min="13613" max="13824" width="8.09765625" style="162"/>
    <col min="13825" max="13825" width="2.796875" style="162" customWidth="1"/>
    <col min="13826" max="13826" width="8.796875" style="162" customWidth="1"/>
    <col min="13827" max="13827" width="3.69921875" style="162" customWidth="1"/>
    <col min="13828" max="13828" width="4.296875" style="162" customWidth="1"/>
    <col min="13829" max="13829" width="6.5" style="162" customWidth="1"/>
    <col min="13830" max="13830" width="3.69921875" style="162" customWidth="1"/>
    <col min="13831" max="13831" width="4.296875" style="162" customWidth="1"/>
    <col min="13832" max="13832" width="6.5" style="162" customWidth="1"/>
    <col min="13833" max="13833" width="3.69921875" style="162" customWidth="1"/>
    <col min="13834" max="13834" width="4.296875" style="162" customWidth="1"/>
    <col min="13835" max="13835" width="6.5" style="162" customWidth="1"/>
    <col min="13836" max="13836" width="3.69921875" style="162" customWidth="1"/>
    <col min="13837" max="13837" width="4.296875" style="162" customWidth="1"/>
    <col min="13838" max="13838" width="6.5" style="162" customWidth="1"/>
    <col min="13839" max="13839" width="3.69921875" style="162" customWidth="1"/>
    <col min="13840" max="13840" width="4.296875" style="162" customWidth="1"/>
    <col min="13841" max="13841" width="6.5" style="162" customWidth="1"/>
    <col min="13842" max="13842" width="3.69921875" style="162" customWidth="1"/>
    <col min="13843" max="13843" width="4.296875" style="162" customWidth="1"/>
    <col min="13844" max="13844" width="6.5" style="162" customWidth="1"/>
    <col min="13845" max="13845" width="3.69921875" style="162" customWidth="1"/>
    <col min="13846" max="13846" width="4.296875" style="162" customWidth="1"/>
    <col min="13847" max="13847" width="6.5" style="162" customWidth="1"/>
    <col min="13848" max="13848" width="3.69921875" style="162" customWidth="1"/>
    <col min="13849" max="13849" width="4.296875" style="162" customWidth="1"/>
    <col min="13850" max="13850" width="6.5" style="162" customWidth="1"/>
    <col min="13851" max="13851" width="3.69921875" style="162" customWidth="1"/>
    <col min="13852" max="13852" width="4.296875" style="162" customWidth="1"/>
    <col min="13853" max="13853" width="6.5" style="162" customWidth="1"/>
    <col min="13854" max="13854" width="3.69921875" style="162" customWidth="1"/>
    <col min="13855" max="13855" width="4.296875" style="162" customWidth="1"/>
    <col min="13856" max="13856" width="6.5" style="162" customWidth="1"/>
    <col min="13857" max="13857" width="3.69921875" style="162" customWidth="1"/>
    <col min="13858" max="13858" width="4.296875" style="162" customWidth="1"/>
    <col min="13859" max="13859" width="6.5" style="162" customWidth="1"/>
    <col min="13860" max="13860" width="3.69921875" style="162" customWidth="1"/>
    <col min="13861" max="13861" width="4.296875" style="162" customWidth="1"/>
    <col min="13862" max="13862" width="6.5" style="162" customWidth="1"/>
    <col min="13863" max="13863" width="6.09765625" style="162" customWidth="1"/>
    <col min="13864" max="13864" width="7.296875" style="162" customWidth="1"/>
    <col min="13865" max="13865" width="9.69921875" style="162" customWidth="1"/>
    <col min="13866" max="13866" width="6.19921875" style="162" customWidth="1"/>
    <col min="13867" max="13867" width="23.09765625" style="162" customWidth="1"/>
    <col min="13868" max="13868" width="2.3984375" style="162" customWidth="1"/>
    <col min="13869" max="14080" width="8.09765625" style="162"/>
    <col min="14081" max="14081" width="2.796875" style="162" customWidth="1"/>
    <col min="14082" max="14082" width="8.796875" style="162" customWidth="1"/>
    <col min="14083" max="14083" width="3.69921875" style="162" customWidth="1"/>
    <col min="14084" max="14084" width="4.296875" style="162" customWidth="1"/>
    <col min="14085" max="14085" width="6.5" style="162" customWidth="1"/>
    <col min="14086" max="14086" width="3.69921875" style="162" customWidth="1"/>
    <col min="14087" max="14087" width="4.296875" style="162" customWidth="1"/>
    <col min="14088" max="14088" width="6.5" style="162" customWidth="1"/>
    <col min="14089" max="14089" width="3.69921875" style="162" customWidth="1"/>
    <col min="14090" max="14090" width="4.296875" style="162" customWidth="1"/>
    <col min="14091" max="14091" width="6.5" style="162" customWidth="1"/>
    <col min="14092" max="14092" width="3.69921875" style="162" customWidth="1"/>
    <col min="14093" max="14093" width="4.296875" style="162" customWidth="1"/>
    <col min="14094" max="14094" width="6.5" style="162" customWidth="1"/>
    <col min="14095" max="14095" width="3.69921875" style="162" customWidth="1"/>
    <col min="14096" max="14096" width="4.296875" style="162" customWidth="1"/>
    <col min="14097" max="14097" width="6.5" style="162" customWidth="1"/>
    <col min="14098" max="14098" width="3.69921875" style="162" customWidth="1"/>
    <col min="14099" max="14099" width="4.296875" style="162" customWidth="1"/>
    <col min="14100" max="14100" width="6.5" style="162" customWidth="1"/>
    <col min="14101" max="14101" width="3.69921875" style="162" customWidth="1"/>
    <col min="14102" max="14102" width="4.296875" style="162" customWidth="1"/>
    <col min="14103" max="14103" width="6.5" style="162" customWidth="1"/>
    <col min="14104" max="14104" width="3.69921875" style="162" customWidth="1"/>
    <col min="14105" max="14105" width="4.296875" style="162" customWidth="1"/>
    <col min="14106" max="14106" width="6.5" style="162" customWidth="1"/>
    <col min="14107" max="14107" width="3.69921875" style="162" customWidth="1"/>
    <col min="14108" max="14108" width="4.296875" style="162" customWidth="1"/>
    <col min="14109" max="14109" width="6.5" style="162" customWidth="1"/>
    <col min="14110" max="14110" width="3.69921875" style="162" customWidth="1"/>
    <col min="14111" max="14111" width="4.296875" style="162" customWidth="1"/>
    <col min="14112" max="14112" width="6.5" style="162" customWidth="1"/>
    <col min="14113" max="14113" width="3.69921875" style="162" customWidth="1"/>
    <col min="14114" max="14114" width="4.296875" style="162" customWidth="1"/>
    <col min="14115" max="14115" width="6.5" style="162" customWidth="1"/>
    <col min="14116" max="14116" width="3.69921875" style="162" customWidth="1"/>
    <col min="14117" max="14117" width="4.296875" style="162" customWidth="1"/>
    <col min="14118" max="14118" width="6.5" style="162" customWidth="1"/>
    <col min="14119" max="14119" width="6.09765625" style="162" customWidth="1"/>
    <col min="14120" max="14120" width="7.296875" style="162" customWidth="1"/>
    <col min="14121" max="14121" width="9.69921875" style="162" customWidth="1"/>
    <col min="14122" max="14122" width="6.19921875" style="162" customWidth="1"/>
    <col min="14123" max="14123" width="23.09765625" style="162" customWidth="1"/>
    <col min="14124" max="14124" width="2.3984375" style="162" customWidth="1"/>
    <col min="14125" max="14336" width="8.09765625" style="162"/>
    <col min="14337" max="14337" width="2.796875" style="162" customWidth="1"/>
    <col min="14338" max="14338" width="8.796875" style="162" customWidth="1"/>
    <col min="14339" max="14339" width="3.69921875" style="162" customWidth="1"/>
    <col min="14340" max="14340" width="4.296875" style="162" customWidth="1"/>
    <col min="14341" max="14341" width="6.5" style="162" customWidth="1"/>
    <col min="14342" max="14342" width="3.69921875" style="162" customWidth="1"/>
    <col min="14343" max="14343" width="4.296875" style="162" customWidth="1"/>
    <col min="14344" max="14344" width="6.5" style="162" customWidth="1"/>
    <col min="14345" max="14345" width="3.69921875" style="162" customWidth="1"/>
    <col min="14346" max="14346" width="4.296875" style="162" customWidth="1"/>
    <col min="14347" max="14347" width="6.5" style="162" customWidth="1"/>
    <col min="14348" max="14348" width="3.69921875" style="162" customWidth="1"/>
    <col min="14349" max="14349" width="4.296875" style="162" customWidth="1"/>
    <col min="14350" max="14350" width="6.5" style="162" customWidth="1"/>
    <col min="14351" max="14351" width="3.69921875" style="162" customWidth="1"/>
    <col min="14352" max="14352" width="4.296875" style="162" customWidth="1"/>
    <col min="14353" max="14353" width="6.5" style="162" customWidth="1"/>
    <col min="14354" max="14354" width="3.69921875" style="162" customWidth="1"/>
    <col min="14355" max="14355" width="4.296875" style="162" customWidth="1"/>
    <col min="14356" max="14356" width="6.5" style="162" customWidth="1"/>
    <col min="14357" max="14357" width="3.69921875" style="162" customWidth="1"/>
    <col min="14358" max="14358" width="4.296875" style="162" customWidth="1"/>
    <col min="14359" max="14359" width="6.5" style="162" customWidth="1"/>
    <col min="14360" max="14360" width="3.69921875" style="162" customWidth="1"/>
    <col min="14361" max="14361" width="4.296875" style="162" customWidth="1"/>
    <col min="14362" max="14362" width="6.5" style="162" customWidth="1"/>
    <col min="14363" max="14363" width="3.69921875" style="162" customWidth="1"/>
    <col min="14364" max="14364" width="4.296875" style="162" customWidth="1"/>
    <col min="14365" max="14365" width="6.5" style="162" customWidth="1"/>
    <col min="14366" max="14366" width="3.69921875" style="162" customWidth="1"/>
    <col min="14367" max="14367" width="4.296875" style="162" customWidth="1"/>
    <col min="14368" max="14368" width="6.5" style="162" customWidth="1"/>
    <col min="14369" max="14369" width="3.69921875" style="162" customWidth="1"/>
    <col min="14370" max="14370" width="4.296875" style="162" customWidth="1"/>
    <col min="14371" max="14371" width="6.5" style="162" customWidth="1"/>
    <col min="14372" max="14372" width="3.69921875" style="162" customWidth="1"/>
    <col min="14373" max="14373" width="4.296875" style="162" customWidth="1"/>
    <col min="14374" max="14374" width="6.5" style="162" customWidth="1"/>
    <col min="14375" max="14375" width="6.09765625" style="162" customWidth="1"/>
    <col min="14376" max="14376" width="7.296875" style="162" customWidth="1"/>
    <col min="14377" max="14377" width="9.69921875" style="162" customWidth="1"/>
    <col min="14378" max="14378" width="6.19921875" style="162" customWidth="1"/>
    <col min="14379" max="14379" width="23.09765625" style="162" customWidth="1"/>
    <col min="14380" max="14380" width="2.3984375" style="162" customWidth="1"/>
    <col min="14381" max="14592" width="8.09765625" style="162"/>
    <col min="14593" max="14593" width="2.796875" style="162" customWidth="1"/>
    <col min="14594" max="14594" width="8.796875" style="162" customWidth="1"/>
    <col min="14595" max="14595" width="3.69921875" style="162" customWidth="1"/>
    <col min="14596" max="14596" width="4.296875" style="162" customWidth="1"/>
    <col min="14597" max="14597" width="6.5" style="162" customWidth="1"/>
    <col min="14598" max="14598" width="3.69921875" style="162" customWidth="1"/>
    <col min="14599" max="14599" width="4.296875" style="162" customWidth="1"/>
    <col min="14600" max="14600" width="6.5" style="162" customWidth="1"/>
    <col min="14601" max="14601" width="3.69921875" style="162" customWidth="1"/>
    <col min="14602" max="14602" width="4.296875" style="162" customWidth="1"/>
    <col min="14603" max="14603" width="6.5" style="162" customWidth="1"/>
    <col min="14604" max="14604" width="3.69921875" style="162" customWidth="1"/>
    <col min="14605" max="14605" width="4.296875" style="162" customWidth="1"/>
    <col min="14606" max="14606" width="6.5" style="162" customWidth="1"/>
    <col min="14607" max="14607" width="3.69921875" style="162" customWidth="1"/>
    <col min="14608" max="14608" width="4.296875" style="162" customWidth="1"/>
    <col min="14609" max="14609" width="6.5" style="162" customWidth="1"/>
    <col min="14610" max="14610" width="3.69921875" style="162" customWidth="1"/>
    <col min="14611" max="14611" width="4.296875" style="162" customWidth="1"/>
    <col min="14612" max="14612" width="6.5" style="162" customWidth="1"/>
    <col min="14613" max="14613" width="3.69921875" style="162" customWidth="1"/>
    <col min="14614" max="14614" width="4.296875" style="162" customWidth="1"/>
    <col min="14615" max="14615" width="6.5" style="162" customWidth="1"/>
    <col min="14616" max="14616" width="3.69921875" style="162" customWidth="1"/>
    <col min="14617" max="14617" width="4.296875" style="162" customWidth="1"/>
    <col min="14618" max="14618" width="6.5" style="162" customWidth="1"/>
    <col min="14619" max="14619" width="3.69921875" style="162" customWidth="1"/>
    <col min="14620" max="14620" width="4.296875" style="162" customWidth="1"/>
    <col min="14621" max="14621" width="6.5" style="162" customWidth="1"/>
    <col min="14622" max="14622" width="3.69921875" style="162" customWidth="1"/>
    <col min="14623" max="14623" width="4.296875" style="162" customWidth="1"/>
    <col min="14624" max="14624" width="6.5" style="162" customWidth="1"/>
    <col min="14625" max="14625" width="3.69921875" style="162" customWidth="1"/>
    <col min="14626" max="14626" width="4.296875" style="162" customWidth="1"/>
    <col min="14627" max="14627" width="6.5" style="162" customWidth="1"/>
    <col min="14628" max="14628" width="3.69921875" style="162" customWidth="1"/>
    <col min="14629" max="14629" width="4.296875" style="162" customWidth="1"/>
    <col min="14630" max="14630" width="6.5" style="162" customWidth="1"/>
    <col min="14631" max="14631" width="6.09765625" style="162" customWidth="1"/>
    <col min="14632" max="14632" width="7.296875" style="162" customWidth="1"/>
    <col min="14633" max="14633" width="9.69921875" style="162" customWidth="1"/>
    <col min="14634" max="14634" width="6.19921875" style="162" customWidth="1"/>
    <col min="14635" max="14635" width="23.09765625" style="162" customWidth="1"/>
    <col min="14636" max="14636" width="2.3984375" style="162" customWidth="1"/>
    <col min="14637" max="14848" width="8.09765625" style="162"/>
    <col min="14849" max="14849" width="2.796875" style="162" customWidth="1"/>
    <col min="14850" max="14850" width="8.796875" style="162" customWidth="1"/>
    <col min="14851" max="14851" width="3.69921875" style="162" customWidth="1"/>
    <col min="14852" max="14852" width="4.296875" style="162" customWidth="1"/>
    <col min="14853" max="14853" width="6.5" style="162" customWidth="1"/>
    <col min="14854" max="14854" width="3.69921875" style="162" customWidth="1"/>
    <col min="14855" max="14855" width="4.296875" style="162" customWidth="1"/>
    <col min="14856" max="14856" width="6.5" style="162" customWidth="1"/>
    <col min="14857" max="14857" width="3.69921875" style="162" customWidth="1"/>
    <col min="14858" max="14858" width="4.296875" style="162" customWidth="1"/>
    <col min="14859" max="14859" width="6.5" style="162" customWidth="1"/>
    <col min="14860" max="14860" width="3.69921875" style="162" customWidth="1"/>
    <col min="14861" max="14861" width="4.296875" style="162" customWidth="1"/>
    <col min="14862" max="14862" width="6.5" style="162" customWidth="1"/>
    <col min="14863" max="14863" width="3.69921875" style="162" customWidth="1"/>
    <col min="14864" max="14864" width="4.296875" style="162" customWidth="1"/>
    <col min="14865" max="14865" width="6.5" style="162" customWidth="1"/>
    <col min="14866" max="14866" width="3.69921875" style="162" customWidth="1"/>
    <col min="14867" max="14867" width="4.296875" style="162" customWidth="1"/>
    <col min="14868" max="14868" width="6.5" style="162" customWidth="1"/>
    <col min="14869" max="14869" width="3.69921875" style="162" customWidth="1"/>
    <col min="14870" max="14870" width="4.296875" style="162" customWidth="1"/>
    <col min="14871" max="14871" width="6.5" style="162" customWidth="1"/>
    <col min="14872" max="14872" width="3.69921875" style="162" customWidth="1"/>
    <col min="14873" max="14873" width="4.296875" style="162" customWidth="1"/>
    <col min="14874" max="14874" width="6.5" style="162" customWidth="1"/>
    <col min="14875" max="14875" width="3.69921875" style="162" customWidth="1"/>
    <col min="14876" max="14876" width="4.296875" style="162" customWidth="1"/>
    <col min="14877" max="14877" width="6.5" style="162" customWidth="1"/>
    <col min="14878" max="14878" width="3.69921875" style="162" customWidth="1"/>
    <col min="14879" max="14879" width="4.296875" style="162" customWidth="1"/>
    <col min="14880" max="14880" width="6.5" style="162" customWidth="1"/>
    <col min="14881" max="14881" width="3.69921875" style="162" customWidth="1"/>
    <col min="14882" max="14882" width="4.296875" style="162" customWidth="1"/>
    <col min="14883" max="14883" width="6.5" style="162" customWidth="1"/>
    <col min="14884" max="14884" width="3.69921875" style="162" customWidth="1"/>
    <col min="14885" max="14885" width="4.296875" style="162" customWidth="1"/>
    <col min="14886" max="14886" width="6.5" style="162" customWidth="1"/>
    <col min="14887" max="14887" width="6.09765625" style="162" customWidth="1"/>
    <col min="14888" max="14888" width="7.296875" style="162" customWidth="1"/>
    <col min="14889" max="14889" width="9.69921875" style="162" customWidth="1"/>
    <col min="14890" max="14890" width="6.19921875" style="162" customWidth="1"/>
    <col min="14891" max="14891" width="23.09765625" style="162" customWidth="1"/>
    <col min="14892" max="14892" width="2.3984375" style="162" customWidth="1"/>
    <col min="14893" max="15104" width="8.09765625" style="162"/>
    <col min="15105" max="15105" width="2.796875" style="162" customWidth="1"/>
    <col min="15106" max="15106" width="8.796875" style="162" customWidth="1"/>
    <col min="15107" max="15107" width="3.69921875" style="162" customWidth="1"/>
    <col min="15108" max="15108" width="4.296875" style="162" customWidth="1"/>
    <col min="15109" max="15109" width="6.5" style="162" customWidth="1"/>
    <col min="15110" max="15110" width="3.69921875" style="162" customWidth="1"/>
    <col min="15111" max="15111" width="4.296875" style="162" customWidth="1"/>
    <col min="15112" max="15112" width="6.5" style="162" customWidth="1"/>
    <col min="15113" max="15113" width="3.69921875" style="162" customWidth="1"/>
    <col min="15114" max="15114" width="4.296875" style="162" customWidth="1"/>
    <col min="15115" max="15115" width="6.5" style="162" customWidth="1"/>
    <col min="15116" max="15116" width="3.69921875" style="162" customWidth="1"/>
    <col min="15117" max="15117" width="4.296875" style="162" customWidth="1"/>
    <col min="15118" max="15118" width="6.5" style="162" customWidth="1"/>
    <col min="15119" max="15119" width="3.69921875" style="162" customWidth="1"/>
    <col min="15120" max="15120" width="4.296875" style="162" customWidth="1"/>
    <col min="15121" max="15121" width="6.5" style="162" customWidth="1"/>
    <col min="15122" max="15122" width="3.69921875" style="162" customWidth="1"/>
    <col min="15123" max="15123" width="4.296875" style="162" customWidth="1"/>
    <col min="15124" max="15124" width="6.5" style="162" customWidth="1"/>
    <col min="15125" max="15125" width="3.69921875" style="162" customWidth="1"/>
    <col min="15126" max="15126" width="4.296875" style="162" customWidth="1"/>
    <col min="15127" max="15127" width="6.5" style="162" customWidth="1"/>
    <col min="15128" max="15128" width="3.69921875" style="162" customWidth="1"/>
    <col min="15129" max="15129" width="4.296875" style="162" customWidth="1"/>
    <col min="15130" max="15130" width="6.5" style="162" customWidth="1"/>
    <col min="15131" max="15131" width="3.69921875" style="162" customWidth="1"/>
    <col min="15132" max="15132" width="4.296875" style="162" customWidth="1"/>
    <col min="15133" max="15133" width="6.5" style="162" customWidth="1"/>
    <col min="15134" max="15134" width="3.69921875" style="162" customWidth="1"/>
    <col min="15135" max="15135" width="4.296875" style="162" customWidth="1"/>
    <col min="15136" max="15136" width="6.5" style="162" customWidth="1"/>
    <col min="15137" max="15137" width="3.69921875" style="162" customWidth="1"/>
    <col min="15138" max="15138" width="4.296875" style="162" customWidth="1"/>
    <col min="15139" max="15139" width="6.5" style="162" customWidth="1"/>
    <col min="15140" max="15140" width="3.69921875" style="162" customWidth="1"/>
    <col min="15141" max="15141" width="4.296875" style="162" customWidth="1"/>
    <col min="15142" max="15142" width="6.5" style="162" customWidth="1"/>
    <col min="15143" max="15143" width="6.09765625" style="162" customWidth="1"/>
    <col min="15144" max="15144" width="7.296875" style="162" customWidth="1"/>
    <col min="15145" max="15145" width="9.69921875" style="162" customWidth="1"/>
    <col min="15146" max="15146" width="6.19921875" style="162" customWidth="1"/>
    <col min="15147" max="15147" width="23.09765625" style="162" customWidth="1"/>
    <col min="15148" max="15148" width="2.3984375" style="162" customWidth="1"/>
    <col min="15149" max="15360" width="8.09765625" style="162"/>
    <col min="15361" max="15361" width="2.796875" style="162" customWidth="1"/>
    <col min="15362" max="15362" width="8.796875" style="162" customWidth="1"/>
    <col min="15363" max="15363" width="3.69921875" style="162" customWidth="1"/>
    <col min="15364" max="15364" width="4.296875" style="162" customWidth="1"/>
    <col min="15365" max="15365" width="6.5" style="162" customWidth="1"/>
    <col min="15366" max="15366" width="3.69921875" style="162" customWidth="1"/>
    <col min="15367" max="15367" width="4.296875" style="162" customWidth="1"/>
    <col min="15368" max="15368" width="6.5" style="162" customWidth="1"/>
    <col min="15369" max="15369" width="3.69921875" style="162" customWidth="1"/>
    <col min="15370" max="15370" width="4.296875" style="162" customWidth="1"/>
    <col min="15371" max="15371" width="6.5" style="162" customWidth="1"/>
    <col min="15372" max="15372" width="3.69921875" style="162" customWidth="1"/>
    <col min="15373" max="15373" width="4.296875" style="162" customWidth="1"/>
    <col min="15374" max="15374" width="6.5" style="162" customWidth="1"/>
    <col min="15375" max="15375" width="3.69921875" style="162" customWidth="1"/>
    <col min="15376" max="15376" width="4.296875" style="162" customWidth="1"/>
    <col min="15377" max="15377" width="6.5" style="162" customWidth="1"/>
    <col min="15378" max="15378" width="3.69921875" style="162" customWidth="1"/>
    <col min="15379" max="15379" width="4.296875" style="162" customWidth="1"/>
    <col min="15380" max="15380" width="6.5" style="162" customWidth="1"/>
    <col min="15381" max="15381" width="3.69921875" style="162" customWidth="1"/>
    <col min="15382" max="15382" width="4.296875" style="162" customWidth="1"/>
    <col min="15383" max="15383" width="6.5" style="162" customWidth="1"/>
    <col min="15384" max="15384" width="3.69921875" style="162" customWidth="1"/>
    <col min="15385" max="15385" width="4.296875" style="162" customWidth="1"/>
    <col min="15386" max="15386" width="6.5" style="162" customWidth="1"/>
    <col min="15387" max="15387" width="3.69921875" style="162" customWidth="1"/>
    <col min="15388" max="15388" width="4.296875" style="162" customWidth="1"/>
    <col min="15389" max="15389" width="6.5" style="162" customWidth="1"/>
    <col min="15390" max="15390" width="3.69921875" style="162" customWidth="1"/>
    <col min="15391" max="15391" width="4.296875" style="162" customWidth="1"/>
    <col min="15392" max="15392" width="6.5" style="162" customWidth="1"/>
    <col min="15393" max="15393" width="3.69921875" style="162" customWidth="1"/>
    <col min="15394" max="15394" width="4.296875" style="162" customWidth="1"/>
    <col min="15395" max="15395" width="6.5" style="162" customWidth="1"/>
    <col min="15396" max="15396" width="3.69921875" style="162" customWidth="1"/>
    <col min="15397" max="15397" width="4.296875" style="162" customWidth="1"/>
    <col min="15398" max="15398" width="6.5" style="162" customWidth="1"/>
    <col min="15399" max="15399" width="6.09765625" style="162" customWidth="1"/>
    <col min="15400" max="15400" width="7.296875" style="162" customWidth="1"/>
    <col min="15401" max="15401" width="9.69921875" style="162" customWidth="1"/>
    <col min="15402" max="15402" width="6.19921875" style="162" customWidth="1"/>
    <col min="15403" max="15403" width="23.09765625" style="162" customWidth="1"/>
    <col min="15404" max="15404" width="2.3984375" style="162" customWidth="1"/>
    <col min="15405" max="15616" width="8.09765625" style="162"/>
    <col min="15617" max="15617" width="2.796875" style="162" customWidth="1"/>
    <col min="15618" max="15618" width="8.796875" style="162" customWidth="1"/>
    <col min="15619" max="15619" width="3.69921875" style="162" customWidth="1"/>
    <col min="15620" max="15620" width="4.296875" style="162" customWidth="1"/>
    <col min="15621" max="15621" width="6.5" style="162" customWidth="1"/>
    <col min="15622" max="15622" width="3.69921875" style="162" customWidth="1"/>
    <col min="15623" max="15623" width="4.296875" style="162" customWidth="1"/>
    <col min="15624" max="15624" width="6.5" style="162" customWidth="1"/>
    <col min="15625" max="15625" width="3.69921875" style="162" customWidth="1"/>
    <col min="15626" max="15626" width="4.296875" style="162" customWidth="1"/>
    <col min="15627" max="15627" width="6.5" style="162" customWidth="1"/>
    <col min="15628" max="15628" width="3.69921875" style="162" customWidth="1"/>
    <col min="15629" max="15629" width="4.296875" style="162" customWidth="1"/>
    <col min="15630" max="15630" width="6.5" style="162" customWidth="1"/>
    <col min="15631" max="15631" width="3.69921875" style="162" customWidth="1"/>
    <col min="15632" max="15632" width="4.296875" style="162" customWidth="1"/>
    <col min="15633" max="15633" width="6.5" style="162" customWidth="1"/>
    <col min="15634" max="15634" width="3.69921875" style="162" customWidth="1"/>
    <col min="15635" max="15635" width="4.296875" style="162" customWidth="1"/>
    <col min="15636" max="15636" width="6.5" style="162" customWidth="1"/>
    <col min="15637" max="15637" width="3.69921875" style="162" customWidth="1"/>
    <col min="15638" max="15638" width="4.296875" style="162" customWidth="1"/>
    <col min="15639" max="15639" width="6.5" style="162" customWidth="1"/>
    <col min="15640" max="15640" width="3.69921875" style="162" customWidth="1"/>
    <col min="15641" max="15641" width="4.296875" style="162" customWidth="1"/>
    <col min="15642" max="15642" width="6.5" style="162" customWidth="1"/>
    <col min="15643" max="15643" width="3.69921875" style="162" customWidth="1"/>
    <col min="15644" max="15644" width="4.296875" style="162" customWidth="1"/>
    <col min="15645" max="15645" width="6.5" style="162" customWidth="1"/>
    <col min="15646" max="15646" width="3.69921875" style="162" customWidth="1"/>
    <col min="15647" max="15647" width="4.296875" style="162" customWidth="1"/>
    <col min="15648" max="15648" width="6.5" style="162" customWidth="1"/>
    <col min="15649" max="15649" width="3.69921875" style="162" customWidth="1"/>
    <col min="15650" max="15650" width="4.296875" style="162" customWidth="1"/>
    <col min="15651" max="15651" width="6.5" style="162" customWidth="1"/>
    <col min="15652" max="15652" width="3.69921875" style="162" customWidth="1"/>
    <col min="15653" max="15653" width="4.296875" style="162" customWidth="1"/>
    <col min="15654" max="15654" width="6.5" style="162" customWidth="1"/>
    <col min="15655" max="15655" width="6.09765625" style="162" customWidth="1"/>
    <col min="15656" max="15656" width="7.296875" style="162" customWidth="1"/>
    <col min="15657" max="15657" width="9.69921875" style="162" customWidth="1"/>
    <col min="15658" max="15658" width="6.19921875" style="162" customWidth="1"/>
    <col min="15659" max="15659" width="23.09765625" style="162" customWidth="1"/>
    <col min="15660" max="15660" width="2.3984375" style="162" customWidth="1"/>
    <col min="15661" max="15872" width="8.09765625" style="162"/>
    <col min="15873" max="15873" width="2.796875" style="162" customWidth="1"/>
    <col min="15874" max="15874" width="8.796875" style="162" customWidth="1"/>
    <col min="15875" max="15875" width="3.69921875" style="162" customWidth="1"/>
    <col min="15876" max="15876" width="4.296875" style="162" customWidth="1"/>
    <col min="15877" max="15877" width="6.5" style="162" customWidth="1"/>
    <col min="15878" max="15878" width="3.69921875" style="162" customWidth="1"/>
    <col min="15879" max="15879" width="4.296875" style="162" customWidth="1"/>
    <col min="15880" max="15880" width="6.5" style="162" customWidth="1"/>
    <col min="15881" max="15881" width="3.69921875" style="162" customWidth="1"/>
    <col min="15882" max="15882" width="4.296875" style="162" customWidth="1"/>
    <col min="15883" max="15883" width="6.5" style="162" customWidth="1"/>
    <col min="15884" max="15884" width="3.69921875" style="162" customWidth="1"/>
    <col min="15885" max="15885" width="4.296875" style="162" customWidth="1"/>
    <col min="15886" max="15886" width="6.5" style="162" customWidth="1"/>
    <col min="15887" max="15887" width="3.69921875" style="162" customWidth="1"/>
    <col min="15888" max="15888" width="4.296875" style="162" customWidth="1"/>
    <col min="15889" max="15889" width="6.5" style="162" customWidth="1"/>
    <col min="15890" max="15890" width="3.69921875" style="162" customWidth="1"/>
    <col min="15891" max="15891" width="4.296875" style="162" customWidth="1"/>
    <col min="15892" max="15892" width="6.5" style="162" customWidth="1"/>
    <col min="15893" max="15893" width="3.69921875" style="162" customWidth="1"/>
    <col min="15894" max="15894" width="4.296875" style="162" customWidth="1"/>
    <col min="15895" max="15895" width="6.5" style="162" customWidth="1"/>
    <col min="15896" max="15896" width="3.69921875" style="162" customWidth="1"/>
    <col min="15897" max="15897" width="4.296875" style="162" customWidth="1"/>
    <col min="15898" max="15898" width="6.5" style="162" customWidth="1"/>
    <col min="15899" max="15899" width="3.69921875" style="162" customWidth="1"/>
    <col min="15900" max="15900" width="4.296875" style="162" customWidth="1"/>
    <col min="15901" max="15901" width="6.5" style="162" customWidth="1"/>
    <col min="15902" max="15902" width="3.69921875" style="162" customWidth="1"/>
    <col min="15903" max="15903" width="4.296875" style="162" customWidth="1"/>
    <col min="15904" max="15904" width="6.5" style="162" customWidth="1"/>
    <col min="15905" max="15905" width="3.69921875" style="162" customWidth="1"/>
    <col min="15906" max="15906" width="4.296875" style="162" customWidth="1"/>
    <col min="15907" max="15907" width="6.5" style="162" customWidth="1"/>
    <col min="15908" max="15908" width="3.69921875" style="162" customWidth="1"/>
    <col min="15909" max="15909" width="4.296875" style="162" customWidth="1"/>
    <col min="15910" max="15910" width="6.5" style="162" customWidth="1"/>
    <col min="15911" max="15911" width="6.09765625" style="162" customWidth="1"/>
    <col min="15912" max="15912" width="7.296875" style="162" customWidth="1"/>
    <col min="15913" max="15913" width="9.69921875" style="162" customWidth="1"/>
    <col min="15914" max="15914" width="6.19921875" style="162" customWidth="1"/>
    <col min="15915" max="15915" width="23.09765625" style="162" customWidth="1"/>
    <col min="15916" max="15916" width="2.3984375" style="162" customWidth="1"/>
    <col min="15917" max="16128" width="8.09765625" style="162"/>
    <col min="16129" max="16129" width="2.796875" style="162" customWidth="1"/>
    <col min="16130" max="16130" width="8.796875" style="162" customWidth="1"/>
    <col min="16131" max="16131" width="3.69921875" style="162" customWidth="1"/>
    <col min="16132" max="16132" width="4.296875" style="162" customWidth="1"/>
    <col min="16133" max="16133" width="6.5" style="162" customWidth="1"/>
    <col min="16134" max="16134" width="3.69921875" style="162" customWidth="1"/>
    <col min="16135" max="16135" width="4.296875" style="162" customWidth="1"/>
    <col min="16136" max="16136" width="6.5" style="162" customWidth="1"/>
    <col min="16137" max="16137" width="3.69921875" style="162" customWidth="1"/>
    <col min="16138" max="16138" width="4.296875" style="162" customWidth="1"/>
    <col min="16139" max="16139" width="6.5" style="162" customWidth="1"/>
    <col min="16140" max="16140" width="3.69921875" style="162" customWidth="1"/>
    <col min="16141" max="16141" width="4.296875" style="162" customWidth="1"/>
    <col min="16142" max="16142" width="6.5" style="162" customWidth="1"/>
    <col min="16143" max="16143" width="3.69921875" style="162" customWidth="1"/>
    <col min="16144" max="16144" width="4.296875" style="162" customWidth="1"/>
    <col min="16145" max="16145" width="6.5" style="162" customWidth="1"/>
    <col min="16146" max="16146" width="3.69921875" style="162" customWidth="1"/>
    <col min="16147" max="16147" width="4.296875" style="162" customWidth="1"/>
    <col min="16148" max="16148" width="6.5" style="162" customWidth="1"/>
    <col min="16149" max="16149" width="3.69921875" style="162" customWidth="1"/>
    <col min="16150" max="16150" width="4.296875" style="162" customWidth="1"/>
    <col min="16151" max="16151" width="6.5" style="162" customWidth="1"/>
    <col min="16152" max="16152" width="3.69921875" style="162" customWidth="1"/>
    <col min="16153" max="16153" width="4.296875" style="162" customWidth="1"/>
    <col min="16154" max="16154" width="6.5" style="162" customWidth="1"/>
    <col min="16155" max="16155" width="3.69921875" style="162" customWidth="1"/>
    <col min="16156" max="16156" width="4.296875" style="162" customWidth="1"/>
    <col min="16157" max="16157" width="6.5" style="162" customWidth="1"/>
    <col min="16158" max="16158" width="3.69921875" style="162" customWidth="1"/>
    <col min="16159" max="16159" width="4.296875" style="162" customWidth="1"/>
    <col min="16160" max="16160" width="6.5" style="162" customWidth="1"/>
    <col min="16161" max="16161" width="3.69921875" style="162" customWidth="1"/>
    <col min="16162" max="16162" width="4.296875" style="162" customWidth="1"/>
    <col min="16163" max="16163" width="6.5" style="162" customWidth="1"/>
    <col min="16164" max="16164" width="3.69921875" style="162" customWidth="1"/>
    <col min="16165" max="16165" width="4.296875" style="162" customWidth="1"/>
    <col min="16166" max="16166" width="6.5" style="162" customWidth="1"/>
    <col min="16167" max="16167" width="6.09765625" style="162" customWidth="1"/>
    <col min="16168" max="16168" width="7.296875" style="162" customWidth="1"/>
    <col min="16169" max="16169" width="9.69921875" style="162" customWidth="1"/>
    <col min="16170" max="16170" width="6.19921875" style="162" customWidth="1"/>
    <col min="16171" max="16171" width="23.09765625" style="162" customWidth="1"/>
    <col min="16172" max="16172" width="2.3984375" style="162" customWidth="1"/>
    <col min="16173" max="16384" width="8.09765625" style="162"/>
  </cols>
  <sheetData>
    <row r="1" spans="1:43" ht="12.75" customHeight="1"/>
    <row r="2" spans="1:43" ht="47.25" customHeight="1"/>
    <row r="3" spans="1:43" ht="21" customHeight="1">
      <c r="A3" s="750" t="s">
        <v>272</v>
      </c>
      <c r="B3" s="750"/>
      <c r="C3" s="751"/>
      <c r="D3" s="751"/>
      <c r="E3" s="751"/>
      <c r="F3" s="751"/>
      <c r="G3" s="751"/>
      <c r="H3" s="751"/>
      <c r="I3" s="751"/>
      <c r="J3" s="163"/>
      <c r="K3" s="750" t="s">
        <v>273</v>
      </c>
      <c r="L3" s="750"/>
      <c r="M3" s="750"/>
      <c r="N3" s="751"/>
      <c r="O3" s="751"/>
      <c r="P3" s="751"/>
      <c r="Q3" s="751"/>
      <c r="AP3" s="164"/>
      <c r="AQ3" s="164"/>
    </row>
    <row r="4" spans="1:43" s="166" customFormat="1" ht="17.100000000000001" customHeight="1">
      <c r="A4" s="165" t="s">
        <v>274</v>
      </c>
    </row>
    <row r="5" spans="1:43" ht="25.5" customHeight="1">
      <c r="A5" s="752" t="s">
        <v>695</v>
      </c>
      <c r="B5" s="752"/>
      <c r="C5" s="752"/>
      <c r="D5" s="752"/>
      <c r="E5" s="752"/>
      <c r="F5" s="752"/>
      <c r="G5" s="752"/>
      <c r="H5" s="752"/>
      <c r="I5" s="752"/>
      <c r="J5" s="752"/>
      <c r="K5" s="752"/>
      <c r="L5" s="752"/>
      <c r="M5" s="752"/>
      <c r="N5" s="752"/>
      <c r="O5" s="752"/>
      <c r="P5" s="752"/>
      <c r="Q5" s="752"/>
      <c r="R5" s="752"/>
      <c r="S5" s="752"/>
      <c r="T5" s="752"/>
      <c r="U5" s="752"/>
      <c r="V5" s="752"/>
      <c r="W5" s="752"/>
      <c r="X5" s="752"/>
      <c r="Y5" s="752"/>
      <c r="Z5" s="752"/>
      <c r="AA5" s="752"/>
      <c r="AB5" s="752"/>
      <c r="AC5" s="752"/>
      <c r="AD5" s="752"/>
      <c r="AE5" s="752"/>
      <c r="AF5" s="752"/>
      <c r="AG5" s="752"/>
      <c r="AH5" s="752"/>
      <c r="AI5" s="752"/>
      <c r="AJ5" s="752"/>
      <c r="AK5" s="752"/>
      <c r="AL5" s="752"/>
      <c r="AM5" s="752"/>
      <c r="AN5" s="752"/>
      <c r="AO5" s="752"/>
      <c r="AP5" s="752"/>
      <c r="AQ5" s="752"/>
    </row>
    <row r="6" spans="1:43" ht="25.5" customHeight="1" thickBot="1">
      <c r="A6" s="167" t="s">
        <v>275</v>
      </c>
      <c r="B6" s="167"/>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c r="AK6" s="167"/>
      <c r="AL6" s="167"/>
      <c r="AM6" s="167"/>
      <c r="AN6" s="167"/>
      <c r="AO6" s="167"/>
      <c r="AP6" s="167"/>
      <c r="AQ6" s="167"/>
    </row>
    <row r="7" spans="1:43" ht="22.5" customHeight="1">
      <c r="A7" s="735" t="s">
        <v>276</v>
      </c>
      <c r="B7" s="736"/>
      <c r="C7" s="753" t="s">
        <v>277</v>
      </c>
      <c r="D7" s="753"/>
      <c r="E7" s="724"/>
      <c r="F7" s="724" t="s">
        <v>278</v>
      </c>
      <c r="G7" s="724"/>
      <c r="H7" s="724"/>
      <c r="I7" s="724" t="s">
        <v>279</v>
      </c>
      <c r="J7" s="724"/>
      <c r="K7" s="724"/>
      <c r="L7" s="724" t="s">
        <v>280</v>
      </c>
      <c r="M7" s="724"/>
      <c r="N7" s="724"/>
      <c r="O7" s="724" t="s">
        <v>281</v>
      </c>
      <c r="P7" s="724"/>
      <c r="Q7" s="724"/>
      <c r="R7" s="724" t="s">
        <v>282</v>
      </c>
      <c r="S7" s="724"/>
      <c r="T7" s="724"/>
      <c r="U7" s="724" t="s">
        <v>283</v>
      </c>
      <c r="V7" s="742"/>
      <c r="W7" s="742"/>
      <c r="X7" s="724" t="s">
        <v>284</v>
      </c>
      <c r="Y7" s="724"/>
      <c r="Z7" s="724"/>
      <c r="AA7" s="724" t="s">
        <v>285</v>
      </c>
      <c r="AB7" s="724"/>
      <c r="AC7" s="724"/>
      <c r="AD7" s="724" t="s">
        <v>286</v>
      </c>
      <c r="AE7" s="724"/>
      <c r="AF7" s="724"/>
      <c r="AG7" s="724" t="s">
        <v>287</v>
      </c>
      <c r="AH7" s="724"/>
      <c r="AI7" s="724"/>
      <c r="AJ7" s="724" t="s">
        <v>288</v>
      </c>
      <c r="AK7" s="742"/>
      <c r="AL7" s="742"/>
      <c r="AM7" s="725" t="s">
        <v>289</v>
      </c>
      <c r="AN7" s="726"/>
      <c r="AO7" s="727"/>
      <c r="AP7" s="754"/>
      <c r="AQ7" s="168"/>
    </row>
    <row r="8" spans="1:43" ht="22.5" customHeight="1">
      <c r="A8" s="737"/>
      <c r="B8" s="738"/>
      <c r="C8" s="689" t="s">
        <v>700</v>
      </c>
      <c r="D8" s="687"/>
      <c r="E8" s="688"/>
      <c r="F8" s="686" t="s">
        <v>700</v>
      </c>
      <c r="G8" s="687"/>
      <c r="H8" s="688"/>
      <c r="I8" s="686" t="s">
        <v>700</v>
      </c>
      <c r="J8" s="687"/>
      <c r="K8" s="688"/>
      <c r="L8" s="686" t="s">
        <v>700</v>
      </c>
      <c r="M8" s="687"/>
      <c r="N8" s="688"/>
      <c r="O8" s="686" t="s">
        <v>700</v>
      </c>
      <c r="P8" s="687"/>
      <c r="Q8" s="688"/>
      <c r="R8" s="686" t="s">
        <v>700</v>
      </c>
      <c r="S8" s="687"/>
      <c r="T8" s="688"/>
      <c r="U8" s="686" t="s">
        <v>700</v>
      </c>
      <c r="V8" s="687"/>
      <c r="W8" s="688"/>
      <c r="X8" s="686" t="s">
        <v>700</v>
      </c>
      <c r="Y8" s="687"/>
      <c r="Z8" s="688"/>
      <c r="AA8" s="686" t="s">
        <v>700</v>
      </c>
      <c r="AB8" s="687"/>
      <c r="AC8" s="688"/>
      <c r="AD8" s="686" t="s">
        <v>700</v>
      </c>
      <c r="AE8" s="687"/>
      <c r="AF8" s="688"/>
      <c r="AG8" s="686" t="s">
        <v>700</v>
      </c>
      <c r="AH8" s="687"/>
      <c r="AI8" s="688"/>
      <c r="AJ8" s="686" t="s">
        <v>700</v>
      </c>
      <c r="AK8" s="687"/>
      <c r="AL8" s="688"/>
      <c r="AM8" s="689" t="s">
        <v>699</v>
      </c>
      <c r="AN8" s="687"/>
      <c r="AO8" s="690"/>
      <c r="AP8" s="754"/>
      <c r="AQ8" s="168"/>
    </row>
    <row r="9" spans="1:43" ht="22.5" customHeight="1">
      <c r="A9" s="737"/>
      <c r="B9" s="738"/>
      <c r="C9" s="694"/>
      <c r="D9" s="695"/>
      <c r="E9" s="696"/>
      <c r="F9" s="683"/>
      <c r="G9" s="684"/>
      <c r="H9" s="685"/>
      <c r="I9" s="683"/>
      <c r="J9" s="684"/>
      <c r="K9" s="685"/>
      <c r="L9" s="683"/>
      <c r="M9" s="684"/>
      <c r="N9" s="685"/>
      <c r="O9" s="683"/>
      <c r="P9" s="684"/>
      <c r="Q9" s="685"/>
      <c r="R9" s="683"/>
      <c r="S9" s="684"/>
      <c r="T9" s="685"/>
      <c r="U9" s="683"/>
      <c r="V9" s="684"/>
      <c r="W9" s="685"/>
      <c r="X9" s="683"/>
      <c r="Y9" s="684"/>
      <c r="Z9" s="685"/>
      <c r="AA9" s="683"/>
      <c r="AB9" s="684"/>
      <c r="AC9" s="685"/>
      <c r="AD9" s="683"/>
      <c r="AE9" s="684"/>
      <c r="AF9" s="685"/>
      <c r="AG9" s="683"/>
      <c r="AH9" s="684"/>
      <c r="AI9" s="685"/>
      <c r="AJ9" s="683"/>
      <c r="AK9" s="684"/>
      <c r="AL9" s="685"/>
      <c r="AM9" s="691">
        <f>C9+F9+I9+L9+O9+R9+U9+X9+AA9+AD9+AG9+AJ9</f>
        <v>0</v>
      </c>
      <c r="AN9" s="692"/>
      <c r="AO9" s="693"/>
      <c r="AP9" s="754"/>
      <c r="AQ9" s="168"/>
    </row>
    <row r="10" spans="1:43" ht="22.5" customHeight="1">
      <c r="A10" s="737"/>
      <c r="B10" s="738"/>
      <c r="C10" s="713" t="s">
        <v>291</v>
      </c>
      <c r="D10" s="710"/>
      <c r="E10" s="746" t="s">
        <v>292</v>
      </c>
      <c r="F10" s="710" t="s">
        <v>291</v>
      </c>
      <c r="G10" s="710"/>
      <c r="H10" s="746" t="s">
        <v>292</v>
      </c>
      <c r="I10" s="710" t="s">
        <v>291</v>
      </c>
      <c r="J10" s="710"/>
      <c r="K10" s="746" t="s">
        <v>292</v>
      </c>
      <c r="L10" s="710" t="s">
        <v>291</v>
      </c>
      <c r="M10" s="710"/>
      <c r="N10" s="746" t="s">
        <v>292</v>
      </c>
      <c r="O10" s="710" t="s">
        <v>291</v>
      </c>
      <c r="P10" s="710"/>
      <c r="Q10" s="746" t="s">
        <v>292</v>
      </c>
      <c r="R10" s="710" t="s">
        <v>291</v>
      </c>
      <c r="S10" s="710"/>
      <c r="T10" s="746" t="s">
        <v>292</v>
      </c>
      <c r="U10" s="710" t="s">
        <v>291</v>
      </c>
      <c r="V10" s="710"/>
      <c r="W10" s="748" t="s">
        <v>292</v>
      </c>
      <c r="X10" s="710" t="s">
        <v>291</v>
      </c>
      <c r="Y10" s="710"/>
      <c r="Z10" s="746" t="s">
        <v>292</v>
      </c>
      <c r="AA10" s="710" t="s">
        <v>291</v>
      </c>
      <c r="AB10" s="710"/>
      <c r="AC10" s="746" t="s">
        <v>292</v>
      </c>
      <c r="AD10" s="710" t="s">
        <v>291</v>
      </c>
      <c r="AE10" s="710"/>
      <c r="AF10" s="746" t="s">
        <v>292</v>
      </c>
      <c r="AG10" s="710" t="s">
        <v>291</v>
      </c>
      <c r="AH10" s="710"/>
      <c r="AI10" s="746" t="s">
        <v>292</v>
      </c>
      <c r="AJ10" s="710" t="s">
        <v>291</v>
      </c>
      <c r="AK10" s="710"/>
      <c r="AL10" s="746" t="s">
        <v>292</v>
      </c>
      <c r="AM10" s="689" t="s">
        <v>291</v>
      </c>
      <c r="AN10" s="688"/>
      <c r="AO10" s="743" t="s">
        <v>292</v>
      </c>
      <c r="AP10" s="754"/>
      <c r="AQ10" s="168"/>
    </row>
    <row r="11" spans="1:43" ht="13.8" thickBot="1">
      <c r="A11" s="739"/>
      <c r="B11" s="740"/>
      <c r="C11" s="169" t="s">
        <v>293</v>
      </c>
      <c r="D11" s="170" t="s">
        <v>179</v>
      </c>
      <c r="E11" s="747"/>
      <c r="F11" s="170" t="s">
        <v>293</v>
      </c>
      <c r="G11" s="170" t="s">
        <v>179</v>
      </c>
      <c r="H11" s="747"/>
      <c r="I11" s="170" t="s">
        <v>293</v>
      </c>
      <c r="J11" s="170" t="s">
        <v>179</v>
      </c>
      <c r="K11" s="747"/>
      <c r="L11" s="170" t="s">
        <v>293</v>
      </c>
      <c r="M11" s="170" t="s">
        <v>179</v>
      </c>
      <c r="N11" s="747"/>
      <c r="O11" s="170" t="s">
        <v>293</v>
      </c>
      <c r="P11" s="170" t="s">
        <v>179</v>
      </c>
      <c r="Q11" s="747"/>
      <c r="R11" s="170" t="s">
        <v>293</v>
      </c>
      <c r="S11" s="170" t="s">
        <v>179</v>
      </c>
      <c r="T11" s="747"/>
      <c r="U11" s="170" t="s">
        <v>293</v>
      </c>
      <c r="V11" s="170" t="s">
        <v>179</v>
      </c>
      <c r="W11" s="749"/>
      <c r="X11" s="170" t="s">
        <v>293</v>
      </c>
      <c r="Y11" s="170" t="s">
        <v>179</v>
      </c>
      <c r="Z11" s="747"/>
      <c r="AA11" s="170" t="s">
        <v>293</v>
      </c>
      <c r="AB11" s="170" t="s">
        <v>179</v>
      </c>
      <c r="AC11" s="747"/>
      <c r="AD11" s="170" t="s">
        <v>293</v>
      </c>
      <c r="AE11" s="170" t="s">
        <v>179</v>
      </c>
      <c r="AF11" s="747"/>
      <c r="AG11" s="170" t="s">
        <v>293</v>
      </c>
      <c r="AH11" s="170" t="s">
        <v>179</v>
      </c>
      <c r="AI11" s="747"/>
      <c r="AJ11" s="170" t="s">
        <v>293</v>
      </c>
      <c r="AK11" s="170" t="s">
        <v>179</v>
      </c>
      <c r="AL11" s="747"/>
      <c r="AM11" s="169" t="s">
        <v>293</v>
      </c>
      <c r="AN11" s="171" t="s">
        <v>179</v>
      </c>
      <c r="AO11" s="744"/>
      <c r="AP11" s="754"/>
      <c r="AQ11" s="168"/>
    </row>
    <row r="12" spans="1:43" ht="17.25" customHeight="1">
      <c r="A12" s="172">
        <v>1</v>
      </c>
      <c r="B12" s="173"/>
      <c r="C12" s="174"/>
      <c r="D12" s="174"/>
      <c r="E12" s="175"/>
      <c r="F12" s="174"/>
      <c r="G12" s="175"/>
      <c r="H12" s="175"/>
      <c r="I12" s="174"/>
      <c r="J12" s="175"/>
      <c r="K12" s="175"/>
      <c r="L12" s="174"/>
      <c r="M12" s="175"/>
      <c r="N12" s="175"/>
      <c r="O12" s="174"/>
      <c r="P12" s="175"/>
      <c r="Q12" s="175"/>
      <c r="R12" s="174"/>
      <c r="S12" s="175"/>
      <c r="T12" s="175"/>
      <c r="U12" s="174"/>
      <c r="V12" s="175"/>
      <c r="W12" s="175"/>
      <c r="X12" s="174"/>
      <c r="Y12" s="175"/>
      <c r="Z12" s="175"/>
      <c r="AA12" s="174"/>
      <c r="AB12" s="175"/>
      <c r="AC12" s="175"/>
      <c r="AD12" s="174"/>
      <c r="AE12" s="175"/>
      <c r="AF12" s="175"/>
      <c r="AG12" s="174"/>
      <c r="AH12" s="175"/>
      <c r="AI12" s="175"/>
      <c r="AJ12" s="174"/>
      <c r="AK12" s="176"/>
      <c r="AL12" s="176"/>
      <c r="AM12" s="177">
        <f>SUM(C12,F12,I12,L12,O12,R12,U12,X12,AA12,AD12,AG12,AJ12)</f>
        <v>0</v>
      </c>
      <c r="AN12" s="178">
        <f t="shared" ref="AM12:AO71" si="0">SUM(D12,G12,J12,M12,P12,S12,V12,Y12,AB12,AE12,AH12,AK12)</f>
        <v>0</v>
      </c>
      <c r="AO12" s="179">
        <f>SUM(E12,H12,K12,N12,Q12,T12,W12,Z12,AC12,AF12,AI12,AL12)</f>
        <v>0</v>
      </c>
      <c r="AP12" s="180"/>
      <c r="AQ12" s="180"/>
    </row>
    <row r="13" spans="1:43" ht="17.25" customHeight="1">
      <c r="A13" s="181">
        <v>2</v>
      </c>
      <c r="B13" s="182"/>
      <c r="C13" s="174"/>
      <c r="D13" s="174"/>
      <c r="E13" s="175"/>
      <c r="F13" s="174"/>
      <c r="G13" s="175"/>
      <c r="H13" s="175"/>
      <c r="I13" s="174"/>
      <c r="J13" s="175"/>
      <c r="K13" s="175"/>
      <c r="L13" s="174"/>
      <c r="M13" s="175"/>
      <c r="N13" s="175"/>
      <c r="O13" s="174"/>
      <c r="P13" s="175"/>
      <c r="Q13" s="175"/>
      <c r="R13" s="174"/>
      <c r="S13" s="175"/>
      <c r="T13" s="175"/>
      <c r="U13" s="174"/>
      <c r="V13" s="175"/>
      <c r="W13" s="175"/>
      <c r="X13" s="174"/>
      <c r="Y13" s="175"/>
      <c r="Z13" s="175"/>
      <c r="AA13" s="174"/>
      <c r="AB13" s="175"/>
      <c r="AC13" s="175"/>
      <c r="AD13" s="174"/>
      <c r="AE13" s="175"/>
      <c r="AF13" s="175"/>
      <c r="AG13" s="174"/>
      <c r="AH13" s="175"/>
      <c r="AI13" s="175"/>
      <c r="AJ13" s="174"/>
      <c r="AK13" s="176"/>
      <c r="AL13" s="176"/>
      <c r="AM13" s="183">
        <f t="shared" si="0"/>
        <v>0</v>
      </c>
      <c r="AN13" s="184">
        <f t="shared" si="0"/>
        <v>0</v>
      </c>
      <c r="AO13" s="185">
        <f t="shared" si="0"/>
        <v>0</v>
      </c>
      <c r="AP13" s="180"/>
      <c r="AQ13" s="180"/>
    </row>
    <row r="14" spans="1:43" ht="17.25" customHeight="1">
      <c r="A14" s="181">
        <v>3</v>
      </c>
      <c r="B14" s="182"/>
      <c r="C14" s="174"/>
      <c r="D14" s="174"/>
      <c r="E14" s="175"/>
      <c r="F14" s="174"/>
      <c r="G14" s="175"/>
      <c r="H14" s="175"/>
      <c r="I14" s="174"/>
      <c r="J14" s="175"/>
      <c r="K14" s="175"/>
      <c r="L14" s="174"/>
      <c r="M14" s="175"/>
      <c r="N14" s="175"/>
      <c r="O14" s="174"/>
      <c r="P14" s="175"/>
      <c r="Q14" s="175"/>
      <c r="R14" s="174"/>
      <c r="S14" s="175"/>
      <c r="T14" s="175"/>
      <c r="U14" s="174"/>
      <c r="V14" s="176"/>
      <c r="W14" s="176"/>
      <c r="X14" s="175"/>
      <c r="Y14" s="175"/>
      <c r="Z14" s="175"/>
      <c r="AA14" s="174"/>
      <c r="AB14" s="175"/>
      <c r="AC14" s="175"/>
      <c r="AD14" s="174"/>
      <c r="AE14" s="175"/>
      <c r="AF14" s="175"/>
      <c r="AG14" s="174"/>
      <c r="AH14" s="175"/>
      <c r="AI14" s="175"/>
      <c r="AJ14" s="174"/>
      <c r="AK14" s="176"/>
      <c r="AL14" s="176"/>
      <c r="AM14" s="183">
        <f t="shared" si="0"/>
        <v>0</v>
      </c>
      <c r="AN14" s="184">
        <f t="shared" si="0"/>
        <v>0</v>
      </c>
      <c r="AO14" s="185">
        <f t="shared" si="0"/>
        <v>0</v>
      </c>
      <c r="AP14" s="180"/>
      <c r="AQ14" s="180"/>
    </row>
    <row r="15" spans="1:43" ht="17.25" customHeight="1">
      <c r="A15" s="181">
        <v>4</v>
      </c>
      <c r="B15" s="182"/>
      <c r="C15" s="174"/>
      <c r="D15" s="174"/>
      <c r="E15" s="175"/>
      <c r="F15" s="174"/>
      <c r="G15" s="175"/>
      <c r="H15" s="175"/>
      <c r="I15" s="174"/>
      <c r="J15" s="175"/>
      <c r="K15" s="175"/>
      <c r="L15" s="175"/>
      <c r="M15" s="175"/>
      <c r="N15" s="175"/>
      <c r="O15" s="174"/>
      <c r="P15" s="175"/>
      <c r="Q15" s="175"/>
      <c r="R15" s="174"/>
      <c r="S15" s="175"/>
      <c r="T15" s="175"/>
      <c r="U15" s="174"/>
      <c r="V15" s="176"/>
      <c r="W15" s="176"/>
      <c r="X15" s="175"/>
      <c r="Y15" s="175"/>
      <c r="Z15" s="175"/>
      <c r="AA15" s="174"/>
      <c r="AB15" s="175"/>
      <c r="AC15" s="175"/>
      <c r="AD15" s="174"/>
      <c r="AE15" s="175"/>
      <c r="AF15" s="175"/>
      <c r="AG15" s="174"/>
      <c r="AH15" s="175"/>
      <c r="AI15" s="175"/>
      <c r="AJ15" s="174"/>
      <c r="AK15" s="176"/>
      <c r="AL15" s="176"/>
      <c r="AM15" s="183">
        <f t="shared" si="0"/>
        <v>0</v>
      </c>
      <c r="AN15" s="184">
        <f t="shared" si="0"/>
        <v>0</v>
      </c>
      <c r="AO15" s="185">
        <f t="shared" si="0"/>
        <v>0</v>
      </c>
      <c r="AP15" s="180"/>
      <c r="AQ15" s="180"/>
    </row>
    <row r="16" spans="1:43" ht="17.25" customHeight="1">
      <c r="A16" s="181">
        <v>5</v>
      </c>
      <c r="B16" s="182"/>
      <c r="C16" s="174"/>
      <c r="D16" s="174"/>
      <c r="E16" s="175"/>
      <c r="F16" s="174"/>
      <c r="G16" s="175"/>
      <c r="H16" s="175"/>
      <c r="I16" s="174"/>
      <c r="J16" s="175"/>
      <c r="K16" s="175"/>
      <c r="L16" s="174"/>
      <c r="M16" s="175"/>
      <c r="N16" s="175"/>
      <c r="O16" s="174"/>
      <c r="P16" s="175"/>
      <c r="Q16" s="175"/>
      <c r="R16" s="174"/>
      <c r="S16" s="175"/>
      <c r="T16" s="175"/>
      <c r="U16" s="174"/>
      <c r="V16" s="176"/>
      <c r="W16" s="176"/>
      <c r="X16" s="175"/>
      <c r="Y16" s="175"/>
      <c r="Z16" s="175"/>
      <c r="AA16" s="174"/>
      <c r="AB16" s="175"/>
      <c r="AC16" s="175"/>
      <c r="AD16" s="174"/>
      <c r="AE16" s="175"/>
      <c r="AF16" s="175"/>
      <c r="AG16" s="174"/>
      <c r="AH16" s="175"/>
      <c r="AI16" s="175"/>
      <c r="AJ16" s="174"/>
      <c r="AK16" s="176"/>
      <c r="AL16" s="176"/>
      <c r="AM16" s="183">
        <f>SUM(C16,F16,I16,L16,O16,R16,U16,X16,AA16,AD16,AG16,AJ16)</f>
        <v>0</v>
      </c>
      <c r="AN16" s="184">
        <f>SUM(D16,G16,J16,M16,P16,S16,V16,Y16,AB16,AE16,AH16,AK16)</f>
        <v>0</v>
      </c>
      <c r="AO16" s="185">
        <f>SUM(E16,H16,K16,N16,Q16,T16,W16,Z16,AC16,AF16,AI16,AL16)</f>
        <v>0</v>
      </c>
      <c r="AP16" s="180"/>
      <c r="AQ16" s="180"/>
    </row>
    <row r="17" spans="1:43" ht="17.25" customHeight="1">
      <c r="A17" s="181">
        <v>6</v>
      </c>
      <c r="B17" s="182"/>
      <c r="C17" s="174"/>
      <c r="D17" s="174"/>
      <c r="E17" s="175"/>
      <c r="F17" s="174"/>
      <c r="G17" s="175"/>
      <c r="H17" s="175"/>
      <c r="I17" s="174"/>
      <c r="J17" s="175"/>
      <c r="K17" s="175"/>
      <c r="L17" s="174"/>
      <c r="M17" s="175"/>
      <c r="N17" s="175"/>
      <c r="O17" s="174"/>
      <c r="P17" s="175"/>
      <c r="Q17" s="175"/>
      <c r="R17" s="174"/>
      <c r="S17" s="175"/>
      <c r="T17" s="175"/>
      <c r="U17" s="174"/>
      <c r="V17" s="176"/>
      <c r="W17" s="176"/>
      <c r="X17" s="175"/>
      <c r="Y17" s="175"/>
      <c r="Z17" s="175"/>
      <c r="AA17" s="174"/>
      <c r="AB17" s="175"/>
      <c r="AC17" s="175"/>
      <c r="AD17" s="174"/>
      <c r="AE17" s="175"/>
      <c r="AF17" s="175"/>
      <c r="AG17" s="174"/>
      <c r="AH17" s="175"/>
      <c r="AI17" s="175"/>
      <c r="AJ17" s="174"/>
      <c r="AK17" s="176"/>
      <c r="AL17" s="176"/>
      <c r="AM17" s="183">
        <f t="shared" si="0"/>
        <v>0</v>
      </c>
      <c r="AN17" s="184">
        <f t="shared" si="0"/>
        <v>0</v>
      </c>
      <c r="AO17" s="185">
        <f t="shared" si="0"/>
        <v>0</v>
      </c>
      <c r="AP17" s="180"/>
      <c r="AQ17" s="180"/>
    </row>
    <row r="18" spans="1:43" ht="17.25" customHeight="1">
      <c r="A18" s="181">
        <v>7</v>
      </c>
      <c r="B18" s="182"/>
      <c r="C18" s="174"/>
      <c r="D18" s="174"/>
      <c r="E18" s="175"/>
      <c r="F18" s="175"/>
      <c r="G18" s="175"/>
      <c r="H18" s="175"/>
      <c r="I18" s="175"/>
      <c r="J18" s="175"/>
      <c r="K18" s="175"/>
      <c r="L18" s="175"/>
      <c r="M18" s="175"/>
      <c r="N18" s="175"/>
      <c r="O18" s="175"/>
      <c r="P18" s="175"/>
      <c r="Q18" s="175"/>
      <c r="R18" s="175"/>
      <c r="S18" s="175"/>
      <c r="T18" s="175"/>
      <c r="U18" s="175"/>
      <c r="V18" s="176"/>
      <c r="W18" s="176"/>
      <c r="X18" s="175"/>
      <c r="Y18" s="175"/>
      <c r="Z18" s="175"/>
      <c r="AA18" s="175"/>
      <c r="AB18" s="175"/>
      <c r="AC18" s="175"/>
      <c r="AD18" s="175"/>
      <c r="AE18" s="175"/>
      <c r="AF18" s="175"/>
      <c r="AG18" s="175"/>
      <c r="AH18" s="175"/>
      <c r="AI18" s="175"/>
      <c r="AJ18" s="175"/>
      <c r="AK18" s="176"/>
      <c r="AL18" s="176"/>
      <c r="AM18" s="183">
        <f t="shared" si="0"/>
        <v>0</v>
      </c>
      <c r="AN18" s="184">
        <f t="shared" si="0"/>
        <v>0</v>
      </c>
      <c r="AO18" s="185">
        <f t="shared" si="0"/>
        <v>0</v>
      </c>
      <c r="AP18" s="180"/>
      <c r="AQ18" s="180"/>
    </row>
    <row r="19" spans="1:43" ht="17.25" customHeight="1">
      <c r="A19" s="181">
        <v>8</v>
      </c>
      <c r="B19" s="182"/>
      <c r="C19" s="174"/>
      <c r="D19" s="174"/>
      <c r="E19" s="175"/>
      <c r="F19" s="175"/>
      <c r="G19" s="175"/>
      <c r="H19" s="175"/>
      <c r="I19" s="175"/>
      <c r="J19" s="175"/>
      <c r="K19" s="175"/>
      <c r="L19" s="175"/>
      <c r="M19" s="175"/>
      <c r="N19" s="175"/>
      <c r="O19" s="175"/>
      <c r="P19" s="175"/>
      <c r="Q19" s="175"/>
      <c r="R19" s="175"/>
      <c r="S19" s="175"/>
      <c r="T19" s="175"/>
      <c r="U19" s="175"/>
      <c r="V19" s="176"/>
      <c r="W19" s="176"/>
      <c r="X19" s="175"/>
      <c r="Y19" s="175"/>
      <c r="Z19" s="175"/>
      <c r="AA19" s="175"/>
      <c r="AB19" s="175"/>
      <c r="AC19" s="175"/>
      <c r="AD19" s="175"/>
      <c r="AE19" s="175"/>
      <c r="AF19" s="175"/>
      <c r="AG19" s="175"/>
      <c r="AH19" s="175"/>
      <c r="AI19" s="175"/>
      <c r="AJ19" s="175"/>
      <c r="AK19" s="176"/>
      <c r="AL19" s="176"/>
      <c r="AM19" s="183">
        <f t="shared" si="0"/>
        <v>0</v>
      </c>
      <c r="AN19" s="184">
        <f t="shared" si="0"/>
        <v>0</v>
      </c>
      <c r="AO19" s="185">
        <f t="shared" si="0"/>
        <v>0</v>
      </c>
      <c r="AP19" s="180"/>
      <c r="AQ19" s="180"/>
    </row>
    <row r="20" spans="1:43" ht="17.25" customHeight="1">
      <c r="A20" s="181">
        <v>9</v>
      </c>
      <c r="B20" s="182"/>
      <c r="C20" s="174"/>
      <c r="D20" s="174"/>
      <c r="E20" s="175"/>
      <c r="F20" s="175"/>
      <c r="G20" s="175"/>
      <c r="H20" s="175"/>
      <c r="I20" s="175"/>
      <c r="J20" s="175"/>
      <c r="K20" s="175"/>
      <c r="L20" s="175"/>
      <c r="M20" s="175"/>
      <c r="N20" s="175"/>
      <c r="O20" s="175"/>
      <c r="P20" s="175"/>
      <c r="Q20" s="175"/>
      <c r="R20" s="175"/>
      <c r="S20" s="175"/>
      <c r="T20" s="175"/>
      <c r="U20" s="175"/>
      <c r="V20" s="176"/>
      <c r="W20" s="176"/>
      <c r="X20" s="175"/>
      <c r="Y20" s="175"/>
      <c r="Z20" s="175"/>
      <c r="AA20" s="175"/>
      <c r="AB20" s="175"/>
      <c r="AC20" s="175"/>
      <c r="AD20" s="175"/>
      <c r="AE20" s="175"/>
      <c r="AF20" s="175"/>
      <c r="AG20" s="175"/>
      <c r="AH20" s="175"/>
      <c r="AI20" s="175"/>
      <c r="AJ20" s="175"/>
      <c r="AK20" s="176"/>
      <c r="AL20" s="176"/>
      <c r="AM20" s="183">
        <f t="shared" si="0"/>
        <v>0</v>
      </c>
      <c r="AN20" s="184">
        <f t="shared" si="0"/>
        <v>0</v>
      </c>
      <c r="AO20" s="185">
        <f t="shared" si="0"/>
        <v>0</v>
      </c>
      <c r="AP20" s="180"/>
      <c r="AQ20" s="180"/>
    </row>
    <row r="21" spans="1:43" ht="17.25" customHeight="1">
      <c r="A21" s="181">
        <v>10</v>
      </c>
      <c r="B21" s="182"/>
      <c r="C21" s="174"/>
      <c r="D21" s="174"/>
      <c r="E21" s="175"/>
      <c r="F21" s="175"/>
      <c r="G21" s="175"/>
      <c r="H21" s="175"/>
      <c r="I21" s="175"/>
      <c r="J21" s="175"/>
      <c r="K21" s="175"/>
      <c r="L21" s="175"/>
      <c r="M21" s="175"/>
      <c r="N21" s="175"/>
      <c r="O21" s="175"/>
      <c r="P21" s="175"/>
      <c r="Q21" s="175"/>
      <c r="R21" s="175"/>
      <c r="S21" s="175"/>
      <c r="T21" s="175"/>
      <c r="U21" s="175"/>
      <c r="V21" s="176"/>
      <c r="W21" s="176"/>
      <c r="X21" s="175"/>
      <c r="Y21" s="175"/>
      <c r="Z21" s="175"/>
      <c r="AA21" s="175"/>
      <c r="AB21" s="175"/>
      <c r="AC21" s="175"/>
      <c r="AD21" s="175"/>
      <c r="AE21" s="175"/>
      <c r="AF21" s="175"/>
      <c r="AG21" s="175"/>
      <c r="AH21" s="175"/>
      <c r="AI21" s="175"/>
      <c r="AJ21" s="175"/>
      <c r="AK21" s="176"/>
      <c r="AL21" s="176"/>
      <c r="AM21" s="183">
        <f t="shared" si="0"/>
        <v>0</v>
      </c>
      <c r="AN21" s="184">
        <f t="shared" si="0"/>
        <v>0</v>
      </c>
      <c r="AO21" s="185">
        <f t="shared" si="0"/>
        <v>0</v>
      </c>
      <c r="AP21" s="180"/>
      <c r="AQ21" s="180"/>
    </row>
    <row r="22" spans="1:43" ht="17.25" customHeight="1">
      <c r="A22" s="181">
        <v>11</v>
      </c>
      <c r="B22" s="182"/>
      <c r="C22" s="174"/>
      <c r="D22" s="174"/>
      <c r="E22" s="175"/>
      <c r="F22" s="175"/>
      <c r="G22" s="175"/>
      <c r="H22" s="175"/>
      <c r="I22" s="175"/>
      <c r="J22" s="175"/>
      <c r="K22" s="175"/>
      <c r="L22" s="175"/>
      <c r="M22" s="175"/>
      <c r="N22" s="175"/>
      <c r="O22" s="175"/>
      <c r="P22" s="175"/>
      <c r="Q22" s="175"/>
      <c r="R22" s="175"/>
      <c r="S22" s="175"/>
      <c r="T22" s="175"/>
      <c r="U22" s="175"/>
      <c r="V22" s="176"/>
      <c r="W22" s="176"/>
      <c r="X22" s="175"/>
      <c r="Y22" s="175"/>
      <c r="Z22" s="175"/>
      <c r="AA22" s="175"/>
      <c r="AB22" s="175"/>
      <c r="AC22" s="175"/>
      <c r="AD22" s="175"/>
      <c r="AE22" s="175"/>
      <c r="AF22" s="175"/>
      <c r="AG22" s="175"/>
      <c r="AH22" s="175"/>
      <c r="AI22" s="175"/>
      <c r="AJ22" s="175"/>
      <c r="AK22" s="176"/>
      <c r="AL22" s="176"/>
      <c r="AM22" s="183">
        <f t="shared" si="0"/>
        <v>0</v>
      </c>
      <c r="AN22" s="184">
        <f t="shared" si="0"/>
        <v>0</v>
      </c>
      <c r="AO22" s="185">
        <f t="shared" si="0"/>
        <v>0</v>
      </c>
      <c r="AP22" s="180"/>
      <c r="AQ22" s="180"/>
    </row>
    <row r="23" spans="1:43" ht="17.25" customHeight="1">
      <c r="A23" s="181">
        <v>12</v>
      </c>
      <c r="B23" s="182"/>
      <c r="C23" s="174"/>
      <c r="D23" s="174"/>
      <c r="E23" s="175"/>
      <c r="F23" s="175"/>
      <c r="G23" s="175"/>
      <c r="H23" s="175"/>
      <c r="I23" s="175"/>
      <c r="J23" s="175"/>
      <c r="K23" s="175"/>
      <c r="L23" s="175"/>
      <c r="M23" s="175"/>
      <c r="N23" s="175"/>
      <c r="O23" s="175"/>
      <c r="P23" s="175"/>
      <c r="Q23" s="175"/>
      <c r="R23" s="175"/>
      <c r="S23" s="175"/>
      <c r="T23" s="175"/>
      <c r="U23" s="175"/>
      <c r="V23" s="176"/>
      <c r="W23" s="176"/>
      <c r="X23" s="175"/>
      <c r="Y23" s="175"/>
      <c r="Z23" s="175"/>
      <c r="AA23" s="175"/>
      <c r="AB23" s="175"/>
      <c r="AC23" s="175"/>
      <c r="AD23" s="175"/>
      <c r="AE23" s="175"/>
      <c r="AF23" s="175"/>
      <c r="AG23" s="175"/>
      <c r="AH23" s="175"/>
      <c r="AI23" s="175"/>
      <c r="AJ23" s="175"/>
      <c r="AK23" s="176"/>
      <c r="AL23" s="176"/>
      <c r="AM23" s="183">
        <f t="shared" si="0"/>
        <v>0</v>
      </c>
      <c r="AN23" s="184">
        <f t="shared" si="0"/>
        <v>0</v>
      </c>
      <c r="AO23" s="185">
        <f t="shared" si="0"/>
        <v>0</v>
      </c>
      <c r="AP23" s="180"/>
      <c r="AQ23" s="180"/>
    </row>
    <row r="24" spans="1:43" ht="17.25" customHeight="1">
      <c r="A24" s="181">
        <v>13</v>
      </c>
      <c r="B24" s="182"/>
      <c r="C24" s="174"/>
      <c r="D24" s="174"/>
      <c r="E24" s="175"/>
      <c r="F24" s="175"/>
      <c r="G24" s="175"/>
      <c r="H24" s="175"/>
      <c r="I24" s="175"/>
      <c r="J24" s="175"/>
      <c r="K24" s="175"/>
      <c r="L24" s="175"/>
      <c r="M24" s="175"/>
      <c r="N24" s="175"/>
      <c r="O24" s="175"/>
      <c r="P24" s="175"/>
      <c r="Q24" s="175"/>
      <c r="R24" s="175"/>
      <c r="S24" s="175"/>
      <c r="T24" s="175"/>
      <c r="U24" s="175"/>
      <c r="V24" s="176"/>
      <c r="W24" s="176"/>
      <c r="X24" s="175"/>
      <c r="Y24" s="175"/>
      <c r="Z24" s="175"/>
      <c r="AA24" s="175"/>
      <c r="AB24" s="175"/>
      <c r="AC24" s="175"/>
      <c r="AD24" s="175"/>
      <c r="AE24" s="175"/>
      <c r="AF24" s="175"/>
      <c r="AG24" s="175"/>
      <c r="AH24" s="175"/>
      <c r="AI24" s="175"/>
      <c r="AJ24" s="175"/>
      <c r="AK24" s="176"/>
      <c r="AL24" s="176"/>
      <c r="AM24" s="183">
        <f t="shared" si="0"/>
        <v>0</v>
      </c>
      <c r="AN24" s="184">
        <f t="shared" si="0"/>
        <v>0</v>
      </c>
      <c r="AO24" s="185">
        <f t="shared" si="0"/>
        <v>0</v>
      </c>
      <c r="AP24" s="180"/>
      <c r="AQ24" s="180"/>
    </row>
    <row r="25" spans="1:43" ht="17.25" customHeight="1">
      <c r="A25" s="181">
        <v>14</v>
      </c>
      <c r="B25" s="182"/>
      <c r="C25" s="174"/>
      <c r="D25" s="174"/>
      <c r="E25" s="175"/>
      <c r="F25" s="175"/>
      <c r="G25" s="175"/>
      <c r="H25" s="175"/>
      <c r="I25" s="175"/>
      <c r="J25" s="175"/>
      <c r="K25" s="175"/>
      <c r="L25" s="175"/>
      <c r="M25" s="175"/>
      <c r="N25" s="175"/>
      <c r="O25" s="175"/>
      <c r="P25" s="175"/>
      <c r="Q25" s="175"/>
      <c r="R25" s="175"/>
      <c r="S25" s="175"/>
      <c r="T25" s="175"/>
      <c r="U25" s="175"/>
      <c r="V25" s="176"/>
      <c r="W25" s="176"/>
      <c r="X25" s="175"/>
      <c r="Y25" s="175"/>
      <c r="Z25" s="175"/>
      <c r="AA25" s="175"/>
      <c r="AB25" s="175"/>
      <c r="AC25" s="175"/>
      <c r="AD25" s="175"/>
      <c r="AE25" s="175"/>
      <c r="AF25" s="175"/>
      <c r="AG25" s="175"/>
      <c r="AH25" s="175"/>
      <c r="AI25" s="175"/>
      <c r="AJ25" s="175"/>
      <c r="AK25" s="176"/>
      <c r="AL25" s="176"/>
      <c r="AM25" s="183">
        <f t="shared" si="0"/>
        <v>0</v>
      </c>
      <c r="AN25" s="184">
        <f t="shared" si="0"/>
        <v>0</v>
      </c>
      <c r="AO25" s="185">
        <f t="shared" si="0"/>
        <v>0</v>
      </c>
      <c r="AP25" s="180"/>
      <c r="AQ25" s="180"/>
    </row>
    <row r="26" spans="1:43" ht="17.25" customHeight="1">
      <c r="A26" s="181">
        <v>15</v>
      </c>
      <c r="B26" s="182"/>
      <c r="C26" s="174"/>
      <c r="D26" s="174"/>
      <c r="E26" s="175"/>
      <c r="F26" s="175"/>
      <c r="G26" s="175"/>
      <c r="H26" s="175"/>
      <c r="I26" s="175"/>
      <c r="J26" s="175"/>
      <c r="K26" s="175"/>
      <c r="L26" s="175"/>
      <c r="M26" s="175"/>
      <c r="N26" s="175"/>
      <c r="O26" s="175"/>
      <c r="P26" s="175"/>
      <c r="Q26" s="175"/>
      <c r="R26" s="175"/>
      <c r="S26" s="175"/>
      <c r="T26" s="175"/>
      <c r="U26" s="175"/>
      <c r="V26" s="176"/>
      <c r="W26" s="176"/>
      <c r="X26" s="175"/>
      <c r="Y26" s="175"/>
      <c r="Z26" s="175"/>
      <c r="AA26" s="175"/>
      <c r="AB26" s="175"/>
      <c r="AC26" s="175"/>
      <c r="AD26" s="175"/>
      <c r="AE26" s="175"/>
      <c r="AF26" s="175"/>
      <c r="AG26" s="175"/>
      <c r="AH26" s="175"/>
      <c r="AI26" s="175"/>
      <c r="AJ26" s="175"/>
      <c r="AK26" s="176"/>
      <c r="AL26" s="176"/>
      <c r="AM26" s="183">
        <f t="shared" si="0"/>
        <v>0</v>
      </c>
      <c r="AN26" s="184">
        <f t="shared" si="0"/>
        <v>0</v>
      </c>
      <c r="AO26" s="185">
        <f t="shared" si="0"/>
        <v>0</v>
      </c>
      <c r="AP26" s="180"/>
      <c r="AQ26" s="180"/>
    </row>
    <row r="27" spans="1:43" ht="17.25" customHeight="1">
      <c r="A27" s="181">
        <v>16</v>
      </c>
      <c r="B27" s="182"/>
      <c r="C27" s="174"/>
      <c r="D27" s="174"/>
      <c r="E27" s="175"/>
      <c r="F27" s="175"/>
      <c r="G27" s="175"/>
      <c r="H27" s="175"/>
      <c r="I27" s="175"/>
      <c r="J27" s="175"/>
      <c r="K27" s="175"/>
      <c r="L27" s="175"/>
      <c r="M27" s="175"/>
      <c r="N27" s="175"/>
      <c r="O27" s="175"/>
      <c r="P27" s="175"/>
      <c r="Q27" s="175"/>
      <c r="R27" s="175"/>
      <c r="S27" s="175"/>
      <c r="T27" s="175"/>
      <c r="U27" s="175"/>
      <c r="V27" s="176"/>
      <c r="W27" s="176"/>
      <c r="X27" s="175"/>
      <c r="Y27" s="175"/>
      <c r="Z27" s="175"/>
      <c r="AA27" s="175"/>
      <c r="AB27" s="175"/>
      <c r="AC27" s="175"/>
      <c r="AD27" s="175"/>
      <c r="AE27" s="175"/>
      <c r="AF27" s="175"/>
      <c r="AG27" s="175"/>
      <c r="AH27" s="175"/>
      <c r="AI27" s="175"/>
      <c r="AJ27" s="175"/>
      <c r="AK27" s="176"/>
      <c r="AL27" s="176"/>
      <c r="AM27" s="183">
        <f t="shared" si="0"/>
        <v>0</v>
      </c>
      <c r="AN27" s="184">
        <f t="shared" si="0"/>
        <v>0</v>
      </c>
      <c r="AO27" s="185">
        <f t="shared" si="0"/>
        <v>0</v>
      </c>
      <c r="AP27" s="180"/>
      <c r="AQ27" s="180"/>
    </row>
    <row r="28" spans="1:43" ht="17.25" customHeight="1">
      <c r="A28" s="181">
        <v>17</v>
      </c>
      <c r="B28" s="182"/>
      <c r="C28" s="174"/>
      <c r="D28" s="174"/>
      <c r="E28" s="175"/>
      <c r="F28" s="175"/>
      <c r="G28" s="175"/>
      <c r="H28" s="175"/>
      <c r="I28" s="175"/>
      <c r="J28" s="175"/>
      <c r="K28" s="175"/>
      <c r="L28" s="175"/>
      <c r="M28" s="175"/>
      <c r="N28" s="175"/>
      <c r="O28" s="175"/>
      <c r="P28" s="175"/>
      <c r="Q28" s="175"/>
      <c r="R28" s="175"/>
      <c r="S28" s="175"/>
      <c r="T28" s="175"/>
      <c r="U28" s="175"/>
      <c r="V28" s="176"/>
      <c r="W28" s="176"/>
      <c r="X28" s="175"/>
      <c r="Y28" s="175"/>
      <c r="Z28" s="175"/>
      <c r="AA28" s="175"/>
      <c r="AB28" s="175"/>
      <c r="AC28" s="175"/>
      <c r="AD28" s="175"/>
      <c r="AE28" s="175"/>
      <c r="AF28" s="175"/>
      <c r="AG28" s="175"/>
      <c r="AH28" s="175"/>
      <c r="AI28" s="175"/>
      <c r="AJ28" s="175"/>
      <c r="AK28" s="176"/>
      <c r="AL28" s="176"/>
      <c r="AM28" s="183">
        <f t="shared" si="0"/>
        <v>0</v>
      </c>
      <c r="AN28" s="184">
        <f t="shared" si="0"/>
        <v>0</v>
      </c>
      <c r="AO28" s="185">
        <f t="shared" si="0"/>
        <v>0</v>
      </c>
      <c r="AP28" s="180"/>
      <c r="AQ28" s="180"/>
    </row>
    <row r="29" spans="1:43" ht="17.25" customHeight="1">
      <c r="A29" s="181">
        <v>18</v>
      </c>
      <c r="B29" s="182"/>
      <c r="C29" s="174"/>
      <c r="D29" s="174"/>
      <c r="E29" s="175"/>
      <c r="F29" s="175"/>
      <c r="G29" s="175"/>
      <c r="H29" s="175"/>
      <c r="I29" s="175"/>
      <c r="J29" s="175"/>
      <c r="K29" s="175"/>
      <c r="L29" s="175"/>
      <c r="M29" s="175"/>
      <c r="N29" s="175"/>
      <c r="O29" s="175"/>
      <c r="P29" s="175"/>
      <c r="Q29" s="175"/>
      <c r="R29" s="175"/>
      <c r="S29" s="175"/>
      <c r="T29" s="175"/>
      <c r="U29" s="175"/>
      <c r="V29" s="176"/>
      <c r="W29" s="176"/>
      <c r="X29" s="175"/>
      <c r="Y29" s="175"/>
      <c r="Z29" s="175"/>
      <c r="AA29" s="175"/>
      <c r="AB29" s="175"/>
      <c r="AC29" s="175"/>
      <c r="AD29" s="175"/>
      <c r="AE29" s="175"/>
      <c r="AF29" s="175"/>
      <c r="AG29" s="175"/>
      <c r="AH29" s="175"/>
      <c r="AI29" s="175"/>
      <c r="AJ29" s="175"/>
      <c r="AK29" s="176"/>
      <c r="AL29" s="176"/>
      <c r="AM29" s="183">
        <f t="shared" si="0"/>
        <v>0</v>
      </c>
      <c r="AN29" s="184">
        <f t="shared" si="0"/>
        <v>0</v>
      </c>
      <c r="AO29" s="185">
        <f t="shared" si="0"/>
        <v>0</v>
      </c>
      <c r="AP29" s="180"/>
      <c r="AQ29" s="180"/>
    </row>
    <row r="30" spans="1:43" ht="17.25" customHeight="1">
      <c r="A30" s="181">
        <v>19</v>
      </c>
      <c r="B30" s="182"/>
      <c r="C30" s="174"/>
      <c r="D30" s="174"/>
      <c r="E30" s="175"/>
      <c r="F30" s="175"/>
      <c r="G30" s="175"/>
      <c r="H30" s="175"/>
      <c r="I30" s="175"/>
      <c r="J30" s="175"/>
      <c r="K30" s="175"/>
      <c r="L30" s="175"/>
      <c r="M30" s="175"/>
      <c r="N30" s="175"/>
      <c r="O30" s="175"/>
      <c r="P30" s="175"/>
      <c r="Q30" s="175"/>
      <c r="R30" s="175"/>
      <c r="S30" s="175"/>
      <c r="T30" s="175"/>
      <c r="U30" s="175"/>
      <c r="V30" s="176"/>
      <c r="W30" s="176"/>
      <c r="X30" s="175"/>
      <c r="Y30" s="175"/>
      <c r="Z30" s="175"/>
      <c r="AA30" s="175"/>
      <c r="AB30" s="175"/>
      <c r="AC30" s="175"/>
      <c r="AD30" s="175"/>
      <c r="AE30" s="175"/>
      <c r="AF30" s="175"/>
      <c r="AG30" s="175"/>
      <c r="AH30" s="175"/>
      <c r="AI30" s="175"/>
      <c r="AJ30" s="175"/>
      <c r="AK30" s="176"/>
      <c r="AL30" s="176"/>
      <c r="AM30" s="183">
        <f t="shared" si="0"/>
        <v>0</v>
      </c>
      <c r="AN30" s="184">
        <f t="shared" si="0"/>
        <v>0</v>
      </c>
      <c r="AO30" s="185">
        <f t="shared" si="0"/>
        <v>0</v>
      </c>
      <c r="AP30" s="180"/>
      <c r="AQ30" s="180"/>
    </row>
    <row r="31" spans="1:43" ht="17.25" customHeight="1" thickBot="1">
      <c r="A31" s="181">
        <v>20</v>
      </c>
      <c r="B31" s="186"/>
      <c r="C31" s="187"/>
      <c r="D31" s="187"/>
      <c r="E31" s="188"/>
      <c r="F31" s="188"/>
      <c r="G31" s="188"/>
      <c r="H31" s="188"/>
      <c r="I31" s="188"/>
      <c r="J31" s="188"/>
      <c r="K31" s="188"/>
      <c r="L31" s="188"/>
      <c r="M31" s="188"/>
      <c r="N31" s="188"/>
      <c r="O31" s="188"/>
      <c r="P31" s="188"/>
      <c r="Q31" s="188"/>
      <c r="R31" s="188"/>
      <c r="S31" s="188"/>
      <c r="T31" s="188"/>
      <c r="U31" s="188"/>
      <c r="V31" s="189"/>
      <c r="W31" s="189"/>
      <c r="X31" s="188"/>
      <c r="Y31" s="188"/>
      <c r="Z31" s="188"/>
      <c r="AA31" s="188"/>
      <c r="AB31" s="188"/>
      <c r="AC31" s="188"/>
      <c r="AD31" s="188"/>
      <c r="AE31" s="188"/>
      <c r="AF31" s="188"/>
      <c r="AG31" s="188"/>
      <c r="AH31" s="188"/>
      <c r="AI31" s="188"/>
      <c r="AJ31" s="188"/>
      <c r="AK31" s="189"/>
      <c r="AL31" s="189"/>
      <c r="AM31" s="183">
        <f t="shared" si="0"/>
        <v>0</v>
      </c>
      <c r="AN31" s="184">
        <f t="shared" si="0"/>
        <v>0</v>
      </c>
      <c r="AO31" s="185">
        <f t="shared" si="0"/>
        <v>0</v>
      </c>
      <c r="AP31" s="180"/>
      <c r="AQ31" s="180"/>
    </row>
    <row r="32" spans="1:43" ht="17.25" hidden="1" customHeight="1">
      <c r="A32" s="181">
        <v>21</v>
      </c>
      <c r="B32" s="190"/>
      <c r="C32" s="191"/>
      <c r="D32" s="191"/>
      <c r="E32" s="192"/>
      <c r="F32" s="192"/>
      <c r="G32" s="192"/>
      <c r="H32" s="192"/>
      <c r="I32" s="192"/>
      <c r="J32" s="192"/>
      <c r="K32" s="192"/>
      <c r="L32" s="192"/>
      <c r="M32" s="192"/>
      <c r="N32" s="192"/>
      <c r="O32" s="192"/>
      <c r="P32" s="192"/>
      <c r="Q32" s="192"/>
      <c r="R32" s="192"/>
      <c r="S32" s="192"/>
      <c r="T32" s="192"/>
      <c r="U32" s="192"/>
      <c r="V32" s="193"/>
      <c r="W32" s="193"/>
      <c r="X32" s="192"/>
      <c r="Y32" s="192"/>
      <c r="Z32" s="192"/>
      <c r="AA32" s="192"/>
      <c r="AB32" s="192"/>
      <c r="AC32" s="192"/>
      <c r="AD32" s="192"/>
      <c r="AE32" s="192"/>
      <c r="AF32" s="192"/>
      <c r="AG32" s="192"/>
      <c r="AH32" s="192"/>
      <c r="AI32" s="192"/>
      <c r="AJ32" s="192"/>
      <c r="AK32" s="193"/>
      <c r="AL32" s="193"/>
      <c r="AM32" s="183">
        <f t="shared" si="0"/>
        <v>0</v>
      </c>
      <c r="AN32" s="184">
        <f t="shared" si="0"/>
        <v>0</v>
      </c>
      <c r="AO32" s="185">
        <f t="shared" si="0"/>
        <v>0</v>
      </c>
      <c r="AP32" s="180"/>
      <c r="AQ32" s="180"/>
    </row>
    <row r="33" spans="1:43" ht="17.25" hidden="1" customHeight="1">
      <c r="A33" s="181">
        <v>22</v>
      </c>
      <c r="B33" s="190"/>
      <c r="C33" s="191"/>
      <c r="D33" s="191"/>
      <c r="E33" s="192"/>
      <c r="F33" s="192"/>
      <c r="G33" s="192"/>
      <c r="H33" s="192"/>
      <c r="I33" s="192"/>
      <c r="J33" s="192"/>
      <c r="K33" s="192"/>
      <c r="L33" s="192"/>
      <c r="M33" s="192"/>
      <c r="N33" s="192"/>
      <c r="O33" s="192"/>
      <c r="P33" s="192"/>
      <c r="Q33" s="192"/>
      <c r="R33" s="192"/>
      <c r="S33" s="192"/>
      <c r="T33" s="192"/>
      <c r="U33" s="192"/>
      <c r="V33" s="193"/>
      <c r="W33" s="193"/>
      <c r="X33" s="192"/>
      <c r="Y33" s="192"/>
      <c r="Z33" s="192"/>
      <c r="AA33" s="192"/>
      <c r="AB33" s="192"/>
      <c r="AC33" s="192"/>
      <c r="AD33" s="192"/>
      <c r="AE33" s="192"/>
      <c r="AF33" s="192"/>
      <c r="AG33" s="192"/>
      <c r="AH33" s="192"/>
      <c r="AI33" s="192"/>
      <c r="AJ33" s="192"/>
      <c r="AK33" s="193"/>
      <c r="AL33" s="193"/>
      <c r="AM33" s="183">
        <f t="shared" si="0"/>
        <v>0</v>
      </c>
      <c r="AN33" s="184">
        <f t="shared" si="0"/>
        <v>0</v>
      </c>
      <c r="AO33" s="185">
        <f t="shared" si="0"/>
        <v>0</v>
      </c>
      <c r="AP33" s="180"/>
      <c r="AQ33" s="180"/>
    </row>
    <row r="34" spans="1:43" ht="17.25" hidden="1" customHeight="1">
      <c r="A34" s="181">
        <v>23</v>
      </c>
      <c r="B34" s="190"/>
      <c r="C34" s="191"/>
      <c r="D34" s="191"/>
      <c r="E34" s="192"/>
      <c r="F34" s="192"/>
      <c r="G34" s="192"/>
      <c r="H34" s="192"/>
      <c r="I34" s="192"/>
      <c r="J34" s="192"/>
      <c r="K34" s="192"/>
      <c r="L34" s="192"/>
      <c r="M34" s="192"/>
      <c r="N34" s="192"/>
      <c r="O34" s="192"/>
      <c r="P34" s="192"/>
      <c r="Q34" s="192"/>
      <c r="R34" s="192"/>
      <c r="S34" s="192"/>
      <c r="T34" s="192"/>
      <c r="U34" s="192"/>
      <c r="V34" s="193"/>
      <c r="W34" s="193"/>
      <c r="X34" s="192"/>
      <c r="Y34" s="192"/>
      <c r="Z34" s="192"/>
      <c r="AA34" s="192"/>
      <c r="AB34" s="192"/>
      <c r="AC34" s="192"/>
      <c r="AD34" s="192"/>
      <c r="AE34" s="192"/>
      <c r="AF34" s="192"/>
      <c r="AG34" s="192"/>
      <c r="AH34" s="192"/>
      <c r="AI34" s="192"/>
      <c r="AJ34" s="192"/>
      <c r="AK34" s="193"/>
      <c r="AL34" s="193"/>
      <c r="AM34" s="183">
        <f t="shared" si="0"/>
        <v>0</v>
      </c>
      <c r="AN34" s="184">
        <f t="shared" si="0"/>
        <v>0</v>
      </c>
      <c r="AO34" s="185">
        <f t="shared" si="0"/>
        <v>0</v>
      </c>
      <c r="AP34" s="180"/>
      <c r="AQ34" s="180"/>
    </row>
    <row r="35" spans="1:43" ht="17.25" hidden="1" customHeight="1">
      <c r="A35" s="181">
        <v>24</v>
      </c>
      <c r="B35" s="190"/>
      <c r="C35" s="191"/>
      <c r="D35" s="191"/>
      <c r="E35" s="192"/>
      <c r="F35" s="192"/>
      <c r="G35" s="192"/>
      <c r="H35" s="192"/>
      <c r="I35" s="192"/>
      <c r="J35" s="192"/>
      <c r="K35" s="192"/>
      <c r="L35" s="192"/>
      <c r="M35" s="192"/>
      <c r="N35" s="192"/>
      <c r="O35" s="192"/>
      <c r="P35" s="192"/>
      <c r="Q35" s="192"/>
      <c r="R35" s="192"/>
      <c r="S35" s="192"/>
      <c r="T35" s="192"/>
      <c r="U35" s="192"/>
      <c r="V35" s="193"/>
      <c r="W35" s="193"/>
      <c r="X35" s="192"/>
      <c r="Y35" s="192"/>
      <c r="Z35" s="192"/>
      <c r="AA35" s="192"/>
      <c r="AB35" s="192"/>
      <c r="AC35" s="192"/>
      <c r="AD35" s="192"/>
      <c r="AE35" s="192"/>
      <c r="AF35" s="192"/>
      <c r="AG35" s="192"/>
      <c r="AH35" s="192"/>
      <c r="AI35" s="192"/>
      <c r="AJ35" s="192"/>
      <c r="AK35" s="193"/>
      <c r="AL35" s="193"/>
      <c r="AM35" s="183">
        <f t="shared" si="0"/>
        <v>0</v>
      </c>
      <c r="AN35" s="184">
        <f t="shared" si="0"/>
        <v>0</v>
      </c>
      <c r="AO35" s="185">
        <f t="shared" si="0"/>
        <v>0</v>
      </c>
      <c r="AP35" s="180"/>
      <c r="AQ35" s="180"/>
    </row>
    <row r="36" spans="1:43" ht="17.25" hidden="1" customHeight="1">
      <c r="A36" s="181">
        <v>25</v>
      </c>
      <c r="B36" s="190"/>
      <c r="C36" s="191"/>
      <c r="D36" s="191"/>
      <c r="E36" s="192"/>
      <c r="F36" s="192"/>
      <c r="G36" s="192"/>
      <c r="H36" s="192"/>
      <c r="I36" s="192"/>
      <c r="J36" s="192"/>
      <c r="K36" s="192"/>
      <c r="L36" s="192"/>
      <c r="M36" s="192"/>
      <c r="N36" s="192"/>
      <c r="O36" s="192"/>
      <c r="P36" s="192"/>
      <c r="Q36" s="192"/>
      <c r="R36" s="192"/>
      <c r="S36" s="192"/>
      <c r="T36" s="192"/>
      <c r="U36" s="192"/>
      <c r="V36" s="193"/>
      <c r="W36" s="193"/>
      <c r="X36" s="192"/>
      <c r="Y36" s="192"/>
      <c r="Z36" s="192"/>
      <c r="AA36" s="192"/>
      <c r="AB36" s="192"/>
      <c r="AC36" s="192"/>
      <c r="AD36" s="192"/>
      <c r="AE36" s="192"/>
      <c r="AF36" s="192"/>
      <c r="AG36" s="192"/>
      <c r="AH36" s="192"/>
      <c r="AI36" s="192"/>
      <c r="AJ36" s="192"/>
      <c r="AK36" s="193"/>
      <c r="AL36" s="193"/>
      <c r="AM36" s="183">
        <f t="shared" si="0"/>
        <v>0</v>
      </c>
      <c r="AN36" s="184">
        <f t="shared" si="0"/>
        <v>0</v>
      </c>
      <c r="AO36" s="185">
        <f t="shared" si="0"/>
        <v>0</v>
      </c>
      <c r="AP36" s="180"/>
      <c r="AQ36" s="180"/>
    </row>
    <row r="37" spans="1:43" ht="17.25" hidden="1" customHeight="1">
      <c r="A37" s="181">
        <v>26</v>
      </c>
      <c r="B37" s="190"/>
      <c r="C37" s="191"/>
      <c r="D37" s="191"/>
      <c r="E37" s="192"/>
      <c r="F37" s="192"/>
      <c r="G37" s="192"/>
      <c r="H37" s="192"/>
      <c r="I37" s="192"/>
      <c r="J37" s="192"/>
      <c r="K37" s="192"/>
      <c r="L37" s="192"/>
      <c r="M37" s="192"/>
      <c r="N37" s="192"/>
      <c r="O37" s="192"/>
      <c r="P37" s="192"/>
      <c r="Q37" s="192"/>
      <c r="R37" s="192"/>
      <c r="S37" s="192"/>
      <c r="T37" s="192"/>
      <c r="U37" s="192"/>
      <c r="V37" s="193"/>
      <c r="W37" s="193"/>
      <c r="X37" s="192"/>
      <c r="Y37" s="192"/>
      <c r="Z37" s="192"/>
      <c r="AA37" s="192"/>
      <c r="AB37" s="192"/>
      <c r="AC37" s="192"/>
      <c r="AD37" s="192"/>
      <c r="AE37" s="192"/>
      <c r="AF37" s="192"/>
      <c r="AG37" s="192"/>
      <c r="AH37" s="192"/>
      <c r="AI37" s="192"/>
      <c r="AJ37" s="192"/>
      <c r="AK37" s="193"/>
      <c r="AL37" s="193"/>
      <c r="AM37" s="183">
        <f t="shared" si="0"/>
        <v>0</v>
      </c>
      <c r="AN37" s="184">
        <f t="shared" si="0"/>
        <v>0</v>
      </c>
      <c r="AO37" s="185">
        <f t="shared" si="0"/>
        <v>0</v>
      </c>
      <c r="AP37" s="180"/>
      <c r="AQ37" s="180"/>
    </row>
    <row r="38" spans="1:43" ht="17.25" hidden="1" customHeight="1">
      <c r="A38" s="181">
        <v>27</v>
      </c>
      <c r="B38" s="190"/>
      <c r="C38" s="191"/>
      <c r="D38" s="191"/>
      <c r="E38" s="192"/>
      <c r="F38" s="192"/>
      <c r="G38" s="192"/>
      <c r="H38" s="192"/>
      <c r="I38" s="192"/>
      <c r="J38" s="192"/>
      <c r="K38" s="192"/>
      <c r="L38" s="192"/>
      <c r="M38" s="192"/>
      <c r="N38" s="192"/>
      <c r="O38" s="192"/>
      <c r="P38" s="192"/>
      <c r="Q38" s="192"/>
      <c r="R38" s="192"/>
      <c r="S38" s="192"/>
      <c r="T38" s="192"/>
      <c r="U38" s="192"/>
      <c r="V38" s="193"/>
      <c r="W38" s="193"/>
      <c r="X38" s="192"/>
      <c r="Y38" s="192"/>
      <c r="Z38" s="192"/>
      <c r="AA38" s="192"/>
      <c r="AB38" s="192"/>
      <c r="AC38" s="192"/>
      <c r="AD38" s="192"/>
      <c r="AE38" s="192"/>
      <c r="AF38" s="192"/>
      <c r="AG38" s="192"/>
      <c r="AH38" s="192"/>
      <c r="AI38" s="192"/>
      <c r="AJ38" s="192"/>
      <c r="AK38" s="193"/>
      <c r="AL38" s="193"/>
      <c r="AM38" s="183">
        <f t="shared" si="0"/>
        <v>0</v>
      </c>
      <c r="AN38" s="184">
        <f t="shared" si="0"/>
        <v>0</v>
      </c>
      <c r="AO38" s="185">
        <f t="shared" si="0"/>
        <v>0</v>
      </c>
      <c r="AP38" s="180"/>
      <c r="AQ38" s="180"/>
    </row>
    <row r="39" spans="1:43" ht="17.25" hidden="1" customHeight="1">
      <c r="A39" s="181">
        <v>28</v>
      </c>
      <c r="B39" s="190"/>
      <c r="C39" s="191"/>
      <c r="D39" s="191"/>
      <c r="E39" s="192"/>
      <c r="F39" s="192"/>
      <c r="G39" s="192"/>
      <c r="H39" s="192"/>
      <c r="I39" s="192"/>
      <c r="J39" s="192"/>
      <c r="K39" s="192"/>
      <c r="L39" s="192"/>
      <c r="M39" s="192"/>
      <c r="N39" s="192"/>
      <c r="O39" s="192"/>
      <c r="P39" s="192"/>
      <c r="Q39" s="192"/>
      <c r="R39" s="192"/>
      <c r="S39" s="192"/>
      <c r="T39" s="192"/>
      <c r="U39" s="192"/>
      <c r="V39" s="193"/>
      <c r="W39" s="193"/>
      <c r="X39" s="192"/>
      <c r="Y39" s="192"/>
      <c r="Z39" s="192"/>
      <c r="AA39" s="192"/>
      <c r="AB39" s="192"/>
      <c r="AC39" s="192"/>
      <c r="AD39" s="192"/>
      <c r="AE39" s="192"/>
      <c r="AF39" s="192"/>
      <c r="AG39" s="192"/>
      <c r="AH39" s="192"/>
      <c r="AI39" s="192"/>
      <c r="AJ39" s="192"/>
      <c r="AK39" s="193"/>
      <c r="AL39" s="193"/>
      <c r="AM39" s="183">
        <f t="shared" si="0"/>
        <v>0</v>
      </c>
      <c r="AN39" s="184">
        <f t="shared" si="0"/>
        <v>0</v>
      </c>
      <c r="AO39" s="185">
        <f t="shared" si="0"/>
        <v>0</v>
      </c>
      <c r="AP39" s="180"/>
      <c r="AQ39" s="180"/>
    </row>
    <row r="40" spans="1:43" ht="17.25" hidden="1" customHeight="1">
      <c r="A40" s="181">
        <v>29</v>
      </c>
      <c r="B40" s="190"/>
      <c r="C40" s="191"/>
      <c r="D40" s="191"/>
      <c r="E40" s="192"/>
      <c r="F40" s="192"/>
      <c r="G40" s="192"/>
      <c r="H40" s="192"/>
      <c r="I40" s="192"/>
      <c r="J40" s="192"/>
      <c r="K40" s="192"/>
      <c r="L40" s="192"/>
      <c r="M40" s="192"/>
      <c r="N40" s="192"/>
      <c r="O40" s="192"/>
      <c r="P40" s="192"/>
      <c r="Q40" s="192"/>
      <c r="R40" s="192"/>
      <c r="S40" s="192"/>
      <c r="T40" s="192"/>
      <c r="U40" s="192"/>
      <c r="V40" s="193"/>
      <c r="W40" s="193"/>
      <c r="X40" s="192"/>
      <c r="Y40" s="192"/>
      <c r="Z40" s="192"/>
      <c r="AA40" s="192"/>
      <c r="AB40" s="192"/>
      <c r="AC40" s="192"/>
      <c r="AD40" s="192"/>
      <c r="AE40" s="192"/>
      <c r="AF40" s="192"/>
      <c r="AG40" s="192"/>
      <c r="AH40" s="192"/>
      <c r="AI40" s="192"/>
      <c r="AJ40" s="192"/>
      <c r="AK40" s="193"/>
      <c r="AL40" s="193"/>
      <c r="AM40" s="183">
        <f t="shared" si="0"/>
        <v>0</v>
      </c>
      <c r="AN40" s="184">
        <f t="shared" si="0"/>
        <v>0</v>
      </c>
      <c r="AO40" s="185">
        <f t="shared" si="0"/>
        <v>0</v>
      </c>
      <c r="AP40" s="180"/>
      <c r="AQ40" s="180"/>
    </row>
    <row r="41" spans="1:43" ht="17.25" hidden="1" customHeight="1">
      <c r="A41" s="181">
        <v>30</v>
      </c>
      <c r="B41" s="190"/>
      <c r="C41" s="191"/>
      <c r="D41" s="191"/>
      <c r="E41" s="192"/>
      <c r="F41" s="192"/>
      <c r="G41" s="192"/>
      <c r="H41" s="192"/>
      <c r="I41" s="192"/>
      <c r="J41" s="192"/>
      <c r="K41" s="192"/>
      <c r="L41" s="192"/>
      <c r="M41" s="192"/>
      <c r="N41" s="192"/>
      <c r="O41" s="192"/>
      <c r="P41" s="192"/>
      <c r="Q41" s="192"/>
      <c r="R41" s="192"/>
      <c r="S41" s="192"/>
      <c r="T41" s="192"/>
      <c r="U41" s="192"/>
      <c r="V41" s="193"/>
      <c r="W41" s="193"/>
      <c r="X41" s="192"/>
      <c r="Y41" s="192"/>
      <c r="Z41" s="192"/>
      <c r="AA41" s="192"/>
      <c r="AB41" s="192"/>
      <c r="AC41" s="192"/>
      <c r="AD41" s="192"/>
      <c r="AE41" s="192"/>
      <c r="AF41" s="192"/>
      <c r="AG41" s="192"/>
      <c r="AH41" s="192"/>
      <c r="AI41" s="192"/>
      <c r="AJ41" s="192"/>
      <c r="AK41" s="193"/>
      <c r="AL41" s="193"/>
      <c r="AM41" s="183">
        <f t="shared" si="0"/>
        <v>0</v>
      </c>
      <c r="AN41" s="184">
        <f t="shared" si="0"/>
        <v>0</v>
      </c>
      <c r="AO41" s="185">
        <f t="shared" si="0"/>
        <v>0</v>
      </c>
      <c r="AP41" s="180"/>
      <c r="AQ41" s="180"/>
    </row>
    <row r="42" spans="1:43" ht="17.25" hidden="1" customHeight="1">
      <c r="A42" s="181">
        <v>31</v>
      </c>
      <c r="B42" s="190"/>
      <c r="C42" s="191"/>
      <c r="D42" s="191"/>
      <c r="E42" s="192"/>
      <c r="F42" s="192"/>
      <c r="G42" s="192"/>
      <c r="H42" s="192"/>
      <c r="I42" s="192"/>
      <c r="J42" s="192"/>
      <c r="K42" s="192"/>
      <c r="L42" s="192"/>
      <c r="M42" s="192"/>
      <c r="N42" s="192"/>
      <c r="O42" s="192"/>
      <c r="P42" s="192"/>
      <c r="Q42" s="192"/>
      <c r="R42" s="192"/>
      <c r="S42" s="192"/>
      <c r="T42" s="192"/>
      <c r="U42" s="192"/>
      <c r="V42" s="193"/>
      <c r="W42" s="193"/>
      <c r="X42" s="192"/>
      <c r="Y42" s="192"/>
      <c r="Z42" s="192"/>
      <c r="AA42" s="192"/>
      <c r="AB42" s="192"/>
      <c r="AC42" s="192"/>
      <c r="AD42" s="192"/>
      <c r="AE42" s="192"/>
      <c r="AF42" s="192"/>
      <c r="AG42" s="192"/>
      <c r="AH42" s="192"/>
      <c r="AI42" s="192"/>
      <c r="AJ42" s="192"/>
      <c r="AK42" s="193"/>
      <c r="AL42" s="193"/>
      <c r="AM42" s="183">
        <f t="shared" si="0"/>
        <v>0</v>
      </c>
      <c r="AN42" s="184">
        <f t="shared" si="0"/>
        <v>0</v>
      </c>
      <c r="AO42" s="185">
        <f t="shared" si="0"/>
        <v>0</v>
      </c>
      <c r="AP42" s="180"/>
      <c r="AQ42" s="180"/>
    </row>
    <row r="43" spans="1:43" ht="17.25" hidden="1" customHeight="1">
      <c r="A43" s="181">
        <v>32</v>
      </c>
      <c r="B43" s="190"/>
      <c r="C43" s="191"/>
      <c r="D43" s="191"/>
      <c r="E43" s="192"/>
      <c r="F43" s="192"/>
      <c r="G43" s="192"/>
      <c r="H43" s="192"/>
      <c r="I43" s="192"/>
      <c r="J43" s="192"/>
      <c r="K43" s="192"/>
      <c r="L43" s="192"/>
      <c r="M43" s="192"/>
      <c r="N43" s="192"/>
      <c r="O43" s="192"/>
      <c r="P43" s="192"/>
      <c r="Q43" s="192"/>
      <c r="R43" s="192"/>
      <c r="S43" s="192"/>
      <c r="T43" s="192"/>
      <c r="U43" s="192"/>
      <c r="V43" s="193"/>
      <c r="W43" s="193"/>
      <c r="X43" s="192"/>
      <c r="Y43" s="192"/>
      <c r="Z43" s="192"/>
      <c r="AA43" s="192"/>
      <c r="AB43" s="192"/>
      <c r="AC43" s="192"/>
      <c r="AD43" s="192"/>
      <c r="AE43" s="192"/>
      <c r="AF43" s="192"/>
      <c r="AG43" s="192"/>
      <c r="AH43" s="192"/>
      <c r="AI43" s="192"/>
      <c r="AJ43" s="192"/>
      <c r="AK43" s="193"/>
      <c r="AL43" s="193"/>
      <c r="AM43" s="183">
        <f t="shared" si="0"/>
        <v>0</v>
      </c>
      <c r="AN43" s="184">
        <f t="shared" si="0"/>
        <v>0</v>
      </c>
      <c r="AO43" s="185">
        <f t="shared" si="0"/>
        <v>0</v>
      </c>
      <c r="AP43" s="180"/>
      <c r="AQ43" s="180"/>
    </row>
    <row r="44" spans="1:43" ht="17.25" hidden="1" customHeight="1">
      <c r="A44" s="181">
        <v>33</v>
      </c>
      <c r="B44" s="190"/>
      <c r="C44" s="191"/>
      <c r="D44" s="191"/>
      <c r="E44" s="192"/>
      <c r="F44" s="192"/>
      <c r="G44" s="192"/>
      <c r="H44" s="192"/>
      <c r="I44" s="192"/>
      <c r="J44" s="192"/>
      <c r="K44" s="192"/>
      <c r="L44" s="192"/>
      <c r="M44" s="192"/>
      <c r="N44" s="192"/>
      <c r="O44" s="192"/>
      <c r="P44" s="192"/>
      <c r="Q44" s="192"/>
      <c r="R44" s="192"/>
      <c r="S44" s="192"/>
      <c r="T44" s="192"/>
      <c r="U44" s="192"/>
      <c r="V44" s="193"/>
      <c r="W44" s="193"/>
      <c r="X44" s="192"/>
      <c r="Y44" s="192"/>
      <c r="Z44" s="192"/>
      <c r="AA44" s="192"/>
      <c r="AB44" s="192"/>
      <c r="AC44" s="192"/>
      <c r="AD44" s="192"/>
      <c r="AE44" s="192"/>
      <c r="AF44" s="192"/>
      <c r="AG44" s="192"/>
      <c r="AH44" s="192"/>
      <c r="AI44" s="192"/>
      <c r="AJ44" s="192"/>
      <c r="AK44" s="193"/>
      <c r="AL44" s="193"/>
      <c r="AM44" s="183">
        <f t="shared" si="0"/>
        <v>0</v>
      </c>
      <c r="AN44" s="184">
        <f t="shared" si="0"/>
        <v>0</v>
      </c>
      <c r="AO44" s="185">
        <f t="shared" si="0"/>
        <v>0</v>
      </c>
      <c r="AP44" s="180"/>
      <c r="AQ44" s="180"/>
    </row>
    <row r="45" spans="1:43" ht="17.25" hidden="1" customHeight="1">
      <c r="A45" s="181">
        <v>34</v>
      </c>
      <c r="B45" s="190"/>
      <c r="C45" s="191"/>
      <c r="D45" s="191"/>
      <c r="E45" s="192"/>
      <c r="F45" s="192"/>
      <c r="G45" s="192"/>
      <c r="H45" s="192"/>
      <c r="I45" s="192"/>
      <c r="J45" s="192"/>
      <c r="K45" s="192"/>
      <c r="L45" s="192"/>
      <c r="M45" s="192"/>
      <c r="N45" s="192"/>
      <c r="O45" s="192"/>
      <c r="P45" s="192"/>
      <c r="Q45" s="192"/>
      <c r="R45" s="192"/>
      <c r="S45" s="192"/>
      <c r="T45" s="192"/>
      <c r="U45" s="192"/>
      <c r="V45" s="193"/>
      <c r="W45" s="193"/>
      <c r="X45" s="192"/>
      <c r="Y45" s="192"/>
      <c r="Z45" s="192"/>
      <c r="AA45" s="192"/>
      <c r="AB45" s="192"/>
      <c r="AC45" s="192"/>
      <c r="AD45" s="192"/>
      <c r="AE45" s="192"/>
      <c r="AF45" s="192"/>
      <c r="AG45" s="192"/>
      <c r="AH45" s="192"/>
      <c r="AI45" s="192"/>
      <c r="AJ45" s="192"/>
      <c r="AK45" s="193"/>
      <c r="AL45" s="193"/>
      <c r="AM45" s="183">
        <f t="shared" si="0"/>
        <v>0</v>
      </c>
      <c r="AN45" s="184">
        <f t="shared" si="0"/>
        <v>0</v>
      </c>
      <c r="AO45" s="185">
        <f t="shared" si="0"/>
        <v>0</v>
      </c>
      <c r="AP45" s="180"/>
      <c r="AQ45" s="180"/>
    </row>
    <row r="46" spans="1:43" ht="17.25" hidden="1" customHeight="1">
      <c r="A46" s="181">
        <v>35</v>
      </c>
      <c r="B46" s="190"/>
      <c r="C46" s="191"/>
      <c r="D46" s="191"/>
      <c r="E46" s="192"/>
      <c r="F46" s="192"/>
      <c r="G46" s="192"/>
      <c r="H46" s="192"/>
      <c r="I46" s="192"/>
      <c r="J46" s="192"/>
      <c r="K46" s="192"/>
      <c r="L46" s="192"/>
      <c r="M46" s="192"/>
      <c r="N46" s="192"/>
      <c r="O46" s="192"/>
      <c r="P46" s="192"/>
      <c r="Q46" s="192"/>
      <c r="R46" s="192"/>
      <c r="S46" s="192"/>
      <c r="T46" s="192"/>
      <c r="U46" s="192"/>
      <c r="V46" s="193"/>
      <c r="W46" s="193"/>
      <c r="X46" s="192"/>
      <c r="Y46" s="192"/>
      <c r="Z46" s="192"/>
      <c r="AA46" s="192"/>
      <c r="AB46" s="192"/>
      <c r="AC46" s="192"/>
      <c r="AD46" s="192"/>
      <c r="AE46" s="192"/>
      <c r="AF46" s="192"/>
      <c r="AG46" s="192"/>
      <c r="AH46" s="192"/>
      <c r="AI46" s="192"/>
      <c r="AJ46" s="192"/>
      <c r="AK46" s="193"/>
      <c r="AL46" s="193"/>
      <c r="AM46" s="183">
        <f t="shared" si="0"/>
        <v>0</v>
      </c>
      <c r="AN46" s="184">
        <f t="shared" si="0"/>
        <v>0</v>
      </c>
      <c r="AO46" s="185">
        <f t="shared" si="0"/>
        <v>0</v>
      </c>
      <c r="AP46" s="180"/>
      <c r="AQ46" s="180"/>
    </row>
    <row r="47" spans="1:43" ht="17.25" hidden="1" customHeight="1">
      <c r="A47" s="181">
        <v>36</v>
      </c>
      <c r="B47" s="190"/>
      <c r="C47" s="191"/>
      <c r="D47" s="191"/>
      <c r="E47" s="192"/>
      <c r="F47" s="192"/>
      <c r="G47" s="192"/>
      <c r="H47" s="192"/>
      <c r="I47" s="192"/>
      <c r="J47" s="192"/>
      <c r="K47" s="192"/>
      <c r="L47" s="192"/>
      <c r="M47" s="192"/>
      <c r="N47" s="192"/>
      <c r="O47" s="192"/>
      <c r="P47" s="192"/>
      <c r="Q47" s="192"/>
      <c r="R47" s="192"/>
      <c r="S47" s="192"/>
      <c r="T47" s="192"/>
      <c r="U47" s="192"/>
      <c r="V47" s="193"/>
      <c r="W47" s="193"/>
      <c r="X47" s="192"/>
      <c r="Y47" s="192"/>
      <c r="Z47" s="192"/>
      <c r="AA47" s="192"/>
      <c r="AB47" s="192"/>
      <c r="AC47" s="192"/>
      <c r="AD47" s="192"/>
      <c r="AE47" s="192"/>
      <c r="AF47" s="192"/>
      <c r="AG47" s="192"/>
      <c r="AH47" s="192"/>
      <c r="AI47" s="192"/>
      <c r="AJ47" s="192"/>
      <c r="AK47" s="193"/>
      <c r="AL47" s="193"/>
      <c r="AM47" s="183">
        <f t="shared" si="0"/>
        <v>0</v>
      </c>
      <c r="AN47" s="184">
        <f t="shared" si="0"/>
        <v>0</v>
      </c>
      <c r="AO47" s="185">
        <f t="shared" si="0"/>
        <v>0</v>
      </c>
      <c r="AP47" s="180"/>
      <c r="AQ47" s="180"/>
    </row>
    <row r="48" spans="1:43" ht="17.25" hidden="1" customHeight="1">
      <c r="A48" s="181">
        <v>37</v>
      </c>
      <c r="B48" s="190"/>
      <c r="C48" s="191"/>
      <c r="D48" s="191"/>
      <c r="E48" s="192"/>
      <c r="F48" s="192"/>
      <c r="G48" s="192"/>
      <c r="H48" s="192"/>
      <c r="I48" s="192"/>
      <c r="J48" s="192"/>
      <c r="K48" s="192"/>
      <c r="L48" s="192"/>
      <c r="M48" s="192"/>
      <c r="N48" s="192"/>
      <c r="O48" s="192"/>
      <c r="P48" s="192"/>
      <c r="Q48" s="192"/>
      <c r="R48" s="192"/>
      <c r="S48" s="192"/>
      <c r="T48" s="192"/>
      <c r="U48" s="192"/>
      <c r="V48" s="193"/>
      <c r="W48" s="193"/>
      <c r="X48" s="192"/>
      <c r="Y48" s="192"/>
      <c r="Z48" s="192"/>
      <c r="AA48" s="192"/>
      <c r="AB48" s="192"/>
      <c r="AC48" s="192"/>
      <c r="AD48" s="192"/>
      <c r="AE48" s="192"/>
      <c r="AF48" s="192"/>
      <c r="AG48" s="192"/>
      <c r="AH48" s="192"/>
      <c r="AI48" s="192"/>
      <c r="AJ48" s="192"/>
      <c r="AK48" s="193"/>
      <c r="AL48" s="193"/>
      <c r="AM48" s="183">
        <f t="shared" si="0"/>
        <v>0</v>
      </c>
      <c r="AN48" s="184">
        <f t="shared" si="0"/>
        <v>0</v>
      </c>
      <c r="AO48" s="185">
        <f t="shared" si="0"/>
        <v>0</v>
      </c>
      <c r="AP48" s="180"/>
      <c r="AQ48" s="180"/>
    </row>
    <row r="49" spans="1:43" ht="17.25" hidden="1" customHeight="1">
      <c r="A49" s="181">
        <v>38</v>
      </c>
      <c r="B49" s="190"/>
      <c r="C49" s="191"/>
      <c r="D49" s="191"/>
      <c r="E49" s="192"/>
      <c r="F49" s="192"/>
      <c r="G49" s="192"/>
      <c r="H49" s="192"/>
      <c r="I49" s="192"/>
      <c r="J49" s="192"/>
      <c r="K49" s="192"/>
      <c r="L49" s="192"/>
      <c r="M49" s="192"/>
      <c r="N49" s="192"/>
      <c r="O49" s="192"/>
      <c r="P49" s="192"/>
      <c r="Q49" s="192"/>
      <c r="R49" s="192"/>
      <c r="S49" s="192"/>
      <c r="T49" s="192"/>
      <c r="U49" s="192"/>
      <c r="V49" s="193"/>
      <c r="W49" s="193"/>
      <c r="X49" s="192"/>
      <c r="Y49" s="192"/>
      <c r="Z49" s="192"/>
      <c r="AA49" s="192"/>
      <c r="AB49" s="192"/>
      <c r="AC49" s="192"/>
      <c r="AD49" s="192"/>
      <c r="AE49" s="192"/>
      <c r="AF49" s="192"/>
      <c r="AG49" s="192"/>
      <c r="AH49" s="192"/>
      <c r="AI49" s="192"/>
      <c r="AJ49" s="192"/>
      <c r="AK49" s="193"/>
      <c r="AL49" s="193"/>
      <c r="AM49" s="183">
        <f t="shared" si="0"/>
        <v>0</v>
      </c>
      <c r="AN49" s="184">
        <f t="shared" si="0"/>
        <v>0</v>
      </c>
      <c r="AO49" s="185">
        <f t="shared" si="0"/>
        <v>0</v>
      </c>
      <c r="AP49" s="180"/>
      <c r="AQ49" s="180"/>
    </row>
    <row r="50" spans="1:43" ht="17.25" hidden="1" customHeight="1">
      <c r="A50" s="181">
        <v>39</v>
      </c>
      <c r="B50" s="190"/>
      <c r="C50" s="191"/>
      <c r="D50" s="191"/>
      <c r="E50" s="192"/>
      <c r="F50" s="192"/>
      <c r="G50" s="192"/>
      <c r="H50" s="192"/>
      <c r="I50" s="192"/>
      <c r="J50" s="192"/>
      <c r="K50" s="192"/>
      <c r="L50" s="192"/>
      <c r="M50" s="192"/>
      <c r="N50" s="192"/>
      <c r="O50" s="192"/>
      <c r="P50" s="192"/>
      <c r="Q50" s="192"/>
      <c r="R50" s="192"/>
      <c r="S50" s="192"/>
      <c r="T50" s="192"/>
      <c r="U50" s="192"/>
      <c r="V50" s="193"/>
      <c r="W50" s="193"/>
      <c r="X50" s="192"/>
      <c r="Y50" s="192"/>
      <c r="Z50" s="192"/>
      <c r="AA50" s="192"/>
      <c r="AB50" s="192"/>
      <c r="AC50" s="192"/>
      <c r="AD50" s="192"/>
      <c r="AE50" s="192"/>
      <c r="AF50" s="192"/>
      <c r="AG50" s="192"/>
      <c r="AH50" s="192"/>
      <c r="AI50" s="192"/>
      <c r="AJ50" s="192"/>
      <c r="AK50" s="193"/>
      <c r="AL50" s="193"/>
      <c r="AM50" s="183">
        <f t="shared" si="0"/>
        <v>0</v>
      </c>
      <c r="AN50" s="184">
        <f t="shared" si="0"/>
        <v>0</v>
      </c>
      <c r="AO50" s="185">
        <f t="shared" si="0"/>
        <v>0</v>
      </c>
      <c r="AP50" s="180"/>
      <c r="AQ50" s="180"/>
    </row>
    <row r="51" spans="1:43" ht="17.25" hidden="1" customHeight="1">
      <c r="A51" s="181">
        <v>40</v>
      </c>
      <c r="B51" s="190"/>
      <c r="C51" s="191"/>
      <c r="D51" s="191"/>
      <c r="E51" s="192"/>
      <c r="F51" s="192"/>
      <c r="G51" s="192"/>
      <c r="H51" s="192"/>
      <c r="I51" s="192"/>
      <c r="J51" s="192"/>
      <c r="K51" s="192"/>
      <c r="L51" s="192"/>
      <c r="M51" s="192"/>
      <c r="N51" s="192"/>
      <c r="O51" s="192"/>
      <c r="P51" s="192"/>
      <c r="Q51" s="192"/>
      <c r="R51" s="192"/>
      <c r="S51" s="192"/>
      <c r="T51" s="192"/>
      <c r="U51" s="192"/>
      <c r="V51" s="193"/>
      <c r="W51" s="193"/>
      <c r="X51" s="192"/>
      <c r="Y51" s="192"/>
      <c r="Z51" s="192"/>
      <c r="AA51" s="192"/>
      <c r="AB51" s="192"/>
      <c r="AC51" s="192"/>
      <c r="AD51" s="192"/>
      <c r="AE51" s="192"/>
      <c r="AF51" s="192"/>
      <c r="AG51" s="192"/>
      <c r="AH51" s="192"/>
      <c r="AI51" s="192"/>
      <c r="AJ51" s="192"/>
      <c r="AK51" s="193"/>
      <c r="AL51" s="193"/>
      <c r="AM51" s="183">
        <f t="shared" si="0"/>
        <v>0</v>
      </c>
      <c r="AN51" s="184">
        <f t="shared" si="0"/>
        <v>0</v>
      </c>
      <c r="AO51" s="185">
        <f t="shared" si="0"/>
        <v>0</v>
      </c>
      <c r="AP51" s="180"/>
      <c r="AQ51" s="180"/>
    </row>
    <row r="52" spans="1:43" ht="17.25" hidden="1" customHeight="1">
      <c r="A52" s="181">
        <v>41</v>
      </c>
      <c r="B52" s="190"/>
      <c r="C52" s="191"/>
      <c r="D52" s="191"/>
      <c r="E52" s="192"/>
      <c r="F52" s="192"/>
      <c r="G52" s="192"/>
      <c r="H52" s="192"/>
      <c r="I52" s="192"/>
      <c r="J52" s="192"/>
      <c r="K52" s="192"/>
      <c r="L52" s="192"/>
      <c r="M52" s="192"/>
      <c r="N52" s="192"/>
      <c r="O52" s="192"/>
      <c r="P52" s="192"/>
      <c r="Q52" s="192"/>
      <c r="R52" s="192"/>
      <c r="S52" s="192"/>
      <c r="T52" s="192"/>
      <c r="U52" s="192"/>
      <c r="V52" s="193"/>
      <c r="W52" s="193"/>
      <c r="X52" s="192"/>
      <c r="Y52" s="192"/>
      <c r="Z52" s="192"/>
      <c r="AA52" s="192"/>
      <c r="AB52" s="192"/>
      <c r="AC52" s="192"/>
      <c r="AD52" s="192"/>
      <c r="AE52" s="192"/>
      <c r="AF52" s="192"/>
      <c r="AG52" s="192"/>
      <c r="AH52" s="192"/>
      <c r="AI52" s="192"/>
      <c r="AJ52" s="192"/>
      <c r="AK52" s="193"/>
      <c r="AL52" s="193"/>
      <c r="AM52" s="183">
        <f t="shared" si="0"/>
        <v>0</v>
      </c>
      <c r="AN52" s="184">
        <f t="shared" si="0"/>
        <v>0</v>
      </c>
      <c r="AO52" s="185">
        <f t="shared" si="0"/>
        <v>0</v>
      </c>
      <c r="AP52" s="180"/>
      <c r="AQ52" s="180"/>
    </row>
    <row r="53" spans="1:43" ht="17.25" hidden="1" customHeight="1">
      <c r="A53" s="181">
        <v>42</v>
      </c>
      <c r="B53" s="190"/>
      <c r="C53" s="191"/>
      <c r="D53" s="191"/>
      <c r="E53" s="192"/>
      <c r="F53" s="192"/>
      <c r="G53" s="192"/>
      <c r="H53" s="192"/>
      <c r="I53" s="192"/>
      <c r="J53" s="192"/>
      <c r="K53" s="192"/>
      <c r="L53" s="192"/>
      <c r="M53" s="192"/>
      <c r="N53" s="192"/>
      <c r="O53" s="192"/>
      <c r="P53" s="192"/>
      <c r="Q53" s="192"/>
      <c r="R53" s="192"/>
      <c r="S53" s="192"/>
      <c r="T53" s="192"/>
      <c r="U53" s="192"/>
      <c r="V53" s="193"/>
      <c r="W53" s="193"/>
      <c r="X53" s="192"/>
      <c r="Y53" s="192"/>
      <c r="Z53" s="192"/>
      <c r="AA53" s="192"/>
      <c r="AB53" s="192"/>
      <c r="AC53" s="192"/>
      <c r="AD53" s="192"/>
      <c r="AE53" s="192"/>
      <c r="AF53" s="192"/>
      <c r="AG53" s="192"/>
      <c r="AH53" s="192"/>
      <c r="AI53" s="192"/>
      <c r="AJ53" s="192"/>
      <c r="AK53" s="193"/>
      <c r="AL53" s="193"/>
      <c r="AM53" s="183">
        <f t="shared" si="0"/>
        <v>0</v>
      </c>
      <c r="AN53" s="184">
        <f t="shared" si="0"/>
        <v>0</v>
      </c>
      <c r="AO53" s="185">
        <f t="shared" si="0"/>
        <v>0</v>
      </c>
      <c r="AP53" s="180"/>
      <c r="AQ53" s="180"/>
    </row>
    <row r="54" spans="1:43" ht="17.25" hidden="1" customHeight="1">
      <c r="A54" s="181">
        <v>43</v>
      </c>
      <c r="B54" s="190"/>
      <c r="C54" s="191"/>
      <c r="D54" s="191"/>
      <c r="E54" s="192"/>
      <c r="F54" s="192"/>
      <c r="G54" s="192"/>
      <c r="H54" s="192"/>
      <c r="I54" s="192"/>
      <c r="J54" s="192"/>
      <c r="K54" s="192"/>
      <c r="L54" s="192"/>
      <c r="M54" s="192"/>
      <c r="N54" s="192"/>
      <c r="O54" s="192"/>
      <c r="P54" s="192"/>
      <c r="Q54" s="192"/>
      <c r="R54" s="192"/>
      <c r="S54" s="192"/>
      <c r="T54" s="192"/>
      <c r="U54" s="192"/>
      <c r="V54" s="193"/>
      <c r="W54" s="193"/>
      <c r="X54" s="192"/>
      <c r="Y54" s="192"/>
      <c r="Z54" s="192"/>
      <c r="AA54" s="192"/>
      <c r="AB54" s="192"/>
      <c r="AC54" s="192"/>
      <c r="AD54" s="192"/>
      <c r="AE54" s="192"/>
      <c r="AF54" s="192"/>
      <c r="AG54" s="192"/>
      <c r="AH54" s="192"/>
      <c r="AI54" s="192"/>
      <c r="AJ54" s="192"/>
      <c r="AK54" s="193"/>
      <c r="AL54" s="193"/>
      <c r="AM54" s="183">
        <f t="shared" si="0"/>
        <v>0</v>
      </c>
      <c r="AN54" s="184">
        <f t="shared" si="0"/>
        <v>0</v>
      </c>
      <c r="AO54" s="185">
        <f t="shared" si="0"/>
        <v>0</v>
      </c>
      <c r="AP54" s="180"/>
      <c r="AQ54" s="180"/>
    </row>
    <row r="55" spans="1:43" ht="17.25" hidden="1" customHeight="1">
      <c r="A55" s="181">
        <v>44</v>
      </c>
      <c r="B55" s="190"/>
      <c r="C55" s="191"/>
      <c r="D55" s="191"/>
      <c r="E55" s="192"/>
      <c r="F55" s="192"/>
      <c r="G55" s="192"/>
      <c r="H55" s="192"/>
      <c r="I55" s="192"/>
      <c r="J55" s="192"/>
      <c r="K55" s="192"/>
      <c r="L55" s="192"/>
      <c r="M55" s="192"/>
      <c r="N55" s="192"/>
      <c r="O55" s="192"/>
      <c r="P55" s="192"/>
      <c r="Q55" s="192"/>
      <c r="R55" s="192"/>
      <c r="S55" s="192"/>
      <c r="T55" s="192"/>
      <c r="U55" s="192"/>
      <c r="V55" s="193"/>
      <c r="W55" s="193"/>
      <c r="X55" s="192"/>
      <c r="Y55" s="192"/>
      <c r="Z55" s="192"/>
      <c r="AA55" s="192"/>
      <c r="AB55" s="192"/>
      <c r="AC55" s="192"/>
      <c r="AD55" s="192"/>
      <c r="AE55" s="192"/>
      <c r="AF55" s="192"/>
      <c r="AG55" s="192"/>
      <c r="AH55" s="192"/>
      <c r="AI55" s="192"/>
      <c r="AJ55" s="192"/>
      <c r="AK55" s="193"/>
      <c r="AL55" s="193"/>
      <c r="AM55" s="183">
        <f t="shared" si="0"/>
        <v>0</v>
      </c>
      <c r="AN55" s="184">
        <f t="shared" si="0"/>
        <v>0</v>
      </c>
      <c r="AO55" s="185">
        <f t="shared" si="0"/>
        <v>0</v>
      </c>
      <c r="AP55" s="180"/>
      <c r="AQ55" s="180"/>
    </row>
    <row r="56" spans="1:43" ht="17.25" hidden="1" customHeight="1">
      <c r="A56" s="181">
        <v>45</v>
      </c>
      <c r="B56" s="190"/>
      <c r="C56" s="191"/>
      <c r="D56" s="191"/>
      <c r="E56" s="192"/>
      <c r="F56" s="192"/>
      <c r="G56" s="192"/>
      <c r="H56" s="192"/>
      <c r="I56" s="192"/>
      <c r="J56" s="192"/>
      <c r="K56" s="192"/>
      <c r="L56" s="192"/>
      <c r="M56" s="192"/>
      <c r="N56" s="192"/>
      <c r="O56" s="192"/>
      <c r="P56" s="192"/>
      <c r="Q56" s="192"/>
      <c r="R56" s="192"/>
      <c r="S56" s="192"/>
      <c r="T56" s="192"/>
      <c r="U56" s="192"/>
      <c r="V56" s="193"/>
      <c r="W56" s="193"/>
      <c r="X56" s="192"/>
      <c r="Y56" s="192"/>
      <c r="Z56" s="192"/>
      <c r="AA56" s="192"/>
      <c r="AB56" s="192"/>
      <c r="AC56" s="192"/>
      <c r="AD56" s="192"/>
      <c r="AE56" s="192"/>
      <c r="AF56" s="192"/>
      <c r="AG56" s="192"/>
      <c r="AH56" s="192"/>
      <c r="AI56" s="192"/>
      <c r="AJ56" s="192"/>
      <c r="AK56" s="193"/>
      <c r="AL56" s="193"/>
      <c r="AM56" s="183">
        <f t="shared" si="0"/>
        <v>0</v>
      </c>
      <c r="AN56" s="184">
        <f t="shared" si="0"/>
        <v>0</v>
      </c>
      <c r="AO56" s="185">
        <f t="shared" si="0"/>
        <v>0</v>
      </c>
      <c r="AP56" s="180"/>
      <c r="AQ56" s="180"/>
    </row>
    <row r="57" spans="1:43" ht="17.25" hidden="1" customHeight="1">
      <c r="A57" s="181">
        <v>46</v>
      </c>
      <c r="B57" s="190"/>
      <c r="C57" s="191"/>
      <c r="D57" s="191"/>
      <c r="E57" s="192"/>
      <c r="F57" s="192"/>
      <c r="G57" s="192"/>
      <c r="H57" s="192"/>
      <c r="I57" s="192"/>
      <c r="J57" s="192"/>
      <c r="K57" s="192"/>
      <c r="L57" s="192"/>
      <c r="M57" s="192"/>
      <c r="N57" s="192"/>
      <c r="O57" s="192"/>
      <c r="P57" s="192"/>
      <c r="Q57" s="192"/>
      <c r="R57" s="192"/>
      <c r="S57" s="192"/>
      <c r="T57" s="192"/>
      <c r="U57" s="192"/>
      <c r="V57" s="193"/>
      <c r="W57" s="193"/>
      <c r="X57" s="192"/>
      <c r="Y57" s="192"/>
      <c r="Z57" s="192"/>
      <c r="AA57" s="192"/>
      <c r="AB57" s="192"/>
      <c r="AC57" s="192"/>
      <c r="AD57" s="192"/>
      <c r="AE57" s="192"/>
      <c r="AF57" s="192"/>
      <c r="AG57" s="192"/>
      <c r="AH57" s="192"/>
      <c r="AI57" s="192"/>
      <c r="AJ57" s="192"/>
      <c r="AK57" s="193"/>
      <c r="AL57" s="193"/>
      <c r="AM57" s="183">
        <f t="shared" si="0"/>
        <v>0</v>
      </c>
      <c r="AN57" s="184">
        <f t="shared" si="0"/>
        <v>0</v>
      </c>
      <c r="AO57" s="185">
        <f t="shared" si="0"/>
        <v>0</v>
      </c>
      <c r="AP57" s="180"/>
      <c r="AQ57" s="180"/>
    </row>
    <row r="58" spans="1:43" ht="17.25" hidden="1" customHeight="1">
      <c r="A58" s="181">
        <v>47</v>
      </c>
      <c r="B58" s="190"/>
      <c r="C58" s="191"/>
      <c r="D58" s="191"/>
      <c r="E58" s="192"/>
      <c r="F58" s="192"/>
      <c r="G58" s="192"/>
      <c r="H58" s="192"/>
      <c r="I58" s="192"/>
      <c r="J58" s="192"/>
      <c r="K58" s="192"/>
      <c r="L58" s="192"/>
      <c r="M58" s="192"/>
      <c r="N58" s="192"/>
      <c r="O58" s="192"/>
      <c r="P58" s="192"/>
      <c r="Q58" s="192"/>
      <c r="R58" s="192"/>
      <c r="S58" s="192"/>
      <c r="T58" s="192"/>
      <c r="U58" s="192"/>
      <c r="V58" s="193"/>
      <c r="W58" s="193"/>
      <c r="X58" s="192"/>
      <c r="Y58" s="192"/>
      <c r="Z58" s="192"/>
      <c r="AA58" s="192"/>
      <c r="AB58" s="192"/>
      <c r="AC58" s="192"/>
      <c r="AD58" s="192"/>
      <c r="AE58" s="192"/>
      <c r="AF58" s="192"/>
      <c r="AG58" s="192"/>
      <c r="AH58" s="192"/>
      <c r="AI58" s="192"/>
      <c r="AJ58" s="192"/>
      <c r="AK58" s="193"/>
      <c r="AL58" s="193"/>
      <c r="AM58" s="183">
        <f t="shared" si="0"/>
        <v>0</v>
      </c>
      <c r="AN58" s="184">
        <f t="shared" si="0"/>
        <v>0</v>
      </c>
      <c r="AO58" s="185">
        <f t="shared" si="0"/>
        <v>0</v>
      </c>
      <c r="AP58" s="180"/>
      <c r="AQ58" s="180"/>
    </row>
    <row r="59" spans="1:43" ht="17.25" hidden="1" customHeight="1">
      <c r="A59" s="181">
        <v>48</v>
      </c>
      <c r="B59" s="190"/>
      <c r="C59" s="191"/>
      <c r="D59" s="191"/>
      <c r="E59" s="192"/>
      <c r="F59" s="192"/>
      <c r="G59" s="192"/>
      <c r="H59" s="192"/>
      <c r="I59" s="192"/>
      <c r="J59" s="192"/>
      <c r="K59" s="192"/>
      <c r="L59" s="192"/>
      <c r="M59" s="192"/>
      <c r="N59" s="192"/>
      <c r="O59" s="192"/>
      <c r="P59" s="192"/>
      <c r="Q59" s="192"/>
      <c r="R59" s="192"/>
      <c r="S59" s="192"/>
      <c r="T59" s="192"/>
      <c r="U59" s="192"/>
      <c r="V59" s="193"/>
      <c r="W59" s="193"/>
      <c r="X59" s="192"/>
      <c r="Y59" s="192"/>
      <c r="Z59" s="192"/>
      <c r="AA59" s="192"/>
      <c r="AB59" s="192"/>
      <c r="AC59" s="192"/>
      <c r="AD59" s="192"/>
      <c r="AE59" s="192"/>
      <c r="AF59" s="192"/>
      <c r="AG59" s="192"/>
      <c r="AH59" s="192"/>
      <c r="AI59" s="192"/>
      <c r="AJ59" s="192"/>
      <c r="AK59" s="193"/>
      <c r="AL59" s="193"/>
      <c r="AM59" s="183">
        <f t="shared" si="0"/>
        <v>0</v>
      </c>
      <c r="AN59" s="184">
        <f t="shared" si="0"/>
        <v>0</v>
      </c>
      <c r="AO59" s="185">
        <f t="shared" si="0"/>
        <v>0</v>
      </c>
      <c r="AP59" s="180"/>
      <c r="AQ59" s="180"/>
    </row>
    <row r="60" spans="1:43" ht="17.25" hidden="1" customHeight="1">
      <c r="A60" s="181">
        <v>49</v>
      </c>
      <c r="B60" s="190"/>
      <c r="C60" s="191"/>
      <c r="D60" s="191"/>
      <c r="E60" s="192"/>
      <c r="F60" s="192"/>
      <c r="G60" s="192"/>
      <c r="H60" s="192"/>
      <c r="I60" s="192"/>
      <c r="J60" s="192"/>
      <c r="K60" s="192"/>
      <c r="L60" s="192"/>
      <c r="M60" s="192"/>
      <c r="N60" s="192"/>
      <c r="O60" s="192"/>
      <c r="P60" s="192"/>
      <c r="Q60" s="192"/>
      <c r="R60" s="192"/>
      <c r="S60" s="192"/>
      <c r="T60" s="192"/>
      <c r="U60" s="192"/>
      <c r="V60" s="193"/>
      <c r="W60" s="193"/>
      <c r="X60" s="192"/>
      <c r="Y60" s="192"/>
      <c r="Z60" s="192"/>
      <c r="AA60" s="192"/>
      <c r="AB60" s="192"/>
      <c r="AC60" s="192"/>
      <c r="AD60" s="192"/>
      <c r="AE60" s="192"/>
      <c r="AF60" s="192"/>
      <c r="AG60" s="192"/>
      <c r="AH60" s="192"/>
      <c r="AI60" s="192"/>
      <c r="AJ60" s="192"/>
      <c r="AK60" s="193"/>
      <c r="AL60" s="193"/>
      <c r="AM60" s="183">
        <f t="shared" si="0"/>
        <v>0</v>
      </c>
      <c r="AN60" s="184">
        <f t="shared" si="0"/>
        <v>0</v>
      </c>
      <c r="AO60" s="185">
        <f t="shared" si="0"/>
        <v>0</v>
      </c>
      <c r="AP60" s="180"/>
      <c r="AQ60" s="180"/>
    </row>
    <row r="61" spans="1:43" ht="17.25" hidden="1" customHeight="1">
      <c r="A61" s="181">
        <v>50</v>
      </c>
      <c r="B61" s="190"/>
      <c r="C61" s="191"/>
      <c r="D61" s="191"/>
      <c r="E61" s="192"/>
      <c r="F61" s="192"/>
      <c r="G61" s="192"/>
      <c r="H61" s="192"/>
      <c r="I61" s="192"/>
      <c r="J61" s="192"/>
      <c r="K61" s="192"/>
      <c r="L61" s="192"/>
      <c r="M61" s="192"/>
      <c r="N61" s="192"/>
      <c r="O61" s="192"/>
      <c r="P61" s="192"/>
      <c r="Q61" s="192"/>
      <c r="R61" s="192"/>
      <c r="S61" s="192"/>
      <c r="T61" s="192"/>
      <c r="U61" s="192"/>
      <c r="V61" s="193"/>
      <c r="W61" s="193"/>
      <c r="X61" s="192"/>
      <c r="Y61" s="192"/>
      <c r="Z61" s="192"/>
      <c r="AA61" s="192"/>
      <c r="AB61" s="192"/>
      <c r="AC61" s="192"/>
      <c r="AD61" s="192"/>
      <c r="AE61" s="192"/>
      <c r="AF61" s="192"/>
      <c r="AG61" s="192"/>
      <c r="AH61" s="192"/>
      <c r="AI61" s="192"/>
      <c r="AJ61" s="192"/>
      <c r="AK61" s="193"/>
      <c r="AL61" s="193"/>
      <c r="AM61" s="183">
        <f t="shared" si="0"/>
        <v>0</v>
      </c>
      <c r="AN61" s="184">
        <f t="shared" si="0"/>
        <v>0</v>
      </c>
      <c r="AO61" s="185">
        <f t="shared" si="0"/>
        <v>0</v>
      </c>
      <c r="AP61" s="180"/>
      <c r="AQ61" s="180"/>
    </row>
    <row r="62" spans="1:43" ht="17.25" hidden="1" customHeight="1">
      <c r="A62" s="181">
        <v>51</v>
      </c>
      <c r="B62" s="190"/>
      <c r="C62" s="191"/>
      <c r="D62" s="191"/>
      <c r="E62" s="192"/>
      <c r="F62" s="192"/>
      <c r="G62" s="192"/>
      <c r="H62" s="192"/>
      <c r="I62" s="192"/>
      <c r="J62" s="192"/>
      <c r="K62" s="192"/>
      <c r="L62" s="192"/>
      <c r="M62" s="192"/>
      <c r="N62" s="192"/>
      <c r="O62" s="192"/>
      <c r="P62" s="192"/>
      <c r="Q62" s="192"/>
      <c r="R62" s="192"/>
      <c r="S62" s="192"/>
      <c r="T62" s="192"/>
      <c r="U62" s="192"/>
      <c r="V62" s="193"/>
      <c r="W62" s="193"/>
      <c r="X62" s="192"/>
      <c r="Y62" s="192"/>
      <c r="Z62" s="192"/>
      <c r="AA62" s="192"/>
      <c r="AB62" s="192"/>
      <c r="AC62" s="192"/>
      <c r="AD62" s="192"/>
      <c r="AE62" s="192"/>
      <c r="AF62" s="192"/>
      <c r="AG62" s="192"/>
      <c r="AH62" s="192"/>
      <c r="AI62" s="192"/>
      <c r="AJ62" s="192"/>
      <c r="AK62" s="193"/>
      <c r="AL62" s="193"/>
      <c r="AM62" s="183">
        <f t="shared" si="0"/>
        <v>0</v>
      </c>
      <c r="AN62" s="184">
        <f t="shared" si="0"/>
        <v>0</v>
      </c>
      <c r="AO62" s="185">
        <f t="shared" si="0"/>
        <v>0</v>
      </c>
      <c r="AP62" s="180"/>
      <c r="AQ62" s="180"/>
    </row>
    <row r="63" spans="1:43" ht="17.25" hidden="1" customHeight="1">
      <c r="A63" s="181">
        <v>52</v>
      </c>
      <c r="B63" s="190"/>
      <c r="C63" s="191"/>
      <c r="D63" s="191"/>
      <c r="E63" s="192"/>
      <c r="F63" s="192"/>
      <c r="G63" s="192"/>
      <c r="H63" s="192"/>
      <c r="I63" s="192"/>
      <c r="J63" s="192"/>
      <c r="K63" s="192"/>
      <c r="L63" s="192"/>
      <c r="M63" s="192"/>
      <c r="N63" s="192"/>
      <c r="O63" s="192"/>
      <c r="P63" s="192"/>
      <c r="Q63" s="192"/>
      <c r="R63" s="192"/>
      <c r="S63" s="192"/>
      <c r="T63" s="192"/>
      <c r="U63" s="192"/>
      <c r="V63" s="193"/>
      <c r="W63" s="193"/>
      <c r="X63" s="192"/>
      <c r="Y63" s="192"/>
      <c r="Z63" s="192"/>
      <c r="AA63" s="192"/>
      <c r="AB63" s="192"/>
      <c r="AC63" s="192"/>
      <c r="AD63" s="192"/>
      <c r="AE63" s="192"/>
      <c r="AF63" s="192"/>
      <c r="AG63" s="192"/>
      <c r="AH63" s="192"/>
      <c r="AI63" s="192"/>
      <c r="AJ63" s="192"/>
      <c r="AK63" s="193"/>
      <c r="AL63" s="193"/>
      <c r="AM63" s="183">
        <f t="shared" si="0"/>
        <v>0</v>
      </c>
      <c r="AN63" s="184">
        <f t="shared" si="0"/>
        <v>0</v>
      </c>
      <c r="AO63" s="185">
        <f t="shared" si="0"/>
        <v>0</v>
      </c>
      <c r="AP63" s="180"/>
      <c r="AQ63" s="180"/>
    </row>
    <row r="64" spans="1:43" ht="17.25" hidden="1" customHeight="1">
      <c r="A64" s="181">
        <v>53</v>
      </c>
      <c r="B64" s="190"/>
      <c r="C64" s="191"/>
      <c r="D64" s="191"/>
      <c r="E64" s="192"/>
      <c r="F64" s="192"/>
      <c r="G64" s="192"/>
      <c r="H64" s="192"/>
      <c r="I64" s="192"/>
      <c r="J64" s="192"/>
      <c r="K64" s="192"/>
      <c r="L64" s="192"/>
      <c r="M64" s="192"/>
      <c r="N64" s="192"/>
      <c r="O64" s="192"/>
      <c r="P64" s="192"/>
      <c r="Q64" s="192"/>
      <c r="R64" s="192"/>
      <c r="S64" s="192"/>
      <c r="T64" s="192"/>
      <c r="U64" s="192"/>
      <c r="V64" s="193"/>
      <c r="W64" s="193"/>
      <c r="X64" s="192"/>
      <c r="Y64" s="192"/>
      <c r="Z64" s="192"/>
      <c r="AA64" s="192"/>
      <c r="AB64" s="192"/>
      <c r="AC64" s="192"/>
      <c r="AD64" s="192"/>
      <c r="AE64" s="192"/>
      <c r="AF64" s="192"/>
      <c r="AG64" s="192"/>
      <c r="AH64" s="192"/>
      <c r="AI64" s="192"/>
      <c r="AJ64" s="192"/>
      <c r="AK64" s="193"/>
      <c r="AL64" s="193"/>
      <c r="AM64" s="183">
        <f t="shared" si="0"/>
        <v>0</v>
      </c>
      <c r="AN64" s="184">
        <f t="shared" si="0"/>
        <v>0</v>
      </c>
      <c r="AO64" s="185">
        <f t="shared" si="0"/>
        <v>0</v>
      </c>
      <c r="AP64" s="180"/>
      <c r="AQ64" s="180"/>
    </row>
    <row r="65" spans="1:43" ht="17.25" hidden="1" customHeight="1">
      <c r="A65" s="181">
        <v>54</v>
      </c>
      <c r="B65" s="190"/>
      <c r="C65" s="191"/>
      <c r="D65" s="191"/>
      <c r="E65" s="192"/>
      <c r="F65" s="192"/>
      <c r="G65" s="192"/>
      <c r="H65" s="192"/>
      <c r="I65" s="192"/>
      <c r="J65" s="192"/>
      <c r="K65" s="192"/>
      <c r="L65" s="192"/>
      <c r="M65" s="192"/>
      <c r="N65" s="192"/>
      <c r="O65" s="192"/>
      <c r="P65" s="192"/>
      <c r="Q65" s="192"/>
      <c r="R65" s="192"/>
      <c r="S65" s="192"/>
      <c r="T65" s="192"/>
      <c r="U65" s="192"/>
      <c r="V65" s="193"/>
      <c r="W65" s="193"/>
      <c r="X65" s="192"/>
      <c r="Y65" s="192"/>
      <c r="Z65" s="192"/>
      <c r="AA65" s="192"/>
      <c r="AB65" s="192"/>
      <c r="AC65" s="192"/>
      <c r="AD65" s="192"/>
      <c r="AE65" s="192"/>
      <c r="AF65" s="192"/>
      <c r="AG65" s="192"/>
      <c r="AH65" s="192"/>
      <c r="AI65" s="192"/>
      <c r="AJ65" s="192"/>
      <c r="AK65" s="193"/>
      <c r="AL65" s="193"/>
      <c r="AM65" s="183">
        <f t="shared" si="0"/>
        <v>0</v>
      </c>
      <c r="AN65" s="184">
        <f t="shared" si="0"/>
        <v>0</v>
      </c>
      <c r="AO65" s="185">
        <f t="shared" si="0"/>
        <v>0</v>
      </c>
      <c r="AP65" s="180"/>
      <c r="AQ65" s="180"/>
    </row>
    <row r="66" spans="1:43" ht="17.25" hidden="1" customHeight="1">
      <c r="A66" s="181">
        <v>55</v>
      </c>
      <c r="B66" s="190"/>
      <c r="C66" s="191"/>
      <c r="D66" s="191"/>
      <c r="E66" s="192"/>
      <c r="F66" s="192"/>
      <c r="G66" s="192"/>
      <c r="H66" s="192"/>
      <c r="I66" s="192"/>
      <c r="J66" s="192"/>
      <c r="K66" s="192"/>
      <c r="L66" s="192"/>
      <c r="M66" s="192"/>
      <c r="N66" s="192"/>
      <c r="O66" s="192"/>
      <c r="P66" s="192"/>
      <c r="Q66" s="192"/>
      <c r="R66" s="192"/>
      <c r="S66" s="192"/>
      <c r="T66" s="192"/>
      <c r="U66" s="192"/>
      <c r="V66" s="193"/>
      <c r="W66" s="193"/>
      <c r="X66" s="192"/>
      <c r="Y66" s="192"/>
      <c r="Z66" s="192"/>
      <c r="AA66" s="192"/>
      <c r="AB66" s="192"/>
      <c r="AC66" s="192"/>
      <c r="AD66" s="192"/>
      <c r="AE66" s="192"/>
      <c r="AF66" s="192"/>
      <c r="AG66" s="192"/>
      <c r="AH66" s="192"/>
      <c r="AI66" s="192"/>
      <c r="AJ66" s="192"/>
      <c r="AK66" s="193"/>
      <c r="AL66" s="193"/>
      <c r="AM66" s="183">
        <f t="shared" si="0"/>
        <v>0</v>
      </c>
      <c r="AN66" s="184">
        <f t="shared" si="0"/>
        <v>0</v>
      </c>
      <c r="AO66" s="185">
        <f t="shared" si="0"/>
        <v>0</v>
      </c>
      <c r="AP66" s="180"/>
      <c r="AQ66" s="180"/>
    </row>
    <row r="67" spans="1:43" ht="17.25" hidden="1" customHeight="1">
      <c r="A67" s="181">
        <v>56</v>
      </c>
      <c r="B67" s="190"/>
      <c r="C67" s="191"/>
      <c r="D67" s="191"/>
      <c r="E67" s="192"/>
      <c r="F67" s="192"/>
      <c r="G67" s="192"/>
      <c r="H67" s="192"/>
      <c r="I67" s="192"/>
      <c r="J67" s="192"/>
      <c r="K67" s="192"/>
      <c r="L67" s="192"/>
      <c r="M67" s="192"/>
      <c r="N67" s="192"/>
      <c r="O67" s="192"/>
      <c r="P67" s="192"/>
      <c r="Q67" s="192"/>
      <c r="R67" s="192"/>
      <c r="S67" s="192"/>
      <c r="T67" s="192"/>
      <c r="U67" s="192"/>
      <c r="V67" s="193"/>
      <c r="W67" s="193"/>
      <c r="X67" s="192"/>
      <c r="Y67" s="192"/>
      <c r="Z67" s="192"/>
      <c r="AA67" s="192"/>
      <c r="AB67" s="192"/>
      <c r="AC67" s="192"/>
      <c r="AD67" s="192"/>
      <c r="AE67" s="192"/>
      <c r="AF67" s="192"/>
      <c r="AG67" s="192"/>
      <c r="AH67" s="192"/>
      <c r="AI67" s="192"/>
      <c r="AJ67" s="192"/>
      <c r="AK67" s="193"/>
      <c r="AL67" s="193"/>
      <c r="AM67" s="183">
        <f t="shared" si="0"/>
        <v>0</v>
      </c>
      <c r="AN67" s="184">
        <f t="shared" si="0"/>
        <v>0</v>
      </c>
      <c r="AO67" s="185">
        <f t="shared" si="0"/>
        <v>0</v>
      </c>
      <c r="AP67" s="180"/>
      <c r="AQ67" s="180"/>
    </row>
    <row r="68" spans="1:43" ht="17.25" hidden="1" customHeight="1">
      <c r="A68" s="181">
        <v>57</v>
      </c>
      <c r="B68" s="190"/>
      <c r="C68" s="191"/>
      <c r="D68" s="191"/>
      <c r="E68" s="192"/>
      <c r="F68" s="192"/>
      <c r="G68" s="192"/>
      <c r="H68" s="192"/>
      <c r="I68" s="192"/>
      <c r="J68" s="192"/>
      <c r="K68" s="192"/>
      <c r="L68" s="192"/>
      <c r="M68" s="192"/>
      <c r="N68" s="192"/>
      <c r="O68" s="192"/>
      <c r="P68" s="192"/>
      <c r="Q68" s="192"/>
      <c r="R68" s="192"/>
      <c r="S68" s="192"/>
      <c r="T68" s="192"/>
      <c r="U68" s="192"/>
      <c r="V68" s="193"/>
      <c r="W68" s="193"/>
      <c r="X68" s="192"/>
      <c r="Y68" s="192"/>
      <c r="Z68" s="192"/>
      <c r="AA68" s="192"/>
      <c r="AB68" s="192"/>
      <c r="AC68" s="192"/>
      <c r="AD68" s="192"/>
      <c r="AE68" s="192"/>
      <c r="AF68" s="192"/>
      <c r="AG68" s="192"/>
      <c r="AH68" s="192"/>
      <c r="AI68" s="192"/>
      <c r="AJ68" s="192"/>
      <c r="AK68" s="193"/>
      <c r="AL68" s="193"/>
      <c r="AM68" s="183">
        <f t="shared" si="0"/>
        <v>0</v>
      </c>
      <c r="AN68" s="184">
        <f t="shared" si="0"/>
        <v>0</v>
      </c>
      <c r="AO68" s="185">
        <f t="shared" si="0"/>
        <v>0</v>
      </c>
      <c r="AP68" s="180"/>
      <c r="AQ68" s="180"/>
    </row>
    <row r="69" spans="1:43" ht="17.25" hidden="1" customHeight="1">
      <c r="A69" s="181">
        <v>58</v>
      </c>
      <c r="B69" s="190"/>
      <c r="C69" s="191"/>
      <c r="D69" s="191"/>
      <c r="E69" s="192"/>
      <c r="F69" s="192"/>
      <c r="G69" s="192"/>
      <c r="H69" s="192"/>
      <c r="I69" s="192"/>
      <c r="J69" s="192"/>
      <c r="K69" s="192"/>
      <c r="L69" s="192"/>
      <c r="M69" s="192"/>
      <c r="N69" s="192"/>
      <c r="O69" s="192"/>
      <c r="P69" s="192"/>
      <c r="Q69" s="192"/>
      <c r="R69" s="192"/>
      <c r="S69" s="192"/>
      <c r="T69" s="192"/>
      <c r="U69" s="192"/>
      <c r="V69" s="193"/>
      <c r="W69" s="193"/>
      <c r="X69" s="192"/>
      <c r="Y69" s="192"/>
      <c r="Z69" s="192"/>
      <c r="AA69" s="192"/>
      <c r="AB69" s="192"/>
      <c r="AC69" s="192"/>
      <c r="AD69" s="192"/>
      <c r="AE69" s="192"/>
      <c r="AF69" s="192"/>
      <c r="AG69" s="192"/>
      <c r="AH69" s="192"/>
      <c r="AI69" s="192"/>
      <c r="AJ69" s="192"/>
      <c r="AK69" s="193"/>
      <c r="AL69" s="193"/>
      <c r="AM69" s="183">
        <f t="shared" si="0"/>
        <v>0</v>
      </c>
      <c r="AN69" s="184">
        <f t="shared" si="0"/>
        <v>0</v>
      </c>
      <c r="AO69" s="185">
        <f t="shared" si="0"/>
        <v>0</v>
      </c>
      <c r="AP69" s="180"/>
      <c r="AQ69" s="180"/>
    </row>
    <row r="70" spans="1:43" ht="17.25" hidden="1" customHeight="1">
      <c r="A70" s="181">
        <v>59</v>
      </c>
      <c r="B70" s="190"/>
      <c r="C70" s="191"/>
      <c r="D70" s="191"/>
      <c r="E70" s="192"/>
      <c r="F70" s="192"/>
      <c r="G70" s="192"/>
      <c r="H70" s="192"/>
      <c r="I70" s="192"/>
      <c r="J70" s="192"/>
      <c r="K70" s="192"/>
      <c r="L70" s="192"/>
      <c r="M70" s="192"/>
      <c r="N70" s="192"/>
      <c r="O70" s="192"/>
      <c r="P70" s="192"/>
      <c r="Q70" s="192"/>
      <c r="R70" s="192"/>
      <c r="S70" s="192"/>
      <c r="T70" s="192"/>
      <c r="U70" s="192"/>
      <c r="V70" s="193"/>
      <c r="W70" s="193"/>
      <c r="X70" s="192"/>
      <c r="Y70" s="192"/>
      <c r="Z70" s="192"/>
      <c r="AA70" s="192"/>
      <c r="AB70" s="192"/>
      <c r="AC70" s="192"/>
      <c r="AD70" s="192"/>
      <c r="AE70" s="192"/>
      <c r="AF70" s="192"/>
      <c r="AG70" s="192"/>
      <c r="AH70" s="192"/>
      <c r="AI70" s="192"/>
      <c r="AJ70" s="192"/>
      <c r="AK70" s="193"/>
      <c r="AL70" s="193"/>
      <c r="AM70" s="183">
        <f t="shared" si="0"/>
        <v>0</v>
      </c>
      <c r="AN70" s="184">
        <f t="shared" si="0"/>
        <v>0</v>
      </c>
      <c r="AO70" s="185">
        <f t="shared" si="0"/>
        <v>0</v>
      </c>
      <c r="AP70" s="180"/>
      <c r="AQ70" s="180"/>
    </row>
    <row r="71" spans="1:43" ht="17.25" hidden="1" customHeight="1" thickBot="1">
      <c r="A71" s="194">
        <v>60</v>
      </c>
      <c r="B71" s="195"/>
      <c r="C71" s="196"/>
      <c r="D71" s="196"/>
      <c r="E71" s="197"/>
      <c r="F71" s="197"/>
      <c r="G71" s="197"/>
      <c r="H71" s="197"/>
      <c r="I71" s="197"/>
      <c r="J71" s="197"/>
      <c r="K71" s="197"/>
      <c r="L71" s="197"/>
      <c r="M71" s="197"/>
      <c r="N71" s="197"/>
      <c r="O71" s="197"/>
      <c r="P71" s="197"/>
      <c r="Q71" s="197"/>
      <c r="R71" s="197"/>
      <c r="S71" s="197"/>
      <c r="T71" s="197"/>
      <c r="U71" s="197"/>
      <c r="V71" s="198"/>
      <c r="W71" s="198"/>
      <c r="X71" s="197"/>
      <c r="Y71" s="197"/>
      <c r="Z71" s="197"/>
      <c r="AA71" s="197"/>
      <c r="AB71" s="197"/>
      <c r="AC71" s="197"/>
      <c r="AD71" s="197"/>
      <c r="AE71" s="197"/>
      <c r="AF71" s="197"/>
      <c r="AG71" s="197"/>
      <c r="AH71" s="197"/>
      <c r="AI71" s="197"/>
      <c r="AJ71" s="197"/>
      <c r="AK71" s="198"/>
      <c r="AL71" s="198"/>
      <c r="AM71" s="199">
        <f>SUM(C71,F71,I71,L71,O71,R71,U71,X71,AA71,AD71,AG71,AJ71)</f>
        <v>0</v>
      </c>
      <c r="AN71" s="200">
        <f t="shared" si="0"/>
        <v>0</v>
      </c>
      <c r="AO71" s="201">
        <f t="shared" si="0"/>
        <v>0</v>
      </c>
      <c r="AP71" s="180"/>
      <c r="AQ71" s="180"/>
    </row>
    <row r="72" spans="1:43" ht="21" customHeight="1" thickBot="1">
      <c r="A72" s="202"/>
      <c r="B72" s="203"/>
      <c r="C72" s="204"/>
      <c r="D72" s="204"/>
      <c r="E72" s="204"/>
      <c r="F72" s="204"/>
      <c r="G72" s="204"/>
      <c r="H72" s="204"/>
      <c r="I72" s="204"/>
      <c r="J72" s="204"/>
      <c r="K72" s="204"/>
      <c r="L72" s="204"/>
      <c r="M72" s="204"/>
      <c r="N72" s="204"/>
      <c r="O72" s="204"/>
      <c r="P72" s="204"/>
      <c r="Q72" s="204"/>
      <c r="R72" s="204"/>
      <c r="S72" s="204"/>
      <c r="T72" s="204"/>
      <c r="U72" s="204"/>
      <c r="V72" s="204"/>
      <c r="W72" s="204"/>
      <c r="X72" s="204"/>
      <c r="Y72" s="204"/>
      <c r="Z72" s="204"/>
      <c r="AA72" s="204"/>
      <c r="AB72" s="204"/>
      <c r="AC72" s="204"/>
      <c r="AD72" s="204"/>
      <c r="AE72" s="204"/>
      <c r="AF72" s="204"/>
      <c r="AG72" s="204"/>
      <c r="AH72" s="204"/>
      <c r="AI72" s="204"/>
      <c r="AJ72" s="204"/>
      <c r="AK72" s="204"/>
      <c r="AL72" s="204"/>
      <c r="AM72" s="205">
        <f>SUM(AM12:AM71)</f>
        <v>0</v>
      </c>
      <c r="AN72" s="205">
        <f>SUM(AN12:AN71)</f>
        <v>0</v>
      </c>
      <c r="AO72" s="205">
        <f>SUM(AO12:AO71)</f>
        <v>0</v>
      </c>
      <c r="AP72" s="180"/>
      <c r="AQ72" s="180"/>
    </row>
    <row r="73" spans="1:43" ht="21" customHeight="1">
      <c r="A73" s="218"/>
      <c r="B73" s="219"/>
      <c r="C73" s="220"/>
      <c r="D73" s="220"/>
      <c r="E73" s="220"/>
      <c r="F73" s="220"/>
      <c r="G73" s="220"/>
      <c r="H73" s="220"/>
      <c r="I73" s="220"/>
      <c r="J73" s="220"/>
      <c r="K73" s="220"/>
      <c r="L73" s="220"/>
      <c r="M73" s="220"/>
      <c r="N73" s="220"/>
      <c r="O73" s="220"/>
      <c r="P73" s="220"/>
      <c r="Q73" s="220"/>
      <c r="R73" s="220"/>
      <c r="S73" s="220"/>
      <c r="T73" s="220"/>
      <c r="U73" s="220"/>
      <c r="V73" s="220"/>
      <c r="W73" s="220"/>
      <c r="X73" s="220"/>
      <c r="Y73" s="220"/>
      <c r="Z73" s="220"/>
      <c r="AA73" s="220"/>
      <c r="AB73" s="220"/>
      <c r="AC73" s="220"/>
      <c r="AD73" s="220"/>
      <c r="AE73" s="220"/>
      <c r="AF73" s="220"/>
      <c r="AG73" s="220"/>
      <c r="AH73" s="220"/>
      <c r="AI73" s="220"/>
      <c r="AJ73" s="220"/>
      <c r="AK73" s="220"/>
      <c r="AL73" s="220"/>
      <c r="AM73" s="220"/>
      <c r="AN73" s="220"/>
      <c r="AO73" s="220"/>
      <c r="AP73" s="180"/>
      <c r="AQ73" s="180"/>
    </row>
    <row r="74" spans="1:43" ht="42.75" customHeight="1" thickBot="1">
      <c r="A74" s="745" t="s">
        <v>294</v>
      </c>
      <c r="B74" s="745"/>
      <c r="C74" s="745"/>
      <c r="D74" s="745"/>
      <c r="E74" s="745"/>
      <c r="F74" s="745"/>
      <c r="G74" s="745"/>
      <c r="H74" s="745"/>
      <c r="I74" s="745"/>
      <c r="J74" s="745"/>
      <c r="K74" s="745"/>
      <c r="L74" s="745"/>
      <c r="M74" s="745"/>
      <c r="N74" s="745"/>
      <c r="O74" s="745"/>
      <c r="P74" s="745"/>
      <c r="Q74" s="745"/>
      <c r="R74" s="745"/>
      <c r="S74" s="745"/>
      <c r="T74" s="745"/>
      <c r="U74" s="745"/>
      <c r="V74" s="745"/>
      <c r="W74" s="745"/>
      <c r="X74" s="745"/>
      <c r="Y74" s="745"/>
      <c r="Z74" s="745"/>
      <c r="AA74" s="745"/>
      <c r="AB74" s="745"/>
      <c r="AC74" s="745"/>
      <c r="AD74" s="745"/>
      <c r="AE74" s="745"/>
      <c r="AF74" s="745"/>
      <c r="AG74" s="745"/>
      <c r="AH74" s="745"/>
      <c r="AI74" s="745"/>
      <c r="AJ74" s="745"/>
      <c r="AK74" s="745"/>
      <c r="AL74" s="745"/>
      <c r="AM74" s="745"/>
      <c r="AN74" s="745"/>
      <c r="AO74" s="745"/>
      <c r="AP74" s="745"/>
      <c r="AQ74" s="745"/>
    </row>
    <row r="75" spans="1:43" ht="22.5" customHeight="1">
      <c r="A75" s="735" t="s">
        <v>276</v>
      </c>
      <c r="B75" s="736"/>
      <c r="C75" s="741" t="s">
        <v>277</v>
      </c>
      <c r="D75" s="724"/>
      <c r="E75" s="724"/>
      <c r="F75" s="724" t="s">
        <v>278</v>
      </c>
      <c r="G75" s="724"/>
      <c r="H75" s="724"/>
      <c r="I75" s="724" t="s">
        <v>279</v>
      </c>
      <c r="J75" s="724"/>
      <c r="K75" s="724"/>
      <c r="L75" s="724" t="s">
        <v>280</v>
      </c>
      <c r="M75" s="724"/>
      <c r="N75" s="724"/>
      <c r="O75" s="724" t="s">
        <v>281</v>
      </c>
      <c r="P75" s="724"/>
      <c r="Q75" s="724"/>
      <c r="R75" s="724" t="s">
        <v>282</v>
      </c>
      <c r="S75" s="724"/>
      <c r="T75" s="724"/>
      <c r="U75" s="724" t="s">
        <v>283</v>
      </c>
      <c r="V75" s="724"/>
      <c r="W75" s="724"/>
      <c r="X75" s="724" t="s">
        <v>284</v>
      </c>
      <c r="Y75" s="724"/>
      <c r="Z75" s="724"/>
      <c r="AA75" s="724" t="s">
        <v>285</v>
      </c>
      <c r="AB75" s="724"/>
      <c r="AC75" s="724"/>
      <c r="AD75" s="724" t="s">
        <v>286</v>
      </c>
      <c r="AE75" s="724"/>
      <c r="AF75" s="724"/>
      <c r="AG75" s="724" t="s">
        <v>287</v>
      </c>
      <c r="AH75" s="724"/>
      <c r="AI75" s="724"/>
      <c r="AJ75" s="724" t="s">
        <v>288</v>
      </c>
      <c r="AK75" s="724"/>
      <c r="AL75" s="734"/>
      <c r="AM75" s="725" t="s">
        <v>289</v>
      </c>
      <c r="AN75" s="726"/>
      <c r="AO75" s="727"/>
      <c r="AP75" s="728" t="s">
        <v>295</v>
      </c>
      <c r="AQ75" s="729"/>
    </row>
    <row r="76" spans="1:43" ht="22.5" customHeight="1">
      <c r="A76" s="737"/>
      <c r="B76" s="738"/>
      <c r="C76" s="713" t="s">
        <v>291</v>
      </c>
      <c r="D76" s="710"/>
      <c r="E76" s="711" t="s">
        <v>296</v>
      </c>
      <c r="F76" s="710" t="s">
        <v>291</v>
      </c>
      <c r="G76" s="710"/>
      <c r="H76" s="711" t="s">
        <v>296</v>
      </c>
      <c r="I76" s="710" t="s">
        <v>291</v>
      </c>
      <c r="J76" s="710"/>
      <c r="K76" s="711" t="s">
        <v>296</v>
      </c>
      <c r="L76" s="710" t="s">
        <v>291</v>
      </c>
      <c r="M76" s="710"/>
      <c r="N76" s="711" t="s">
        <v>296</v>
      </c>
      <c r="O76" s="710" t="s">
        <v>291</v>
      </c>
      <c r="P76" s="710"/>
      <c r="Q76" s="711" t="s">
        <v>296</v>
      </c>
      <c r="R76" s="710" t="s">
        <v>291</v>
      </c>
      <c r="S76" s="710"/>
      <c r="T76" s="711" t="s">
        <v>296</v>
      </c>
      <c r="U76" s="710" t="s">
        <v>291</v>
      </c>
      <c r="V76" s="710"/>
      <c r="W76" s="711" t="s">
        <v>296</v>
      </c>
      <c r="X76" s="710" t="s">
        <v>291</v>
      </c>
      <c r="Y76" s="710"/>
      <c r="Z76" s="711" t="s">
        <v>296</v>
      </c>
      <c r="AA76" s="710" t="s">
        <v>291</v>
      </c>
      <c r="AB76" s="710"/>
      <c r="AC76" s="711" t="s">
        <v>296</v>
      </c>
      <c r="AD76" s="710" t="s">
        <v>291</v>
      </c>
      <c r="AE76" s="710"/>
      <c r="AF76" s="711" t="s">
        <v>296</v>
      </c>
      <c r="AG76" s="710" t="s">
        <v>291</v>
      </c>
      <c r="AH76" s="710"/>
      <c r="AI76" s="711" t="s">
        <v>296</v>
      </c>
      <c r="AJ76" s="710" t="s">
        <v>291</v>
      </c>
      <c r="AK76" s="710"/>
      <c r="AL76" s="711" t="s">
        <v>296</v>
      </c>
      <c r="AM76" s="713" t="s">
        <v>291</v>
      </c>
      <c r="AN76" s="710"/>
      <c r="AO76" s="714" t="s">
        <v>296</v>
      </c>
      <c r="AP76" s="730"/>
      <c r="AQ76" s="731"/>
    </row>
    <row r="77" spans="1:43" ht="13.8" thickBot="1">
      <c r="A77" s="739"/>
      <c r="B77" s="740"/>
      <c r="C77" s="169" t="s">
        <v>293</v>
      </c>
      <c r="D77" s="170" t="s">
        <v>179</v>
      </c>
      <c r="E77" s="712"/>
      <c r="F77" s="170" t="s">
        <v>293</v>
      </c>
      <c r="G77" s="170" t="s">
        <v>179</v>
      </c>
      <c r="H77" s="712"/>
      <c r="I77" s="170" t="s">
        <v>293</v>
      </c>
      <c r="J77" s="170" t="s">
        <v>179</v>
      </c>
      <c r="K77" s="712"/>
      <c r="L77" s="170" t="s">
        <v>293</v>
      </c>
      <c r="M77" s="170" t="s">
        <v>179</v>
      </c>
      <c r="N77" s="712"/>
      <c r="O77" s="170" t="s">
        <v>293</v>
      </c>
      <c r="P77" s="170" t="s">
        <v>179</v>
      </c>
      <c r="Q77" s="712"/>
      <c r="R77" s="170" t="s">
        <v>293</v>
      </c>
      <c r="S77" s="170" t="s">
        <v>179</v>
      </c>
      <c r="T77" s="712"/>
      <c r="U77" s="170" t="s">
        <v>293</v>
      </c>
      <c r="V77" s="170" t="s">
        <v>179</v>
      </c>
      <c r="W77" s="712"/>
      <c r="X77" s="170" t="s">
        <v>293</v>
      </c>
      <c r="Y77" s="170" t="s">
        <v>179</v>
      </c>
      <c r="Z77" s="712"/>
      <c r="AA77" s="170" t="s">
        <v>293</v>
      </c>
      <c r="AB77" s="170" t="s">
        <v>179</v>
      </c>
      <c r="AC77" s="712"/>
      <c r="AD77" s="170" t="s">
        <v>293</v>
      </c>
      <c r="AE77" s="170" t="s">
        <v>179</v>
      </c>
      <c r="AF77" s="712"/>
      <c r="AG77" s="170" t="s">
        <v>293</v>
      </c>
      <c r="AH77" s="170" t="s">
        <v>179</v>
      </c>
      <c r="AI77" s="712"/>
      <c r="AJ77" s="170" t="s">
        <v>293</v>
      </c>
      <c r="AK77" s="170" t="s">
        <v>179</v>
      </c>
      <c r="AL77" s="712"/>
      <c r="AM77" s="169" t="s">
        <v>293</v>
      </c>
      <c r="AN77" s="170" t="s">
        <v>179</v>
      </c>
      <c r="AO77" s="715"/>
      <c r="AP77" s="732"/>
      <c r="AQ77" s="733"/>
    </row>
    <row r="78" spans="1:43" ht="17.25" customHeight="1">
      <c r="A78" s="206"/>
      <c r="B78" s="182"/>
      <c r="C78" s="207"/>
      <c r="D78" s="207"/>
      <c r="E78" s="208"/>
      <c r="F78" s="209"/>
      <c r="G78" s="209"/>
      <c r="H78" s="209"/>
      <c r="I78" s="209"/>
      <c r="J78" s="209"/>
      <c r="K78" s="209"/>
      <c r="L78" s="209"/>
      <c r="M78" s="209"/>
      <c r="N78" s="209"/>
      <c r="O78" s="209"/>
      <c r="P78" s="209"/>
      <c r="Q78" s="209"/>
      <c r="R78" s="209"/>
      <c r="S78" s="209"/>
      <c r="T78" s="209"/>
      <c r="U78" s="209"/>
      <c r="V78" s="210"/>
      <c r="W78" s="210"/>
      <c r="X78" s="175"/>
      <c r="Y78" s="175"/>
      <c r="Z78" s="175"/>
      <c r="AA78" s="174"/>
      <c r="AB78" s="175"/>
      <c r="AC78" s="175"/>
      <c r="AD78" s="174"/>
      <c r="AE78" s="175"/>
      <c r="AF78" s="175"/>
      <c r="AG78" s="209"/>
      <c r="AH78" s="209"/>
      <c r="AI78" s="209"/>
      <c r="AJ78" s="209"/>
      <c r="AK78" s="210"/>
      <c r="AL78" s="210"/>
      <c r="AM78" s="183">
        <f>SUM(C78,F78,I78,L78,O78,R78,U78,X78,AA78,AD78,AG78,AJ78)</f>
        <v>0</v>
      </c>
      <c r="AN78" s="184">
        <f>SUM(D78,G78,J78,M78,P78,S78,V78,Y78,AB78,AE78,AH78,AK78)</f>
        <v>0</v>
      </c>
      <c r="AO78" s="211"/>
      <c r="AP78" s="720"/>
      <c r="AQ78" s="721"/>
    </row>
    <row r="79" spans="1:43" ht="17.25" customHeight="1">
      <c r="A79" s="206"/>
      <c r="B79" s="182"/>
      <c r="C79" s="174"/>
      <c r="D79" s="174"/>
      <c r="E79" s="175"/>
      <c r="F79" s="175"/>
      <c r="G79" s="175"/>
      <c r="H79" s="175"/>
      <c r="I79" s="175"/>
      <c r="J79" s="175"/>
      <c r="K79" s="175"/>
      <c r="L79" s="175"/>
      <c r="M79" s="175"/>
      <c r="N79" s="175"/>
      <c r="O79" s="175"/>
      <c r="P79" s="175"/>
      <c r="Q79" s="175"/>
      <c r="R79" s="175"/>
      <c r="S79" s="175"/>
      <c r="T79" s="175"/>
      <c r="U79" s="175"/>
      <c r="V79" s="176"/>
      <c r="W79" s="176"/>
      <c r="X79" s="175"/>
      <c r="Y79" s="175"/>
      <c r="Z79" s="175"/>
      <c r="AA79" s="175"/>
      <c r="AB79" s="175"/>
      <c r="AC79" s="175"/>
      <c r="AD79" s="175"/>
      <c r="AE79" s="175"/>
      <c r="AF79" s="175"/>
      <c r="AG79" s="175"/>
      <c r="AH79" s="175"/>
      <c r="AI79" s="175"/>
      <c r="AJ79" s="175"/>
      <c r="AK79" s="176"/>
      <c r="AL79" s="176"/>
      <c r="AM79" s="183">
        <f>SUM(C79,F79,I79,L79,O79,R79,U79,X79,AA79,AD79,AG79,AJ79)</f>
        <v>0</v>
      </c>
      <c r="AN79" s="184">
        <f>SUM(D79,G79,J79,M79,P79,S79,V79,Y79,AB79,AE79,AH79,AK79)</f>
        <v>0</v>
      </c>
      <c r="AO79" s="211"/>
      <c r="AP79" s="722"/>
      <c r="AQ79" s="723"/>
    </row>
    <row r="80" spans="1:43" ht="17.25" customHeight="1">
      <c r="A80" s="206"/>
      <c r="B80" s="182"/>
      <c r="C80" s="174"/>
      <c r="D80" s="174"/>
      <c r="E80" s="175"/>
      <c r="F80" s="175"/>
      <c r="G80" s="175"/>
      <c r="H80" s="175"/>
      <c r="I80" s="175"/>
      <c r="J80" s="175"/>
      <c r="K80" s="175"/>
      <c r="L80" s="175"/>
      <c r="M80" s="175"/>
      <c r="N80" s="175"/>
      <c r="O80" s="175"/>
      <c r="P80" s="175"/>
      <c r="Q80" s="175"/>
      <c r="R80" s="175"/>
      <c r="S80" s="175"/>
      <c r="T80" s="175"/>
      <c r="U80" s="175"/>
      <c r="V80" s="176"/>
      <c r="W80" s="176"/>
      <c r="X80" s="175"/>
      <c r="Y80" s="175"/>
      <c r="Z80" s="175"/>
      <c r="AA80" s="175"/>
      <c r="AB80" s="175"/>
      <c r="AC80" s="175"/>
      <c r="AD80" s="175"/>
      <c r="AE80" s="175"/>
      <c r="AF80" s="175"/>
      <c r="AG80" s="175"/>
      <c r="AH80" s="175"/>
      <c r="AI80" s="175"/>
      <c r="AJ80" s="175"/>
      <c r="AK80" s="176"/>
      <c r="AL80" s="176"/>
      <c r="AM80" s="183">
        <f t="shared" ref="AM80:AN97" si="1">SUM(C80,F80,I80,L80,O80,R80,U80,X80,AA80,AD80,AG80,AJ80)</f>
        <v>0</v>
      </c>
      <c r="AN80" s="184">
        <f t="shared" si="1"/>
        <v>0</v>
      </c>
      <c r="AO80" s="211"/>
      <c r="AP80" s="722"/>
      <c r="AQ80" s="723"/>
    </row>
    <row r="81" spans="1:43" ht="17.25" customHeight="1">
      <c r="A81" s="206"/>
      <c r="B81" s="182"/>
      <c r="C81" s="174"/>
      <c r="D81" s="174"/>
      <c r="E81" s="175"/>
      <c r="F81" s="175"/>
      <c r="G81" s="175"/>
      <c r="H81" s="175"/>
      <c r="I81" s="175"/>
      <c r="J81" s="175"/>
      <c r="K81" s="175"/>
      <c r="L81" s="175"/>
      <c r="M81" s="175"/>
      <c r="N81" s="175"/>
      <c r="O81" s="175"/>
      <c r="P81" s="175"/>
      <c r="Q81" s="175"/>
      <c r="R81" s="175"/>
      <c r="S81" s="175"/>
      <c r="T81" s="175"/>
      <c r="U81" s="175"/>
      <c r="V81" s="176"/>
      <c r="W81" s="176"/>
      <c r="X81" s="175"/>
      <c r="Y81" s="175"/>
      <c r="Z81" s="175"/>
      <c r="AA81" s="175"/>
      <c r="AB81" s="175"/>
      <c r="AC81" s="175"/>
      <c r="AD81" s="175"/>
      <c r="AE81" s="175"/>
      <c r="AF81" s="175"/>
      <c r="AG81" s="175"/>
      <c r="AH81" s="175"/>
      <c r="AI81" s="175"/>
      <c r="AJ81" s="175"/>
      <c r="AK81" s="176"/>
      <c r="AL81" s="176"/>
      <c r="AM81" s="183">
        <f t="shared" si="1"/>
        <v>0</v>
      </c>
      <c r="AN81" s="184">
        <f t="shared" si="1"/>
        <v>0</v>
      </c>
      <c r="AO81" s="211"/>
      <c r="AP81" s="722"/>
      <c r="AQ81" s="723"/>
    </row>
    <row r="82" spans="1:43" ht="17.25" customHeight="1" thickBot="1">
      <c r="A82" s="212"/>
      <c r="B82" s="186"/>
      <c r="C82" s="187"/>
      <c r="D82" s="187"/>
      <c r="E82" s="188"/>
      <c r="F82" s="188"/>
      <c r="G82" s="188"/>
      <c r="H82" s="188"/>
      <c r="I82" s="188"/>
      <c r="J82" s="188"/>
      <c r="K82" s="188"/>
      <c r="L82" s="188"/>
      <c r="M82" s="188"/>
      <c r="N82" s="188"/>
      <c r="O82" s="188"/>
      <c r="P82" s="188"/>
      <c r="Q82" s="188"/>
      <c r="R82" s="188"/>
      <c r="S82" s="188"/>
      <c r="T82" s="188"/>
      <c r="U82" s="188"/>
      <c r="V82" s="189"/>
      <c r="W82" s="189"/>
      <c r="X82" s="188"/>
      <c r="Y82" s="188"/>
      <c r="Z82" s="188"/>
      <c r="AA82" s="188"/>
      <c r="AB82" s="188"/>
      <c r="AC82" s="188"/>
      <c r="AD82" s="188"/>
      <c r="AE82" s="188"/>
      <c r="AF82" s="188"/>
      <c r="AG82" s="188"/>
      <c r="AH82" s="188"/>
      <c r="AI82" s="188"/>
      <c r="AJ82" s="188"/>
      <c r="AK82" s="189"/>
      <c r="AL82" s="189"/>
      <c r="AM82" s="183">
        <f t="shared" si="1"/>
        <v>0</v>
      </c>
      <c r="AN82" s="184">
        <f t="shared" si="1"/>
        <v>0</v>
      </c>
      <c r="AO82" s="211"/>
      <c r="AP82" s="722"/>
      <c r="AQ82" s="723"/>
    </row>
    <row r="83" spans="1:43" ht="17.25" hidden="1" customHeight="1">
      <c r="A83" s="213"/>
      <c r="B83" s="190"/>
      <c r="C83" s="191"/>
      <c r="D83" s="191"/>
      <c r="E83" s="192"/>
      <c r="F83" s="192"/>
      <c r="G83" s="192"/>
      <c r="H83" s="192"/>
      <c r="I83" s="192"/>
      <c r="J83" s="192"/>
      <c r="K83" s="192"/>
      <c r="L83" s="192"/>
      <c r="M83" s="192"/>
      <c r="N83" s="192"/>
      <c r="O83" s="192"/>
      <c r="P83" s="192"/>
      <c r="Q83" s="192"/>
      <c r="R83" s="192"/>
      <c r="S83" s="192"/>
      <c r="T83" s="192"/>
      <c r="U83" s="192"/>
      <c r="V83" s="193"/>
      <c r="W83" s="193"/>
      <c r="X83" s="192"/>
      <c r="Y83" s="192"/>
      <c r="Z83" s="192"/>
      <c r="AA83" s="192"/>
      <c r="AB83" s="192"/>
      <c r="AC83" s="192"/>
      <c r="AD83" s="192"/>
      <c r="AE83" s="192"/>
      <c r="AF83" s="192"/>
      <c r="AG83" s="192"/>
      <c r="AH83" s="192"/>
      <c r="AI83" s="192"/>
      <c r="AJ83" s="192"/>
      <c r="AK83" s="193"/>
      <c r="AL83" s="193"/>
      <c r="AM83" s="183">
        <f t="shared" si="1"/>
        <v>0</v>
      </c>
      <c r="AN83" s="184">
        <f t="shared" si="1"/>
        <v>0</v>
      </c>
      <c r="AO83" s="185"/>
      <c r="AP83" s="708"/>
      <c r="AQ83" s="709"/>
    </row>
    <row r="84" spans="1:43" ht="17.25" hidden="1" customHeight="1">
      <c r="A84" s="213"/>
      <c r="B84" s="190"/>
      <c r="C84" s="191"/>
      <c r="D84" s="191"/>
      <c r="E84" s="192"/>
      <c r="F84" s="192"/>
      <c r="G84" s="192"/>
      <c r="H84" s="192"/>
      <c r="I84" s="192"/>
      <c r="J84" s="192"/>
      <c r="K84" s="192"/>
      <c r="L84" s="192"/>
      <c r="M84" s="192"/>
      <c r="N84" s="192"/>
      <c r="O84" s="192"/>
      <c r="P84" s="192"/>
      <c r="Q84" s="192"/>
      <c r="R84" s="192"/>
      <c r="S84" s="192"/>
      <c r="T84" s="192"/>
      <c r="U84" s="192"/>
      <c r="V84" s="193"/>
      <c r="W84" s="193"/>
      <c r="X84" s="192"/>
      <c r="Y84" s="192"/>
      <c r="Z84" s="192"/>
      <c r="AA84" s="192"/>
      <c r="AB84" s="192"/>
      <c r="AC84" s="192"/>
      <c r="AD84" s="192"/>
      <c r="AE84" s="192"/>
      <c r="AF84" s="192"/>
      <c r="AG84" s="192"/>
      <c r="AH84" s="192"/>
      <c r="AI84" s="192"/>
      <c r="AJ84" s="192"/>
      <c r="AK84" s="193"/>
      <c r="AL84" s="193"/>
      <c r="AM84" s="183">
        <f t="shared" si="1"/>
        <v>0</v>
      </c>
      <c r="AN84" s="184">
        <f t="shared" si="1"/>
        <v>0</v>
      </c>
      <c r="AO84" s="185"/>
      <c r="AP84" s="708"/>
      <c r="AQ84" s="709"/>
    </row>
    <row r="85" spans="1:43" ht="17.25" hidden="1" customHeight="1">
      <c r="A85" s="213"/>
      <c r="B85" s="190"/>
      <c r="C85" s="191"/>
      <c r="D85" s="191"/>
      <c r="E85" s="192"/>
      <c r="F85" s="192"/>
      <c r="G85" s="192"/>
      <c r="H85" s="192"/>
      <c r="I85" s="192"/>
      <c r="J85" s="192"/>
      <c r="K85" s="192"/>
      <c r="L85" s="192"/>
      <c r="M85" s="192"/>
      <c r="N85" s="192"/>
      <c r="O85" s="192"/>
      <c r="P85" s="192"/>
      <c r="Q85" s="192"/>
      <c r="R85" s="192"/>
      <c r="S85" s="192"/>
      <c r="T85" s="192"/>
      <c r="U85" s="192"/>
      <c r="V85" s="193"/>
      <c r="W85" s="193"/>
      <c r="X85" s="192"/>
      <c r="Y85" s="192"/>
      <c r="Z85" s="192"/>
      <c r="AA85" s="192"/>
      <c r="AB85" s="192"/>
      <c r="AC85" s="192"/>
      <c r="AD85" s="192"/>
      <c r="AE85" s="192"/>
      <c r="AF85" s="192"/>
      <c r="AG85" s="192"/>
      <c r="AH85" s="192"/>
      <c r="AI85" s="192"/>
      <c r="AJ85" s="192"/>
      <c r="AK85" s="193"/>
      <c r="AL85" s="193"/>
      <c r="AM85" s="183">
        <f t="shared" si="1"/>
        <v>0</v>
      </c>
      <c r="AN85" s="184">
        <f t="shared" si="1"/>
        <v>0</v>
      </c>
      <c r="AO85" s="185"/>
      <c r="AP85" s="708"/>
      <c r="AQ85" s="709"/>
    </row>
    <row r="86" spans="1:43" ht="17.25" hidden="1" customHeight="1">
      <c r="A86" s="213"/>
      <c r="B86" s="190"/>
      <c r="C86" s="191"/>
      <c r="D86" s="191"/>
      <c r="E86" s="192"/>
      <c r="F86" s="192"/>
      <c r="G86" s="192"/>
      <c r="H86" s="192"/>
      <c r="I86" s="192"/>
      <c r="J86" s="192"/>
      <c r="K86" s="192"/>
      <c r="L86" s="192"/>
      <c r="M86" s="192"/>
      <c r="N86" s="192"/>
      <c r="O86" s="192"/>
      <c r="P86" s="192"/>
      <c r="Q86" s="192"/>
      <c r="R86" s="192"/>
      <c r="S86" s="192"/>
      <c r="T86" s="192"/>
      <c r="U86" s="192"/>
      <c r="V86" s="193"/>
      <c r="W86" s="193"/>
      <c r="X86" s="192"/>
      <c r="Y86" s="192"/>
      <c r="Z86" s="192"/>
      <c r="AA86" s="192"/>
      <c r="AB86" s="192"/>
      <c r="AC86" s="192"/>
      <c r="AD86" s="192"/>
      <c r="AE86" s="192"/>
      <c r="AF86" s="192"/>
      <c r="AG86" s="192"/>
      <c r="AH86" s="192"/>
      <c r="AI86" s="192"/>
      <c r="AJ86" s="192"/>
      <c r="AK86" s="193"/>
      <c r="AL86" s="193"/>
      <c r="AM86" s="183">
        <f t="shared" si="1"/>
        <v>0</v>
      </c>
      <c r="AN86" s="184">
        <f t="shared" si="1"/>
        <v>0</v>
      </c>
      <c r="AO86" s="185"/>
      <c r="AP86" s="708"/>
      <c r="AQ86" s="709"/>
    </row>
    <row r="87" spans="1:43" ht="17.25" hidden="1" customHeight="1">
      <c r="A87" s="213"/>
      <c r="B87" s="190"/>
      <c r="C87" s="191"/>
      <c r="D87" s="191"/>
      <c r="E87" s="192"/>
      <c r="F87" s="192"/>
      <c r="G87" s="192"/>
      <c r="H87" s="192"/>
      <c r="I87" s="192"/>
      <c r="J87" s="192"/>
      <c r="K87" s="192"/>
      <c r="L87" s="192"/>
      <c r="M87" s="192"/>
      <c r="N87" s="192"/>
      <c r="O87" s="192"/>
      <c r="P87" s="192"/>
      <c r="Q87" s="192"/>
      <c r="R87" s="192"/>
      <c r="S87" s="192"/>
      <c r="T87" s="192"/>
      <c r="U87" s="192"/>
      <c r="V87" s="193"/>
      <c r="W87" s="193"/>
      <c r="X87" s="192"/>
      <c r="Y87" s="192"/>
      <c r="Z87" s="192"/>
      <c r="AA87" s="192"/>
      <c r="AB87" s="192"/>
      <c r="AC87" s="192"/>
      <c r="AD87" s="192"/>
      <c r="AE87" s="192"/>
      <c r="AF87" s="192"/>
      <c r="AG87" s="192"/>
      <c r="AH87" s="192"/>
      <c r="AI87" s="192"/>
      <c r="AJ87" s="192"/>
      <c r="AK87" s="193"/>
      <c r="AL87" s="193"/>
      <c r="AM87" s="183">
        <f t="shared" si="1"/>
        <v>0</v>
      </c>
      <c r="AN87" s="184">
        <f t="shared" si="1"/>
        <v>0</v>
      </c>
      <c r="AO87" s="185"/>
      <c r="AP87" s="708"/>
      <c r="AQ87" s="709"/>
    </row>
    <row r="88" spans="1:43" ht="17.25" hidden="1" customHeight="1">
      <c r="A88" s="213"/>
      <c r="B88" s="190"/>
      <c r="C88" s="191"/>
      <c r="D88" s="191"/>
      <c r="E88" s="192"/>
      <c r="F88" s="192"/>
      <c r="G88" s="192"/>
      <c r="H88" s="192"/>
      <c r="I88" s="192"/>
      <c r="J88" s="192"/>
      <c r="K88" s="192"/>
      <c r="L88" s="192"/>
      <c r="M88" s="192"/>
      <c r="N88" s="192"/>
      <c r="O88" s="192"/>
      <c r="P88" s="192"/>
      <c r="Q88" s="192"/>
      <c r="R88" s="192"/>
      <c r="S88" s="192"/>
      <c r="T88" s="192"/>
      <c r="U88" s="192"/>
      <c r="V88" s="193"/>
      <c r="W88" s="193"/>
      <c r="X88" s="192"/>
      <c r="Y88" s="192"/>
      <c r="Z88" s="192"/>
      <c r="AA88" s="192"/>
      <c r="AB88" s="192"/>
      <c r="AC88" s="192"/>
      <c r="AD88" s="192"/>
      <c r="AE88" s="192"/>
      <c r="AF88" s="192"/>
      <c r="AG88" s="192"/>
      <c r="AH88" s="192"/>
      <c r="AI88" s="192"/>
      <c r="AJ88" s="192"/>
      <c r="AK88" s="193"/>
      <c r="AL88" s="193"/>
      <c r="AM88" s="183">
        <f t="shared" si="1"/>
        <v>0</v>
      </c>
      <c r="AN88" s="184">
        <f t="shared" si="1"/>
        <v>0</v>
      </c>
      <c r="AO88" s="185"/>
      <c r="AP88" s="708"/>
      <c r="AQ88" s="709"/>
    </row>
    <row r="89" spans="1:43" ht="17.25" hidden="1" customHeight="1">
      <c r="A89" s="213"/>
      <c r="B89" s="190"/>
      <c r="C89" s="191"/>
      <c r="D89" s="191"/>
      <c r="E89" s="192"/>
      <c r="F89" s="192"/>
      <c r="G89" s="192"/>
      <c r="H89" s="192"/>
      <c r="I89" s="192"/>
      <c r="J89" s="192"/>
      <c r="K89" s="192"/>
      <c r="L89" s="192"/>
      <c r="M89" s="192"/>
      <c r="N89" s="192"/>
      <c r="O89" s="192"/>
      <c r="P89" s="192"/>
      <c r="Q89" s="192"/>
      <c r="R89" s="192"/>
      <c r="S89" s="192"/>
      <c r="T89" s="192"/>
      <c r="U89" s="192"/>
      <c r="V89" s="193"/>
      <c r="W89" s="193"/>
      <c r="X89" s="192"/>
      <c r="Y89" s="192"/>
      <c r="Z89" s="192"/>
      <c r="AA89" s="192"/>
      <c r="AB89" s="192"/>
      <c r="AC89" s="192"/>
      <c r="AD89" s="192"/>
      <c r="AE89" s="192"/>
      <c r="AF89" s="192"/>
      <c r="AG89" s="192"/>
      <c r="AH89" s="192"/>
      <c r="AI89" s="192"/>
      <c r="AJ89" s="192"/>
      <c r="AK89" s="193"/>
      <c r="AL89" s="193"/>
      <c r="AM89" s="183">
        <f t="shared" si="1"/>
        <v>0</v>
      </c>
      <c r="AN89" s="184">
        <f t="shared" si="1"/>
        <v>0</v>
      </c>
      <c r="AO89" s="185"/>
      <c r="AP89" s="708"/>
      <c r="AQ89" s="709"/>
    </row>
    <row r="90" spans="1:43" ht="17.25" hidden="1" customHeight="1">
      <c r="A90" s="213"/>
      <c r="B90" s="190"/>
      <c r="C90" s="191"/>
      <c r="D90" s="191"/>
      <c r="E90" s="192"/>
      <c r="F90" s="192"/>
      <c r="G90" s="192"/>
      <c r="H90" s="192"/>
      <c r="I90" s="192"/>
      <c r="J90" s="192"/>
      <c r="K90" s="192"/>
      <c r="L90" s="192"/>
      <c r="M90" s="192"/>
      <c r="N90" s="192"/>
      <c r="O90" s="192"/>
      <c r="P90" s="192"/>
      <c r="Q90" s="192"/>
      <c r="R90" s="192"/>
      <c r="S90" s="192"/>
      <c r="T90" s="192"/>
      <c r="U90" s="192"/>
      <c r="V90" s="193"/>
      <c r="W90" s="193"/>
      <c r="X90" s="192"/>
      <c r="Y90" s="192"/>
      <c r="Z90" s="192"/>
      <c r="AA90" s="192"/>
      <c r="AB90" s="192"/>
      <c r="AC90" s="192"/>
      <c r="AD90" s="192"/>
      <c r="AE90" s="192"/>
      <c r="AF90" s="192"/>
      <c r="AG90" s="192"/>
      <c r="AH90" s="192"/>
      <c r="AI90" s="192"/>
      <c r="AJ90" s="192"/>
      <c r="AK90" s="193"/>
      <c r="AL90" s="193"/>
      <c r="AM90" s="183">
        <f t="shared" si="1"/>
        <v>0</v>
      </c>
      <c r="AN90" s="184">
        <f t="shared" si="1"/>
        <v>0</v>
      </c>
      <c r="AO90" s="185"/>
      <c r="AP90" s="708"/>
      <c r="AQ90" s="709"/>
    </row>
    <row r="91" spans="1:43" ht="17.25" hidden="1" customHeight="1">
      <c r="A91" s="213"/>
      <c r="B91" s="190"/>
      <c r="C91" s="191"/>
      <c r="D91" s="191"/>
      <c r="E91" s="192"/>
      <c r="F91" s="192"/>
      <c r="G91" s="192"/>
      <c r="H91" s="192"/>
      <c r="I91" s="192"/>
      <c r="J91" s="192"/>
      <c r="K91" s="192"/>
      <c r="L91" s="192"/>
      <c r="M91" s="192"/>
      <c r="N91" s="192"/>
      <c r="O91" s="192"/>
      <c r="P91" s="192"/>
      <c r="Q91" s="192"/>
      <c r="R91" s="192"/>
      <c r="S91" s="192"/>
      <c r="T91" s="192"/>
      <c r="U91" s="192"/>
      <c r="V91" s="193"/>
      <c r="W91" s="193"/>
      <c r="X91" s="192"/>
      <c r="Y91" s="192"/>
      <c r="Z91" s="192"/>
      <c r="AA91" s="192"/>
      <c r="AB91" s="192"/>
      <c r="AC91" s="192"/>
      <c r="AD91" s="192"/>
      <c r="AE91" s="192"/>
      <c r="AF91" s="192"/>
      <c r="AG91" s="192"/>
      <c r="AH91" s="192"/>
      <c r="AI91" s="192"/>
      <c r="AJ91" s="192"/>
      <c r="AK91" s="193"/>
      <c r="AL91" s="193"/>
      <c r="AM91" s="183">
        <f t="shared" si="1"/>
        <v>0</v>
      </c>
      <c r="AN91" s="184">
        <f t="shared" si="1"/>
        <v>0</v>
      </c>
      <c r="AO91" s="185"/>
      <c r="AP91" s="708"/>
      <c r="AQ91" s="709"/>
    </row>
    <row r="92" spans="1:43" ht="17.25" hidden="1" customHeight="1">
      <c r="A92" s="213"/>
      <c r="B92" s="190"/>
      <c r="C92" s="191"/>
      <c r="D92" s="191"/>
      <c r="E92" s="192"/>
      <c r="F92" s="192"/>
      <c r="G92" s="192"/>
      <c r="H92" s="192"/>
      <c r="I92" s="192"/>
      <c r="J92" s="192"/>
      <c r="K92" s="192"/>
      <c r="L92" s="192"/>
      <c r="M92" s="192"/>
      <c r="N92" s="192"/>
      <c r="O92" s="192"/>
      <c r="P92" s="192"/>
      <c r="Q92" s="192"/>
      <c r="R92" s="192"/>
      <c r="S92" s="192"/>
      <c r="T92" s="192"/>
      <c r="U92" s="192"/>
      <c r="V92" s="193"/>
      <c r="W92" s="193"/>
      <c r="X92" s="192"/>
      <c r="Y92" s="192"/>
      <c r="Z92" s="192"/>
      <c r="AA92" s="192"/>
      <c r="AB92" s="192"/>
      <c r="AC92" s="192"/>
      <c r="AD92" s="192"/>
      <c r="AE92" s="192"/>
      <c r="AF92" s="192"/>
      <c r="AG92" s="192"/>
      <c r="AH92" s="192"/>
      <c r="AI92" s="192"/>
      <c r="AJ92" s="192"/>
      <c r="AK92" s="193"/>
      <c r="AL92" s="193"/>
      <c r="AM92" s="183">
        <f t="shared" si="1"/>
        <v>0</v>
      </c>
      <c r="AN92" s="184">
        <f t="shared" si="1"/>
        <v>0</v>
      </c>
      <c r="AO92" s="185"/>
      <c r="AP92" s="708"/>
      <c r="AQ92" s="709"/>
    </row>
    <row r="93" spans="1:43" ht="17.25" hidden="1" customHeight="1">
      <c r="A93" s="213"/>
      <c r="B93" s="190"/>
      <c r="C93" s="191"/>
      <c r="D93" s="191"/>
      <c r="E93" s="192"/>
      <c r="F93" s="192"/>
      <c r="G93" s="192"/>
      <c r="H93" s="192"/>
      <c r="I93" s="192"/>
      <c r="J93" s="192"/>
      <c r="K93" s="192"/>
      <c r="L93" s="192"/>
      <c r="M93" s="192"/>
      <c r="N93" s="192"/>
      <c r="O93" s="192"/>
      <c r="P93" s="192"/>
      <c r="Q93" s="192"/>
      <c r="R93" s="192"/>
      <c r="S93" s="192"/>
      <c r="T93" s="192"/>
      <c r="U93" s="192"/>
      <c r="V93" s="193"/>
      <c r="W93" s="193"/>
      <c r="X93" s="192"/>
      <c r="Y93" s="192"/>
      <c r="Z93" s="192"/>
      <c r="AA93" s="192"/>
      <c r="AB93" s="192"/>
      <c r="AC93" s="192"/>
      <c r="AD93" s="192"/>
      <c r="AE93" s="192"/>
      <c r="AF93" s="192"/>
      <c r="AG93" s="192"/>
      <c r="AH93" s="192"/>
      <c r="AI93" s="192"/>
      <c r="AJ93" s="192"/>
      <c r="AK93" s="193"/>
      <c r="AL93" s="193"/>
      <c r="AM93" s="183">
        <f t="shared" si="1"/>
        <v>0</v>
      </c>
      <c r="AN93" s="184">
        <f t="shared" si="1"/>
        <v>0</v>
      </c>
      <c r="AO93" s="185"/>
      <c r="AP93" s="708"/>
      <c r="AQ93" s="709"/>
    </row>
    <row r="94" spans="1:43" ht="17.25" hidden="1" customHeight="1">
      <c r="A94" s="213"/>
      <c r="B94" s="190"/>
      <c r="C94" s="191"/>
      <c r="D94" s="191"/>
      <c r="E94" s="192"/>
      <c r="F94" s="192"/>
      <c r="G94" s="192"/>
      <c r="H94" s="192"/>
      <c r="I94" s="192"/>
      <c r="J94" s="192"/>
      <c r="K94" s="192"/>
      <c r="L94" s="192"/>
      <c r="M94" s="192"/>
      <c r="N94" s="192"/>
      <c r="O94" s="192"/>
      <c r="P94" s="192"/>
      <c r="Q94" s="192"/>
      <c r="R94" s="192"/>
      <c r="S94" s="192"/>
      <c r="T94" s="192"/>
      <c r="U94" s="192"/>
      <c r="V94" s="193"/>
      <c r="W94" s="193"/>
      <c r="X94" s="192"/>
      <c r="Y94" s="192"/>
      <c r="Z94" s="192"/>
      <c r="AA94" s="192"/>
      <c r="AB94" s="192"/>
      <c r="AC94" s="192"/>
      <c r="AD94" s="192"/>
      <c r="AE94" s="192"/>
      <c r="AF94" s="192"/>
      <c r="AG94" s="192"/>
      <c r="AH94" s="192"/>
      <c r="AI94" s="192"/>
      <c r="AJ94" s="192"/>
      <c r="AK94" s="193"/>
      <c r="AL94" s="193"/>
      <c r="AM94" s="183">
        <f t="shared" si="1"/>
        <v>0</v>
      </c>
      <c r="AN94" s="184">
        <f t="shared" si="1"/>
        <v>0</v>
      </c>
      <c r="AO94" s="185"/>
      <c r="AP94" s="708"/>
      <c r="AQ94" s="709"/>
    </row>
    <row r="95" spans="1:43" ht="17.25" hidden="1" customHeight="1">
      <c r="A95" s="213"/>
      <c r="B95" s="190"/>
      <c r="C95" s="191"/>
      <c r="D95" s="191"/>
      <c r="E95" s="192"/>
      <c r="F95" s="192"/>
      <c r="G95" s="192"/>
      <c r="H95" s="192"/>
      <c r="I95" s="192"/>
      <c r="J95" s="192"/>
      <c r="K95" s="192"/>
      <c r="L95" s="192"/>
      <c r="M95" s="192"/>
      <c r="N95" s="192"/>
      <c r="O95" s="192"/>
      <c r="P95" s="192"/>
      <c r="Q95" s="192"/>
      <c r="R95" s="192"/>
      <c r="S95" s="192"/>
      <c r="T95" s="192"/>
      <c r="U95" s="192"/>
      <c r="V95" s="193"/>
      <c r="W95" s="193"/>
      <c r="X95" s="192"/>
      <c r="Y95" s="192"/>
      <c r="Z95" s="192"/>
      <c r="AA95" s="192"/>
      <c r="AB95" s="192"/>
      <c r="AC95" s="192"/>
      <c r="AD95" s="192"/>
      <c r="AE95" s="192"/>
      <c r="AF95" s="192"/>
      <c r="AG95" s="192"/>
      <c r="AH95" s="192"/>
      <c r="AI95" s="192"/>
      <c r="AJ95" s="192"/>
      <c r="AK95" s="193"/>
      <c r="AL95" s="193"/>
      <c r="AM95" s="183">
        <f t="shared" si="1"/>
        <v>0</v>
      </c>
      <c r="AN95" s="184">
        <f t="shared" si="1"/>
        <v>0</v>
      </c>
      <c r="AO95" s="185"/>
      <c r="AP95" s="708"/>
      <c r="AQ95" s="709"/>
    </row>
    <row r="96" spans="1:43" ht="17.25" hidden="1" customHeight="1">
      <c r="A96" s="213"/>
      <c r="B96" s="190"/>
      <c r="C96" s="191"/>
      <c r="D96" s="191"/>
      <c r="E96" s="192"/>
      <c r="F96" s="192"/>
      <c r="G96" s="192"/>
      <c r="H96" s="192"/>
      <c r="I96" s="192"/>
      <c r="J96" s="192"/>
      <c r="K96" s="192"/>
      <c r="L96" s="192"/>
      <c r="M96" s="192"/>
      <c r="N96" s="192"/>
      <c r="O96" s="192"/>
      <c r="P96" s="192"/>
      <c r="Q96" s="192"/>
      <c r="R96" s="192"/>
      <c r="S96" s="192"/>
      <c r="T96" s="192"/>
      <c r="U96" s="192"/>
      <c r="V96" s="193"/>
      <c r="W96" s="193"/>
      <c r="X96" s="192"/>
      <c r="Y96" s="192"/>
      <c r="Z96" s="192"/>
      <c r="AA96" s="192"/>
      <c r="AB96" s="192"/>
      <c r="AC96" s="192"/>
      <c r="AD96" s="192"/>
      <c r="AE96" s="192"/>
      <c r="AF96" s="192"/>
      <c r="AG96" s="192"/>
      <c r="AH96" s="192"/>
      <c r="AI96" s="192"/>
      <c r="AJ96" s="192"/>
      <c r="AK96" s="193"/>
      <c r="AL96" s="193"/>
      <c r="AM96" s="183">
        <f>SUM(C96,F96,I96,L96,O96,R96,U96,X96,AA96,AD96,AG96,AJ96)</f>
        <v>0</v>
      </c>
      <c r="AN96" s="184">
        <f t="shared" si="1"/>
        <v>0</v>
      </c>
      <c r="AO96" s="185"/>
      <c r="AP96" s="708"/>
      <c r="AQ96" s="709"/>
    </row>
    <row r="97" spans="1:45" ht="17.25" hidden="1" customHeight="1" thickBot="1">
      <c r="A97" s="213"/>
      <c r="B97" s="190"/>
      <c r="C97" s="191"/>
      <c r="D97" s="191"/>
      <c r="E97" s="192"/>
      <c r="F97" s="192"/>
      <c r="G97" s="192"/>
      <c r="H97" s="192"/>
      <c r="I97" s="192"/>
      <c r="J97" s="192"/>
      <c r="K97" s="192"/>
      <c r="L97" s="192"/>
      <c r="M97" s="192"/>
      <c r="N97" s="192"/>
      <c r="O97" s="192"/>
      <c r="P97" s="192"/>
      <c r="Q97" s="192"/>
      <c r="R97" s="192"/>
      <c r="S97" s="192"/>
      <c r="T97" s="192"/>
      <c r="U97" s="192"/>
      <c r="V97" s="193"/>
      <c r="W97" s="193"/>
      <c r="X97" s="192"/>
      <c r="Y97" s="192"/>
      <c r="Z97" s="192"/>
      <c r="AA97" s="192"/>
      <c r="AB97" s="192"/>
      <c r="AC97" s="192"/>
      <c r="AD97" s="192"/>
      <c r="AE97" s="192"/>
      <c r="AF97" s="192"/>
      <c r="AG97" s="192"/>
      <c r="AH97" s="192"/>
      <c r="AI97" s="192"/>
      <c r="AJ97" s="192"/>
      <c r="AK97" s="193"/>
      <c r="AL97" s="193"/>
      <c r="AM97" s="214">
        <f t="shared" si="1"/>
        <v>0</v>
      </c>
      <c r="AN97" s="215">
        <f>SUM(D97,G97,J97,M97,P97,S97,V97,Y97,AB97,AE97,AH97,AK97)</f>
        <v>0</v>
      </c>
      <c r="AO97" s="216"/>
      <c r="AP97" s="718"/>
      <c r="AQ97" s="719"/>
    </row>
    <row r="98" spans="1:45" ht="21" customHeight="1" thickBot="1">
      <c r="A98" s="202"/>
      <c r="B98" s="203"/>
      <c r="C98" s="204"/>
      <c r="D98" s="204"/>
      <c r="E98" s="204"/>
      <c r="F98" s="204"/>
      <c r="G98" s="204"/>
      <c r="H98" s="204"/>
      <c r="I98" s="204"/>
      <c r="J98" s="204"/>
      <c r="K98" s="204"/>
      <c r="L98" s="204"/>
      <c r="M98" s="204"/>
      <c r="N98" s="204"/>
      <c r="O98" s="204"/>
      <c r="P98" s="204"/>
      <c r="Q98" s="204"/>
      <c r="R98" s="204"/>
      <c r="S98" s="204"/>
      <c r="T98" s="204"/>
      <c r="U98" s="204"/>
      <c r="V98" s="204"/>
      <c r="W98" s="204"/>
      <c r="X98" s="204"/>
      <c r="Y98" s="204"/>
      <c r="Z98" s="204"/>
      <c r="AA98" s="204"/>
      <c r="AB98" s="204"/>
      <c r="AC98" s="204"/>
      <c r="AD98" s="204"/>
      <c r="AE98" s="204"/>
      <c r="AF98" s="204"/>
      <c r="AG98" s="204"/>
      <c r="AH98" s="204"/>
      <c r="AI98" s="204"/>
      <c r="AJ98" s="204"/>
      <c r="AK98" s="204"/>
      <c r="AL98" s="204"/>
      <c r="AM98" s="205">
        <f>SUM(AM78:AM97)</f>
        <v>0</v>
      </c>
      <c r="AN98" s="205">
        <f>SUM(AN78:AN97)</f>
        <v>0</v>
      </c>
      <c r="AO98" s="204"/>
      <c r="AP98" s="217"/>
      <c r="AQ98" s="217"/>
    </row>
    <row r="99" spans="1:45" ht="21" customHeight="1">
      <c r="A99" s="218"/>
      <c r="B99" s="219"/>
      <c r="C99" s="220"/>
      <c r="D99" s="220"/>
      <c r="E99" s="220"/>
      <c r="F99" s="220"/>
      <c r="G99" s="220"/>
      <c r="H99" s="220"/>
      <c r="I99" s="220"/>
      <c r="J99" s="220"/>
      <c r="K99" s="220"/>
      <c r="L99" s="220"/>
      <c r="M99" s="220"/>
      <c r="N99" s="220"/>
      <c r="O99" s="220"/>
      <c r="P99" s="220"/>
      <c r="Q99" s="220"/>
      <c r="R99" s="220"/>
      <c r="S99" s="220"/>
      <c r="T99" s="220"/>
      <c r="U99" s="220"/>
      <c r="V99" s="220"/>
      <c r="W99" s="220"/>
      <c r="X99" s="220"/>
      <c r="Y99" s="220"/>
      <c r="Z99" s="220"/>
      <c r="AA99" s="220"/>
      <c r="AB99" s="220"/>
      <c r="AC99" s="220"/>
      <c r="AD99" s="220"/>
      <c r="AE99" s="220"/>
      <c r="AF99" s="220"/>
      <c r="AG99" s="220"/>
      <c r="AH99" s="220"/>
      <c r="AI99" s="220"/>
      <c r="AJ99" s="220"/>
      <c r="AK99" s="220"/>
      <c r="AL99" s="220"/>
      <c r="AM99" s="220"/>
      <c r="AN99" s="220"/>
      <c r="AO99" s="220"/>
      <c r="AP99" s="180"/>
      <c r="AQ99" s="180"/>
    </row>
    <row r="100" spans="1:45" ht="17.25" customHeight="1">
      <c r="A100" s="218"/>
      <c r="B100" s="221" t="s">
        <v>297</v>
      </c>
      <c r="C100" s="222"/>
      <c r="D100" s="222"/>
      <c r="E100" s="222"/>
      <c r="F100" s="222"/>
      <c r="G100" s="222"/>
      <c r="H100" s="222"/>
      <c r="I100" s="222"/>
      <c r="J100" s="222"/>
      <c r="K100" s="222"/>
      <c r="L100" s="222"/>
      <c r="M100" s="222"/>
      <c r="N100" s="222"/>
      <c r="O100" s="222"/>
      <c r="P100" s="222"/>
      <c r="Q100" s="222"/>
      <c r="R100" s="222"/>
      <c r="S100" s="222"/>
      <c r="T100" s="222"/>
      <c r="U100" s="222"/>
      <c r="V100" s="222"/>
      <c r="W100" s="222"/>
      <c r="X100" s="222"/>
      <c r="Y100" s="222"/>
      <c r="Z100" s="222"/>
      <c r="AA100" s="222"/>
      <c r="AB100" s="222"/>
      <c r="AC100" s="222"/>
      <c r="AD100" s="222"/>
      <c r="AE100" s="222"/>
      <c r="AF100" s="222"/>
      <c r="AG100" s="222"/>
      <c r="AH100" s="222"/>
      <c r="AI100" s="222"/>
      <c r="AJ100" s="222"/>
      <c r="AK100" s="222"/>
      <c r="AL100" s="222"/>
      <c r="AM100" s="222"/>
      <c r="AN100" s="222"/>
      <c r="AO100" s="220"/>
      <c r="AP100" s="220"/>
      <c r="AQ100" s="220"/>
    </row>
    <row r="101" spans="1:45" ht="17.25" customHeight="1">
      <c r="A101" s="218"/>
      <c r="B101" s="223" t="s">
        <v>298</v>
      </c>
      <c r="C101" s="222"/>
      <c r="D101" s="222"/>
      <c r="E101" s="222"/>
      <c r="F101" s="222"/>
      <c r="G101" s="222"/>
      <c r="H101" s="222"/>
      <c r="I101" s="222"/>
      <c r="J101" s="222"/>
      <c r="K101" s="222"/>
      <c r="L101" s="222"/>
      <c r="M101" s="222"/>
      <c r="N101" s="222"/>
      <c r="O101" s="222"/>
      <c r="P101" s="222"/>
      <c r="Q101" s="222"/>
      <c r="R101" s="222"/>
      <c r="S101" s="222"/>
      <c r="T101" s="222"/>
      <c r="U101" s="222"/>
      <c r="V101" s="222"/>
      <c r="W101" s="222"/>
      <c r="X101" s="222"/>
      <c r="Y101" s="222"/>
      <c r="Z101" s="222"/>
      <c r="AA101" s="222"/>
      <c r="AB101" s="222"/>
      <c r="AC101" s="222"/>
      <c r="AD101" s="222"/>
      <c r="AE101" s="222"/>
      <c r="AF101" s="222"/>
      <c r="AG101" s="222"/>
      <c r="AH101" s="222"/>
      <c r="AI101" s="222"/>
      <c r="AJ101" s="222"/>
      <c r="AK101" s="222"/>
      <c r="AL101" s="222"/>
      <c r="AM101" s="222"/>
      <c r="AN101" s="222"/>
      <c r="AO101" s="220"/>
      <c r="AP101" s="220"/>
      <c r="AQ101" s="220"/>
    </row>
    <row r="102" spans="1:45" ht="17.25" customHeight="1" thickBot="1">
      <c r="A102" s="218"/>
      <c r="B102" s="219"/>
      <c r="C102" s="224" t="s">
        <v>299</v>
      </c>
      <c r="D102" s="220"/>
      <c r="E102" s="220"/>
      <c r="F102" s="220"/>
      <c r="G102" s="220"/>
      <c r="H102" s="220"/>
      <c r="I102" s="220"/>
      <c r="J102" s="220"/>
      <c r="K102" s="220"/>
      <c r="L102" s="220"/>
      <c r="M102" s="220"/>
      <c r="N102" s="220"/>
      <c r="O102" s="220"/>
      <c r="P102" s="220"/>
      <c r="Q102" s="220"/>
      <c r="R102" s="220"/>
      <c r="S102" s="220"/>
      <c r="T102" s="220"/>
      <c r="U102" s="220"/>
      <c r="V102" s="220"/>
      <c r="W102" s="220"/>
      <c r="X102" s="220"/>
      <c r="Y102" s="220"/>
      <c r="Z102" s="220"/>
      <c r="AA102" s="220"/>
      <c r="AB102" s="220"/>
      <c r="AC102" s="220"/>
      <c r="AD102" s="220"/>
      <c r="AE102" s="220"/>
      <c r="AF102" s="220"/>
      <c r="AG102" s="220"/>
      <c r="AH102" s="220"/>
      <c r="AI102" s="220"/>
      <c r="AJ102" s="220"/>
      <c r="AK102" s="220"/>
      <c r="AL102" s="220"/>
      <c r="AM102" s="220"/>
      <c r="AN102" s="220"/>
      <c r="AO102" s="220"/>
      <c r="AP102" s="220"/>
      <c r="AQ102" s="220"/>
    </row>
    <row r="103" spans="1:45" ht="20.25" customHeight="1" thickBot="1">
      <c r="A103" s="218"/>
      <c r="B103" s="225" t="s">
        <v>174</v>
      </c>
      <c r="C103" s="697">
        <f>AN72</f>
        <v>0</v>
      </c>
      <c r="D103" s="698"/>
      <c r="E103" s="698"/>
      <c r="F103" s="698"/>
      <c r="G103" s="226" t="s">
        <v>179</v>
      </c>
      <c r="H103" s="227" t="s">
        <v>300</v>
      </c>
      <c r="I103" s="697">
        <f>AN98</f>
        <v>0</v>
      </c>
      <c r="J103" s="698"/>
      <c r="K103" s="698"/>
      <c r="L103" s="698"/>
      <c r="M103" s="226" t="s">
        <v>179</v>
      </c>
      <c r="N103" s="228" t="s">
        <v>301</v>
      </c>
      <c r="O103" s="228" t="s">
        <v>41</v>
      </c>
      <c r="P103" s="224" t="s">
        <v>174</v>
      </c>
      <c r="Q103" s="697">
        <f>AM72</f>
        <v>0</v>
      </c>
      <c r="R103" s="698"/>
      <c r="S103" s="698"/>
      <c r="T103" s="226" t="s">
        <v>79</v>
      </c>
      <c r="U103" s="224" t="s">
        <v>300</v>
      </c>
      <c r="V103" s="697">
        <f>AM98</f>
        <v>0</v>
      </c>
      <c r="W103" s="698"/>
      <c r="X103" s="698"/>
      <c r="Y103" s="226" t="s">
        <v>79</v>
      </c>
      <c r="Z103" s="228" t="s">
        <v>301</v>
      </c>
      <c r="AA103" s="228" t="s">
        <v>42</v>
      </c>
      <c r="AB103" s="699" t="e">
        <f>(C103-I103)/(Q103-V103)</f>
        <v>#DIV/0!</v>
      </c>
      <c r="AC103" s="700"/>
      <c r="AD103" s="700"/>
      <c r="AE103" s="701"/>
      <c r="AF103" s="220" t="s">
        <v>179</v>
      </c>
      <c r="AG103" s="220"/>
      <c r="AH103" s="220"/>
      <c r="AI103" s="229"/>
      <c r="AJ103" s="229"/>
      <c r="AK103" s="229"/>
      <c r="AL103" s="229"/>
      <c r="AM103" s="229"/>
      <c r="AN103" s="229"/>
      <c r="AO103" s="229"/>
      <c r="AP103" s="229"/>
      <c r="AQ103" s="229"/>
    </row>
    <row r="104" spans="1:45" ht="17.25" customHeight="1">
      <c r="A104" s="218"/>
      <c r="B104" s="219"/>
      <c r="C104" s="230" t="s">
        <v>302</v>
      </c>
      <c r="D104" s="230"/>
      <c r="E104" s="230"/>
      <c r="F104" s="230"/>
      <c r="I104" s="230" t="s">
        <v>303</v>
      </c>
      <c r="K104" s="230"/>
      <c r="L104" s="230"/>
      <c r="M104" s="230"/>
      <c r="N104" s="230"/>
      <c r="Q104" s="231" t="s">
        <v>304</v>
      </c>
      <c r="V104" s="230" t="s">
        <v>305</v>
      </c>
      <c r="W104" s="220"/>
      <c r="X104" s="220"/>
      <c r="Y104" s="220"/>
      <c r="Z104" s="220"/>
      <c r="AA104" s="230"/>
      <c r="AB104" s="232" t="s">
        <v>306</v>
      </c>
      <c r="AC104" s="230"/>
      <c r="AD104" s="230"/>
      <c r="AE104" s="230"/>
      <c r="AF104" s="230"/>
      <c r="AG104" s="230"/>
      <c r="AH104" s="230"/>
      <c r="AI104" s="233"/>
      <c r="AJ104" s="233"/>
      <c r="AK104" s="233"/>
      <c r="AL104" s="233"/>
      <c r="AM104" s="233"/>
      <c r="AN104" s="233"/>
      <c r="AO104" s="233"/>
      <c r="AP104" s="233"/>
      <c r="AQ104" s="233"/>
    </row>
    <row r="105" spans="1:45" ht="7.5" customHeight="1">
      <c r="A105" s="218"/>
      <c r="B105" s="219"/>
      <c r="C105" s="220"/>
      <c r="D105" s="220"/>
      <c r="E105" s="220"/>
      <c r="F105" s="220"/>
      <c r="G105" s="220"/>
      <c r="H105" s="220"/>
      <c r="I105" s="220"/>
      <c r="J105" s="220"/>
      <c r="K105" s="220"/>
      <c r="L105" s="220"/>
      <c r="M105" s="220"/>
      <c r="N105" s="220"/>
      <c r="O105" s="220"/>
      <c r="P105" s="220"/>
      <c r="Q105" s="220"/>
      <c r="R105" s="220"/>
      <c r="S105" s="220"/>
      <c r="T105" s="220"/>
      <c r="U105" s="220"/>
      <c r="V105" s="220"/>
      <c r="W105" s="220"/>
      <c r="X105" s="220"/>
      <c r="Y105" s="220"/>
      <c r="Z105" s="220"/>
      <c r="AA105" s="220"/>
      <c r="AB105" s="220"/>
      <c r="AC105" s="220"/>
      <c r="AD105" s="220"/>
      <c r="AE105" s="220"/>
      <c r="AF105" s="220"/>
      <c r="AG105" s="220"/>
      <c r="AH105" s="220"/>
      <c r="AI105" s="229"/>
      <c r="AJ105" s="229"/>
      <c r="AK105" s="229"/>
      <c r="AL105" s="229"/>
      <c r="AM105" s="229"/>
      <c r="AN105" s="229"/>
      <c r="AO105" s="229"/>
      <c r="AP105" s="229"/>
      <c r="AQ105" s="229"/>
    </row>
    <row r="106" spans="1:45" ht="17.25" customHeight="1">
      <c r="A106" s="218"/>
      <c r="B106" s="221" t="s">
        <v>307</v>
      </c>
      <c r="C106" s="222"/>
      <c r="D106" s="222"/>
      <c r="E106" s="222"/>
      <c r="F106" s="222"/>
      <c r="G106" s="222"/>
      <c r="H106" s="222"/>
      <c r="I106" s="222"/>
      <c r="J106" s="222"/>
      <c r="K106" s="222"/>
      <c r="L106" s="222"/>
      <c r="M106" s="222"/>
      <c r="N106" s="222"/>
      <c r="O106" s="222"/>
      <c r="P106" s="222"/>
      <c r="Q106" s="222"/>
      <c r="R106" s="222"/>
      <c r="S106" s="222"/>
      <c r="T106" s="222"/>
      <c r="U106" s="222"/>
      <c r="V106" s="222"/>
      <c r="W106" s="222"/>
      <c r="X106" s="222"/>
      <c r="Y106" s="222"/>
      <c r="Z106" s="222"/>
      <c r="AA106" s="222"/>
      <c r="AB106" s="222"/>
      <c r="AC106" s="222"/>
      <c r="AD106" s="222"/>
      <c r="AE106" s="222"/>
      <c r="AF106" s="222"/>
      <c r="AG106" s="222"/>
      <c r="AH106" s="222"/>
      <c r="AI106" s="234"/>
      <c r="AJ106" s="234"/>
      <c r="AK106" s="234"/>
      <c r="AL106" s="234"/>
      <c r="AM106" s="234"/>
      <c r="AN106" s="234"/>
      <c r="AO106" s="229"/>
      <c r="AP106" s="229"/>
      <c r="AQ106" s="229"/>
    </row>
    <row r="107" spans="1:45" ht="17.25" customHeight="1">
      <c r="A107" s="218"/>
      <c r="B107" s="223" t="s">
        <v>308</v>
      </c>
      <c r="C107" s="222"/>
      <c r="D107" s="222"/>
      <c r="E107" s="222"/>
      <c r="F107" s="222"/>
      <c r="G107" s="222"/>
      <c r="H107" s="222"/>
      <c r="I107" s="222"/>
      <c r="J107" s="222"/>
      <c r="K107" s="222"/>
      <c r="L107" s="222"/>
      <c r="M107" s="222"/>
      <c r="N107" s="222"/>
      <c r="O107" s="222"/>
      <c r="P107" s="222"/>
      <c r="Q107" s="222"/>
      <c r="R107" s="222"/>
      <c r="S107" s="222"/>
      <c r="T107" s="222"/>
      <c r="U107" s="222"/>
      <c r="V107" s="222"/>
      <c r="W107" s="222"/>
      <c r="X107" s="222"/>
      <c r="Y107" s="222"/>
      <c r="Z107" s="222"/>
      <c r="AA107" s="222"/>
      <c r="AB107" s="222"/>
      <c r="AC107" s="222"/>
      <c r="AD107" s="222"/>
      <c r="AE107" s="222"/>
      <c r="AF107" s="222"/>
      <c r="AG107" s="222"/>
      <c r="AH107" s="222"/>
      <c r="AI107" s="222"/>
      <c r="AJ107" s="222"/>
      <c r="AK107" s="222"/>
      <c r="AL107" s="222"/>
      <c r="AM107" s="222"/>
      <c r="AN107" s="222"/>
      <c r="AO107" s="220"/>
      <c r="AP107" s="220"/>
      <c r="AQ107" s="220"/>
    </row>
    <row r="108" spans="1:45" ht="17.25" customHeight="1" thickBot="1">
      <c r="A108" s="218"/>
      <c r="B108" s="219"/>
      <c r="C108" s="224" t="s">
        <v>309</v>
      </c>
      <c r="D108" s="220"/>
      <c r="E108" s="220"/>
      <c r="F108" s="220"/>
      <c r="G108" s="220"/>
      <c r="H108" s="220"/>
      <c r="I108" s="220"/>
      <c r="J108" s="220"/>
      <c r="K108" s="220"/>
      <c r="L108" s="220"/>
      <c r="M108" s="220"/>
      <c r="N108" s="220"/>
      <c r="O108" s="220"/>
      <c r="P108" s="220"/>
      <c r="Q108" s="220"/>
      <c r="R108" s="220"/>
      <c r="S108" s="220"/>
      <c r="T108" s="220"/>
      <c r="U108" s="220"/>
      <c r="V108" s="220"/>
      <c r="W108" s="220"/>
      <c r="X108" s="220"/>
      <c r="Y108" s="220"/>
      <c r="Z108" s="220"/>
      <c r="AA108" s="220"/>
      <c r="AB108" s="220"/>
      <c r="AC108" s="220"/>
      <c r="AD108" s="220"/>
      <c r="AE108" s="220"/>
      <c r="AF108" s="220"/>
      <c r="AG108" s="220"/>
      <c r="AH108" s="220"/>
      <c r="AI108" s="229"/>
      <c r="AJ108" s="229"/>
      <c r="AK108" s="229"/>
      <c r="AL108" s="229"/>
      <c r="AM108" s="229"/>
      <c r="AN108" s="229"/>
      <c r="AO108" s="229"/>
      <c r="AP108" s="229"/>
      <c r="AQ108" s="229"/>
      <c r="AS108" s="231" t="s">
        <v>698</v>
      </c>
    </row>
    <row r="109" spans="1:45" ht="20.25" customHeight="1" thickBot="1">
      <c r="A109" s="218"/>
      <c r="B109" s="225"/>
      <c r="C109" s="697">
        <f>AO72</f>
        <v>0</v>
      </c>
      <c r="D109" s="702"/>
      <c r="E109" s="702"/>
      <c r="F109" s="702"/>
      <c r="G109" s="226" t="s">
        <v>189</v>
      </c>
      <c r="H109" s="228" t="s">
        <v>310</v>
      </c>
      <c r="I109" s="697">
        <f>AM72</f>
        <v>0</v>
      </c>
      <c r="J109" s="702"/>
      <c r="K109" s="702"/>
      <c r="L109" s="703"/>
      <c r="M109" s="228" t="s">
        <v>26</v>
      </c>
      <c r="N109" s="228"/>
      <c r="O109" s="227" t="s">
        <v>41</v>
      </c>
      <c r="P109" s="224"/>
      <c r="Q109" s="697">
        <f>AM9</f>
        <v>0</v>
      </c>
      <c r="R109" s="702"/>
      <c r="S109" s="702"/>
      <c r="T109" s="226" t="s">
        <v>311</v>
      </c>
      <c r="U109" s="228" t="s">
        <v>41</v>
      </c>
      <c r="V109" s="704">
        <v>12</v>
      </c>
      <c r="W109" s="704"/>
      <c r="X109" s="704"/>
      <c r="Y109" s="228" t="s">
        <v>270</v>
      </c>
      <c r="Z109" s="228"/>
      <c r="AA109" s="227" t="s">
        <v>42</v>
      </c>
      <c r="AB109" s="705" t="e">
        <f>ROUND(C109/AS109/V109,0)</f>
        <v>#DIV/0!</v>
      </c>
      <c r="AC109" s="706"/>
      <c r="AD109" s="706"/>
      <c r="AE109" s="707"/>
      <c r="AF109" s="220" t="s">
        <v>189</v>
      </c>
      <c r="AG109" s="716" t="s">
        <v>312</v>
      </c>
      <c r="AH109" s="716"/>
      <c r="AI109" s="716"/>
      <c r="AJ109" s="716"/>
      <c r="AK109" s="716"/>
      <c r="AL109" s="716"/>
      <c r="AM109" s="716"/>
      <c r="AN109" s="716"/>
      <c r="AO109" s="716"/>
      <c r="AP109" s="716"/>
      <c r="AQ109" s="235"/>
      <c r="AR109" s="236"/>
      <c r="AS109" s="433" t="e">
        <f>ROUNDUP(I109/Q109,1)</f>
        <v>#DIV/0!</v>
      </c>
    </row>
    <row r="110" spans="1:45" ht="17.25" customHeight="1">
      <c r="A110" s="218"/>
      <c r="B110" s="219"/>
      <c r="C110" s="230" t="s">
        <v>313</v>
      </c>
      <c r="D110" s="230"/>
      <c r="E110" s="230"/>
      <c r="F110" s="230"/>
      <c r="G110" s="230"/>
      <c r="H110" s="230"/>
      <c r="I110" s="717" t="s">
        <v>314</v>
      </c>
      <c r="J110" s="717"/>
      <c r="K110" s="717"/>
      <c r="L110" s="717"/>
      <c r="M110" s="717"/>
      <c r="N110" s="717"/>
      <c r="O110" s="230"/>
      <c r="P110" s="230" t="s">
        <v>315</v>
      </c>
      <c r="R110" s="230"/>
      <c r="S110" s="230"/>
      <c r="T110" s="230"/>
      <c r="U110" s="230"/>
      <c r="V110" s="230"/>
      <c r="W110" s="230"/>
      <c r="X110" s="230"/>
      <c r="Y110" s="230"/>
      <c r="Z110" s="230"/>
      <c r="AA110" s="230"/>
      <c r="AB110" s="434"/>
      <c r="AC110" s="230"/>
      <c r="AD110" s="230"/>
      <c r="AE110" s="230"/>
      <c r="AF110" s="230"/>
      <c r="AG110" s="716"/>
      <c r="AH110" s="716"/>
      <c r="AI110" s="716"/>
      <c r="AJ110" s="716"/>
      <c r="AK110" s="716"/>
      <c r="AL110" s="716"/>
      <c r="AM110" s="716"/>
      <c r="AN110" s="716"/>
      <c r="AO110" s="716"/>
      <c r="AP110" s="716"/>
      <c r="AQ110" s="235"/>
      <c r="AR110" s="236"/>
      <c r="AS110" s="233"/>
    </row>
    <row r="111" spans="1:45" ht="17.25" customHeight="1">
      <c r="A111" s="218"/>
      <c r="B111" s="219"/>
      <c r="C111" s="230"/>
      <c r="D111" s="230"/>
      <c r="E111" s="230"/>
      <c r="F111" s="230"/>
      <c r="G111" s="230"/>
      <c r="H111" s="230"/>
      <c r="I111" s="230"/>
      <c r="J111" s="230"/>
      <c r="K111" s="230"/>
      <c r="L111" s="230"/>
      <c r="M111" s="230"/>
      <c r="N111" s="230"/>
      <c r="O111" s="230"/>
      <c r="R111" s="230"/>
      <c r="S111" s="230"/>
      <c r="T111" s="230"/>
      <c r="U111" s="230"/>
      <c r="V111" s="230"/>
      <c r="W111" s="230"/>
      <c r="X111" s="230"/>
      <c r="Y111" s="230"/>
      <c r="Z111" s="230"/>
      <c r="AA111" s="230"/>
      <c r="AB111" s="230"/>
      <c r="AC111" s="230"/>
      <c r="AD111" s="230"/>
      <c r="AE111" s="230"/>
      <c r="AF111" s="230"/>
      <c r="AG111" s="230"/>
      <c r="AH111" s="230"/>
      <c r="AI111" s="230"/>
      <c r="AJ111" s="230"/>
      <c r="AK111" s="230"/>
      <c r="AL111" s="230"/>
      <c r="AM111" s="230"/>
      <c r="AN111" s="230"/>
      <c r="AO111" s="230"/>
      <c r="AP111" s="230"/>
      <c r="AQ111" s="230"/>
      <c r="AR111" s="230"/>
    </row>
    <row r="112" spans="1:45" ht="17.25" customHeight="1">
      <c r="A112" s="218"/>
      <c r="B112" s="219"/>
      <c r="C112" s="220"/>
      <c r="D112" s="220"/>
      <c r="E112" s="220"/>
      <c r="F112" s="220"/>
      <c r="G112" s="220"/>
      <c r="H112" s="220"/>
      <c r="I112" s="220"/>
      <c r="J112" s="220"/>
      <c r="K112" s="220"/>
      <c r="L112" s="220"/>
      <c r="M112" s="220"/>
      <c r="N112" s="220"/>
      <c r="O112" s="220"/>
      <c r="P112" s="220"/>
      <c r="Q112" s="220"/>
      <c r="R112" s="220"/>
      <c r="S112" s="220"/>
      <c r="T112" s="220"/>
      <c r="U112" s="220"/>
      <c r="V112" s="220"/>
      <c r="W112" s="220"/>
      <c r="X112" s="220"/>
      <c r="Y112" s="220"/>
      <c r="Z112" s="220"/>
      <c r="AA112" s="220"/>
      <c r="AB112" s="220"/>
      <c r="AC112" s="220"/>
      <c r="AD112" s="220"/>
      <c r="AE112" s="220"/>
      <c r="AF112" s="220"/>
      <c r="AG112" s="220"/>
      <c r="AH112" s="220"/>
      <c r="AI112" s="220"/>
      <c r="AJ112" s="220"/>
      <c r="AK112" s="220"/>
      <c r="AL112" s="220"/>
      <c r="AM112" s="220"/>
      <c r="AN112" s="220"/>
      <c r="AO112" s="220"/>
      <c r="AP112" s="180"/>
      <c r="AQ112" s="180"/>
    </row>
    <row r="113" spans="2:2">
      <c r="B113" s="237"/>
    </row>
    <row r="114" spans="2:2">
      <c r="B114" s="237"/>
    </row>
  </sheetData>
  <mergeCells count="146">
    <mergeCell ref="A3:B3"/>
    <mergeCell ref="C3:I3"/>
    <mergeCell ref="K3:M3"/>
    <mergeCell ref="N3:Q3"/>
    <mergeCell ref="A5:AQ5"/>
    <mergeCell ref="A7:B11"/>
    <mergeCell ref="C7:E7"/>
    <mergeCell ref="F7:H7"/>
    <mergeCell ref="I7:K7"/>
    <mergeCell ref="L7:N7"/>
    <mergeCell ref="AG7:AI7"/>
    <mergeCell ref="AJ7:AL7"/>
    <mergeCell ref="AM7:AO7"/>
    <mergeCell ref="AP7:AP11"/>
    <mergeCell ref="C8:E8"/>
    <mergeCell ref="F8:H8"/>
    <mergeCell ref="I8:K8"/>
    <mergeCell ref="L8:N8"/>
    <mergeCell ref="O8:Q8"/>
    <mergeCell ref="R8:T8"/>
    <mergeCell ref="O7:Q7"/>
    <mergeCell ref="R7:T7"/>
    <mergeCell ref="U7:W7"/>
    <mergeCell ref="X7:Z7"/>
    <mergeCell ref="AA7:AC7"/>
    <mergeCell ref="AD7:AF7"/>
    <mergeCell ref="AM8:AO8"/>
    <mergeCell ref="C9:E9"/>
    <mergeCell ref="F9:H9"/>
    <mergeCell ref="I9:K9"/>
    <mergeCell ref="L9:N9"/>
    <mergeCell ref="O9:Q9"/>
    <mergeCell ref="R9:T9"/>
    <mergeCell ref="U9:W9"/>
    <mergeCell ref="X9:Z9"/>
    <mergeCell ref="AA9:AC9"/>
    <mergeCell ref="U8:W8"/>
    <mergeCell ref="X8:Z8"/>
    <mergeCell ref="AA8:AC8"/>
    <mergeCell ref="AD8:AF8"/>
    <mergeCell ref="AG8:AI8"/>
    <mergeCell ref="AJ8:AL8"/>
    <mergeCell ref="O10:P10"/>
    <mergeCell ref="Q10:Q11"/>
    <mergeCell ref="R10:S10"/>
    <mergeCell ref="T10:T11"/>
    <mergeCell ref="AD9:AF9"/>
    <mergeCell ref="AG9:AI9"/>
    <mergeCell ref="AJ9:AL9"/>
    <mergeCell ref="AM9:AO9"/>
    <mergeCell ref="C10:D10"/>
    <mergeCell ref="E10:E11"/>
    <mergeCell ref="F10:G10"/>
    <mergeCell ref="H10:H11"/>
    <mergeCell ref="I10:J10"/>
    <mergeCell ref="K10:K11"/>
    <mergeCell ref="AM10:AN10"/>
    <mergeCell ref="AO10:AO11"/>
    <mergeCell ref="A74:AQ74"/>
    <mergeCell ref="A75:B77"/>
    <mergeCell ref="C75:E75"/>
    <mergeCell ref="F75:H75"/>
    <mergeCell ref="I75:K75"/>
    <mergeCell ref="L75:N75"/>
    <mergeCell ref="O75:Q75"/>
    <mergeCell ref="R75:T75"/>
    <mergeCell ref="AD10:AE10"/>
    <mergeCell ref="AF10:AF11"/>
    <mergeCell ref="AG10:AH10"/>
    <mergeCell ref="AI10:AI11"/>
    <mergeCell ref="AJ10:AK10"/>
    <mergeCell ref="AL10:AL11"/>
    <mergeCell ref="U10:V10"/>
    <mergeCell ref="W10:W11"/>
    <mergeCell ref="X10:Y10"/>
    <mergeCell ref="Z10:Z11"/>
    <mergeCell ref="AA10:AB10"/>
    <mergeCell ref="AC10:AC11"/>
    <mergeCell ref="L10:M10"/>
    <mergeCell ref="N10:N11"/>
    <mergeCell ref="AM75:AO75"/>
    <mergeCell ref="AP75:AQ77"/>
    <mergeCell ref="C76:D76"/>
    <mergeCell ref="E76:E77"/>
    <mergeCell ref="F76:G76"/>
    <mergeCell ref="H76:H77"/>
    <mergeCell ref="I76:J76"/>
    <mergeCell ref="K76:K77"/>
    <mergeCell ref="L76:M76"/>
    <mergeCell ref="N76:N77"/>
    <mergeCell ref="U75:W75"/>
    <mergeCell ref="O76:P76"/>
    <mergeCell ref="Q76:Q77"/>
    <mergeCell ref="R76:S76"/>
    <mergeCell ref="T76:T77"/>
    <mergeCell ref="U76:V76"/>
    <mergeCell ref="W76:W77"/>
    <mergeCell ref="X75:Z75"/>
    <mergeCell ref="AA75:AC75"/>
    <mergeCell ref="AD75:AF75"/>
    <mergeCell ref="AG75:AI75"/>
    <mergeCell ref="AJ75:AL75"/>
    <mergeCell ref="X76:Y76"/>
    <mergeCell ref="Z76:Z77"/>
    <mergeCell ref="AA76:AB76"/>
    <mergeCell ref="AC76:AC77"/>
    <mergeCell ref="AD76:AE76"/>
    <mergeCell ref="AF76:AF77"/>
    <mergeCell ref="AP78:AQ78"/>
    <mergeCell ref="AP79:AQ79"/>
    <mergeCell ref="AP80:AQ80"/>
    <mergeCell ref="AP81:AQ81"/>
    <mergeCell ref="AP82:AQ82"/>
    <mergeCell ref="AP83:AQ83"/>
    <mergeCell ref="AG76:AH76"/>
    <mergeCell ref="AI76:AI77"/>
    <mergeCell ref="AJ76:AK76"/>
    <mergeCell ref="AL76:AL77"/>
    <mergeCell ref="AM76:AN76"/>
    <mergeCell ref="AO76:AO77"/>
    <mergeCell ref="AP90:AQ90"/>
    <mergeCell ref="AP91:AQ91"/>
    <mergeCell ref="AP92:AQ92"/>
    <mergeCell ref="AP93:AQ93"/>
    <mergeCell ref="AP94:AQ94"/>
    <mergeCell ref="AP95:AQ95"/>
    <mergeCell ref="AP84:AQ84"/>
    <mergeCell ref="AP85:AQ85"/>
    <mergeCell ref="AP86:AQ86"/>
    <mergeCell ref="AP87:AQ87"/>
    <mergeCell ref="AP88:AQ88"/>
    <mergeCell ref="AP89:AQ89"/>
    <mergeCell ref="C109:F109"/>
    <mergeCell ref="I109:L109"/>
    <mergeCell ref="Q109:S109"/>
    <mergeCell ref="V109:X109"/>
    <mergeCell ref="AB109:AE109"/>
    <mergeCell ref="AG109:AP110"/>
    <mergeCell ref="I110:N110"/>
    <mergeCell ref="AP96:AQ96"/>
    <mergeCell ref="AP97:AQ97"/>
    <mergeCell ref="C103:F103"/>
    <mergeCell ref="I103:L103"/>
    <mergeCell ref="Q103:S103"/>
    <mergeCell ref="V103:X103"/>
    <mergeCell ref="AB103:AE103"/>
  </mergeCells>
  <phoneticPr fontId="3"/>
  <printOptions horizontalCentered="1" verticalCentered="1"/>
  <pageMargins left="0.19685039370078741" right="0.19685039370078741" top="0.39370078740157483" bottom="0.19685039370078741" header="0.39370078740157483" footer="0.39370078740157483"/>
  <pageSetup paperSize="8" scale="69" orientation="landscape" r:id="rId1"/>
  <headerFooter alignWithMargins="0">
    <oddHeader>&amp;R別表３（その３）</oddHeader>
  </headerFooter>
  <rowBreaks count="1" manualBreakCount="1">
    <brk id="111" max="42" man="1"/>
  </rowBreaks>
  <colBreaks count="1" manualBreakCount="1">
    <brk id="43" min="2" max="32"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【別１-1】就労移行支援・基本報酬</vt:lpstr>
      <vt:lpstr>【別1-2】別添</vt:lpstr>
      <vt:lpstr>【別2】就労A型・基本報酬</vt:lpstr>
      <vt:lpstr>別添スコア表（全体）</vt:lpstr>
      <vt:lpstr>別添スコア表（実績）</vt:lpstr>
      <vt:lpstr>(参考)就労A・B基本報酬</vt:lpstr>
      <vt:lpstr>【別3】就労Ｂ型・基本報酬</vt:lpstr>
      <vt:lpstr>別添ピアサポーターの配置に関する届出書（就労Ｂ）</vt:lpstr>
      <vt:lpstr>(参考)就労A・B基本報酬 (2)</vt:lpstr>
      <vt:lpstr>【別4-1】就労定着支援・基本報酬</vt:lpstr>
      <vt:lpstr>【別4-2】別添１</vt:lpstr>
      <vt:lpstr>【別4-2】別添２（新規の場合）</vt:lpstr>
      <vt:lpstr>【別5】地域移行支援サービス費（Ⅰ・Ⅱ）</vt:lpstr>
      <vt:lpstr>【別表10-1】機能強化型（単独）　届出様式（新規・相 </vt:lpstr>
      <vt:lpstr>【別表10-2】機能強化型（協働）　届出様式（新規・相談支援）</vt:lpstr>
      <vt:lpstr>付2-1　平均利用者数算定表（施設入所、短期入所、日中活動系）</vt:lpstr>
      <vt:lpstr>付2-1(参考)平均区分・利用者数算定表（生活介護）</vt:lpstr>
      <vt:lpstr>付表2-2　平均利用人数算定表（GH）</vt:lpstr>
      <vt:lpstr>付表3　勤務形態一覧表</vt:lpstr>
      <vt:lpstr>付表3　勤務形態一覧表　(記載例）</vt:lpstr>
      <vt:lpstr>'(参考)就労A・B基本報酬'!Print_Area</vt:lpstr>
      <vt:lpstr>'(参考)就労A・B基本報酬 (2)'!Print_Area</vt:lpstr>
      <vt:lpstr>'【別１-1】就労移行支援・基本報酬'!Print_Area</vt:lpstr>
      <vt:lpstr>'【別1-2】別添'!Print_Area</vt:lpstr>
      <vt:lpstr>【別2】就労A型・基本報酬!Print_Area</vt:lpstr>
      <vt:lpstr>【別3】就労Ｂ型・基本報酬!Print_Area</vt:lpstr>
      <vt:lpstr>'【別4-1】就労定着支援・基本報酬'!Print_Area</vt:lpstr>
      <vt:lpstr>'【別4-2】別添１'!Print_Area</vt:lpstr>
      <vt:lpstr>'【別4-2】別添２（新規の場合）'!Print_Area</vt:lpstr>
      <vt:lpstr>'【別5】地域移行支援サービス費（Ⅰ・Ⅱ）'!Print_Area</vt:lpstr>
      <vt:lpstr>'【別表10-1】機能強化型（単独）　届出様式（新規・相 '!Print_Area</vt:lpstr>
      <vt:lpstr>'【別表10-2】機能強化型（協働）　届出様式（新規・相談支援）'!Print_Area</vt:lpstr>
      <vt:lpstr>'付2-1　平均利用者数算定表（施設入所、短期入所、日中活動系）'!Print_Area</vt:lpstr>
      <vt:lpstr>'付2-1(参考)平均区分・利用者数算定表（生活介護）'!Print_Area</vt:lpstr>
      <vt:lpstr>'付表2-2　平均利用人数算定表（GH）'!Print_Area</vt:lpstr>
      <vt:lpstr>'付表3　勤務形態一覧表'!Print_Area</vt:lpstr>
      <vt:lpstr>'付表3　勤務形態一覧表　(記載例）'!Print_Area</vt:lpstr>
      <vt:lpstr>'別添スコア表（全体）'!Print_Area</vt:lpstr>
      <vt:lpstr>'別添ピアサポーターの配置に関する届出書（就労Ｂ）'!Print_Area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nt069054</cp:lastModifiedBy>
  <cp:lastPrinted>2024-05-22T05:48:34Z</cp:lastPrinted>
  <dcterms:created xsi:type="dcterms:W3CDTF">2024-04-07T23:47:16Z</dcterms:created>
  <dcterms:modified xsi:type="dcterms:W3CDTF">2024-05-22T05:49:40Z</dcterms:modified>
</cp:coreProperties>
</file>