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T069054\Desktop\届出様式\付表等\"/>
    </mc:Choice>
  </mc:AlternateContent>
  <xr:revisionPtr revIDLastSave="0" documentId="13_ncr:1_{407888B8-C918-4E2A-8FB5-1306D2D3E529}" xr6:coauthVersionLast="47" xr6:coauthVersionMax="47" xr10:uidLastSave="{00000000-0000-0000-0000-000000000000}"/>
  <bookViews>
    <workbookView xWindow="-108" yWindow="-108" windowWidth="23256" windowHeight="12576" xr2:uid="{A15C25BD-3E11-4DE2-B9A2-CE30062A6F48}"/>
  </bookViews>
  <sheets>
    <sheet name="【別１-1】就労移行支援・基本報酬" sheetId="1" r:id="rId1"/>
    <sheet name="【別1-2】別添" sheetId="2" r:id="rId2"/>
    <sheet name="【別2】就労A型・基本報酬" sheetId="44" r:id="rId3"/>
    <sheet name="別添スコア表（全体）" sheetId="45" r:id="rId4"/>
    <sheet name="別添スコア表（実績）" sheetId="46" r:id="rId5"/>
    <sheet name="(参考)就労A・B基本報酬" sheetId="47" r:id="rId6"/>
    <sheet name="【別3】就労Ｂ型・基本報酬" sheetId="48" r:id="rId7"/>
    <sheet name="別添ピアサポーターの配置に関する届出書（就労Ｂ）" sheetId="49" r:id="rId8"/>
    <sheet name="(参考)就労A・B基本報酬 (2)" sheetId="50" r:id="rId9"/>
    <sheet name="【別4-1】就労定着支援・基本報酬" sheetId="10" r:id="rId10"/>
    <sheet name="【別4-2】別添１" sheetId="11" r:id="rId11"/>
    <sheet name="【別4-2】別添２（新規の場合）" sheetId="12" r:id="rId12"/>
    <sheet name="【別5】地域移行支援サービス費（Ⅰ・Ⅱ）" sheetId="13" r:id="rId13"/>
    <sheet name="【別表10-1】機能強化型（単独）　届出様式（新規・相 " sheetId="21" r:id="rId14"/>
    <sheet name="【別表10-2】機能強化型（協働）　届出様式（新規・相談支援）" sheetId="17" r:id="rId15"/>
    <sheet name="付2-1　平均利用者数算定表（施設入所、短期入所、日中活動系）" sheetId="53" r:id="rId16"/>
    <sheet name="付2-1(参考)平均区分・利用者数算定表（生活介護）" sheetId="54" r:id="rId17"/>
    <sheet name="付表2-2　平均利用人数算定表（GH）" sheetId="18" r:id="rId18"/>
    <sheet name="付表3　勤務形態一覧表" sheetId="19" r:id="rId19"/>
    <sheet name="付表3　勤務形態一覧表　(記載例）" sheetId="20" r:id="rId20"/>
  </sheets>
  <definedNames>
    <definedName name="__kk1" localSheetId="13">#REF!</definedName>
    <definedName name="__kk1" localSheetId="14">#REF!</definedName>
    <definedName name="__kk1">#REF!</definedName>
    <definedName name="_kk1" localSheetId="8">#REF!</definedName>
    <definedName name="_kk1" localSheetId="12">#REF!</definedName>
    <definedName name="_kk1" localSheetId="14">#REF!</definedName>
    <definedName name="_kk1">#REF!</definedName>
    <definedName name="Avrg" localSheetId="8">#REF!</definedName>
    <definedName name="Avrg" localSheetId="12">#REF!</definedName>
    <definedName name="Avrg" localSheetId="14">#REF!</definedName>
    <definedName name="Avrg">#REF!</definedName>
    <definedName name="ｂ">#N/A</definedName>
    <definedName name="ｄ">#N/A</definedName>
    <definedName name="ｆ">#N/A</definedName>
    <definedName name="ｇ">#N/A</definedName>
    <definedName name="houjin" localSheetId="8">#REF!</definedName>
    <definedName name="houjin" localSheetId="12">#REF!</definedName>
    <definedName name="houjin" localSheetId="13">#REF!</definedName>
    <definedName name="houjin" localSheetId="14">#REF!</definedName>
    <definedName name="houjin">#REF!</definedName>
    <definedName name="jigyoumeishou" localSheetId="8">#REF!</definedName>
    <definedName name="jigyoumeishou" localSheetId="12">#REF!</definedName>
    <definedName name="jigyoumeishou" localSheetId="13">#REF!</definedName>
    <definedName name="jigyoumeishou" localSheetId="14">#REF!</definedName>
    <definedName name="jigyoumeishou">#REF!</definedName>
    <definedName name="kanagawaken" localSheetId="8">#REF!</definedName>
    <definedName name="kanagawaken" localSheetId="12">#REF!</definedName>
    <definedName name="kanagawaken" localSheetId="13">#REF!</definedName>
    <definedName name="kanagawaken" localSheetId="14">#REF!</definedName>
    <definedName name="kanagawaken">#REF!</definedName>
    <definedName name="kawasaki" localSheetId="8">#REF!</definedName>
    <definedName name="kawasaki" localSheetId="12">#REF!</definedName>
    <definedName name="kawasaki" localSheetId="14">#REF!</definedName>
    <definedName name="kawasaki">#REF!</definedName>
    <definedName name="kk" localSheetId="8">#REF!</definedName>
    <definedName name="kk" localSheetId="12">#REF!</definedName>
    <definedName name="kk" localSheetId="14">#REF!</definedName>
    <definedName name="kk">#REF!</definedName>
    <definedName name="KK_03" localSheetId="8">#REF!</definedName>
    <definedName name="KK_03" localSheetId="12">#REF!</definedName>
    <definedName name="KK_03" localSheetId="14">#REF!</definedName>
    <definedName name="KK_03">#REF!</definedName>
    <definedName name="KK_06" localSheetId="8">#REF!</definedName>
    <definedName name="KK_06" localSheetId="12">#REF!</definedName>
    <definedName name="KK_06" localSheetId="14">#REF!</definedName>
    <definedName name="KK_06">#REF!</definedName>
    <definedName name="KK2_3" localSheetId="8">#REF!</definedName>
    <definedName name="KK2_3" localSheetId="12">#REF!</definedName>
    <definedName name="KK2_3" localSheetId="14">#REF!</definedName>
    <definedName name="KK2_3">#REF!</definedName>
    <definedName name="ｌ">#N/A</definedName>
    <definedName name="_xlnm.Print_Area" localSheetId="5">'(参考)就労A・B基本報酬'!$A$1:$AQ$110</definedName>
    <definedName name="_xlnm.Print_Area" localSheetId="8">'(参考)就労A・B基本報酬 (2)'!$A$1:$AQ$110</definedName>
    <definedName name="_xlnm.Print_Area" localSheetId="0">'【別１-1】就労移行支援・基本報酬'!$A$1:$AL$57</definedName>
    <definedName name="_xlnm.Print_Area" localSheetId="1">'【別1-2】別添'!$A$1:$K$43</definedName>
    <definedName name="_xlnm.Print_Area" localSheetId="2">【別2】就労A型・基本報酬!$A$1:$AL$39</definedName>
    <definedName name="_xlnm.Print_Area" localSheetId="6">【別3】就労Ｂ型・基本報酬!$A$1:$AM$56</definedName>
    <definedName name="_xlnm.Print_Area" localSheetId="9">'【別4-1】就労定着支援・基本報酬'!$A$1:$AL$44</definedName>
    <definedName name="_xlnm.Print_Area" localSheetId="10">'【別4-2】別添１'!$A$1:$J$43</definedName>
    <definedName name="_xlnm.Print_Area" localSheetId="11">'【別4-2】別添２（新規の場合）'!$A$1:$I$43</definedName>
    <definedName name="_xlnm.Print_Area" localSheetId="12">'【別5】地域移行支援サービス費（Ⅰ・Ⅱ）'!$A$1:$H$16</definedName>
    <definedName name="_xlnm.Print_Area" localSheetId="13">'【別表10-1】機能強化型（単独）　届出様式（新規・相 '!$A$1:$AD$56</definedName>
    <definedName name="_xlnm.Print_Area" localSheetId="14">'【別表10-2】機能強化型（協働）　届出様式（新規・相談支援）'!$A$1:$AA$60</definedName>
    <definedName name="_xlnm.Print_Area" localSheetId="15">'付2-1　平均利用者数算定表（施設入所、短期入所、日中活動系）'!$A$1:$O$22</definedName>
    <definedName name="_xlnm.Print_Area" localSheetId="16">'付2-1(参考)平均区分・利用者数算定表（生活介護）'!$A$1:$BZ$59</definedName>
    <definedName name="_xlnm.Print_Area" localSheetId="17">'付表2-2　平均利用人数算定表（GH）'!$A$1:$P$25</definedName>
    <definedName name="_xlnm.Print_Area" localSheetId="18">'付表3　勤務形態一覧表'!$A$1:$BA$79</definedName>
    <definedName name="_xlnm.Print_Area" localSheetId="19">'付表3　勤務形態一覧表　(記載例）'!$A$1:$BA$79</definedName>
    <definedName name="_xlnm.Print_Area" localSheetId="3">'別添スコア表（全体）'!$A$1:$V$62</definedName>
    <definedName name="_xlnm.Print_Area" localSheetId="7">'別添ピアサポーターの配置に関する届出書（就労Ｂ）'!$B$1:$G$20</definedName>
    <definedName name="Roman_01" localSheetId="8">#REF!</definedName>
    <definedName name="Roman_01" localSheetId="12">#REF!</definedName>
    <definedName name="Roman_01" localSheetId="13">#REF!</definedName>
    <definedName name="Roman_01" localSheetId="14">#REF!</definedName>
    <definedName name="Roman_01">#REF!</definedName>
    <definedName name="Roman_03" localSheetId="8">#REF!</definedName>
    <definedName name="Roman_03" localSheetId="12">#REF!</definedName>
    <definedName name="Roman_03" localSheetId="13">#REF!</definedName>
    <definedName name="Roman_03" localSheetId="14">#REF!</definedName>
    <definedName name="Roman_03">#REF!</definedName>
    <definedName name="Roman_04" localSheetId="8">#REF!</definedName>
    <definedName name="Roman_04" localSheetId="12">#REF!</definedName>
    <definedName name="Roman_04" localSheetId="13">#REF!</definedName>
    <definedName name="Roman_04" localSheetId="14">#REF!</definedName>
    <definedName name="Roman_04">#REF!</definedName>
    <definedName name="Roman_06" localSheetId="8">#REF!</definedName>
    <definedName name="Roman_06" localSheetId="12">#REF!</definedName>
    <definedName name="Roman_06" localSheetId="14">#REF!</definedName>
    <definedName name="Roman_06">#REF!</definedName>
    <definedName name="Roman2_1" localSheetId="8">#REF!</definedName>
    <definedName name="Roman2_1" localSheetId="12">#REF!</definedName>
    <definedName name="Roman2_1" localSheetId="14">#REF!</definedName>
    <definedName name="Roman2_1">#REF!</definedName>
    <definedName name="Roman2_3" localSheetId="8">#REF!</definedName>
    <definedName name="Roman2_3" localSheetId="12">#REF!</definedName>
    <definedName name="Roman2_3" localSheetId="14">#REF!</definedName>
    <definedName name="Roman2_3">#REF!</definedName>
    <definedName name="Serv_LIST" localSheetId="8">#REF!</definedName>
    <definedName name="Serv_LIST" localSheetId="12">#REF!</definedName>
    <definedName name="Serv_LIST" localSheetId="14">#REF!</definedName>
    <definedName name="Serv_LIST">#REF!</definedName>
    <definedName name="siharai" localSheetId="8">#REF!</definedName>
    <definedName name="siharai" localSheetId="12">#REF!</definedName>
    <definedName name="siharai" localSheetId="14">#REF!</definedName>
    <definedName name="siharai">#REF!</definedName>
    <definedName name="sikuchouson" localSheetId="8">#REF!</definedName>
    <definedName name="sikuchouson" localSheetId="12">#REF!</definedName>
    <definedName name="sikuchouson" localSheetId="14">#REF!</definedName>
    <definedName name="sikuchouson">#REF!</definedName>
    <definedName name="sinseisaki" localSheetId="8">#REF!</definedName>
    <definedName name="sinseisaki" localSheetId="12">#REF!</definedName>
    <definedName name="sinseisaki" localSheetId="14">#REF!</definedName>
    <definedName name="sinseisaki">#REF!</definedName>
    <definedName name="SS" localSheetId="8">#REF!</definedName>
    <definedName name="SS" localSheetId="12">#REF!</definedName>
    <definedName name="SS" localSheetId="14">#REF!</definedName>
    <definedName name="SS">#REF!</definedName>
    <definedName name="ｔ">#N/A</definedName>
    <definedName name="table_03" localSheetId="8">#REF!</definedName>
    <definedName name="table_03" localSheetId="12">#REF!</definedName>
    <definedName name="table_03" localSheetId="13">#REF!</definedName>
    <definedName name="table_03" localSheetId="14">#REF!</definedName>
    <definedName name="table_03">#REF!</definedName>
    <definedName name="table_06" localSheetId="8">#REF!</definedName>
    <definedName name="table_06" localSheetId="12">#REF!</definedName>
    <definedName name="table_06" localSheetId="13">#REF!</definedName>
    <definedName name="table_06" localSheetId="14">#REF!</definedName>
    <definedName name="table_06">#REF!</definedName>
    <definedName name="table2_3" localSheetId="8">#REF!</definedName>
    <definedName name="table2_3" localSheetId="12">#REF!</definedName>
    <definedName name="table2_3" localSheetId="13">#REF!</definedName>
    <definedName name="table2_3" localSheetId="14">#REF!</definedName>
    <definedName name="table2_3">#REF!</definedName>
    <definedName name="ｖ">#N/A</definedName>
    <definedName name="ｘ">#N/A</definedName>
    <definedName name="ｙ">#N/A</definedName>
    <definedName name="yokohama" localSheetId="8">#REF!</definedName>
    <definedName name="yokohama" localSheetId="12">#REF!</definedName>
    <definedName name="yokohama" localSheetId="13">#REF!</definedName>
    <definedName name="yokohama" localSheetId="14">#REF!</definedName>
    <definedName name="yokohama">#REF!</definedName>
    <definedName name="ｚ">#N/A</definedName>
    <definedName name="い">#N/A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59" i="54" l="1"/>
  <c r="BS58" i="54"/>
  <c r="BS57" i="54"/>
  <c r="BS56" i="54"/>
  <c r="AM53" i="54"/>
  <c r="AA53" i="54"/>
  <c r="S53" i="54"/>
  <c r="K53" i="54"/>
  <c r="AY52" i="54"/>
  <c r="S52" i="54"/>
  <c r="K52" i="54"/>
  <c r="AY51" i="54"/>
  <c r="S51" i="54"/>
  <c r="K51" i="54"/>
  <c r="AY50" i="54"/>
  <c r="S50" i="54"/>
  <c r="K50" i="54"/>
  <c r="AY49" i="54"/>
  <c r="S49" i="54"/>
  <c r="K49" i="54"/>
  <c r="AY48" i="54"/>
  <c r="S48" i="54"/>
  <c r="K48" i="54"/>
  <c r="AY47" i="54"/>
  <c r="S47" i="54"/>
  <c r="K47" i="54"/>
  <c r="AY46" i="54"/>
  <c r="S46" i="54"/>
  <c r="K46" i="54"/>
  <c r="AY45" i="54"/>
  <c r="S45" i="54"/>
  <c r="K45" i="54"/>
  <c r="AY44" i="54"/>
  <c r="S44" i="54"/>
  <c r="K44" i="54"/>
  <c r="AY43" i="54"/>
  <c r="S43" i="54"/>
  <c r="K43" i="54"/>
  <c r="AY42" i="54"/>
  <c r="S42" i="54"/>
  <c r="K42" i="54"/>
  <c r="AY41" i="54"/>
  <c r="AY53" i="54" s="1"/>
  <c r="S41" i="54"/>
  <c r="K41" i="54"/>
  <c r="BJ40" i="54"/>
  <c r="AY35" i="54"/>
  <c r="CB34" i="54"/>
  <c r="BU34" i="54"/>
  <c r="BG28" i="54"/>
  <c r="AY28" i="54"/>
  <c r="AQ28" i="54"/>
  <c r="AI28" i="54"/>
  <c r="AA28" i="54"/>
  <c r="S28" i="54"/>
  <c r="K28" i="54"/>
  <c r="BG27" i="54"/>
  <c r="BG26" i="54"/>
  <c r="BG25" i="54"/>
  <c r="BG24" i="54"/>
  <c r="BQ23" i="54"/>
  <c r="BG23" i="54"/>
  <c r="BG22" i="54"/>
  <c r="BG21" i="54"/>
  <c r="BG20" i="54"/>
  <c r="BG19" i="54"/>
  <c r="BG18" i="54"/>
  <c r="CB17" i="54"/>
  <c r="BQ17" i="54"/>
  <c r="BG17" i="54"/>
  <c r="BG16" i="54"/>
  <c r="B11" i="53"/>
  <c r="N10" i="53"/>
  <c r="N9" i="53"/>
  <c r="AN97" i="50"/>
  <c r="AM97" i="50"/>
  <c r="AN96" i="50"/>
  <c r="AM96" i="50"/>
  <c r="AN95" i="50"/>
  <c r="AM95" i="50"/>
  <c r="AN94" i="50"/>
  <c r="AM94" i="50"/>
  <c r="AN93" i="50"/>
  <c r="AM93" i="50"/>
  <c r="AN92" i="50"/>
  <c r="AM92" i="50"/>
  <c r="AN91" i="50"/>
  <c r="AM91" i="50"/>
  <c r="AN90" i="50"/>
  <c r="AM90" i="50"/>
  <c r="AN89" i="50"/>
  <c r="AM89" i="50"/>
  <c r="AN88" i="50"/>
  <c r="AM88" i="50"/>
  <c r="AN87" i="50"/>
  <c r="AM87" i="50"/>
  <c r="AN86" i="50"/>
  <c r="AM86" i="50"/>
  <c r="AN85" i="50"/>
  <c r="AM85" i="50"/>
  <c r="AN84" i="50"/>
  <c r="AM84" i="50"/>
  <c r="AN83" i="50"/>
  <c r="AM83" i="50"/>
  <c r="AN82" i="50"/>
  <c r="AM82" i="50"/>
  <c r="AN81" i="50"/>
  <c r="AM81" i="50"/>
  <c r="AN80" i="50"/>
  <c r="AM80" i="50"/>
  <c r="AN79" i="50"/>
  <c r="AM79" i="50"/>
  <c r="AN78" i="50"/>
  <c r="AN98" i="50" s="1"/>
  <c r="I103" i="50" s="1"/>
  <c r="AM78" i="50"/>
  <c r="AM98" i="50" s="1"/>
  <c r="V103" i="50" s="1"/>
  <c r="AO71" i="50"/>
  <c r="AN71" i="50"/>
  <c r="AM71" i="50"/>
  <c r="AO70" i="50"/>
  <c r="AN70" i="50"/>
  <c r="AM70" i="50"/>
  <c r="AO69" i="50"/>
  <c r="AN69" i="50"/>
  <c r="AM69" i="50"/>
  <c r="AO68" i="50"/>
  <c r="AN68" i="50"/>
  <c r="AM68" i="50"/>
  <c r="AO67" i="50"/>
  <c r="AN67" i="50"/>
  <c r="AM67" i="50"/>
  <c r="AO66" i="50"/>
  <c r="AN66" i="50"/>
  <c r="AM66" i="50"/>
  <c r="AO65" i="50"/>
  <c r="AN65" i="50"/>
  <c r="AM65" i="50"/>
  <c r="AO64" i="50"/>
  <c r="AN64" i="50"/>
  <c r="AM64" i="50"/>
  <c r="AO63" i="50"/>
  <c r="AN63" i="50"/>
  <c r="AM63" i="50"/>
  <c r="AO62" i="50"/>
  <c r="AN62" i="50"/>
  <c r="AM62" i="50"/>
  <c r="AO61" i="50"/>
  <c r="AN61" i="50"/>
  <c r="AM61" i="50"/>
  <c r="AO60" i="50"/>
  <c r="AN60" i="50"/>
  <c r="AM60" i="50"/>
  <c r="AO59" i="50"/>
  <c r="AN59" i="50"/>
  <c r="AM59" i="50"/>
  <c r="AO58" i="50"/>
  <c r="AN58" i="50"/>
  <c r="AM58" i="50"/>
  <c r="AO57" i="50"/>
  <c r="AN57" i="50"/>
  <c r="AM57" i="50"/>
  <c r="AO56" i="50"/>
  <c r="AN56" i="50"/>
  <c r="AM56" i="50"/>
  <c r="AO55" i="50"/>
  <c r="AN55" i="50"/>
  <c r="AM55" i="50"/>
  <c r="AO54" i="50"/>
  <c r="AN54" i="50"/>
  <c r="AM54" i="50"/>
  <c r="AO53" i="50"/>
  <c r="AN53" i="50"/>
  <c r="AM53" i="50"/>
  <c r="AO52" i="50"/>
  <c r="AN52" i="50"/>
  <c r="AM52" i="50"/>
  <c r="AO51" i="50"/>
  <c r="AN51" i="50"/>
  <c r="AM51" i="50"/>
  <c r="AO50" i="50"/>
  <c r="AN50" i="50"/>
  <c r="AM50" i="50"/>
  <c r="AO49" i="50"/>
  <c r="AN49" i="50"/>
  <c r="AM49" i="50"/>
  <c r="AO48" i="50"/>
  <c r="AN48" i="50"/>
  <c r="AM48" i="50"/>
  <c r="AO47" i="50"/>
  <c r="AN47" i="50"/>
  <c r="AM47" i="50"/>
  <c r="AO46" i="50"/>
  <c r="AN46" i="50"/>
  <c r="AM46" i="50"/>
  <c r="AO45" i="50"/>
  <c r="AN45" i="50"/>
  <c r="AM45" i="50"/>
  <c r="AO44" i="50"/>
  <c r="AN44" i="50"/>
  <c r="AM44" i="50"/>
  <c r="AO43" i="50"/>
  <c r="AN43" i="50"/>
  <c r="AM43" i="50"/>
  <c r="AO42" i="50"/>
  <c r="AN42" i="50"/>
  <c r="AM42" i="50"/>
  <c r="AO41" i="50"/>
  <c r="AN41" i="50"/>
  <c r="AM41" i="50"/>
  <c r="AO40" i="50"/>
  <c r="AN40" i="50"/>
  <c r="AM40" i="50"/>
  <c r="AO39" i="50"/>
  <c r="AN39" i="50"/>
  <c r="AM39" i="50"/>
  <c r="AO38" i="50"/>
  <c r="AN38" i="50"/>
  <c r="AM38" i="50"/>
  <c r="AO37" i="50"/>
  <c r="AN37" i="50"/>
  <c r="AM37" i="50"/>
  <c r="AO36" i="50"/>
  <c r="AN36" i="50"/>
  <c r="AM36" i="50"/>
  <c r="AO35" i="50"/>
  <c r="AN35" i="50"/>
  <c r="AM35" i="50"/>
  <c r="AO34" i="50"/>
  <c r="AN34" i="50"/>
  <c r="AM34" i="50"/>
  <c r="AO33" i="50"/>
  <c r="AN33" i="50"/>
  <c r="AM33" i="50"/>
  <c r="AO32" i="50"/>
  <c r="AN32" i="50"/>
  <c r="AM32" i="50"/>
  <c r="AO31" i="50"/>
  <c r="AN31" i="50"/>
  <c r="AM31" i="50"/>
  <c r="AO30" i="50"/>
  <c r="AN30" i="50"/>
  <c r="AM30" i="50"/>
  <c r="AO29" i="50"/>
  <c r="AN29" i="50"/>
  <c r="AM29" i="50"/>
  <c r="AO28" i="50"/>
  <c r="AN28" i="50"/>
  <c r="AM28" i="50"/>
  <c r="AO27" i="50"/>
  <c r="AN27" i="50"/>
  <c r="AM27" i="50"/>
  <c r="AO26" i="50"/>
  <c r="AN26" i="50"/>
  <c r="AM26" i="50"/>
  <c r="AO25" i="50"/>
  <c r="AN25" i="50"/>
  <c r="AM25" i="50"/>
  <c r="AO24" i="50"/>
  <c r="AN24" i="50"/>
  <c r="AM24" i="50"/>
  <c r="AO23" i="50"/>
  <c r="AN23" i="50"/>
  <c r="AM23" i="50"/>
  <c r="AO22" i="50"/>
  <c r="AN22" i="50"/>
  <c r="AM22" i="50"/>
  <c r="AO21" i="50"/>
  <c r="AN21" i="50"/>
  <c r="AM21" i="50"/>
  <c r="AO20" i="50"/>
  <c r="AN20" i="50"/>
  <c r="AM20" i="50"/>
  <c r="AO19" i="50"/>
  <c r="AN19" i="50"/>
  <c r="AM19" i="50"/>
  <c r="AO18" i="50"/>
  <c r="AN18" i="50"/>
  <c r="AM18" i="50"/>
  <c r="AO17" i="50"/>
  <c r="AN17" i="50"/>
  <c r="AM17" i="50"/>
  <c r="AO16" i="50"/>
  <c r="AN16" i="50"/>
  <c r="AN72" i="50" s="1"/>
  <c r="C103" i="50" s="1"/>
  <c r="AM16" i="50"/>
  <c r="AO15" i="50"/>
  <c r="AN15" i="50"/>
  <c r="AM15" i="50"/>
  <c r="AO14" i="50"/>
  <c r="AN14" i="50"/>
  <c r="AM14" i="50"/>
  <c r="AO13" i="50"/>
  <c r="AN13" i="50"/>
  <c r="AM13" i="50"/>
  <c r="AO12" i="50"/>
  <c r="AO72" i="50" s="1"/>
  <c r="C109" i="50" s="1"/>
  <c r="AN12" i="50"/>
  <c r="AM12" i="50"/>
  <c r="AM72" i="50" s="1"/>
  <c r="AM9" i="50"/>
  <c r="Q109" i="50" s="1"/>
  <c r="AM9" i="47"/>
  <c r="AM12" i="47"/>
  <c r="AN12" i="47"/>
  <c r="AO12" i="47"/>
  <c r="AM13" i="47"/>
  <c r="AN13" i="47"/>
  <c r="AO13" i="47"/>
  <c r="AM14" i="47"/>
  <c r="AN14" i="47"/>
  <c r="AO14" i="47"/>
  <c r="AM15" i="47"/>
  <c r="AN15" i="47"/>
  <c r="AO15" i="47"/>
  <c r="AM16" i="47"/>
  <c r="AN16" i="47"/>
  <c r="AO16" i="47"/>
  <c r="AM17" i="47"/>
  <c r="AN17" i="47"/>
  <c r="AO17" i="47"/>
  <c r="AM18" i="47"/>
  <c r="AN18" i="47"/>
  <c r="AO18" i="47"/>
  <c r="AM19" i="47"/>
  <c r="AN19" i="47"/>
  <c r="AO19" i="47"/>
  <c r="AM20" i="47"/>
  <c r="AN20" i="47"/>
  <c r="AO20" i="47"/>
  <c r="AM21" i="47"/>
  <c r="AN21" i="47"/>
  <c r="AO21" i="47"/>
  <c r="AM22" i="47"/>
  <c r="AN22" i="47"/>
  <c r="AO22" i="47"/>
  <c r="AM23" i="47"/>
  <c r="AN23" i="47"/>
  <c r="AO23" i="47"/>
  <c r="AM24" i="47"/>
  <c r="AN24" i="47"/>
  <c r="AO24" i="47"/>
  <c r="AM25" i="47"/>
  <c r="AN25" i="47"/>
  <c r="AO25" i="47"/>
  <c r="AM26" i="47"/>
  <c r="AN26" i="47"/>
  <c r="AO26" i="47"/>
  <c r="AM27" i="47"/>
  <c r="AN27" i="47"/>
  <c r="AO27" i="47"/>
  <c r="AM28" i="47"/>
  <c r="AN28" i="47"/>
  <c r="AO28" i="47"/>
  <c r="AM29" i="47"/>
  <c r="AN29" i="47"/>
  <c r="AO29" i="47"/>
  <c r="AM30" i="47"/>
  <c r="AN30" i="47"/>
  <c r="AO30" i="47"/>
  <c r="AM31" i="47"/>
  <c r="AN31" i="47"/>
  <c r="AO31" i="47"/>
  <c r="AM32" i="47"/>
  <c r="AN32" i="47"/>
  <c r="AO32" i="47"/>
  <c r="AM33" i="47"/>
  <c r="AN33" i="47"/>
  <c r="AO33" i="47"/>
  <c r="AM34" i="47"/>
  <c r="AN34" i="47"/>
  <c r="AO34" i="47"/>
  <c r="AM35" i="47"/>
  <c r="AN35" i="47"/>
  <c r="AO35" i="47"/>
  <c r="AM36" i="47"/>
  <c r="AN36" i="47"/>
  <c r="AO36" i="47"/>
  <c r="AM37" i="47"/>
  <c r="AN37" i="47"/>
  <c r="AO37" i="47"/>
  <c r="AM38" i="47"/>
  <c r="AN38" i="47"/>
  <c r="AO38" i="47"/>
  <c r="AM39" i="47"/>
  <c r="AN39" i="47"/>
  <c r="AO39" i="47"/>
  <c r="AM40" i="47"/>
  <c r="AN40" i="47"/>
  <c r="AO40" i="47"/>
  <c r="AM41" i="47"/>
  <c r="AN41" i="47"/>
  <c r="AO41" i="47"/>
  <c r="AM42" i="47"/>
  <c r="AN42" i="47"/>
  <c r="AO42" i="47"/>
  <c r="AM43" i="47"/>
  <c r="AN43" i="47"/>
  <c r="AO43" i="47"/>
  <c r="AM44" i="47"/>
  <c r="AN44" i="47"/>
  <c r="AO44" i="47"/>
  <c r="AM45" i="47"/>
  <c r="AN45" i="47"/>
  <c r="AO45" i="47"/>
  <c r="AM46" i="47"/>
  <c r="AN46" i="47"/>
  <c r="AO46" i="47"/>
  <c r="AM47" i="47"/>
  <c r="AN47" i="47"/>
  <c r="AO47" i="47"/>
  <c r="AM48" i="47"/>
  <c r="AN48" i="47"/>
  <c r="AO48" i="47"/>
  <c r="AM49" i="47"/>
  <c r="AN49" i="47"/>
  <c r="AO49" i="47"/>
  <c r="AM50" i="47"/>
  <c r="AN50" i="47"/>
  <c r="AO50" i="47"/>
  <c r="AM51" i="47"/>
  <c r="AN51" i="47"/>
  <c r="AO51" i="47"/>
  <c r="AM52" i="47"/>
  <c r="AN52" i="47"/>
  <c r="AO52" i="47"/>
  <c r="AM53" i="47"/>
  <c r="AN53" i="47"/>
  <c r="AO53" i="47"/>
  <c r="AM54" i="47"/>
  <c r="AN54" i="47"/>
  <c r="AO54" i="47"/>
  <c r="AM55" i="47"/>
  <c r="AN55" i="47"/>
  <c r="AO55" i="47"/>
  <c r="AM56" i="47"/>
  <c r="AN56" i="47"/>
  <c r="AO56" i="47"/>
  <c r="AM57" i="47"/>
  <c r="AN57" i="47"/>
  <c r="AO57" i="47"/>
  <c r="AM58" i="47"/>
  <c r="AN58" i="47"/>
  <c r="AO58" i="47"/>
  <c r="AM59" i="47"/>
  <c r="AN59" i="47"/>
  <c r="AO59" i="47"/>
  <c r="AM60" i="47"/>
  <c r="AN60" i="47"/>
  <c r="AO60" i="47"/>
  <c r="AM61" i="47"/>
  <c r="AN61" i="47"/>
  <c r="AO61" i="47"/>
  <c r="AM62" i="47"/>
  <c r="AN62" i="47"/>
  <c r="AO62" i="47"/>
  <c r="AM63" i="47"/>
  <c r="AN63" i="47"/>
  <c r="AO63" i="47"/>
  <c r="AM64" i="47"/>
  <c r="AN64" i="47"/>
  <c r="AO64" i="47"/>
  <c r="AM65" i="47"/>
  <c r="AN65" i="47"/>
  <c r="AO65" i="47"/>
  <c r="AM66" i="47"/>
  <c r="AN66" i="47"/>
  <c r="AO66" i="47"/>
  <c r="AM67" i="47"/>
  <c r="AN67" i="47"/>
  <c r="AO67" i="47"/>
  <c r="AM68" i="47"/>
  <c r="AN68" i="47"/>
  <c r="AO68" i="47"/>
  <c r="AM69" i="47"/>
  <c r="AN69" i="47"/>
  <c r="AO69" i="47"/>
  <c r="AM70" i="47"/>
  <c r="AN70" i="47"/>
  <c r="AO70" i="47"/>
  <c r="AM71" i="47"/>
  <c r="AN71" i="47"/>
  <c r="AO71" i="47"/>
  <c r="AM72" i="47"/>
  <c r="Q103" i="47" s="1"/>
  <c r="AN72" i="47"/>
  <c r="C103" i="47" s="1"/>
  <c r="AB103" i="47" s="1"/>
  <c r="AO72" i="47"/>
  <c r="AM78" i="47"/>
  <c r="AN78" i="47"/>
  <c r="AM79" i="47"/>
  <c r="AN79" i="47"/>
  <c r="AM80" i="47"/>
  <c r="AN80" i="47"/>
  <c r="AM81" i="47"/>
  <c r="AN81" i="47"/>
  <c r="AM82" i="47"/>
  <c r="AN82" i="47"/>
  <c r="AM83" i="47"/>
  <c r="AN83" i="47"/>
  <c r="AM84" i="47"/>
  <c r="AN84" i="47"/>
  <c r="AM85" i="47"/>
  <c r="AN85" i="47"/>
  <c r="AM86" i="47"/>
  <c r="AN86" i="47"/>
  <c r="AM87" i="47"/>
  <c r="AN87" i="47"/>
  <c r="AM88" i="47"/>
  <c r="AN88" i="47"/>
  <c r="AM89" i="47"/>
  <c r="AN89" i="47"/>
  <c r="AM90" i="47"/>
  <c r="AN90" i="47"/>
  <c r="AM91" i="47"/>
  <c r="AN91" i="47"/>
  <c r="AM92" i="47"/>
  <c r="AN92" i="47"/>
  <c r="AM93" i="47"/>
  <c r="AN93" i="47"/>
  <c r="AM94" i="47"/>
  <c r="AN94" i="47"/>
  <c r="AM95" i="47"/>
  <c r="AN95" i="47"/>
  <c r="AM96" i="47"/>
  <c r="AN96" i="47"/>
  <c r="AM97" i="47"/>
  <c r="AN97" i="47"/>
  <c r="AM98" i="47"/>
  <c r="AN98" i="47"/>
  <c r="I103" i="47" s="1"/>
  <c r="V103" i="47"/>
  <c r="C109" i="47"/>
  <c r="Q109" i="47"/>
  <c r="U2" i="46"/>
  <c r="AH2" i="46"/>
  <c r="AL2" i="46"/>
  <c r="AP2" i="46"/>
  <c r="AK9" i="46"/>
  <c r="AI16" i="46"/>
  <c r="AI20" i="46"/>
  <c r="AI23" i="46"/>
  <c r="I12" i="45"/>
  <c r="U12" i="45"/>
  <c r="I22" i="45"/>
  <c r="T32" i="45"/>
  <c r="U35" i="45"/>
  <c r="I36" i="45"/>
  <c r="U40" i="45"/>
  <c r="U45" i="45"/>
  <c r="H52" i="45"/>
  <c r="O57" i="45"/>
  <c r="AO79" i="20"/>
  <c r="AN79" i="20"/>
  <c r="AM79" i="20"/>
  <c r="AL79" i="20"/>
  <c r="AK79" i="20"/>
  <c r="AJ79" i="20"/>
  <c r="AI79" i="20"/>
  <c r="AH79" i="20"/>
  <c r="AG79" i="20"/>
  <c r="AF79" i="20"/>
  <c r="AE79" i="20"/>
  <c r="AD79" i="20"/>
  <c r="AC79" i="20"/>
  <c r="AB79" i="20"/>
  <c r="AA79" i="20"/>
  <c r="Z79" i="20"/>
  <c r="Y79" i="20"/>
  <c r="X79" i="20"/>
  <c r="W79" i="20"/>
  <c r="V79" i="20"/>
  <c r="U79" i="20"/>
  <c r="T79" i="20"/>
  <c r="S79" i="20"/>
  <c r="R79" i="20"/>
  <c r="Q79" i="20"/>
  <c r="P79" i="20"/>
  <c r="O79" i="20"/>
  <c r="N79" i="20"/>
  <c r="AO78" i="20"/>
  <c r="AN78" i="20"/>
  <c r="AM78" i="20"/>
  <c r="AL78" i="20"/>
  <c r="AK78" i="20"/>
  <c r="AJ78" i="20"/>
  <c r="AI78" i="20"/>
  <c r="AH78" i="20"/>
  <c r="AG78" i="20"/>
  <c r="AF78" i="20"/>
  <c r="AE78" i="20"/>
  <c r="AD78" i="20"/>
  <c r="AC78" i="20"/>
  <c r="AB78" i="20"/>
  <c r="AA78" i="20"/>
  <c r="Z78" i="20"/>
  <c r="Y78" i="20"/>
  <c r="X78" i="20"/>
  <c r="W78" i="20"/>
  <c r="V78" i="20"/>
  <c r="U78" i="20"/>
  <c r="T78" i="20"/>
  <c r="S78" i="20"/>
  <c r="R78" i="20"/>
  <c r="Q78" i="20"/>
  <c r="P78" i="20"/>
  <c r="O78" i="20"/>
  <c r="N78" i="20"/>
  <c r="AO75" i="20"/>
  <c r="AN75" i="20"/>
  <c r="AM75" i="20"/>
  <c r="AL75" i="20"/>
  <c r="AK75" i="20"/>
  <c r="AJ75" i="20"/>
  <c r="AI75" i="20"/>
  <c r="AH75" i="20"/>
  <c r="AG75" i="20"/>
  <c r="AF75" i="20"/>
  <c r="AE75" i="20"/>
  <c r="AD75" i="20"/>
  <c r="AC75" i="20"/>
  <c r="AB75" i="20"/>
  <c r="AA75" i="20"/>
  <c r="Z75" i="20"/>
  <c r="Y75" i="20"/>
  <c r="X75" i="20"/>
  <c r="W75" i="20"/>
  <c r="V75" i="20"/>
  <c r="U75" i="20"/>
  <c r="T75" i="20"/>
  <c r="S75" i="20"/>
  <c r="R75" i="20"/>
  <c r="Q75" i="20"/>
  <c r="P75" i="20"/>
  <c r="O75" i="20"/>
  <c r="N75" i="20"/>
  <c r="I65" i="20"/>
  <c r="D65" i="20"/>
  <c r="R64" i="20"/>
  <c r="D64" i="20"/>
  <c r="AS63" i="20"/>
  <c r="AM63" i="20"/>
  <c r="AF63" i="20"/>
  <c r="AB63"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I44" i="20"/>
  <c r="D44" i="20"/>
  <c r="R43" i="20"/>
  <c r="D43" i="20"/>
  <c r="AS42" i="20"/>
  <c r="AM42" i="20"/>
  <c r="AF42" i="20"/>
  <c r="AB42" i="20"/>
  <c r="AT32" i="20"/>
  <c r="AR32" i="20"/>
  <c r="AP32" i="20"/>
  <c r="AR31" i="20"/>
  <c r="AT31" i="20" s="1"/>
  <c r="AP31" i="20"/>
  <c r="AT30" i="20"/>
  <c r="AR30" i="20"/>
  <c r="AP30" i="20"/>
  <c r="AR29" i="20"/>
  <c r="AT29" i="20" s="1"/>
  <c r="AP29" i="20"/>
  <c r="AT28" i="20"/>
  <c r="AR28" i="20"/>
  <c r="AP28" i="20"/>
  <c r="AR27" i="20"/>
  <c r="AT27" i="20" s="1"/>
  <c r="AP27" i="20"/>
  <c r="AR26" i="20"/>
  <c r="AT26" i="20" s="1"/>
  <c r="AP26" i="20"/>
  <c r="AT25" i="20"/>
  <c r="AR25" i="20"/>
  <c r="AP25" i="20"/>
  <c r="AT24" i="20"/>
  <c r="AR24" i="20"/>
  <c r="AP24" i="20"/>
  <c r="AR23" i="20"/>
  <c r="AT23" i="20" s="1"/>
  <c r="AP23" i="20"/>
  <c r="AT22" i="20"/>
  <c r="AR22" i="20"/>
  <c r="AP22" i="20"/>
  <c r="AR21" i="20"/>
  <c r="AT21" i="20" s="1"/>
  <c r="AP21" i="20"/>
  <c r="AT20" i="20"/>
  <c r="AV20" i="20" s="1"/>
  <c r="AR20" i="20"/>
  <c r="AP20" i="20"/>
  <c r="AT19" i="20"/>
  <c r="AR19" i="20"/>
  <c r="AP19" i="20"/>
  <c r="AR18" i="20"/>
  <c r="AT18" i="20" s="1"/>
  <c r="AP18" i="20"/>
  <c r="AT17" i="20"/>
  <c r="AR17" i="20"/>
  <c r="AP17" i="20"/>
  <c r="AR16" i="20"/>
  <c r="AT16" i="20" s="1"/>
  <c r="AP16" i="20"/>
  <c r="AT15" i="20"/>
  <c r="AV14" i="20" s="1"/>
  <c r="AR15" i="20"/>
  <c r="AP15" i="20"/>
  <c r="AT14" i="20"/>
  <c r="AR14" i="20"/>
  <c r="AP14" i="20"/>
  <c r="AR13" i="20"/>
  <c r="AT13" i="20" s="1"/>
  <c r="AP13" i="20"/>
  <c r="AT12" i="20"/>
  <c r="AR12" i="20"/>
  <c r="AP12" i="20"/>
  <c r="AR11" i="20"/>
  <c r="AT11" i="20" s="1"/>
  <c r="AP11" i="20"/>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I65" i="19"/>
  <c r="D65" i="19"/>
  <c r="R64" i="19"/>
  <c r="D64" i="19"/>
  <c r="AS63" i="19"/>
  <c r="AM63" i="19"/>
  <c r="AF63" i="19"/>
  <c r="AB63"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I44" i="19"/>
  <c r="D44" i="19"/>
  <c r="R43" i="19"/>
  <c r="D43" i="19"/>
  <c r="AS42" i="19"/>
  <c r="AM42" i="19"/>
  <c r="AF42" i="19"/>
  <c r="AB42" i="19"/>
  <c r="AR32" i="19"/>
  <c r="AT32" i="19" s="1"/>
  <c r="AP32" i="19"/>
  <c r="AR31" i="19"/>
  <c r="AT31" i="19" s="1"/>
  <c r="AP31" i="19"/>
  <c r="AR30" i="19"/>
  <c r="AT30" i="19" s="1"/>
  <c r="AP30" i="19"/>
  <c r="AT29" i="19"/>
  <c r="AR29" i="19"/>
  <c r="AP29" i="19"/>
  <c r="AT28" i="19"/>
  <c r="AR28" i="19"/>
  <c r="AP28" i="19"/>
  <c r="AR27" i="19"/>
  <c r="AT27" i="19" s="1"/>
  <c r="AP27" i="19"/>
  <c r="AT26" i="19"/>
  <c r="AR26" i="19"/>
  <c r="AP26" i="19"/>
  <c r="AR25" i="19"/>
  <c r="AT25" i="19" s="1"/>
  <c r="AP25" i="19"/>
  <c r="AR24" i="19"/>
  <c r="AT24" i="19" s="1"/>
  <c r="AP24" i="19"/>
  <c r="AR23" i="19"/>
  <c r="AT23" i="19" s="1"/>
  <c r="AP23" i="19"/>
  <c r="AT22" i="19"/>
  <c r="AR22" i="19"/>
  <c r="AP22" i="19"/>
  <c r="AT21" i="19"/>
  <c r="AR21" i="19"/>
  <c r="AP21" i="19"/>
  <c r="AT20" i="19"/>
  <c r="AR20" i="19"/>
  <c r="AP20" i="19"/>
  <c r="AR19" i="19"/>
  <c r="AT19" i="19" s="1"/>
  <c r="AP19" i="19"/>
  <c r="AT18" i="19"/>
  <c r="AR18" i="19"/>
  <c r="AP18" i="19"/>
  <c r="AT17" i="19"/>
  <c r="AR17" i="19"/>
  <c r="AP17" i="19"/>
  <c r="AR16" i="19"/>
  <c r="AT16" i="19" s="1"/>
  <c r="AP16" i="19"/>
  <c r="AR15" i="19"/>
  <c r="AT15" i="19" s="1"/>
  <c r="AP15" i="19"/>
  <c r="AT14" i="19"/>
  <c r="AR14" i="19"/>
  <c r="AP14" i="19"/>
  <c r="AT13" i="19"/>
  <c r="AR13" i="19"/>
  <c r="AP13" i="19"/>
  <c r="AT12" i="19"/>
  <c r="AR12" i="19"/>
  <c r="AP12" i="19"/>
  <c r="AR11" i="19"/>
  <c r="AT11" i="19" s="1"/>
  <c r="AP11" i="19"/>
  <c r="P45" i="18"/>
  <c r="O45" i="18"/>
  <c r="P44" i="18"/>
  <c r="O44" i="18"/>
  <c r="P43" i="18"/>
  <c r="O43" i="18"/>
  <c r="P42" i="18"/>
  <c r="O42" i="18"/>
  <c r="P41" i="18"/>
  <c r="O41" i="18"/>
  <c r="P40" i="18"/>
  <c r="O40" i="18"/>
  <c r="O25" i="18"/>
  <c r="N25" i="18"/>
  <c r="M25" i="18"/>
  <c r="L25" i="18"/>
  <c r="K25" i="18"/>
  <c r="J25" i="18"/>
  <c r="I25" i="18"/>
  <c r="H25" i="18"/>
  <c r="G25" i="18"/>
  <c r="F25" i="18"/>
  <c r="E25" i="18"/>
  <c r="D25" i="18"/>
  <c r="C25" i="18"/>
  <c r="O24" i="18"/>
  <c r="O23" i="18"/>
  <c r="O22" i="18"/>
  <c r="O21" i="18"/>
  <c r="O20" i="18"/>
  <c r="O19" i="18"/>
  <c r="O17" i="18"/>
  <c r="P24" i="18" s="1"/>
  <c r="N17" i="18"/>
  <c r="M17" i="18"/>
  <c r="L17" i="18"/>
  <c r="K17" i="18"/>
  <c r="J17" i="18"/>
  <c r="I17" i="18"/>
  <c r="H17" i="18"/>
  <c r="G17" i="18"/>
  <c r="F17" i="18"/>
  <c r="E17" i="18"/>
  <c r="D17" i="18"/>
  <c r="C17" i="18"/>
  <c r="O14" i="18"/>
  <c r="P14" i="18" s="1"/>
  <c r="N14" i="18"/>
  <c r="M14" i="18"/>
  <c r="L14" i="18"/>
  <c r="K14" i="18"/>
  <c r="J14" i="18"/>
  <c r="I14" i="18"/>
  <c r="H14" i="18"/>
  <c r="G14" i="18"/>
  <c r="F14" i="18"/>
  <c r="E14" i="18"/>
  <c r="D14" i="18"/>
  <c r="C14" i="18"/>
  <c r="P13" i="18"/>
  <c r="O13" i="18"/>
  <c r="P12" i="18"/>
  <c r="O12" i="18"/>
  <c r="P11" i="18"/>
  <c r="O11" i="18"/>
  <c r="P10" i="18"/>
  <c r="O10" i="18"/>
  <c r="P9" i="18"/>
  <c r="O9" i="18"/>
  <c r="P8" i="18"/>
  <c r="O8" i="18"/>
  <c r="O6" i="18"/>
  <c r="AB103" i="50" l="1"/>
  <c r="I109" i="50"/>
  <c r="AS109" i="50" s="1"/>
  <c r="AB109" i="50" s="1"/>
  <c r="Q103" i="50"/>
  <c r="I109" i="47"/>
  <c r="AS109" i="47" s="1"/>
  <c r="AB109" i="47" s="1"/>
  <c r="P21" i="18"/>
  <c r="P19" i="18"/>
  <c r="P23" i="18"/>
  <c r="P25" i="18"/>
  <c r="P22" i="18"/>
  <c r="P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3" authorId="0" shapeId="0" xr:uid="{745F21B0-707A-4259-8F6D-033A8E494168}">
      <text>
        <r>
          <rPr>
            <b/>
            <sz val="11"/>
            <color indexed="81"/>
            <rFont val="MS P ゴシック"/>
            <family val="3"/>
            <charset val="128"/>
          </rPr>
          <t>水色着色箇所を記入してください。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2" authorId="0" shapeId="0" xr:uid="{172B5366-A83D-474C-839D-A8210D3D43BD}">
      <text>
        <r>
          <rPr>
            <sz val="11"/>
            <color indexed="81"/>
            <rFont val="MS P ゴシック"/>
            <family val="3"/>
            <charset val="128"/>
          </rPr>
          <t>【手入力不要】
スコア表（全体）の入力内容が自動反映されます</t>
        </r>
      </text>
    </comment>
    <comment ref="AQ2" authorId="0" shapeId="0" xr:uid="{39DD4ACE-4AFE-486C-8A1C-649E848A31C5}">
      <text>
        <r>
          <rPr>
            <sz val="11"/>
            <color indexed="81"/>
            <rFont val="MS P ゴシック"/>
            <family val="3"/>
            <charset val="128"/>
          </rPr>
          <t>【手入力不要】
スコア表（全体）の入力内容が自動反映されます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6B38C992-91D2-4584-BC54-FC403E90C78C}">
      <text>
        <r>
          <rPr>
            <b/>
            <sz val="11"/>
            <color indexed="81"/>
            <rFont val="MS P ゴシック"/>
            <family val="3"/>
            <charset val="128"/>
          </rPr>
          <t>水色着色箇所を記入してください。</t>
        </r>
      </text>
    </comment>
    <comment ref="AP75" authorId="0" shapeId="0" xr:uid="{03BF145B-2984-43FA-B8D4-9FF0BC801ABF}">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4D94D167-FFCD-4E76-879C-9BB0F868DA47}">
      <text>
        <r>
          <rPr>
            <b/>
            <sz val="11"/>
            <color indexed="81"/>
            <rFont val="MS P ゴシック"/>
            <family val="3"/>
            <charset val="128"/>
          </rPr>
          <t>水色着色箇所を記入してください。</t>
        </r>
      </text>
    </comment>
    <comment ref="AP75" authorId="0" shapeId="0" xr:uid="{CEE1A43E-9E59-4970-A95C-3A5B7419B98C}">
      <text>
        <r>
          <rPr>
            <b/>
            <sz val="9"/>
            <color indexed="81"/>
            <rFont val="MS P ゴシック"/>
            <family val="3"/>
            <charset val="128"/>
          </rPr>
          <t>・筋ジストロフィー等進行性の難病等を罹患している利用者が、利用開始時には予見できない病状の進行により短時間労働となってしまった場合
・利用開始後に病気等で入院し、退院直後の労働が短時間となってしまう場合
・家族の介護を受けながら利用していたが、家族の病気等により、居宅介護等のサービスによる介護が必要となってしまった場合
・精神障害者等で、利用開始時には予見できない体調の変動により短時間労働となってしまった場合　など</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14" authorId="0" shapeId="0" xr:uid="{84D40A8D-BB2D-436B-B5D3-32548D91A697}">
      <text>
        <r>
          <rPr>
            <b/>
            <sz val="9"/>
            <color indexed="81"/>
            <rFont val="MS P ゴシック"/>
            <family val="3"/>
            <charset val="128"/>
          </rPr>
          <t>「前年度の利用者延べ数」【解釈通知】
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t>
        </r>
      </text>
    </comment>
    <comment ref="BQ16" authorId="0" shapeId="0" xr:uid="{22BE0434-BB35-4974-9B70-F2E13BA138B6}">
      <text>
        <r>
          <rPr>
            <b/>
            <sz val="9"/>
            <color indexed="81"/>
            <rFont val="MS P ゴシック"/>
            <family val="3"/>
            <charset val="128"/>
          </rPr>
          <t>「平均障害支援区分」【解釈通知】
前年度の利用者の数の平均値及び障害支援区分に基づき、次の算式により算定
（算式）
｛（２×区分２に該当する利用者の数）＋（３×区分３に該当する利用者の数）＋（４×区分４に該当する利用者の数）＋（５×区分５に該当する利用者の数）＋（６×区分６に該当する利用者の数）｝／総利用者数（小数点第２位以下を四捨五入）</t>
        </r>
      </text>
    </comment>
    <comment ref="BQ22" authorId="0" shapeId="0" xr:uid="{46A4322F-B51A-4556-BBF9-26BB89DA5CF7}">
      <text>
        <r>
          <rPr>
            <b/>
            <sz val="9"/>
            <color indexed="81"/>
            <rFont val="MS P ゴシック"/>
            <family val="3"/>
            <charset val="128"/>
          </rPr>
          <t xml:space="preserve">「前年度の平均値」【解釈通知】
当該年度の前年度の利用者延べ数÷開所日数（小数点第２位以下切り上げ）
</t>
        </r>
      </text>
    </comment>
  </commentList>
</comments>
</file>

<file path=xl/sharedStrings.xml><?xml version="1.0" encoding="utf-8"?>
<sst xmlns="http://schemas.openxmlformats.org/spreadsheetml/2006/main" count="1936" uniqueCount="707">
  <si>
    <t>　　　　年　　　月　　　日</t>
    <rPh sb="4" eb="5">
      <t>ネン</t>
    </rPh>
    <rPh sb="8" eb="9">
      <t>ガツ</t>
    </rPh>
    <rPh sb="12" eb="13">
      <t>ニチ</t>
    </rPh>
    <phoneticPr fontId="6"/>
  </si>
  <si>
    <t>提出</t>
    <rPh sb="0" eb="2">
      <t>テイシュツ</t>
    </rPh>
    <phoneticPr fontId="6"/>
  </si>
  <si>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6"/>
  </si>
  <si>
    <t>（令和３年４月以降）</t>
    <rPh sb="1" eb="3">
      <t>レイワ</t>
    </rPh>
    <rPh sb="4" eb="5">
      <t>ネン</t>
    </rPh>
    <rPh sb="6" eb="7">
      <t>ガツ</t>
    </rPh>
    <rPh sb="7" eb="9">
      <t>イコウ</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</si>
  <si>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</si>
  <si>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</si>
  <si>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</si>
  <si>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</si>
  <si>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</si>
  <si>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</si>
  <si>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</si>
  <si>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</si>
  <si>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</si>
  <si>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</si>
  <si>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</si>
  <si>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</si>
  <si>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</si>
  <si>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</si>
  <si>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</si>
  <si>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</si>
  <si>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</si>
  <si>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</si>
  <si>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</si>
  <si>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</si>
  <si>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</si>
  <si>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４月</t>
    <rPh sb="1" eb="2">
      <t>ガツ</t>
    </rPh>
    <phoneticPr fontId="6"/>
  </si>
  <si>
    <t>人</t>
    <rPh sb="0" eb="1">
      <t>ニン</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</si>
  <si>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</si>
  <si>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</si>
  <si>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</si>
  <si>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</si>
  <si>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</si>
  <si>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</si>
  <si>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</si>
  <si>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</si>
  <si>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</si>
  <si>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</si>
  <si>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</si>
  <si>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</si>
  <si>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</si>
  <si>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合計</t>
    <rPh sb="0" eb="2">
      <t>ゴウケイ</t>
    </rPh>
    <phoneticPr fontId="6"/>
  </si>
  <si>
    <t>÷</t>
    <phoneticPr fontId="6"/>
  </si>
  <si>
    <t>＝</t>
    <phoneticPr fontId="6"/>
  </si>
  <si>
    <t>％</t>
    <phoneticPr fontId="6"/>
  </si>
  <si>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t>
    </r>
    <r>
      <rPr>
        <u/>
        <sz val="9"/>
        <rFont val="ＭＳ ゴシック"/>
        <family val="3"/>
        <charset val="128"/>
      </rPr>
      <t>就労定着率区分「なし（経過措置対象）」は、指定を受けてから２年間を経過していない事業所が選択</t>
    </r>
    <r>
      <rPr>
        <sz val="9"/>
        <rFont val="ＭＳ ゴシック"/>
        <family val="3"/>
        <charset val="128"/>
      </rPr>
      <t>する。
　　ただし、２年目の事業所においては、１年目の就労定着者の割合に応じた区分で算定することも可能。
注４　就労定着者の状況は</t>
    </r>
    <r>
      <rPr>
        <u/>
        <sz val="9"/>
        <rFont val="ＭＳ ゴシック"/>
        <family val="3"/>
        <charset val="128"/>
      </rPr>
      <t>、別添「就労定着者の状況（就労移行支援に係る基本報酬の算定区分に関する届出書）」</t>
    </r>
    <r>
      <rPr>
        <sz val="9"/>
        <rFont val="ＭＳ ゴシック"/>
        <family val="3"/>
        <charset val="128"/>
      </rPr>
      <t>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</si>
  <si>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別　添</t>
    <rPh sb="0" eb="1">
      <t>ベツ</t>
    </rPh>
    <rPh sb="2" eb="3">
      <t>ソウ</t>
    </rPh>
    <phoneticPr fontId="6"/>
  </si>
  <si>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</si>
  <si>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（令和３年４月以降）</t>
  </si>
  <si>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</si>
  <si>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</si>
  <si>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</si>
  <si>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</si>
  <si>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</si>
  <si>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届出時点の継続状況</t>
    <rPh sb="0" eb="2">
      <t>トドケデ</t>
    </rPh>
    <rPh sb="2" eb="4">
      <t>ジテン</t>
    </rPh>
    <rPh sb="5" eb="7">
      <t>ケイゾク</t>
    </rPh>
    <rPh sb="7" eb="9">
      <t>ジョウキョウ</t>
    </rPh>
    <phoneticPr fontId="6"/>
  </si>
  <si>
    <t>注１　届出時点の継続状況には、就労が継続している場合には「継続」、離職している場合には「離職」と記入。
注２　行が足りない場合は適宜追加して記入。
注３　就労移行支援を利用後に一般就労した就職日、就職先や雇用の継続状況を確認できる資料を添付すること。
　　　（雇用契約書、労働条件通知書、雇用契約証明書の写しなど）</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</si>
  <si>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R1.11月追記</t>
    <rPh sb="5" eb="6">
      <t>ガツ</t>
    </rPh>
    <rPh sb="6" eb="8">
      <t>ツイキ</t>
    </rPh>
    <phoneticPr fontId="6"/>
  </si>
  <si>
    <t>　　年　　月　　日</t>
    <rPh sb="2" eb="3">
      <t>ネン</t>
    </rPh>
    <rPh sb="5" eb="6">
      <t>ガツ</t>
    </rPh>
    <rPh sb="8" eb="9">
      <t>ニチ</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</si>
  <si>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</si>
  <si>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（令和６年４月以降）</t>
    <rPh sb="1" eb="3">
      <t>レイワ</t>
    </rPh>
    <rPh sb="4" eb="5">
      <t>ネン</t>
    </rPh>
    <rPh sb="6" eb="7">
      <t>ガツ</t>
    </rPh>
    <rPh sb="7" eb="9">
      <t>イコウ</t>
    </rPh>
    <phoneticPr fontId="6"/>
  </si>
  <si>
    <t>事業所名</t>
    <rPh sb="0" eb="3">
      <t>ジギョウショ</t>
    </rPh>
    <rPh sb="3" eb="4">
      <t>メイ</t>
    </rPh>
    <phoneticPr fontId="6"/>
  </si>
  <si>
    <t>人員配置区分</t>
    <rPh sb="0" eb="2">
      <t>ジンイン</t>
    </rPh>
    <rPh sb="2" eb="4">
      <t>ハイチ</t>
    </rPh>
    <rPh sb="4" eb="6">
      <t>クブン</t>
    </rPh>
    <phoneticPr fontId="6"/>
  </si>
  <si>
    <t>１．　Ⅰ型（7.5：1）　　　　　　２．　Ⅱ型（10：1）</t>
    <rPh sb="4" eb="5">
      <t>ガタ</t>
    </rPh>
    <rPh sb="22" eb="23">
      <t>ガタ</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</si>
  <si>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</si>
  <si>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</si>
  <si>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</si>
  <si>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</si>
  <si>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</si>
  <si>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</si>
  <si>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</si>
  <si>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</si>
  <si>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</si>
  <si>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</si>
  <si>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</si>
  <si>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</si>
  <si>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</si>
  <si>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r>
      <t>注１　厚生労働大臣が定める事項及び評価方法（令和３年厚生労働省告示第88号）に基づき評価点を算出すること。
　　なお、</t>
    </r>
    <r>
      <rPr>
        <u/>
        <sz val="9"/>
        <color indexed="56"/>
        <rFont val="ＭＳ ゴシック"/>
        <family val="3"/>
        <charset val="128"/>
      </rPr>
      <t>別添「就労継続支援Ａ型事業所におけるスコア表（全体）」及び「就労継続支援Ａ型事業所におけるスコア表（実績）」も併せて提出すること。</t>
    </r>
    <r>
      <rPr>
        <sz val="9"/>
        <rFont val="ＭＳ 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125" eb="126">
      <t>チュウ</t>
    </rPh>
    <rPh sb="128" eb="131">
      <t>ヒョウカテン</t>
    </rPh>
    <rPh sb="131" eb="133">
      <t>クブン</t>
    </rPh>
    <rPh sb="137" eb="139">
      <t>ケイカ</t>
    </rPh>
    <rPh sb="139" eb="141">
      <t>ソチ</t>
    </rPh>
    <rPh sb="141" eb="143">
      <t>タイショウ</t>
    </rPh>
    <rPh sb="147" eb="149">
      <t>シテイ</t>
    </rPh>
    <rPh sb="150" eb="151">
      <t>ウ</t>
    </rPh>
    <rPh sb="160" eb="162">
      <t>ケイカ</t>
    </rPh>
    <rPh sb="167" eb="170">
      <t>ジギョウショ</t>
    </rPh>
    <rPh sb="171" eb="173">
      <t>センタク</t>
    </rPh>
    <rPh sb="177" eb="178">
      <t>チュウ</t>
    </rPh>
    <rPh sb="180" eb="183">
      <t>ヒョウカテン</t>
    </rPh>
    <rPh sb="184" eb="186">
      <t>コウヒョウ</t>
    </rPh>
    <rPh sb="200" eb="202">
      <t>リヨウ</t>
    </rPh>
    <rPh sb="204" eb="206">
      <t>コウヒョウ</t>
    </rPh>
    <rPh sb="206" eb="208">
      <t>ホウホウ</t>
    </rPh>
    <rPh sb="209" eb="211">
      <t>バアイ</t>
    </rPh>
    <rPh sb="228" eb="229">
      <t>トウ</t>
    </rPh>
    <rPh sb="236" eb="237">
      <t>タ</t>
    </rPh>
    <rPh sb="238" eb="240">
      <t>ホウホウ</t>
    </rPh>
    <rPh sb="243" eb="245">
      <t>バアイ</t>
    </rPh>
    <rPh sb="249" eb="251">
      <t>コウヒョウ</t>
    </rPh>
    <rPh sb="251" eb="253">
      <t>ホウホウ</t>
    </rPh>
    <rPh sb="254" eb="256">
      <t>キサイ</t>
    </rPh>
    <rPh sb="268" eb="270">
      <t>コウヒョウ</t>
    </rPh>
    <rPh sb="275" eb="277">
      <t>バアイ</t>
    </rPh>
    <rPh sb="279" eb="281">
      <t>ゲンサン</t>
    </rPh>
    <rPh sb="286" eb="288">
      <t>リュウイ</t>
    </rPh>
    <phoneticPr fontId="6"/>
  </si>
  <si>
    <t>別添</t>
    <rPh sb="0" eb="2">
      <t>ベッテン</t>
    </rPh>
    <phoneticPr fontId="6"/>
  </si>
  <si>
    <t>年</t>
    <rPh sb="0" eb="1">
      <t>ネン</t>
    </rPh>
    <phoneticPr fontId="6"/>
  </si>
  <si>
    <t>月</t>
    <rPh sb="0" eb="1">
      <t>ガツ</t>
    </rPh>
    <phoneticPr fontId="6"/>
  </si>
  <si>
    <t>日</t>
    <rPh sb="0" eb="1">
      <t>ニチ</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</si>
  <si>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</si>
  <si>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事業所番号</t>
    <rPh sb="0" eb="3">
      <t>ジギョウショ</t>
    </rPh>
    <rPh sb="3" eb="5">
      <t>バンゴウ</t>
    </rPh>
    <phoneticPr fontId="6"/>
  </si>
  <si>
    <t>住　所</t>
    <rPh sb="0" eb="1">
      <t>ジュウ</t>
    </rPh>
    <rPh sb="2" eb="3">
      <t>ショ</t>
    </rPh>
    <phoneticPr fontId="6"/>
  </si>
  <si>
    <t>管理者名</t>
    <rPh sb="0" eb="4">
      <t>カンリシャメイ</t>
    </rPh>
    <phoneticPr fontId="6"/>
  </si>
  <si>
    <t>電話番号</t>
    <rPh sb="0" eb="2">
      <t>デンワ</t>
    </rPh>
    <rPh sb="2" eb="4">
      <t>バンゴウ</t>
    </rPh>
    <phoneticPr fontId="6"/>
  </si>
  <si>
    <t>対象年度</t>
    <rPh sb="0" eb="2">
      <t>タイショウ</t>
    </rPh>
    <rPh sb="2" eb="4">
      <t>ネンド</t>
    </rPh>
    <phoneticPr fontId="6"/>
  </si>
  <si>
    <t>（Ⅰ）労働時間</t>
    <phoneticPr fontId="6"/>
  </si>
  <si>
    <t>（Ⅳ）　支援力向上（※）</t>
    <rPh sb="4" eb="6">
      <t>シエン</t>
    </rPh>
    <rPh sb="6" eb="7">
      <t>リョク</t>
    </rPh>
    <rPh sb="7" eb="9">
      <t>コウジョウ</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</si>
  <si>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</si>
  <si>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</si>
  <si>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</si>
  <si>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参加した職員が１人以上参加している</t>
    <rPh sb="3" eb="5">
      <t>サンカ</t>
    </rPh>
    <rPh sb="7" eb="9">
      <t>ショクイン</t>
    </rPh>
    <rPh sb="11" eb="12">
      <t>ニン</t>
    </rPh>
    <rPh sb="12" eb="14">
      <t>イジョウ</t>
    </rPh>
    <rPh sb="14" eb="16">
      <t>サンカ</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</si>
  <si>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</si>
  <si>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</si>
  <si>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</si>
  <si>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t>
  </si>
  <si>
    <t>　　　１回以上の場合</t>
    <rPh sb="4" eb="5">
      <t>カイ</t>
    </rPh>
    <rPh sb="5" eb="7">
      <t>イジョウ</t>
    </rPh>
    <rPh sb="8" eb="10">
      <t>バアイ</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</si>
  <si>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</si>
  <si>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③視察・実習の実施又は受け入れ</t>
    <rPh sb="1" eb="3">
      <t>シサツ</t>
    </rPh>
    <rPh sb="4" eb="6">
      <t>ジッシュウ</t>
    </rPh>
    <rPh sb="7" eb="9">
      <t>ジッシ</t>
    </rPh>
    <rPh sb="9" eb="10">
      <t>マタ</t>
    </rPh>
    <rPh sb="11" eb="12">
      <t>ウ</t>
    </rPh>
    <rPh sb="13" eb="14">
      <t>イ</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</si>
  <si>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</si>
  <si>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いずれか一方のみの取組を行っている</t>
    <rPh sb="8" eb="10">
      <t>イッポウ</t>
    </rPh>
    <rPh sb="13" eb="15">
      <t>トリクミ</t>
    </rPh>
    <rPh sb="16" eb="17">
      <t>オコナ</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</si>
  <si>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</si>
  <si>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④販路拡大の商談会等への参加</t>
    <rPh sb="1" eb="3">
      <t>ハンロ</t>
    </rPh>
    <rPh sb="3" eb="5">
      <t>カクダイ</t>
    </rPh>
    <rPh sb="6" eb="9">
      <t>ショウダンカイ</t>
    </rPh>
    <rPh sb="9" eb="10">
      <t>トウ</t>
    </rPh>
    <rPh sb="12" eb="14">
      <t>サンカ</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</si>
  <si>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</si>
  <si>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点</t>
    <rPh sb="0" eb="1">
      <t>テン</t>
    </rPh>
    <phoneticPr fontId="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</si>
  <si>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</si>
  <si>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⑤職員の人事評価制度</t>
    <rPh sb="1" eb="3">
      <t>ショクイン</t>
    </rPh>
    <rPh sb="4" eb="6">
      <t>ジンジ</t>
    </rPh>
    <rPh sb="6" eb="8">
      <t>ヒョウカ</t>
    </rPh>
    <rPh sb="8" eb="10">
      <t>セイド</t>
    </rPh>
    <phoneticPr fontId="6"/>
  </si>
  <si>
    <t>（Ⅱ）生産活動</t>
    <rPh sb="3" eb="5">
      <t>セイサン</t>
    </rPh>
    <rPh sb="5" eb="7">
      <t>カツドウ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</si>
  <si>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</si>
  <si>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
  </si>
  <si>
    <t>⑥ピアサポーターの配置</t>
    <rPh sb="9" eb="11">
      <t>ハイチ</t>
    </rPh>
    <phoneticPr fontId="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</si>
  <si>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
  </si>
  <si>
    <t>　　　ピアサポーターを職員として配置している</t>
    <rPh sb="11" eb="13">
      <t>ショクイン</t>
    </rPh>
    <rPh sb="16" eb="18">
      <t>ハイチ</t>
    </rPh>
    <phoneticPr fontId="6"/>
  </si>
  <si>
    <t>③過去３年の生産活動収支のうち前年度における生産活動収支のみが前年度に利用者に支払う賃金の総額以上</t>
    <phoneticPr fontId="6"/>
  </si>
  <si>
    <t>⑦第三者評価</t>
    <rPh sb="1" eb="2">
      <t>ダイ</t>
    </rPh>
    <rPh sb="2" eb="4">
      <t>サンシャ</t>
    </rPh>
    <rPh sb="4" eb="6">
      <t>ヒョウカ</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</si>
  <si>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</si>
  <si>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④過去３年の生産活動収支のうち前々年度における生産活動収支のみが前々年度に利用者に支払う賃金の総額以上</t>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</si>
  <si>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</si>
  <si>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⑤過去３年の生産活動収支のうち前年度及び前々年度の各年度における生産活動収支がいずれも当該各年度に利用者に支払う賃金の総額未満</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</si>
  <si>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</si>
  <si>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⑥過去３年の生産活動収支がいずれも当該各年度に利用者に支払う賃金の総額未満</t>
    <phoneticPr fontId="6"/>
  </si>
  <si>
    <t>小計（注2）</t>
    <rPh sb="0" eb="2">
      <t>ショウケイ</t>
    </rPh>
    <rPh sb="3" eb="4">
      <t>チュウ</t>
    </rPh>
    <phoneticPr fontId="6"/>
  </si>
  <si>
    <t>（※）８項目の合計点に応じた点数</t>
    <phoneticPr fontId="6"/>
  </si>
  <si>
    <t>（注2）5以上:15点、4～3：5点、2点以下：0点</t>
    <phoneticPr fontId="6"/>
  </si>
  <si>
    <t>①60点 ②50点 ③40点 ④20点 ⑤－10点 ⑥－20点</t>
    <rPh sb="3" eb="4">
      <t>テン</t>
    </rPh>
    <rPh sb="8" eb="9">
      <t>テン</t>
    </rPh>
    <rPh sb="13" eb="14">
      <t>テン</t>
    </rPh>
    <rPh sb="18" eb="19">
      <t>テン</t>
    </rPh>
    <phoneticPr fontId="6"/>
  </si>
  <si>
    <t>（Ⅴ）地域連携活動</t>
  </si>
  <si>
    <t>（Ⅲ）多様な働き方（※）</t>
    <rPh sb="3" eb="5">
      <t>タヨウ</t>
    </rPh>
    <rPh sb="6" eb="7">
      <t>ハタラ</t>
    </rPh>
    <rPh sb="8" eb="9">
      <t>カタ</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</si>
  <si>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</si>
  <si>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</si>
  <si>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就業規則等で定めている</t>
    <rPh sb="5" eb="7">
      <t>シュウギョウ</t>
    </rPh>
    <rPh sb="7" eb="9">
      <t>キソク</t>
    </rPh>
    <rPh sb="9" eb="10">
      <t>トウ</t>
    </rPh>
    <rPh sb="11" eb="12">
      <t>サダ</t>
    </rPh>
    <phoneticPr fontId="6"/>
  </si>
  <si>
    <t>②利用者を職員として登用する制度</t>
    <phoneticPr fontId="6"/>
  </si>
  <si>
    <t>1事例以上ある場合:10点</t>
    <rPh sb="1" eb="3">
      <t>ジレイ</t>
    </rPh>
    <rPh sb="3" eb="5">
      <t>イジョウ</t>
    </rPh>
    <rPh sb="7" eb="9">
      <t>バアイ</t>
    </rPh>
    <rPh sb="12" eb="13">
      <t>テン</t>
    </rPh>
    <phoneticPr fontId="6"/>
  </si>
  <si>
    <t>（Ⅵ）経営改善計画</t>
    <rPh sb="3" eb="5">
      <t>ケイエイ</t>
    </rPh>
    <rPh sb="5" eb="7">
      <t>カイゼン</t>
    </rPh>
    <rPh sb="7" eb="9">
      <t>ケイカク</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</si>
  <si>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</si>
  <si>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
  </si>
  <si>
    <t>④フレックスタイム制に係る労働条件</t>
    <rPh sb="9" eb="10">
      <t>セイ</t>
    </rPh>
    <rPh sb="11" eb="12">
      <t>カカ</t>
    </rPh>
    <rPh sb="13" eb="15">
      <t>ロウドウ</t>
    </rPh>
    <rPh sb="15" eb="17">
      <t>ジョウケン</t>
    </rPh>
    <phoneticPr fontId="6"/>
  </si>
  <si>
    <t>期限内に提出していない場合:-50点</t>
    <rPh sb="0" eb="3">
      <t>キゲンナイ</t>
    </rPh>
    <rPh sb="4" eb="6">
      <t>テイシュツ</t>
    </rPh>
    <rPh sb="11" eb="13">
      <t>バアイ</t>
    </rPh>
    <rPh sb="17" eb="18">
      <t>テン</t>
    </rPh>
    <phoneticPr fontId="6"/>
  </si>
  <si>
    <t>⑤短時間勤務に係る労働条件</t>
    <rPh sb="1" eb="4">
      <t>タンジカン</t>
    </rPh>
    <rPh sb="4" eb="6">
      <t>キンム</t>
    </rPh>
    <rPh sb="7" eb="8">
      <t>カカ</t>
    </rPh>
    <rPh sb="9" eb="11">
      <t>ロウドウ</t>
    </rPh>
    <rPh sb="11" eb="13">
      <t>ジョウケン</t>
    </rPh>
    <phoneticPr fontId="6"/>
  </si>
  <si>
    <t>（Ⅶ）利用者の知識・能力向上</t>
    <rPh sb="3" eb="6">
      <t>リヨウシャ</t>
    </rPh>
    <rPh sb="7" eb="9">
      <t>チシキ</t>
    </rPh>
    <rPh sb="10" eb="12">
      <t>ノウリョク</t>
    </rPh>
    <rPh sb="12" eb="14">
      <t>コウジョウ</t>
    </rPh>
    <phoneticPr fontId="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</si>
  <si>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
  </si>
  <si>
    <t>⑥時差出勤制度に係る労働条件</t>
    <rPh sb="1" eb="3">
      <t>ジサ</t>
    </rPh>
    <rPh sb="3" eb="5">
      <t>シュッキン</t>
    </rPh>
    <rPh sb="5" eb="7">
      <t>セイド</t>
    </rPh>
    <rPh sb="8" eb="9">
      <t>カカ</t>
    </rPh>
    <rPh sb="10" eb="12">
      <t>ロウドウ</t>
    </rPh>
    <rPh sb="12" eb="14">
      <t>ジョウケン</t>
    </rPh>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</si>
  <si>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</si>
  <si>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</si>
  <si>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小計（注1）</t>
    <rPh sb="0" eb="2">
      <t>ショウケイ</t>
    </rPh>
    <rPh sb="3" eb="4">
      <t>チュウ</t>
    </rPh>
    <phoneticPr fontId="6"/>
  </si>
  <si>
    <t>（※）８項目の合計点に応じた点数</t>
    <rPh sb="14" eb="16">
      <t>テンスウ</t>
    </rPh>
    <phoneticPr fontId="6"/>
  </si>
  <si>
    <t>（注1）5以上:15点、4～3：5点、2点以下：0点</t>
    <rPh sb="1" eb="2">
      <t>チュウ</t>
    </rPh>
    <rPh sb="5" eb="7">
      <t>イジョウ</t>
    </rPh>
    <rPh sb="10" eb="11">
      <t>テン</t>
    </rPh>
    <rPh sb="17" eb="18">
      <t>テン</t>
    </rPh>
    <rPh sb="20" eb="21">
      <t>テン</t>
    </rPh>
    <rPh sb="21" eb="23">
      <t>イカ</t>
    </rPh>
    <rPh sb="25" eb="26">
      <t>テン</t>
    </rPh>
    <phoneticPr fontId="6"/>
  </si>
  <si>
    <t>項目</t>
    <rPh sb="0" eb="2">
      <t>コウモク</t>
    </rPh>
    <phoneticPr fontId="6"/>
  </si>
  <si>
    <t>点数</t>
    <rPh sb="0" eb="2">
      <t>テンスウ</t>
    </rPh>
    <phoneticPr fontId="6"/>
  </si>
  <si>
    <t>労働時間</t>
    <phoneticPr fontId="6"/>
  </si>
  <si>
    <t>5点</t>
    <rPh sb="1" eb="2">
      <t>テン</t>
    </rPh>
    <phoneticPr fontId="6"/>
  </si>
  <si>
    <t>20点</t>
    <rPh sb="2" eb="3">
      <t>テン</t>
    </rPh>
    <phoneticPr fontId="6"/>
  </si>
  <si>
    <t>30点</t>
    <rPh sb="2" eb="3">
      <t>テン</t>
    </rPh>
    <phoneticPr fontId="6"/>
  </si>
  <si>
    <t>40点</t>
    <rPh sb="2" eb="3">
      <t>テン</t>
    </rPh>
    <phoneticPr fontId="6"/>
  </si>
  <si>
    <t>55点</t>
    <rPh sb="2" eb="3">
      <t>テン</t>
    </rPh>
    <phoneticPr fontId="6"/>
  </si>
  <si>
    <t>65点</t>
    <rPh sb="2" eb="3">
      <t>テン</t>
    </rPh>
    <phoneticPr fontId="6"/>
  </si>
  <si>
    <t>80点</t>
    <rPh sb="2" eb="3">
      <t>テン</t>
    </rPh>
    <phoneticPr fontId="6"/>
  </si>
  <si>
    <t>90点</t>
    <rPh sb="2" eb="3">
      <t>テン</t>
    </rPh>
    <phoneticPr fontId="6"/>
  </si>
  <si>
    <t>生産活動</t>
    <phoneticPr fontId="6"/>
  </si>
  <si>
    <t>⁻20点</t>
    <phoneticPr fontId="6"/>
  </si>
  <si>
    <t>⁻10点</t>
    <rPh sb="3" eb="4">
      <t>テン</t>
    </rPh>
    <phoneticPr fontId="6"/>
  </si>
  <si>
    <t>50点</t>
    <rPh sb="2" eb="3">
      <t>テン</t>
    </rPh>
    <phoneticPr fontId="6"/>
  </si>
  <si>
    <t>60点</t>
    <rPh sb="2" eb="3">
      <t>テン</t>
    </rPh>
    <phoneticPr fontId="6"/>
  </si>
  <si>
    <t>多様な働き方</t>
    <phoneticPr fontId="6"/>
  </si>
  <si>
    <t>0点</t>
    <rPh sb="1" eb="2">
      <t>テン</t>
    </rPh>
    <phoneticPr fontId="6"/>
  </si>
  <si>
    <t>15点</t>
    <rPh sb="2" eb="3">
      <t>テン</t>
    </rPh>
    <phoneticPr fontId="6"/>
  </si>
  <si>
    <t>／２００点</t>
    <rPh sb="4" eb="5">
      <t>テン</t>
    </rPh>
    <phoneticPr fontId="6"/>
  </si>
  <si>
    <t>支援力向上</t>
    <phoneticPr fontId="6"/>
  </si>
  <si>
    <t>地域連携活動</t>
    <phoneticPr fontId="6"/>
  </si>
  <si>
    <t>10点</t>
    <rPh sb="2" eb="3">
      <t>テン</t>
    </rPh>
    <phoneticPr fontId="6"/>
  </si>
  <si>
    <t>経営改善計画</t>
    <rPh sb="0" eb="2">
      <t>ケイエイ</t>
    </rPh>
    <rPh sb="2" eb="4">
      <t>カイゼン</t>
    </rPh>
    <rPh sb="4" eb="6">
      <t>ケイカク</t>
    </rPh>
    <phoneticPr fontId="6"/>
  </si>
  <si>
    <t>⁻50点</t>
    <rPh sb="3" eb="4">
      <t>テン</t>
    </rPh>
    <phoneticPr fontId="6"/>
  </si>
  <si>
    <t>利用者の知識・能力向上</t>
    <rPh sb="0" eb="3">
      <t>リヨウシャ</t>
    </rPh>
    <rPh sb="4" eb="6">
      <t>チシキ</t>
    </rPh>
    <rPh sb="7" eb="9">
      <t>ノウリョク</t>
    </rPh>
    <rPh sb="9" eb="11">
      <t>コウジョウ</t>
    </rPh>
    <phoneticPr fontId="6"/>
  </si>
  <si>
    <t>事業所名</t>
    <rPh sb="0" eb="4">
      <t>ジギョウショメイ</t>
    </rPh>
    <phoneticPr fontId="6"/>
  </si>
  <si>
    <t>就労継続支援Ａ型事業所におけるスコア表（実績Ⅰ～Ⅳ、Ⅵ）</t>
    <rPh sb="20" eb="22">
      <t>ジッセキ</t>
    </rPh>
    <phoneticPr fontId="6"/>
  </si>
  <si>
    <t>（</t>
    <phoneticPr fontId="6"/>
  </si>
  <si>
    <t>年度）</t>
    <rPh sb="0" eb="2">
      <t>ネンド</t>
    </rPh>
    <phoneticPr fontId="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</si>
  <si>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6"/>
  </si>
  <si>
    <t>雇用契約を締結していた延べ利用者数</t>
    <rPh sb="0" eb="2">
      <t>コヨウ</t>
    </rPh>
    <rPh sb="2" eb="4">
      <t>ケイヤク</t>
    </rPh>
    <rPh sb="5" eb="7">
      <t>テイケツ</t>
    </rPh>
    <rPh sb="11" eb="12">
      <t>ノ</t>
    </rPh>
    <rPh sb="13" eb="16">
      <t>リヨウシャ</t>
    </rPh>
    <rPh sb="16" eb="17">
      <t>スウ</t>
    </rPh>
    <phoneticPr fontId="6"/>
  </si>
  <si>
    <t>利用者の１日の平均労働時間数</t>
    <rPh sb="0" eb="3">
      <t>リヨウシャ</t>
    </rPh>
    <rPh sb="5" eb="6">
      <t>ニチ</t>
    </rPh>
    <rPh sb="7" eb="9">
      <t>ヘイキン</t>
    </rPh>
    <rPh sb="9" eb="11">
      <t>ロウドウ</t>
    </rPh>
    <rPh sb="11" eb="13">
      <t>ジカン</t>
    </rPh>
    <rPh sb="13" eb="14">
      <t>スウ</t>
    </rPh>
    <phoneticPr fontId="6"/>
  </si>
  <si>
    <t>時間</t>
    <rPh sb="0" eb="2">
      <t>ジカン</t>
    </rPh>
    <phoneticPr fontId="6"/>
  </si>
  <si>
    <t>（Ⅱ）生産活動</t>
    <phoneticPr fontId="6"/>
  </si>
  <si>
    <t>　</t>
    <phoneticPr fontId="6"/>
  </si>
  <si>
    <t>会計期間</t>
    <rPh sb="0" eb="4">
      <t>カイケイキカン</t>
    </rPh>
    <phoneticPr fontId="6"/>
  </si>
  <si>
    <t>～</t>
    <phoneticPr fontId="6"/>
  </si>
  <si>
    <t>月）</t>
    <rPh sb="0" eb="1">
      <t>ガツ</t>
    </rPh>
    <phoneticPr fontId="6"/>
  </si>
  <si>
    <t>前々々年度</t>
    <phoneticPr fontId="6"/>
  </si>
  <si>
    <t>生産活動収入から経費を除いた額</t>
    <rPh sb="0" eb="2">
      <t>セイサン</t>
    </rPh>
    <rPh sb="2" eb="4">
      <t>カツドウ</t>
    </rPh>
    <rPh sb="4" eb="6">
      <t>シュウニュウ</t>
    </rPh>
    <rPh sb="8" eb="10">
      <t>ケイヒ</t>
    </rPh>
    <rPh sb="11" eb="12">
      <t>ノゾ</t>
    </rPh>
    <rPh sb="14" eb="15">
      <t>ガク</t>
    </rPh>
    <phoneticPr fontId="6"/>
  </si>
  <si>
    <t>利用者に支払った賃金総額</t>
    <rPh sb="0" eb="3">
      <t>リヨウシャ</t>
    </rPh>
    <rPh sb="4" eb="6">
      <t>シハラ</t>
    </rPh>
    <rPh sb="8" eb="10">
      <t>チンギン</t>
    </rPh>
    <rPh sb="10" eb="12">
      <t>ソウガク</t>
    </rPh>
    <phoneticPr fontId="6"/>
  </si>
  <si>
    <t>収支</t>
    <rPh sb="0" eb="2">
      <t>シュウシ</t>
    </rPh>
    <phoneticPr fontId="6"/>
  </si>
  <si>
    <t>円</t>
    <rPh sb="0" eb="1">
      <t>エン</t>
    </rPh>
    <phoneticPr fontId="6"/>
  </si>
  <si>
    <t>前々年度</t>
    <phoneticPr fontId="6"/>
  </si>
  <si>
    <t>前年度</t>
    <phoneticPr fontId="6"/>
  </si>
  <si>
    <t>（Ⅲ）多様な働き方</t>
    <rPh sb="3" eb="5">
      <t>タヨウ</t>
    </rPh>
    <rPh sb="6" eb="7">
      <t>ハタラ</t>
    </rPh>
    <rPh sb="8" eb="9">
      <t>カタ</t>
    </rPh>
    <phoneticPr fontId="6"/>
  </si>
  <si>
    <r>
      <t>前年度における取組</t>
    </r>
    <r>
      <rPr>
        <sz val="8"/>
        <color indexed="8"/>
        <rFont val="ＭＳ ゴシック"/>
        <family val="3"/>
        <charset val="128"/>
      </rPr>
      <t>（</t>
    </r>
    <r>
      <rPr>
        <u/>
        <sz val="8"/>
        <color indexed="8"/>
        <rFont val="ＭＳ ゴシック"/>
        <family val="3"/>
        <charset val="128"/>
      </rPr>
      <t>全体表「（Ⅲ）多様な働き方」の各項目において「就業規則等で定めている」と選択した場合に記載</t>
    </r>
    <r>
      <rPr>
        <sz val="8"/>
        <color indexed="8"/>
        <rFont val="ＭＳ ゴシック"/>
        <family val="3"/>
        <charset val="128"/>
      </rPr>
      <t>）</t>
    </r>
    <rPh sb="0" eb="3">
      <t>ゼンネンド</t>
    </rPh>
    <rPh sb="7" eb="9">
      <t>トリクミ</t>
    </rPh>
    <rPh sb="10" eb="12">
      <t>ゼンタイ</t>
    </rPh>
    <rPh sb="12" eb="13">
      <t>ヒョウ</t>
    </rPh>
    <rPh sb="17" eb="19">
      <t>タヨウ</t>
    </rPh>
    <rPh sb="20" eb="21">
      <t>ハタラ</t>
    </rPh>
    <rPh sb="22" eb="23">
      <t>カタ</t>
    </rPh>
    <rPh sb="25" eb="28">
      <t>カクコウモク</t>
    </rPh>
    <rPh sb="33" eb="35">
      <t>シュウギョウ</t>
    </rPh>
    <rPh sb="35" eb="37">
      <t>キソク</t>
    </rPh>
    <rPh sb="37" eb="38">
      <t>トウ</t>
    </rPh>
    <rPh sb="39" eb="40">
      <t>サダ</t>
    </rPh>
    <rPh sb="46" eb="48">
      <t>センタク</t>
    </rPh>
    <rPh sb="50" eb="52">
      <t>バアイ</t>
    </rPh>
    <rPh sb="53" eb="55">
      <t>キサイ</t>
    </rPh>
    <phoneticPr fontId="6"/>
  </si>
  <si>
    <t>③在宅勤務に係る労働条件及び服務規律</t>
    <phoneticPr fontId="6"/>
  </si>
  <si>
    <t>◎免許・資格取得、検定の受検勧奨</t>
    <rPh sb="1" eb="3">
      <t>メンキョ</t>
    </rPh>
    <rPh sb="4" eb="6">
      <t>シカク</t>
    </rPh>
    <rPh sb="6" eb="8">
      <t>シュトク</t>
    </rPh>
    <rPh sb="9" eb="11">
      <t>ケンテイ</t>
    </rPh>
    <rPh sb="12" eb="14">
      <t>ジュケン</t>
    </rPh>
    <rPh sb="14" eb="16">
      <t>カンショウ</t>
    </rPh>
    <phoneticPr fontId="6"/>
  </si>
  <si>
    <t>◎利用者を職員として登用する制度を</t>
    <phoneticPr fontId="6"/>
  </si>
  <si>
    <t>在宅勤務に係る労働条件及び服務規律</t>
  </si>
  <si>
    <t>に関する制度を定めている</t>
    <rPh sb="7" eb="8">
      <t>サダ</t>
    </rPh>
    <phoneticPr fontId="6"/>
  </si>
  <si>
    <t>定めている</t>
    <phoneticPr fontId="6"/>
  </si>
  <si>
    <t>に関する制度を定めている</t>
    <rPh sb="1" eb="2">
      <t>カン</t>
    </rPh>
    <rPh sb="4" eb="6">
      <t>セイド</t>
    </rPh>
    <rPh sb="7" eb="8">
      <t>サダ</t>
    </rPh>
    <phoneticPr fontId="6"/>
  </si>
  <si>
    <t>④フレックスタイム制に係る労働条件</t>
    <rPh sb="9" eb="10">
      <t>セイ</t>
    </rPh>
    <rPh sb="11" eb="12">
      <t>カカ</t>
    </rPh>
    <phoneticPr fontId="6"/>
  </si>
  <si>
    <t>⑥時差出勤制度に係る労働条件</t>
    <rPh sb="1" eb="3">
      <t>ジサ</t>
    </rPh>
    <rPh sb="3" eb="5">
      <t>シュッキン</t>
    </rPh>
    <rPh sb="5" eb="7">
      <t>セイド</t>
    </rPh>
    <rPh sb="8" eb="9">
      <t>カカワ</t>
    </rPh>
    <rPh sb="10" eb="12">
      <t>ロウドウ</t>
    </rPh>
    <rPh sb="12" eb="14">
      <t>ジョウケン</t>
    </rPh>
    <phoneticPr fontId="6"/>
  </si>
  <si>
    <t>◎フレックスタイム制に係る労働条件を</t>
    <rPh sb="9" eb="10">
      <t>セイ</t>
    </rPh>
    <rPh sb="11" eb="12">
      <t>カカ</t>
    </rPh>
    <rPh sb="13" eb="15">
      <t>ロウドウ</t>
    </rPh>
    <rPh sb="15" eb="17">
      <t>ジョウケン</t>
    </rPh>
    <phoneticPr fontId="6"/>
  </si>
  <si>
    <t>◎短時間勤務に係る労働条件を</t>
    <rPh sb="1" eb="4">
      <t>タンジカン</t>
    </rPh>
    <rPh sb="4" eb="6">
      <t>キンム</t>
    </rPh>
    <rPh sb="7" eb="8">
      <t>カカ</t>
    </rPh>
    <rPh sb="9" eb="11">
      <t>ロウドウ</t>
    </rPh>
    <rPh sb="11" eb="13">
      <t>ジョウケンニンズウ</t>
    </rPh>
    <phoneticPr fontId="6"/>
  </si>
  <si>
    <t>◎時差出勤制度に係る労働条件を</t>
    <rPh sb="1" eb="3">
      <t>ジサ</t>
    </rPh>
    <rPh sb="3" eb="5">
      <t>シュッキン</t>
    </rPh>
    <rPh sb="5" eb="7">
      <t>セイド</t>
    </rPh>
    <rPh sb="8" eb="9">
      <t>カカ</t>
    </rPh>
    <rPh sb="10" eb="12">
      <t>ロウドウ</t>
    </rPh>
    <rPh sb="12" eb="14">
      <t>ジョウケンニンズウ</t>
    </rPh>
    <phoneticPr fontId="6"/>
  </si>
  <si>
    <t>定めている</t>
    <rPh sb="0" eb="1">
      <t>サダ</t>
    </rPh>
    <phoneticPr fontId="6"/>
  </si>
  <si>
    <t>◎有給休暇の時間単位取得または、</t>
    <rPh sb="1" eb="3">
      <t>ユウキュウ</t>
    </rPh>
    <rPh sb="3" eb="5">
      <t>キュウカ</t>
    </rPh>
    <rPh sb="6" eb="8">
      <t>ジカン</t>
    </rPh>
    <rPh sb="8" eb="10">
      <t>タンイ</t>
    </rPh>
    <rPh sb="10" eb="12">
      <t>シュトク</t>
    </rPh>
    <phoneticPr fontId="6"/>
  </si>
  <si>
    <t>◎傷病休暇等の取得に関する事項を</t>
    <rPh sb="1" eb="3">
      <t>ショウビョウ</t>
    </rPh>
    <rPh sb="3" eb="5">
      <t>キュウカ</t>
    </rPh>
    <rPh sb="5" eb="6">
      <t>トウ</t>
    </rPh>
    <rPh sb="7" eb="9">
      <t>シュトク</t>
    </rPh>
    <rPh sb="10" eb="11">
      <t>ニンズウ</t>
    </rPh>
    <phoneticPr fontId="6"/>
  </si>
  <si>
    <t>計画的付与制度を定めている</t>
    <rPh sb="8" eb="9">
      <t>サダ</t>
    </rPh>
    <phoneticPr fontId="6"/>
  </si>
  <si>
    <t>（Ⅳ）　支援力向上</t>
    <phoneticPr fontId="6"/>
  </si>
  <si>
    <r>
      <t>前年度における取組</t>
    </r>
    <r>
      <rPr>
        <sz val="8"/>
        <color indexed="8"/>
        <rFont val="ＭＳ ゴシック"/>
        <family val="3"/>
        <charset val="128"/>
      </rPr>
      <t>（</t>
    </r>
    <r>
      <rPr>
        <u/>
        <sz val="8"/>
        <color indexed="8"/>
        <rFont val="ＭＳ ゴシック"/>
        <family val="3"/>
        <charset val="128"/>
      </rPr>
      <t>全体表「（Ⅳ）支援力向上」の各項目に取組あり選択とした場合に記載</t>
    </r>
    <r>
      <rPr>
        <sz val="8"/>
        <color indexed="8"/>
        <rFont val="ＭＳ ゴシック"/>
        <family val="3"/>
        <charset val="128"/>
      </rPr>
      <t>）</t>
    </r>
    <rPh sb="0" eb="3">
      <t>ゼンネンド</t>
    </rPh>
    <rPh sb="7" eb="9">
      <t>トリクミ</t>
    </rPh>
    <rPh sb="17" eb="19">
      <t>シエン</t>
    </rPh>
    <rPh sb="19" eb="20">
      <t>リョク</t>
    </rPh>
    <rPh sb="20" eb="22">
      <t>コウジョウ</t>
    </rPh>
    <rPh sb="28" eb="30">
      <t>トリクミ</t>
    </rPh>
    <rPh sb="32" eb="34">
      <t>センタク</t>
    </rPh>
    <phoneticPr fontId="6"/>
  </si>
  <si>
    <t>①研修計画に基づいた外部研修会又は内部研修会</t>
    <phoneticPr fontId="6"/>
  </si>
  <si>
    <t>②研修、学会等又は学会誌等において発表</t>
    <phoneticPr fontId="6"/>
  </si>
  <si>
    <t>③視察・実習の実施又は受け入れ</t>
    <phoneticPr fontId="6"/>
  </si>
  <si>
    <t>◎研修計画を策定している</t>
    <rPh sb="1" eb="3">
      <t>ケンシュウ</t>
    </rPh>
    <rPh sb="3" eb="5">
      <t>ケイカク</t>
    </rPh>
    <rPh sb="6" eb="8">
      <t>サクテイ</t>
    </rPh>
    <phoneticPr fontId="6"/>
  </si>
  <si>
    <t>◎研修、学会等又は学会誌等において</t>
    <rPh sb="1" eb="3">
      <t>ケンシュウ</t>
    </rPh>
    <rPh sb="4" eb="6">
      <t>ガッカイ</t>
    </rPh>
    <rPh sb="6" eb="7">
      <t>トウ</t>
    </rPh>
    <rPh sb="7" eb="8">
      <t>マタ</t>
    </rPh>
    <rPh sb="9" eb="12">
      <t>ガッカイシ</t>
    </rPh>
    <rPh sb="12" eb="13">
      <t>トウ</t>
    </rPh>
    <phoneticPr fontId="6"/>
  </si>
  <si>
    <t>◎先進的事業者の視察・実習の実施している</t>
    <rPh sb="1" eb="4">
      <t>センシンテキ</t>
    </rPh>
    <rPh sb="4" eb="7">
      <t>ジギョウシャ</t>
    </rPh>
    <rPh sb="8" eb="10">
      <t>シサツ</t>
    </rPh>
    <rPh sb="11" eb="13">
      <t>ジッシュウ</t>
    </rPh>
    <rPh sb="14" eb="16">
      <t>ジッシ</t>
    </rPh>
    <phoneticPr fontId="6"/>
  </si>
  <si>
    <t>◎外部研修、もしくは内部研修を</t>
    <rPh sb="1" eb="3">
      <t>ガイブ</t>
    </rPh>
    <rPh sb="3" eb="5">
      <t>ケンシュウ</t>
    </rPh>
    <rPh sb="10" eb="12">
      <t>ナイブ</t>
    </rPh>
    <rPh sb="12" eb="14">
      <t>ケンシュウ</t>
    </rPh>
    <phoneticPr fontId="6"/>
  </si>
  <si>
    <t>　１回以上発表している</t>
    <rPh sb="2" eb="3">
      <t>カイ</t>
    </rPh>
    <rPh sb="3" eb="5">
      <t>イジョウ</t>
    </rPh>
    <rPh sb="5" eb="7">
      <t>ハッピョウ</t>
    </rPh>
    <phoneticPr fontId="6"/>
  </si>
  <si>
    <t>もしくは、他の事業所の視察・実習を受け入れている</t>
    <rPh sb="5" eb="6">
      <t>タ</t>
    </rPh>
    <rPh sb="7" eb="10">
      <t>ジギョウショ</t>
    </rPh>
    <rPh sb="11" eb="13">
      <t>シサツ</t>
    </rPh>
    <rPh sb="14" eb="16">
      <t>ジッシュウ</t>
    </rPh>
    <rPh sb="17" eb="18">
      <t>ウ</t>
    </rPh>
    <rPh sb="19" eb="20">
      <t>イ</t>
    </rPh>
    <phoneticPr fontId="6"/>
  </si>
  <si>
    <t>１回以上実施している。</t>
  </si>
  <si>
    <r>
      <t>※</t>
    </r>
    <r>
      <rPr>
        <sz val="10"/>
        <color indexed="8"/>
        <rFont val="ＭＳ ゴシック"/>
        <family val="3"/>
        <charset val="128"/>
      </rPr>
      <t>研修、学会等名</t>
    </r>
    <rPh sb="1" eb="3">
      <t>ケンシュウ</t>
    </rPh>
    <rPh sb="4" eb="6">
      <t>ガッカイ</t>
    </rPh>
    <rPh sb="6" eb="7">
      <t>トウ</t>
    </rPh>
    <rPh sb="7" eb="8">
      <t>メイ</t>
    </rPh>
    <phoneticPr fontId="6"/>
  </si>
  <si>
    <r>
      <t>※</t>
    </r>
    <r>
      <rPr>
        <sz val="10"/>
        <color indexed="8"/>
        <rFont val="ＭＳ ゴシック"/>
        <family val="3"/>
        <charset val="128"/>
      </rPr>
      <t>先進的事業者名</t>
    </r>
    <rPh sb="1" eb="4">
      <t>センシンテキ</t>
    </rPh>
    <rPh sb="4" eb="7">
      <t>ジギョウシャ</t>
    </rPh>
    <rPh sb="7" eb="8">
      <t>メイ</t>
    </rPh>
    <phoneticPr fontId="6"/>
  </si>
  <si>
    <t xml:space="preserve"> 実施日</t>
    <rPh sb="1" eb="3">
      <t>ジッシ</t>
    </rPh>
    <rPh sb="3" eb="4">
      <t>ビ</t>
    </rPh>
    <phoneticPr fontId="6"/>
  </si>
  <si>
    <t xml:space="preserve"> 実施日/ 参加者数</t>
    <rPh sb="1" eb="3">
      <t>ジッシ</t>
    </rPh>
    <rPh sb="3" eb="4">
      <t>ビ</t>
    </rPh>
    <rPh sb="6" eb="10">
      <t>サンカシャスウ</t>
    </rPh>
    <phoneticPr fontId="6"/>
  </si>
  <si>
    <t>※研修名</t>
    <rPh sb="1" eb="3">
      <t>ケンシュウ</t>
    </rPh>
    <rPh sb="3" eb="4">
      <t>メイ</t>
    </rPh>
    <phoneticPr fontId="6"/>
  </si>
  <si>
    <r>
      <rPr>
        <sz val="6"/>
        <color indexed="8"/>
        <rFont val="ＭＳ ゴシック"/>
        <family val="3"/>
        <charset val="128"/>
      </rPr>
      <t>※</t>
    </r>
    <r>
      <rPr>
        <sz val="10"/>
        <color indexed="8"/>
        <rFont val="ＭＳ ゴシック"/>
        <family val="3"/>
        <charset val="128"/>
      </rPr>
      <t>学会誌等名</t>
    </r>
    <rPh sb="5" eb="6">
      <t>メイ</t>
    </rPh>
    <phoneticPr fontId="6"/>
  </si>
  <si>
    <r>
      <t>※</t>
    </r>
    <r>
      <rPr>
        <sz val="10"/>
        <color indexed="8"/>
        <rFont val="ＭＳ ゴシック"/>
        <family val="3"/>
        <charset val="128"/>
      </rPr>
      <t>他の事業所名</t>
    </r>
    <rPh sb="1" eb="2">
      <t>タ</t>
    </rPh>
    <rPh sb="3" eb="6">
      <t>ジギョウショ</t>
    </rPh>
    <rPh sb="6" eb="7">
      <t>メイ</t>
    </rPh>
    <phoneticPr fontId="6"/>
  </si>
  <si>
    <r>
      <t xml:space="preserve">  </t>
    </r>
    <r>
      <rPr>
        <sz val="10"/>
        <color indexed="8"/>
        <rFont val="ＭＳ ゴシック"/>
        <family val="3"/>
        <charset val="128"/>
      </rPr>
      <t>研修講師</t>
    </r>
    <rPh sb="2" eb="4">
      <t>ケンシュウ</t>
    </rPh>
    <rPh sb="4" eb="6">
      <t>コウシ</t>
    </rPh>
    <phoneticPr fontId="6"/>
  </si>
  <si>
    <t xml:space="preserve"> 掲載日</t>
    <rPh sb="1" eb="3">
      <t>ケイサイ</t>
    </rPh>
    <phoneticPr fontId="6"/>
  </si>
  <si>
    <t>　実施日・受講者数</t>
    <phoneticPr fontId="6"/>
  </si>
  <si>
    <t xml:space="preserve"> 発表テーマ</t>
    <rPh sb="1" eb="3">
      <t>ハッピョウ</t>
    </rPh>
    <phoneticPr fontId="6"/>
  </si>
  <si>
    <t xml:space="preserve">  </t>
    <phoneticPr fontId="6"/>
  </si>
  <si>
    <t>月</t>
    <rPh sb="0" eb="1">
      <t>ゲツ</t>
    </rPh>
    <phoneticPr fontId="6"/>
  </si>
  <si>
    <t>◎販路拡大の商談会や展示会等へ</t>
    <rPh sb="1" eb="3">
      <t>ハンロ</t>
    </rPh>
    <rPh sb="3" eb="5">
      <t>カクダイ</t>
    </rPh>
    <rPh sb="6" eb="9">
      <t>ショウダンカイ</t>
    </rPh>
    <rPh sb="10" eb="13">
      <t>テンジカイ</t>
    </rPh>
    <rPh sb="13" eb="14">
      <t>トウ</t>
    </rPh>
    <phoneticPr fontId="6"/>
  </si>
  <si>
    <t>◎職員の人事評価制度を整備している</t>
    <rPh sb="1" eb="3">
      <t>ショクイン</t>
    </rPh>
    <rPh sb="4" eb="6">
      <t>ジンジ</t>
    </rPh>
    <rPh sb="6" eb="8">
      <t>ヒョウカ</t>
    </rPh>
    <rPh sb="8" eb="10">
      <t>セイド</t>
    </rPh>
    <rPh sb="11" eb="13">
      <t>セイビ</t>
    </rPh>
    <phoneticPr fontId="6"/>
  </si>
  <si>
    <t>◎ピアサポーターを配置している</t>
    <rPh sb="9" eb="11">
      <t>ハイチ</t>
    </rPh>
    <phoneticPr fontId="6"/>
  </si>
  <si>
    <t>１回以上参加している。</t>
    <rPh sb="4" eb="6">
      <t>サンカ</t>
    </rPh>
    <phoneticPr fontId="6"/>
  </si>
  <si>
    <t>◎当該人事評価制度を周知している</t>
    <rPh sb="1" eb="3">
      <t>トウガイ</t>
    </rPh>
    <rPh sb="3" eb="5">
      <t>ジンジ</t>
    </rPh>
    <rPh sb="5" eb="7">
      <t>ヒョウカ</t>
    </rPh>
    <rPh sb="7" eb="9">
      <t>セイド</t>
    </rPh>
    <rPh sb="10" eb="12">
      <t>シュウチ</t>
    </rPh>
    <phoneticPr fontId="6"/>
  </si>
  <si>
    <t>◎当該ピアサポーターは「障害者ﾋﾟｱｻﾎﾟｰﾄ研修」</t>
    <rPh sb="1" eb="3">
      <t>トウガイ</t>
    </rPh>
    <rPh sb="12" eb="15">
      <t>ショウガイシャ</t>
    </rPh>
    <rPh sb="23" eb="25">
      <t>ケンシュウ</t>
    </rPh>
    <phoneticPr fontId="6"/>
  </si>
  <si>
    <r>
      <t>※</t>
    </r>
    <r>
      <rPr>
        <sz val="10"/>
        <color indexed="8"/>
        <rFont val="ＭＳ ゴシック"/>
        <family val="3"/>
        <charset val="128"/>
      </rPr>
      <t>商談会等名</t>
    </r>
    <rPh sb="1" eb="4">
      <t>ショウダンカイ</t>
    </rPh>
    <rPh sb="4" eb="5">
      <t>トウ</t>
    </rPh>
    <rPh sb="5" eb="6">
      <t>ガクメイ</t>
    </rPh>
    <phoneticPr fontId="6"/>
  </si>
  <si>
    <t>人事評価制度の制定日</t>
    <rPh sb="0" eb="2">
      <t>ジンジ</t>
    </rPh>
    <rPh sb="2" eb="4">
      <t>ヒョウカ</t>
    </rPh>
    <rPh sb="4" eb="6">
      <t>セイド</t>
    </rPh>
    <rPh sb="7" eb="9">
      <t>セイテイ</t>
    </rPh>
    <rPh sb="9" eb="10">
      <t>ビ</t>
    </rPh>
    <phoneticPr fontId="6"/>
  </si>
  <si>
    <t>　を受講している</t>
    <rPh sb="2" eb="4">
      <t>ジュコウ</t>
    </rPh>
    <phoneticPr fontId="6"/>
  </si>
  <si>
    <t xml:space="preserve"> 主催者名</t>
    <rPh sb="1" eb="4">
      <t>シュサイシャ</t>
    </rPh>
    <rPh sb="4" eb="5">
      <t>メイ</t>
    </rPh>
    <phoneticPr fontId="6"/>
  </si>
  <si>
    <t>人事評価制度の対象職員数</t>
    <rPh sb="0" eb="2">
      <t>ジンジ</t>
    </rPh>
    <rPh sb="2" eb="4">
      <t>ヒョウカ</t>
    </rPh>
    <rPh sb="4" eb="6">
      <t>セイド</t>
    </rPh>
    <rPh sb="7" eb="9">
      <t>タイショウ</t>
    </rPh>
    <rPh sb="9" eb="12">
      <t>ショクインスウ</t>
    </rPh>
    <phoneticPr fontId="6"/>
  </si>
  <si>
    <t>名</t>
    <rPh sb="0" eb="1">
      <t>メイ</t>
    </rPh>
    <phoneticPr fontId="6"/>
  </si>
  <si>
    <r>
      <t>※</t>
    </r>
    <r>
      <rPr>
        <sz val="10"/>
        <color indexed="8"/>
        <rFont val="ＭＳ ゴシック"/>
        <family val="3"/>
        <charset val="128"/>
      </rPr>
      <t>配置期間</t>
    </r>
    <rPh sb="1" eb="3">
      <t>ハイチ</t>
    </rPh>
    <rPh sb="3" eb="5">
      <t>キカン</t>
    </rPh>
    <phoneticPr fontId="6"/>
  </si>
  <si>
    <t>日</t>
    <rPh sb="0" eb="1">
      <t>ヒ</t>
    </rPh>
    <phoneticPr fontId="6"/>
  </si>
  <si>
    <t xml:space="preserve"> 日時</t>
    <rPh sb="1" eb="3">
      <t>ニチジ</t>
    </rPh>
    <phoneticPr fontId="6"/>
  </si>
  <si>
    <t>うち昇給・昇格を行った者</t>
    <rPh sb="2" eb="4">
      <t>ショウキュウ</t>
    </rPh>
    <rPh sb="5" eb="7">
      <t>ショウカク</t>
    </rPh>
    <rPh sb="8" eb="9">
      <t>オコナ</t>
    </rPh>
    <rPh sb="11" eb="12">
      <t>モノ</t>
    </rPh>
    <phoneticPr fontId="6"/>
  </si>
  <si>
    <t xml:space="preserve"> 就業時間</t>
    <rPh sb="1" eb="3">
      <t>シュウギョウ</t>
    </rPh>
    <rPh sb="3" eb="5">
      <t>ジカン</t>
    </rPh>
    <phoneticPr fontId="6"/>
  </si>
  <si>
    <t xml:space="preserve"> 内容</t>
    <rPh sb="1" eb="3">
      <t>ナイヨウ</t>
    </rPh>
    <phoneticPr fontId="6"/>
  </si>
  <si>
    <t>当該人事評価制度の周知方法</t>
    <rPh sb="0" eb="2">
      <t>トウガイ</t>
    </rPh>
    <rPh sb="2" eb="4">
      <t>ジンジ</t>
    </rPh>
    <rPh sb="4" eb="6">
      <t>ヒョウカ</t>
    </rPh>
    <rPh sb="6" eb="8">
      <t>セイド</t>
    </rPh>
    <rPh sb="9" eb="11">
      <t>シュウチ</t>
    </rPh>
    <rPh sb="11" eb="13">
      <t>ホウホウ</t>
    </rPh>
    <phoneticPr fontId="6"/>
  </si>
  <si>
    <t xml:space="preserve"> 職務内容</t>
    <rPh sb="1" eb="3">
      <t>ショクム</t>
    </rPh>
    <rPh sb="3" eb="5">
      <t>ナイヨウ</t>
    </rPh>
    <phoneticPr fontId="6"/>
  </si>
  <si>
    <t>⑦第三者評価</t>
    <rPh sb="1" eb="4">
      <t>ダイサンシャ</t>
    </rPh>
    <rPh sb="4" eb="6">
      <t>ヒョウカ</t>
    </rPh>
    <phoneticPr fontId="6"/>
  </si>
  <si>
    <t>⑧国際標準化規格が定めた規格等の認証等</t>
    <phoneticPr fontId="6"/>
  </si>
  <si>
    <t>◎前年度末日から過去３年以内に</t>
    <rPh sb="1" eb="4">
      <t>ゼンネンド</t>
    </rPh>
    <rPh sb="4" eb="6">
      <t>マツジツ</t>
    </rPh>
    <rPh sb="8" eb="10">
      <t>カコ</t>
    </rPh>
    <rPh sb="11" eb="12">
      <t>ネン</t>
    </rPh>
    <rPh sb="12" eb="14">
      <t>イナイ</t>
    </rPh>
    <phoneticPr fontId="6"/>
  </si>
  <si>
    <t>◎ＩＳＯが制定したマネジメント</t>
    <rPh sb="5" eb="7">
      <t>セイテイ</t>
    </rPh>
    <phoneticPr fontId="6"/>
  </si>
  <si>
    <t>　福祉サービス第三者評価を</t>
    <rPh sb="1" eb="3">
      <t>フクシ</t>
    </rPh>
    <rPh sb="7" eb="10">
      <t>ダイサンシャ</t>
    </rPh>
    <rPh sb="10" eb="12">
      <t>ヒョウカ</t>
    </rPh>
    <phoneticPr fontId="6"/>
  </si>
  <si>
    <t>　規格等の認証等を受けている</t>
    <rPh sb="1" eb="3">
      <t>キカク</t>
    </rPh>
    <rPh sb="3" eb="4">
      <t>トウ</t>
    </rPh>
    <rPh sb="5" eb="7">
      <t>ニンショウ</t>
    </rPh>
    <rPh sb="7" eb="8">
      <t>トウ</t>
    </rPh>
    <rPh sb="9" eb="10">
      <t>ウ</t>
    </rPh>
    <phoneticPr fontId="6"/>
  </si>
  <si>
    <t>受けている</t>
    <phoneticPr fontId="6"/>
  </si>
  <si>
    <r>
      <rPr>
        <sz val="6"/>
        <color indexed="8"/>
        <rFont val="ＭＳ ゴシック"/>
        <family val="3"/>
        <charset val="128"/>
      </rPr>
      <t>※</t>
    </r>
    <r>
      <rPr>
        <sz val="10"/>
        <color indexed="8"/>
        <rFont val="ＭＳ ゴシック"/>
        <family val="3"/>
        <charset val="128"/>
      </rPr>
      <t>評価を受けた日</t>
    </r>
    <rPh sb="1" eb="3">
      <t>ヒョウカ</t>
    </rPh>
    <rPh sb="4" eb="5">
      <t>ウ</t>
    </rPh>
    <rPh sb="7" eb="8">
      <t>ヒ</t>
    </rPh>
    <phoneticPr fontId="6"/>
  </si>
  <si>
    <r>
      <rPr>
        <sz val="6"/>
        <color indexed="8"/>
        <rFont val="ＭＳ ゴシック"/>
        <family val="3"/>
        <charset val="128"/>
      </rPr>
      <t>※</t>
    </r>
    <r>
      <rPr>
        <sz val="10"/>
        <color indexed="8"/>
        <rFont val="ＭＳ ゴシック"/>
        <family val="3"/>
        <charset val="128"/>
      </rPr>
      <t>認証を受けた日</t>
    </r>
    <rPh sb="1" eb="3">
      <t>ニンショウ</t>
    </rPh>
    <rPh sb="4" eb="5">
      <t>ウ</t>
    </rPh>
    <rPh sb="7" eb="8">
      <t>ヒ</t>
    </rPh>
    <phoneticPr fontId="6"/>
  </si>
  <si>
    <t xml:space="preserve"> 第三者評価機関</t>
    <rPh sb="1" eb="4">
      <t>ダイサンシャ</t>
    </rPh>
    <rPh sb="4" eb="6">
      <t>ヒョウカ</t>
    </rPh>
    <rPh sb="6" eb="8">
      <t>キカン</t>
    </rPh>
    <phoneticPr fontId="6"/>
  </si>
  <si>
    <t xml:space="preserve"> 規格等の内容</t>
    <rPh sb="1" eb="3">
      <t>キカク</t>
    </rPh>
    <rPh sb="3" eb="4">
      <t>トウ</t>
    </rPh>
    <rPh sb="5" eb="7">
      <t>ナイヨウ</t>
    </rPh>
    <phoneticPr fontId="6"/>
  </si>
  <si>
    <t>（Ⅵ）　経営改善計画</t>
    <rPh sb="4" eb="6">
      <t>ケイエイ</t>
    </rPh>
    <rPh sb="6" eb="8">
      <t>カイゼン</t>
    </rPh>
    <rPh sb="8" eb="10">
      <t/>
    </rPh>
    <phoneticPr fontId="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</si>
  <si>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6"/>
  </si>
  <si>
    <t>　経営改善計画書へ提出した。</t>
    <phoneticPr fontId="6"/>
  </si>
  <si>
    <t>※受理日</t>
    <rPh sb="1" eb="3">
      <t>ジュリ</t>
    </rPh>
    <rPh sb="3" eb="4">
      <t>ヒ</t>
    </rPh>
    <phoneticPr fontId="6"/>
  </si>
  <si>
    <t>月</t>
    <rPh sb="0" eb="1">
      <t>ツキ</t>
    </rPh>
    <phoneticPr fontId="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</si>
  <si>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6"/>
  </si>
  <si>
    <t>事業所名：</t>
    <rPh sb="0" eb="2">
      <t>ジギョウ</t>
    </rPh>
    <rPh sb="2" eb="3">
      <t>ショ</t>
    </rPh>
    <rPh sb="3" eb="4">
      <t>メイ</t>
    </rPh>
    <phoneticPr fontId="6"/>
  </si>
  <si>
    <t>サービス種類：</t>
    <rPh sb="4" eb="6">
      <t>シュルイ</t>
    </rPh>
    <phoneticPr fontId="6"/>
  </si>
  <si>
    <t>【前年度の賃金・工賃実績額】</t>
    <rPh sb="1" eb="2">
      <t>ゼン</t>
    </rPh>
    <rPh sb="2" eb="4">
      <t>ネンド</t>
    </rPh>
    <rPh sb="5" eb="7">
      <t>チンギン</t>
    </rPh>
    <rPh sb="8" eb="10">
      <t>コウチン</t>
    </rPh>
    <rPh sb="10" eb="12">
      <t>ジッセキ</t>
    </rPh>
    <rPh sb="12" eb="13">
      <t>ガク</t>
    </rPh>
    <phoneticPr fontId="6"/>
  </si>
  <si>
    <t>※手当や賞与は支払月に入れてください。</t>
    <rPh sb="1" eb="3">
      <t>テアテ</t>
    </rPh>
    <rPh sb="4" eb="6">
      <t>ショウヨ</t>
    </rPh>
    <rPh sb="7" eb="9">
      <t>シハラ</t>
    </rPh>
    <rPh sb="9" eb="10">
      <t>ツキ</t>
    </rPh>
    <rPh sb="11" eb="12">
      <t>イ</t>
    </rPh>
    <phoneticPr fontId="6"/>
  </si>
  <si>
    <t>氏　　　　名</t>
    <rPh sb="0" eb="1">
      <t>シ</t>
    </rPh>
    <rPh sb="5" eb="6">
      <t>メイ</t>
    </rPh>
    <phoneticPr fontId="6"/>
  </si>
  <si>
    <t>4月</t>
    <rPh sb="1" eb="2">
      <t>ガツ</t>
    </rPh>
    <phoneticPr fontId="6"/>
  </si>
  <si>
    <t>5月</t>
  </si>
  <si>
    <t>6月</t>
  </si>
  <si>
    <t>7月</t>
  </si>
  <si>
    <t>8月</t>
  </si>
  <si>
    <t>9月</t>
  </si>
  <si>
    <t>10月</t>
  </si>
  <si>
    <t>11月</t>
  </si>
  <si>
    <t>12月</t>
  </si>
  <si>
    <t>1月</t>
  </si>
  <si>
    <t>2月</t>
  </si>
  <si>
    <t>3月</t>
  </si>
  <si>
    <t>計</t>
    <rPh sb="0" eb="1">
      <t>ケイ</t>
    </rPh>
    <phoneticPr fontId="6"/>
  </si>
  <si>
    <t>開所日数</t>
    <rPh sb="0" eb="2">
      <t>カイショ</t>
    </rPh>
    <rPh sb="2" eb="4">
      <t>ニッスウ</t>
    </rPh>
    <phoneticPr fontId="6"/>
  </si>
  <si>
    <t>就労
実績</t>
    <rPh sb="0" eb="2">
      <t>シュウロウ</t>
    </rPh>
    <rPh sb="3" eb="5">
      <t>ジッセキ</t>
    </rPh>
    <phoneticPr fontId="6"/>
  </si>
  <si>
    <t>賃金
工賃
月額</t>
    <rPh sb="0" eb="2">
      <t>チンギン</t>
    </rPh>
    <rPh sb="3" eb="5">
      <t>コウチン</t>
    </rPh>
    <rPh sb="6" eb="8">
      <t>ゲツガク</t>
    </rPh>
    <phoneticPr fontId="6"/>
  </si>
  <si>
    <t>日数</t>
    <rPh sb="0" eb="2">
      <t>ニッスウ</t>
    </rPh>
    <phoneticPr fontId="6"/>
  </si>
  <si>
    <r>
      <rPr>
        <b/>
        <sz val="14"/>
        <rFont val="ＭＳ Ｐゴシック"/>
        <family val="3"/>
        <charset val="128"/>
      </rPr>
      <t>【就労継続支援A型（雇用有）の算定除外】：</t>
    </r>
    <r>
      <rPr>
        <sz val="14"/>
        <color indexed="10"/>
        <rFont val="ＭＳ Ｐゴシック"/>
        <family val="3"/>
        <charset val="128"/>
      </rPr>
      <t>上記【前年度の賃金・工賃実績額】のうち、サービス利用開始時には予見できない事由等により労働時間が短時間（4時間未満）となった者（短時間労働となった日から90日分を限度）について算定除外日のみ記入してください。（上記から差引）</t>
    </r>
    <rPh sb="1" eb="3">
      <t>シュウロウ</t>
    </rPh>
    <rPh sb="3" eb="5">
      <t>ケイゾク</t>
    </rPh>
    <rPh sb="5" eb="7">
      <t>シエン</t>
    </rPh>
    <rPh sb="8" eb="9">
      <t>ガタ</t>
    </rPh>
    <rPh sb="10" eb="12">
      <t>コヨウ</t>
    </rPh>
    <rPh sb="12" eb="13">
      <t>アリ</t>
    </rPh>
    <rPh sb="15" eb="17">
      <t>サンテイ</t>
    </rPh>
    <rPh sb="17" eb="19">
      <t>ジョガイ</t>
    </rPh>
    <rPh sb="45" eb="47">
      <t>リヨウ</t>
    </rPh>
    <rPh sb="47" eb="49">
      <t>カイシ</t>
    </rPh>
    <rPh sb="49" eb="50">
      <t>ジ</t>
    </rPh>
    <rPh sb="52" eb="54">
      <t>ヨケン</t>
    </rPh>
    <rPh sb="58" eb="60">
      <t>ジユウ</t>
    </rPh>
    <rPh sb="60" eb="61">
      <t>トウ</t>
    </rPh>
    <rPh sb="64" eb="66">
      <t>ロウドウ</t>
    </rPh>
    <rPh sb="66" eb="68">
      <t>ジカン</t>
    </rPh>
    <rPh sb="69" eb="72">
      <t>タンジカン</t>
    </rPh>
    <rPh sb="74" eb="76">
      <t>ジカン</t>
    </rPh>
    <rPh sb="76" eb="78">
      <t>ミマン</t>
    </rPh>
    <rPh sb="83" eb="84">
      <t>モノ</t>
    </rPh>
    <rPh sb="100" eb="101">
      <t>ブン</t>
    </rPh>
    <rPh sb="109" eb="111">
      <t>サンテイ</t>
    </rPh>
    <rPh sb="111" eb="113">
      <t>ジョガイ</t>
    </rPh>
    <rPh sb="113" eb="114">
      <t>ヒ</t>
    </rPh>
    <rPh sb="116" eb="118">
      <t>キニュウ</t>
    </rPh>
    <rPh sb="126" eb="128">
      <t>ジョウキ</t>
    </rPh>
    <rPh sb="130" eb="131">
      <t>サ</t>
    </rPh>
    <rPh sb="131" eb="132">
      <t>ヒ</t>
    </rPh>
    <phoneticPr fontId="6"/>
  </si>
  <si>
    <t>予見できない事由</t>
    <rPh sb="0" eb="2">
      <t>ヨケン</t>
    </rPh>
    <rPh sb="6" eb="8">
      <t>ジユウ</t>
    </rPh>
    <phoneticPr fontId="6"/>
  </si>
  <si>
    <t>賃金
月額</t>
    <rPh sb="0" eb="2">
      <t>チンギン</t>
    </rPh>
    <rPh sb="3" eb="5">
      <t>ゲツガク</t>
    </rPh>
    <phoneticPr fontId="6"/>
  </si>
  <si>
    <t>○就労継続支援A型の基本報酬（１日の平均労働時間数）</t>
    <rPh sb="1" eb="3">
      <t>シュウロウ</t>
    </rPh>
    <rPh sb="3" eb="5">
      <t>ケイゾク</t>
    </rPh>
    <rPh sb="5" eb="7">
      <t>シエン</t>
    </rPh>
    <rPh sb="8" eb="9">
      <t>ガタ</t>
    </rPh>
    <rPh sb="10" eb="12">
      <t>キホン</t>
    </rPh>
    <rPh sb="12" eb="14">
      <t>ホウシュウ</t>
    </rPh>
    <rPh sb="16" eb="17">
      <t>ニチ</t>
    </rPh>
    <rPh sb="18" eb="20">
      <t>ヘイキン</t>
    </rPh>
    <rPh sb="20" eb="22">
      <t>ロウドウ</t>
    </rPh>
    <rPh sb="22" eb="24">
      <t>ジカン</t>
    </rPh>
    <rPh sb="24" eb="25">
      <t>スウ</t>
    </rPh>
    <phoneticPr fontId="6"/>
  </si>
  <si>
    <t>　【前年度の賃金・工賃実績額】欄に全体数（雇用有）を記入し、そのうち、該当がある場合は【就労継続支援A型の算定除外】欄にも記入（全体数から差引）</t>
    <rPh sb="15" eb="16">
      <t>ラン</t>
    </rPh>
    <rPh sb="17" eb="19">
      <t>ゼンタイ</t>
    </rPh>
    <rPh sb="19" eb="20">
      <t>スウ</t>
    </rPh>
    <rPh sb="21" eb="23">
      <t>コヨウ</t>
    </rPh>
    <rPh sb="23" eb="24">
      <t>アリ</t>
    </rPh>
    <rPh sb="26" eb="28">
      <t>キニュウ</t>
    </rPh>
    <rPh sb="35" eb="37">
      <t>ガイトウ</t>
    </rPh>
    <rPh sb="40" eb="42">
      <t>バアイ</t>
    </rPh>
    <rPh sb="58" eb="59">
      <t>ラン</t>
    </rPh>
    <rPh sb="61" eb="63">
      <t>キニュウ</t>
    </rPh>
    <rPh sb="64" eb="66">
      <t>ゼンタイ</t>
    </rPh>
    <rPh sb="66" eb="67">
      <t>スウ</t>
    </rPh>
    <rPh sb="69" eb="71">
      <t>サシヒキ</t>
    </rPh>
    <phoneticPr fontId="6"/>
  </si>
  <si>
    <t>算定式：　前年度実績において、雇用有の利用者の労働時間合計数を当該利用者の延べ利用日数で除して得た値（算定除外を除く）</t>
    <rPh sb="0" eb="2">
      <t>サンテイ</t>
    </rPh>
    <rPh sb="2" eb="3">
      <t>シキ</t>
    </rPh>
    <rPh sb="5" eb="8">
      <t>ゼンネンド</t>
    </rPh>
    <rPh sb="8" eb="10">
      <t>ジッセキ</t>
    </rPh>
    <rPh sb="15" eb="17">
      <t>コヨウ</t>
    </rPh>
    <rPh sb="17" eb="18">
      <t>アリ</t>
    </rPh>
    <rPh sb="19" eb="22">
      <t>リヨウシャ</t>
    </rPh>
    <rPh sb="23" eb="25">
      <t>ロウドウ</t>
    </rPh>
    <rPh sb="25" eb="27">
      <t>ジカン</t>
    </rPh>
    <rPh sb="27" eb="30">
      <t>ゴウケイスウ</t>
    </rPh>
    <rPh sb="31" eb="33">
      <t>トウガイ</t>
    </rPh>
    <rPh sb="33" eb="36">
      <t>リヨウシャ</t>
    </rPh>
    <rPh sb="37" eb="38">
      <t>ノ</t>
    </rPh>
    <rPh sb="39" eb="41">
      <t>リヨウ</t>
    </rPh>
    <rPh sb="41" eb="43">
      <t>ニッスウ</t>
    </rPh>
    <rPh sb="44" eb="45">
      <t>ジョ</t>
    </rPh>
    <rPh sb="47" eb="48">
      <t>エ</t>
    </rPh>
    <rPh sb="49" eb="50">
      <t>アタイ</t>
    </rPh>
    <rPh sb="51" eb="53">
      <t>サンテイ</t>
    </rPh>
    <rPh sb="53" eb="55">
      <t>ジョガイ</t>
    </rPh>
    <rPh sb="56" eb="57">
      <t>ノゾ</t>
    </rPh>
    <phoneticPr fontId="6"/>
  </si>
  <si>
    <t>－</t>
    <phoneticPr fontId="6"/>
  </si>
  <si>
    <t>）</t>
    <phoneticPr fontId="6"/>
  </si>
  <si>
    <t>①労働時間合計数</t>
    <rPh sb="1" eb="3">
      <t>ロウドウ</t>
    </rPh>
    <rPh sb="3" eb="5">
      <t>ジカン</t>
    </rPh>
    <rPh sb="5" eb="8">
      <t>ゴウケイスウ</t>
    </rPh>
    <phoneticPr fontId="6"/>
  </si>
  <si>
    <t>②算定除外労働時間</t>
    <rPh sb="1" eb="3">
      <t>サンテイ</t>
    </rPh>
    <rPh sb="3" eb="5">
      <t>ジョガイ</t>
    </rPh>
    <rPh sb="5" eb="7">
      <t>ロウドウ</t>
    </rPh>
    <rPh sb="7" eb="9">
      <t>ジカン</t>
    </rPh>
    <phoneticPr fontId="6"/>
  </si>
  <si>
    <t>③延べ利用日数</t>
    <rPh sb="1" eb="2">
      <t>ノ</t>
    </rPh>
    <rPh sb="3" eb="5">
      <t>リヨウ</t>
    </rPh>
    <rPh sb="5" eb="7">
      <t>ニッスウ</t>
    </rPh>
    <phoneticPr fontId="6"/>
  </si>
  <si>
    <t>④算定除外利用日数</t>
    <rPh sb="1" eb="3">
      <t>サンテイ</t>
    </rPh>
    <rPh sb="3" eb="5">
      <t>ジョガイ</t>
    </rPh>
    <rPh sb="5" eb="7">
      <t>リヨウ</t>
    </rPh>
    <rPh sb="7" eb="9">
      <t>ニッスウ</t>
    </rPh>
    <phoneticPr fontId="6"/>
  </si>
  <si>
    <t>１日の平均労働時間数</t>
    <rPh sb="1" eb="2">
      <t>ニチ</t>
    </rPh>
    <rPh sb="3" eb="5">
      <t>ヘイキン</t>
    </rPh>
    <rPh sb="5" eb="7">
      <t>ロウドウ</t>
    </rPh>
    <rPh sb="7" eb="10">
      <t>ジカンスウ</t>
    </rPh>
    <phoneticPr fontId="6"/>
  </si>
  <si>
    <t>○就労継続支援B型の基本報酬（１人あたり平均工賃月額）</t>
    <rPh sb="1" eb="3">
      <t>シュウロウ</t>
    </rPh>
    <rPh sb="3" eb="5">
      <t>ケイゾク</t>
    </rPh>
    <rPh sb="5" eb="7">
      <t>シエン</t>
    </rPh>
    <rPh sb="8" eb="9">
      <t>ガタ</t>
    </rPh>
    <rPh sb="10" eb="12">
      <t>キホン</t>
    </rPh>
    <rPh sb="12" eb="14">
      <t>ホウシュウ</t>
    </rPh>
    <rPh sb="16" eb="17">
      <t>ニン</t>
    </rPh>
    <rPh sb="20" eb="22">
      <t>ヘイキン</t>
    </rPh>
    <rPh sb="22" eb="24">
      <t>コウチン</t>
    </rPh>
    <rPh sb="24" eb="26">
      <t>ゲツガク</t>
    </rPh>
    <phoneticPr fontId="6"/>
  </si>
  <si>
    <t>　【前年度の賃金・工賃実績額】欄に全体数を記入</t>
    <rPh sb="15" eb="16">
      <t>ラン</t>
    </rPh>
    <rPh sb="17" eb="19">
      <t>ゼンタイ</t>
    </rPh>
    <rPh sb="19" eb="20">
      <t>スウ</t>
    </rPh>
    <rPh sb="21" eb="23">
      <t>キニュウ</t>
    </rPh>
    <phoneticPr fontId="6"/>
  </si>
  <si>
    <t>算定式：　前年度の工賃支払総額を開所日１日あたりの平均利用者数で除した後、12で除して得た値　※重度者支援体制加算（Ⅰ）の対象事業所は、2千円を加えた額を報酬算定上の平均工賃月額とする。</t>
    <rPh sb="0" eb="2">
      <t>サンテイ</t>
    </rPh>
    <rPh sb="2" eb="3">
      <t>シキ</t>
    </rPh>
    <rPh sb="5" eb="8">
      <t>ゼンネンド</t>
    </rPh>
    <rPh sb="9" eb="11">
      <t>コウチン</t>
    </rPh>
    <rPh sb="11" eb="13">
      <t>シハライ</t>
    </rPh>
    <rPh sb="13" eb="15">
      <t>ソウガク</t>
    </rPh>
    <rPh sb="16" eb="19">
      <t>カイショビ</t>
    </rPh>
    <rPh sb="20" eb="21">
      <t>ニチ</t>
    </rPh>
    <rPh sb="25" eb="31">
      <t>ヘイキンリヨウシャスウ</t>
    </rPh>
    <rPh sb="32" eb="33">
      <t>ジョ</t>
    </rPh>
    <rPh sb="35" eb="36">
      <t>アト</t>
    </rPh>
    <rPh sb="40" eb="41">
      <t>ジョ</t>
    </rPh>
    <rPh sb="43" eb="44">
      <t>エ</t>
    </rPh>
    <rPh sb="45" eb="46">
      <t>アタイ</t>
    </rPh>
    <rPh sb="48" eb="50">
      <t>ジュウド</t>
    </rPh>
    <rPh sb="50" eb="51">
      <t>シャ</t>
    </rPh>
    <rPh sb="51" eb="53">
      <t>シエン</t>
    </rPh>
    <rPh sb="53" eb="55">
      <t>タイセイ</t>
    </rPh>
    <rPh sb="55" eb="57">
      <t>カサン</t>
    </rPh>
    <rPh sb="61" eb="63">
      <t>タイショウ</t>
    </rPh>
    <rPh sb="63" eb="66">
      <t>ジギョウショ</t>
    </rPh>
    <rPh sb="69" eb="70">
      <t>セン</t>
    </rPh>
    <rPh sb="70" eb="71">
      <t>エン</t>
    </rPh>
    <rPh sb="72" eb="73">
      <t>クワ</t>
    </rPh>
    <rPh sb="75" eb="76">
      <t>ガク</t>
    </rPh>
    <rPh sb="77" eb="79">
      <t>ホウシュウ</t>
    </rPh>
    <rPh sb="79" eb="81">
      <t>サンテイ</t>
    </rPh>
    <rPh sb="81" eb="82">
      <t>ジョウ</t>
    </rPh>
    <rPh sb="83" eb="85">
      <t>ヘイキン</t>
    </rPh>
    <rPh sb="85" eb="87">
      <t>コウチン</t>
    </rPh>
    <rPh sb="87" eb="89">
      <t>ゲツガク</t>
    </rPh>
    <phoneticPr fontId="6"/>
  </si>
  <si>
    <t>÷　（</t>
    <phoneticPr fontId="6"/>
  </si>
  <si>
    <t>日）</t>
    <rPh sb="0" eb="1">
      <t>ニチ</t>
    </rPh>
    <phoneticPr fontId="6"/>
  </si>
  <si>
    <r>
      <t>重度者支援体制加算（Ⅰ）の対象事業所（障害基礎年金1級受給者が半数以上いる場合）は、</t>
    </r>
    <r>
      <rPr>
        <u/>
        <sz val="10"/>
        <rFont val="ＭＳ Ｐゴシック"/>
        <family val="3"/>
        <charset val="128"/>
      </rPr>
      <t>左の額に2,000円を加える</t>
    </r>
    <phoneticPr fontId="6"/>
  </si>
  <si>
    <t>❶工賃支払総額</t>
    <rPh sb="1" eb="3">
      <t>コウチン</t>
    </rPh>
    <rPh sb="3" eb="5">
      <t>シハライ</t>
    </rPh>
    <rPh sb="5" eb="7">
      <t>ソウガク</t>
    </rPh>
    <phoneticPr fontId="6"/>
  </si>
  <si>
    <t>❷前年度の延べ利用者数</t>
    <rPh sb="1" eb="4">
      <t>ゼンネンド</t>
    </rPh>
    <rPh sb="5" eb="6">
      <t>ノ</t>
    </rPh>
    <rPh sb="7" eb="11">
      <t>リヨウシャスウ</t>
    </rPh>
    <phoneticPr fontId="6"/>
  </si>
  <si>
    <t>❸前年度の年間開所日数</t>
    <rPh sb="1" eb="4">
      <t>ゼンネンド</t>
    </rPh>
    <rPh sb="5" eb="11">
      <t>ネンカンカイショニッスウ</t>
    </rPh>
    <phoneticPr fontId="6"/>
  </si>
  <si>
    <t>　年　　月　　日</t>
    <rPh sb="1" eb="2">
      <t>ネン</t>
    </rPh>
    <rPh sb="4" eb="5">
      <t>ガツ</t>
    </rPh>
    <rPh sb="7" eb="8">
      <t>ニチ</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</si>
  <si>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</si>
  <si>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サービス費区分</t>
    <rPh sb="4" eb="5">
      <t>ヒ</t>
    </rPh>
    <rPh sb="5" eb="7">
      <t>クブン</t>
    </rPh>
    <phoneticPr fontId="6"/>
  </si>
  <si>
    <t>１．就労継続支援B型サービス費（Ⅰ）　　　２．就労継続支援B型サービス費（Ⅱ）　</t>
    <rPh sb="2" eb="4">
      <t>シュウロウ</t>
    </rPh>
    <rPh sb="4" eb="6">
      <t>ケイゾク</t>
    </rPh>
    <rPh sb="6" eb="8">
      <t>シエン</t>
    </rPh>
    <rPh sb="9" eb="10">
      <t>ガタ</t>
    </rPh>
    <rPh sb="14" eb="15">
      <t>ヒ</t>
    </rPh>
    <phoneticPr fontId="6"/>
  </si>
  <si>
    <t>３．就労継続支援B型サービス費（Ⅲ）　　　４．就労継続支援B型サービス費（Ⅳ）　</t>
    <rPh sb="2" eb="4">
      <t>シュウロウ</t>
    </rPh>
    <rPh sb="4" eb="6">
      <t>ケイゾク</t>
    </rPh>
    <rPh sb="6" eb="8">
      <t>シエン</t>
    </rPh>
    <rPh sb="9" eb="10">
      <t>ガタ</t>
    </rPh>
    <rPh sb="14" eb="15">
      <t>ヒ</t>
    </rPh>
    <phoneticPr fontId="6"/>
  </si>
  <si>
    <t>５．就労継続支援B型サービス費（Ⅴ）　　　６．就労継続支援B型サービス費（Ⅵ）　</t>
    <rPh sb="2" eb="4">
      <t>シュウロウ</t>
    </rPh>
    <rPh sb="4" eb="6">
      <t>ケイゾク</t>
    </rPh>
    <rPh sb="6" eb="8">
      <t>シエン</t>
    </rPh>
    <rPh sb="9" eb="10">
      <t>ガタ</t>
    </rPh>
    <rPh sb="14" eb="15">
      <t>ヒ</t>
    </rPh>
    <phoneticPr fontId="6"/>
  </si>
  <si>
    <r>
      <t>サービス費（Ⅰ）</t>
    </r>
    <r>
      <rPr>
        <sz val="11"/>
        <color indexed="30"/>
        <rFont val="ＭＳ Ｐゴシック"/>
        <family val="3"/>
        <charset val="128"/>
      </rPr>
      <t>～（Ⅲ）</t>
    </r>
    <rPh sb="4" eb="5">
      <t>ヒ</t>
    </rPh>
    <phoneticPr fontId="6"/>
  </si>
  <si>
    <t>平均工賃月額区分</t>
    <rPh sb="0" eb="2">
      <t>ヘイキン</t>
    </rPh>
    <rPh sb="2" eb="4">
      <t>コウチン</t>
    </rPh>
    <rPh sb="4" eb="6">
      <t>ゲツガク</t>
    </rPh>
    <rPh sb="6" eb="8">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</si>
  <si>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</si>
  <si>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</si>
  <si>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</si>
  <si>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</si>
  <si>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</si>
  <si>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</si>
  <si>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</si>
  <si>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</si>
  <si>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前年度の工賃支払総額
・
平均利用者数の状況</t>
    <rPh sb="0" eb="3">
      <t>ゼンネンド</t>
    </rPh>
    <rPh sb="4" eb="6">
      <t>コウチン</t>
    </rPh>
    <rPh sb="6" eb="8">
      <t>シハラ</t>
    </rPh>
    <rPh sb="8" eb="10">
      <t>ソウガク</t>
    </rPh>
    <rPh sb="13" eb="19">
      <t>ヘイキンリヨウシャスウ</t>
    </rPh>
    <rPh sb="20" eb="22">
      <t>ジョウキョウ</t>
    </rPh>
    <phoneticPr fontId="6"/>
  </si>
  <si>
    <t>工賃総額(円)</t>
    <rPh sb="0" eb="2">
      <t>コウチン</t>
    </rPh>
    <rPh sb="2" eb="4">
      <t>ソウガク</t>
    </rPh>
    <rPh sb="5" eb="6">
      <t>エン</t>
    </rPh>
    <phoneticPr fontId="6"/>
  </si>
  <si>
    <t>延べ利用者数(人)</t>
    <rPh sb="0" eb="1">
      <t>ノ</t>
    </rPh>
    <rPh sb="2" eb="6">
      <t>リヨウシャスウ</t>
    </rPh>
    <rPh sb="7" eb="8">
      <t>ヒト</t>
    </rPh>
    <phoneticPr fontId="6"/>
  </si>
  <si>
    <t>開所日数(日)</t>
    <rPh sb="0" eb="4">
      <t>カイショニッスウ</t>
    </rPh>
    <rPh sb="5" eb="6">
      <t>ヒ</t>
    </rPh>
    <phoneticPr fontId="6"/>
  </si>
  <si>
    <r>
      <t xml:space="preserve">平均工賃月額①
</t>
    </r>
    <r>
      <rPr>
        <sz val="7"/>
        <color indexed="30"/>
        <rFont val="ＭＳ Ｐゴシック"/>
        <family val="3"/>
        <charset val="128"/>
      </rPr>
      <t>（工賃総額÷（延べ利用者数÷開所日数）÷１２月）</t>
    </r>
    <rPh sb="0" eb="2">
      <t>ヘイキン</t>
    </rPh>
    <rPh sb="2" eb="4">
      <t>コウチン</t>
    </rPh>
    <rPh sb="4" eb="6">
      <t>ゲツガク</t>
    </rPh>
    <rPh sb="9" eb="11">
      <t>コウチン</t>
    </rPh>
    <rPh sb="11" eb="13">
      <t>ソウガク</t>
    </rPh>
    <rPh sb="15" eb="16">
      <t>ノ</t>
    </rPh>
    <rPh sb="17" eb="19">
      <t>リヨウ</t>
    </rPh>
    <rPh sb="19" eb="20">
      <t>シャ</t>
    </rPh>
    <rPh sb="20" eb="21">
      <t>スウ</t>
    </rPh>
    <rPh sb="22" eb="24">
      <t>カイショ</t>
    </rPh>
    <rPh sb="24" eb="26">
      <t>ニッスウ</t>
    </rPh>
    <rPh sb="30" eb="31">
      <t>ガツ</t>
    </rPh>
    <phoneticPr fontId="6"/>
  </si>
  <si>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6"/>
  </si>
  <si>
    <r>
      <t>サービス費</t>
    </r>
    <r>
      <rPr>
        <sz val="6"/>
        <rFont val="ＭＳ Ｐゴシック"/>
        <family val="3"/>
        <charset val="128"/>
      </rPr>
      <t>（</t>
    </r>
    <r>
      <rPr>
        <sz val="6"/>
        <color indexed="30"/>
        <rFont val="ＭＳ Ｐゴシック"/>
        <family val="3"/>
        <charset val="128"/>
      </rPr>
      <t>Ⅳ</t>
    </r>
    <r>
      <rPr>
        <sz val="6"/>
        <rFont val="ＭＳ Ｐゴシック"/>
        <family val="3"/>
        <charset val="128"/>
      </rPr>
      <t>）～（</t>
    </r>
    <r>
      <rPr>
        <sz val="6"/>
        <color indexed="30"/>
        <rFont val="ＭＳ Ｐゴシック"/>
        <family val="3"/>
        <charset val="128"/>
      </rPr>
      <t>Ⅵ</t>
    </r>
    <r>
      <rPr>
        <sz val="6"/>
        <rFont val="ＭＳ Ｐゴシック"/>
        <family val="3"/>
        <charset val="128"/>
      </rPr>
      <t>）</t>
    </r>
    <phoneticPr fontId="6"/>
  </si>
  <si>
    <t>ピアサポーターの配置</t>
    <rPh sb="8" eb="10">
      <t>ハイチ</t>
    </rPh>
    <phoneticPr fontId="6"/>
  </si>
  <si>
    <t>有　　　　　　　　・　　　　　　　　無</t>
    <rPh sb="0" eb="1">
      <t>アリ</t>
    </rPh>
    <rPh sb="18" eb="19">
      <t>ナ</t>
    </rPh>
    <phoneticPr fontId="6"/>
  </si>
  <si>
    <r>
      <t>注１　就労継続支援Ｂ型サービス費（Ⅰ）</t>
    </r>
    <r>
      <rPr>
        <sz val="9"/>
        <color indexed="30"/>
        <rFont val="ＭＳ ゴシック"/>
        <family val="3"/>
        <charset val="128"/>
      </rPr>
      <t>～（Ⅲ）</t>
    </r>
    <r>
      <rPr>
        <sz val="9"/>
        <rFont val="ＭＳ ゴシック"/>
        <family val="3"/>
        <charset val="128"/>
      </rPr>
      <t>を算定する場合は、平均工賃月額区分及び前年度の工賃支払
　　</t>
    </r>
    <r>
      <rPr>
        <sz val="9"/>
        <color indexed="30"/>
        <rFont val="ＭＳ ゴシック"/>
        <family val="3"/>
        <charset val="128"/>
      </rPr>
      <t>総額・平均利用者数</t>
    </r>
    <r>
      <rPr>
        <sz val="9"/>
        <rFont val="ＭＳ ゴシック"/>
        <family val="3"/>
        <charset val="128"/>
      </rPr>
      <t>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t>
    </r>
    <r>
      <rPr>
        <u/>
        <sz val="9"/>
        <rFont val="ＭＳ ゴシック"/>
        <family val="3"/>
        <charset val="128"/>
      </rPr>
      <t>就労継続支援Ｂ型サービス費（</t>
    </r>
    <r>
      <rPr>
        <u/>
        <sz val="9"/>
        <color indexed="30"/>
        <rFont val="ＭＳ ゴシック"/>
        <family val="3"/>
        <charset val="128"/>
      </rPr>
      <t>Ⅳ</t>
    </r>
    <r>
      <rPr>
        <u/>
        <sz val="9"/>
        <rFont val="ＭＳ ゴシック"/>
        <family val="3"/>
        <charset val="128"/>
      </rPr>
      <t>）</t>
    </r>
    <r>
      <rPr>
        <u/>
        <sz val="9"/>
        <color indexed="30"/>
        <rFont val="ＭＳ ゴシック"/>
        <family val="3"/>
        <charset val="128"/>
      </rPr>
      <t>～（Ⅵ）</t>
    </r>
    <r>
      <rPr>
        <u/>
        <sz val="9"/>
        <rFont val="ＭＳ ゴシック"/>
        <family val="3"/>
        <charset val="128"/>
      </rPr>
      <t>を算定する場合</t>
    </r>
    <r>
      <rPr>
        <sz val="9"/>
        <rFont val="ＭＳ ゴシック"/>
        <family val="3"/>
        <charset val="128"/>
      </rPr>
      <t>は、ピアサポーターの配置の有無を記載する
　　こと。なお、</t>
    </r>
    <r>
      <rPr>
        <u/>
        <sz val="9"/>
        <rFont val="ＭＳ ゴシック"/>
        <family val="3"/>
        <charset val="128"/>
      </rPr>
      <t>ピアサポーターを配置している場合は、別添「ピアサポーター等の配置に関する届出書」</t>
    </r>
    <r>
      <rPr>
        <sz val="9"/>
        <rFont val="ＭＳ ゴシック"/>
        <family val="3"/>
        <charset val="128"/>
      </rPr>
      <t>を
　　提出すること。</t>
    </r>
    <rPh sb="0" eb="1">
      <t>チュウ</t>
    </rPh>
    <rPh sb="3" eb="9">
      <t>シュウロウケイゾクシエン</t>
    </rPh>
    <rPh sb="10" eb="11">
      <t>ガタ</t>
    </rPh>
    <rPh sb="15" eb="16">
      <t>ヒ</t>
    </rPh>
    <rPh sb="24" eb="26">
      <t>サンテイ</t>
    </rPh>
    <rPh sb="28" eb="30">
      <t>バアイ</t>
    </rPh>
    <rPh sb="32" eb="34">
      <t>ヘイキン</t>
    </rPh>
    <rPh sb="34" eb="36">
      <t>コウチン</t>
    </rPh>
    <rPh sb="53" eb="55">
      <t>ソウガク</t>
    </rPh>
    <rPh sb="56" eb="62">
      <t>ヘイキンリヨウシャスウ</t>
    </rPh>
    <rPh sb="66" eb="68">
      <t>キサイ</t>
    </rPh>
    <rPh sb="74" eb="75">
      <t>チュウ</t>
    </rPh>
    <rPh sb="77" eb="79">
      <t>ジュウド</t>
    </rPh>
    <rPh sb="80" eb="82">
      <t>シエン</t>
    </rPh>
    <rPh sb="82" eb="84">
      <t>タイセイ</t>
    </rPh>
    <rPh sb="84" eb="86">
      <t>カサン</t>
    </rPh>
    <rPh sb="90" eb="92">
      <t>サンテイ</t>
    </rPh>
    <rPh sb="96" eb="98">
      <t>バアイ</t>
    </rPh>
    <rPh sb="100" eb="102">
      <t>ヘイキン</t>
    </rPh>
    <rPh sb="102" eb="104">
      <t>コウチン</t>
    </rPh>
    <rPh sb="104" eb="106">
      <t>ゲツガク</t>
    </rPh>
    <rPh sb="108" eb="109">
      <t>セン</t>
    </rPh>
    <rPh sb="109" eb="110">
      <t>エン</t>
    </rPh>
    <rPh sb="111" eb="112">
      <t>クワ</t>
    </rPh>
    <rPh sb="116" eb="117">
      <t>チュウ</t>
    </rPh>
    <rPh sb="121" eb="123">
      <t>コウチン</t>
    </rPh>
    <rPh sb="123" eb="125">
      <t>ゲツガク</t>
    </rPh>
    <rPh sb="213" eb="215">
      <t>ハイチ</t>
    </rPh>
    <rPh sb="216" eb="218">
      <t>ウム</t>
    </rPh>
    <rPh sb="219" eb="221">
      <t>キサイ</t>
    </rPh>
    <rPh sb="240" eb="242">
      <t>ハイチ</t>
    </rPh>
    <rPh sb="246" eb="248">
      <t>バアイ</t>
    </rPh>
    <rPh sb="250" eb="252">
      <t>ベッテン</t>
    </rPh>
    <rPh sb="260" eb="261">
      <t>トウ</t>
    </rPh>
    <rPh sb="262" eb="264">
      <t>ハイチ</t>
    </rPh>
    <rPh sb="265" eb="266">
      <t>カン</t>
    </rPh>
    <rPh sb="268" eb="271">
      <t>トドケデショ</t>
    </rPh>
    <rPh sb="276" eb="278">
      <t>テイシュツ</t>
    </rPh>
    <phoneticPr fontId="6"/>
  </si>
  <si>
    <t>ピアサポーター等の配置に関する届出書</t>
    <rPh sb="7" eb="8">
      <t>トウ</t>
    </rPh>
    <rPh sb="9" eb="11">
      <t>ハイチ</t>
    </rPh>
    <rPh sb="12" eb="13">
      <t>カン</t>
    </rPh>
    <rPh sb="15" eb="17">
      <t>トドケデ</t>
    </rPh>
    <rPh sb="17" eb="18">
      <t>ショ</t>
    </rPh>
    <phoneticPr fontId="6"/>
  </si>
  <si>
    <t>事業所・施設の名称</t>
    <rPh sb="0" eb="3">
      <t>ジギョウショ</t>
    </rPh>
    <rPh sb="4" eb="6">
      <t>シセツ</t>
    </rPh>
    <rPh sb="7" eb="9">
      <t>メイショウ</t>
    </rPh>
    <phoneticPr fontId="6"/>
  </si>
  <si>
    <r>
      <t>　　１．就労継続支援B型サービス費（</t>
    </r>
    <r>
      <rPr>
        <sz val="11"/>
        <color indexed="30"/>
        <rFont val="ＭＳ Ｐゴシック"/>
        <family val="3"/>
        <charset val="128"/>
      </rPr>
      <t>Ⅳ</t>
    </r>
    <r>
      <rPr>
        <sz val="11"/>
        <rFont val="ＭＳ Ｐゴシック"/>
        <family val="3"/>
        <charset val="128"/>
      </rPr>
      <t>）　　　２．就労継続支援B型サービス費（</t>
    </r>
    <r>
      <rPr>
        <sz val="11"/>
        <color indexed="30"/>
        <rFont val="ＭＳ Ｐゴシック"/>
        <family val="3"/>
        <charset val="128"/>
      </rPr>
      <t>Ⅴ</t>
    </r>
    <r>
      <rPr>
        <sz val="11"/>
        <rFont val="ＭＳ Ｐゴシック"/>
        <family val="3"/>
        <charset val="128"/>
      </rPr>
      <t>）　
　　</t>
    </r>
    <r>
      <rPr>
        <sz val="11"/>
        <color indexed="30"/>
        <rFont val="ＭＳ Ｐゴシック"/>
        <family val="3"/>
        <charset val="128"/>
      </rPr>
      <t>３．就労継続支援B型サービス費（Ⅵ）　</t>
    </r>
    <rPh sb="4" eb="6">
      <t>シュウロウ</t>
    </rPh>
    <rPh sb="6" eb="8">
      <t>ケイゾク</t>
    </rPh>
    <rPh sb="8" eb="10">
      <t>シエン</t>
    </rPh>
    <rPh sb="11" eb="12">
      <t>ガタ</t>
    </rPh>
    <rPh sb="16" eb="17">
      <t>ヒ</t>
    </rPh>
    <rPh sb="25" eb="27">
      <t>シュウロウ</t>
    </rPh>
    <rPh sb="27" eb="29">
      <t>ケイゾク</t>
    </rPh>
    <rPh sb="29" eb="31">
      <t>シエン</t>
    </rPh>
    <rPh sb="32" eb="33">
      <t>ガタ</t>
    </rPh>
    <rPh sb="37" eb="38">
      <t>ヒ</t>
    </rPh>
    <phoneticPr fontId="6"/>
  </si>
  <si>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6"/>
  </si>
  <si>
    <t>＜障害者又は障害者であった者＞</t>
    <rPh sb="1" eb="4">
      <t>ショウガイシャ</t>
    </rPh>
    <rPh sb="4" eb="5">
      <t>マタ</t>
    </rPh>
    <rPh sb="6" eb="9">
      <t>ショウガイシャ</t>
    </rPh>
    <rPh sb="13" eb="14">
      <t>シャ</t>
    </rPh>
    <phoneticPr fontId="6"/>
  </si>
  <si>
    <t>職種</t>
    <rPh sb="0" eb="2">
      <t>ショクシュ</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</si>
  <si>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</si>
  <si>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</si>
  <si>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</si>
  <si>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42" eb="143">
      <t>タ</t>
    </rPh>
    <rPh sb="144" eb="146">
      <t>ショクイン</t>
    </rPh>
    <rPh sb="148" eb="150">
      <t>ショクシュ</t>
    </rPh>
    <rPh sb="151" eb="153">
      <t>ゲンテイ</t>
    </rPh>
    <phoneticPr fontId="6"/>
  </si>
  <si>
    <t>　　</t>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</si>
  <si>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</si>
  <si>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</si>
  <si>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就労定着率が９割５分以上</t>
    <rPh sb="0" eb="2">
      <t>シュウロウ</t>
    </rPh>
    <rPh sb="2" eb="4">
      <t>テイチャク</t>
    </rPh>
    <rPh sb="4" eb="5">
      <t>リツ</t>
    </rPh>
    <rPh sb="7" eb="8">
      <t>ワリ</t>
    </rPh>
    <rPh sb="9" eb="10">
      <t>ブ</t>
    </rPh>
    <rPh sb="10" eb="12">
      <t>イジョウ</t>
    </rPh>
    <phoneticPr fontId="6"/>
  </si>
  <si>
    <t>R6.4利用者数区分削除</t>
    <rPh sb="4" eb="10">
      <t>リヨウシャスウクブン</t>
    </rPh>
    <rPh sb="10" eb="12">
      <t>サクジョ</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</si>
  <si>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</si>
  <si>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</si>
  <si>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</si>
  <si>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</si>
  <si>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</si>
  <si>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</si>
  <si>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</si>
  <si>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</si>
  <si>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</si>
  <si>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</si>
  <si>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</si>
  <si>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</si>
  <si>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</si>
  <si>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</si>
  <si>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</si>
  <si>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</si>
  <si>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</si>
  <si>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
　別添１「就労継続者の状況（就労定着支援に係る基本報酬の算定区分に関する届出書）」又は
　別添２「就労継続者の状況（就労定着支援に係る基本報酬の算定区分に関する届出書）（新規指定の場合）」
　を提出すること。</t>
    <rPh sb="0" eb="1">
      <t>チュウ</t>
    </rPh>
    <rPh sb="2" eb="4">
      <t>シュウロウ</t>
    </rPh>
    <rPh sb="4" eb="6">
      <t>ケイゾク</t>
    </rPh>
    <rPh sb="6" eb="7">
      <t>シャ</t>
    </rPh>
    <rPh sb="8" eb="10">
      <t>ジョウキョウ</t>
    </rPh>
    <rPh sb="14" eb="16">
      <t>ベッテン</t>
    </rPh>
    <rPh sb="18" eb="20">
      <t>シュウロウ</t>
    </rPh>
    <rPh sb="20" eb="22">
      <t>ケイゾク</t>
    </rPh>
    <rPh sb="22" eb="23">
      <t>シャ</t>
    </rPh>
    <rPh sb="24" eb="26">
      <t>ジョウキョウ</t>
    </rPh>
    <rPh sb="27" eb="29">
      <t>シュウロウ</t>
    </rPh>
    <rPh sb="29" eb="31">
      <t>テイチャク</t>
    </rPh>
    <rPh sb="31" eb="33">
      <t>シエン</t>
    </rPh>
    <rPh sb="34" eb="35">
      <t>カカワ</t>
    </rPh>
    <rPh sb="36" eb="38">
      <t>キホン</t>
    </rPh>
    <rPh sb="38" eb="40">
      <t>ホウシュウ</t>
    </rPh>
    <rPh sb="41" eb="43">
      <t>サンテイ</t>
    </rPh>
    <rPh sb="43" eb="45">
      <t>クブン</t>
    </rPh>
    <rPh sb="46" eb="47">
      <t>カン</t>
    </rPh>
    <rPh sb="54" eb="55">
      <t>マタ</t>
    </rPh>
    <rPh sb="98" eb="100">
      <t>シンキ</t>
    </rPh>
    <rPh sb="103" eb="105">
      <t>バアイ</t>
    </rPh>
    <rPh sb="110" eb="111">
      <t>テイ</t>
    </rPh>
    <rPh sb="111" eb="112">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</si>
  <si>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</si>
  <si>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</si>
  <si>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</si>
  <si>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</si>
  <si>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就職日（年月日）</t>
    <rPh sb="0" eb="2">
      <t>シュウショク</t>
    </rPh>
    <rPh sb="2" eb="3">
      <t>ヒ</t>
    </rPh>
    <rPh sb="4" eb="7">
      <t>ネンガッピ</t>
    </rPh>
    <phoneticPr fontId="6"/>
  </si>
  <si>
    <t>就労定着支援の利用開始日（年月日）</t>
    <rPh sb="0" eb="2">
      <t>シュウロウ</t>
    </rPh>
    <rPh sb="2" eb="4">
      <t>テイチャク</t>
    </rPh>
    <rPh sb="4" eb="6">
      <t>シエン</t>
    </rPh>
    <rPh sb="7" eb="9">
      <t>リヨウ</t>
    </rPh>
    <rPh sb="9" eb="11">
      <t>カイシ</t>
    </rPh>
    <rPh sb="11" eb="12">
      <t>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</si>
  <si>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</si>
  <si>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r>
      <t xml:space="preserve">注１　前年度末時点の継続状況には、就労が継続している場合には「継続」、離職している場合には「離職」と記入。
注２　行が足りない場合は適宜追加して記入。
</t>
    </r>
    <r>
      <rPr>
        <sz val="9"/>
        <color indexed="56"/>
        <rFont val="ＭＳ ゴシック"/>
        <family val="3"/>
        <charset val="128"/>
      </rPr>
      <t>注３　前年度末時点の雇用の継続状況を確認できる資料を添付すること。
　　　（雇用契約書、労働条件通知書、雇用契約証明書の写しなど）</t>
    </r>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rPh sb="79" eb="82">
      <t>ゼンネンド</t>
    </rPh>
    <rPh sb="82" eb="83">
      <t>マツ</t>
    </rPh>
    <rPh sb="83" eb="85">
      <t>ジテン</t>
    </rPh>
    <rPh sb="86" eb="88">
      <t>コヨウ</t>
    </rPh>
    <rPh sb="89" eb="91">
      <t>ケイゾク</t>
    </rPh>
    <rPh sb="91" eb="93">
      <t>ジョウキョウ</t>
    </rPh>
    <phoneticPr fontId="6"/>
  </si>
  <si>
    <t>別　添　２</t>
    <rPh sb="0" eb="1">
      <t>ベツ</t>
    </rPh>
    <rPh sb="2" eb="3">
      <t>ソウ</t>
    </rPh>
    <phoneticPr fontId="6"/>
  </si>
  <si>
    <r>
      <rPr>
        <sz val="16"/>
        <rFont val="ＭＳ Ｐゴシック"/>
        <family val="3"/>
        <charset val="128"/>
      </rPr>
      <t xml:space="preserve">就労継続者の状況
（就労定着支援に係る基本報酬の算定区分に関する届出書）
</t>
    </r>
    <r>
      <rPr>
        <sz val="16"/>
        <color indexed="10"/>
        <rFont val="ＭＳ Ｐゴシック"/>
        <family val="3"/>
        <charset val="128"/>
      </rPr>
      <t>（新規指定の場合）</t>
    </r>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</si>
  <si>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</si>
  <si>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</si>
  <si>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就職日</t>
    <rPh sb="0" eb="2">
      <t>シュウショク</t>
    </rPh>
    <rPh sb="2" eb="3">
      <t>ビ</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</si>
  <si>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</si>
  <si>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r>
      <t xml:space="preserve">注１　指定を受ける前月末日時点の継続状況には、就労が継続している場合には「継続」、離職している場合には「離
　　職」と記入。
注２　行が足りない場合は適宜追加して記入。
</t>
    </r>
    <r>
      <rPr>
        <sz val="9"/>
        <color indexed="56"/>
        <rFont val="ＭＳ ゴシック"/>
        <family val="3"/>
        <charset val="128"/>
      </rPr>
      <t>注３　過去３年間の一般就労への移行者の就職日・就職先・指定を受ける前月末日時点の雇用の継続状況を確認できる
　　資料を添付すること。（雇用契約書、労働条件通知書、雇用契約証明書の写しなど）</t>
    </r>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rPh sb="88" eb="90">
      <t>カコ</t>
    </rPh>
    <rPh sb="91" eb="93">
      <t>ネンカン</t>
    </rPh>
    <rPh sb="94" eb="96">
      <t>イッパン</t>
    </rPh>
    <rPh sb="96" eb="98">
      <t>シュウロウ</t>
    </rPh>
    <rPh sb="100" eb="102">
      <t>イコウ</t>
    </rPh>
    <rPh sb="102" eb="103">
      <t>シャ</t>
    </rPh>
    <rPh sb="104" eb="106">
      <t>シュウショク</t>
    </rPh>
    <rPh sb="106" eb="107">
      <t>ビ</t>
    </rPh>
    <rPh sb="108" eb="110">
      <t>シュウショク</t>
    </rPh>
    <rPh sb="110" eb="111">
      <t>サキ</t>
    </rPh>
    <rPh sb="112" eb="114">
      <t>シテイ</t>
    </rPh>
    <rPh sb="115" eb="116">
      <t>ウ</t>
    </rPh>
    <rPh sb="118" eb="120">
      <t>ゼンゲツ</t>
    </rPh>
    <rPh sb="120" eb="122">
      <t>マツジツ</t>
    </rPh>
    <phoneticPr fontId="6"/>
  </si>
  <si>
    <r>
      <t>地域移行支援サービス費（Ⅰ・</t>
    </r>
    <r>
      <rPr>
        <sz val="14"/>
        <color indexed="56"/>
        <rFont val="ＭＳ Ｐゴシック"/>
        <family val="3"/>
        <charset val="128"/>
      </rPr>
      <t>Ⅱ</t>
    </r>
    <r>
      <rPr>
        <sz val="14"/>
        <rFont val="ＭＳ Ｐゴシック"/>
        <family val="3"/>
        <charset val="128"/>
      </rPr>
      <t>）に係る届出書</t>
    </r>
    <r>
      <rPr>
        <sz val="14"/>
        <color indexed="10"/>
        <rFont val="ＭＳ Ｐゴシック"/>
        <family val="3"/>
        <charset val="128"/>
      </rPr>
      <t>（令和３年4月以降）</t>
    </r>
    <r>
      <rPr>
        <sz val="14"/>
        <rFont val="ＭＳ Ｐゴシック"/>
        <family val="3"/>
        <charset val="128"/>
      </rPr>
      <t xml:space="preserve">
</t>
    </r>
    <r>
      <rPr>
        <sz val="14"/>
        <color indexed="56"/>
        <rFont val="ＭＳ Ｐゴシック"/>
        <family val="3"/>
        <charset val="128"/>
      </rPr>
      <t>（地域移行支援・基本報酬）</t>
    </r>
    <rPh sb="0" eb="2">
      <t>チイキ</t>
    </rPh>
    <rPh sb="2" eb="4">
      <t>イコウ</t>
    </rPh>
    <rPh sb="4" eb="6">
      <t>シエン</t>
    </rPh>
    <rPh sb="10" eb="11">
      <t>ヒ</t>
    </rPh>
    <rPh sb="17" eb="18">
      <t>カカ</t>
    </rPh>
    <rPh sb="19" eb="21">
      <t>トドケデ</t>
    </rPh>
    <rPh sb="21" eb="22">
      <t>ショ</t>
    </rPh>
    <rPh sb="23" eb="25">
      <t>レイワ</t>
    </rPh>
    <rPh sb="26" eb="27">
      <t>ネン</t>
    </rPh>
    <rPh sb="28" eb="29">
      <t>ガツ</t>
    </rPh>
    <rPh sb="29" eb="31">
      <t>イコウ</t>
    </rPh>
    <rPh sb="34" eb="36">
      <t>チイキ</t>
    </rPh>
    <rPh sb="36" eb="38">
      <t>イコウ</t>
    </rPh>
    <rPh sb="38" eb="40">
      <t>シエン</t>
    </rPh>
    <rPh sb="41" eb="43">
      <t>キホン</t>
    </rPh>
    <rPh sb="43" eb="45">
      <t>ホウシュウ</t>
    </rPh>
    <phoneticPr fontId="6"/>
  </si>
  <si>
    <t xml:space="preserve">   １　異動区分</t>
    <rPh sb="5" eb="7">
      <t>イドウ</t>
    </rPh>
    <rPh sb="7" eb="9">
      <t>クブン</t>
    </rPh>
    <phoneticPr fontId="6"/>
  </si>
  <si>
    <t>①　新規　　　　　　　　②　変更　　　　　　　　③　終了</t>
    <rPh sb="2" eb="4">
      <t>シンキ</t>
    </rPh>
    <rPh sb="14" eb="16">
      <t>ヘンコウ</t>
    </rPh>
    <rPh sb="26" eb="28">
      <t>シュウリョウ</t>
    </rPh>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</si>
  <si>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</si>
  <si>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</si>
  <si>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有・無</t>
    <rPh sb="0" eb="1">
      <t>ア</t>
    </rPh>
    <rPh sb="2" eb="3">
      <t>ナ</t>
    </rPh>
    <phoneticPr fontId="6"/>
  </si>
  <si>
    <t>　 ３　地域移行の実績</t>
    <rPh sb="4" eb="6">
      <t>チイキ</t>
    </rPh>
    <rPh sb="6" eb="8">
      <t>イコウ</t>
    </rPh>
    <rPh sb="9" eb="11">
      <t>ジッセキ</t>
    </rPh>
    <phoneticPr fontId="6"/>
  </si>
  <si>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6"/>
  </si>
  <si>
    <t>　 ４　関係機関との連携</t>
    <rPh sb="4" eb="6">
      <t>カンケイ</t>
    </rPh>
    <rPh sb="6" eb="8">
      <t>キカン</t>
    </rPh>
    <rPh sb="10" eb="12">
      <t>レンケイ</t>
    </rPh>
    <phoneticPr fontId="6"/>
  </si>
  <si>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</si>
  <si>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</si>
  <si>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</si>
  <si>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</si>
  <si>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</si>
  <si>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　　５　前年度に地域生活に移行した者の人数が３人以上の場合はⅠ、１人又は２人の場合はⅡの区分になります。</t>
    <rPh sb="4" eb="7">
      <t>ゼンネンド</t>
    </rPh>
    <rPh sb="8" eb="10">
      <t>チイキ</t>
    </rPh>
    <rPh sb="10" eb="12">
      <t>セイカツ</t>
    </rPh>
    <rPh sb="13" eb="15">
      <t>イコウ</t>
    </rPh>
    <rPh sb="17" eb="18">
      <t>モノ</t>
    </rPh>
    <rPh sb="19" eb="21">
      <t>ニンズウ</t>
    </rPh>
    <rPh sb="23" eb="24">
      <t>ニン</t>
    </rPh>
    <rPh sb="24" eb="26">
      <t>イジョウ</t>
    </rPh>
    <rPh sb="27" eb="29">
      <t>バアイ</t>
    </rPh>
    <rPh sb="33" eb="34">
      <t>ニン</t>
    </rPh>
    <rPh sb="34" eb="35">
      <t>マタ</t>
    </rPh>
    <rPh sb="37" eb="38">
      <t>ニン</t>
    </rPh>
    <rPh sb="39" eb="41">
      <t>バアイ</t>
    </rPh>
    <rPh sb="44" eb="46">
      <t>クブン</t>
    </rPh>
    <phoneticPr fontId="6"/>
  </si>
  <si>
    <t>R3.4追加</t>
    <rPh sb="4" eb="6">
      <t>ツイカ</t>
    </rPh>
    <phoneticPr fontId="6"/>
  </si>
  <si>
    <t>平均利用者数算定表（施設入所、短期入所、日中活動系）</t>
    <rPh sb="0" eb="2">
      <t>ヘイキン</t>
    </rPh>
    <rPh sb="2" eb="4">
      <t>リヨウ</t>
    </rPh>
    <rPh sb="4" eb="5">
      <t>シャ</t>
    </rPh>
    <rPh sb="5" eb="6">
      <t>スウ</t>
    </rPh>
    <rPh sb="6" eb="8">
      <t>サンテイ</t>
    </rPh>
    <rPh sb="8" eb="9">
      <t>ヒョウ</t>
    </rPh>
    <rPh sb="10" eb="12">
      <t>シセツ</t>
    </rPh>
    <rPh sb="12" eb="14">
      <t>ニュウショ</t>
    </rPh>
    <rPh sb="15" eb="17">
      <t>タンキ</t>
    </rPh>
    <rPh sb="17" eb="19">
      <t>ニュウショ</t>
    </rPh>
    <rPh sb="20" eb="22">
      <t>ニッチュウ</t>
    </rPh>
    <rPh sb="22" eb="24">
      <t>カツドウ</t>
    </rPh>
    <rPh sb="24" eb="25">
      <t>ケイ</t>
    </rPh>
    <phoneticPr fontId="6"/>
  </si>
  <si>
    <t>※黄色のセルに記入してください。</t>
    <rPh sb="1" eb="3">
      <t>キイロ</t>
    </rPh>
    <rPh sb="7" eb="9">
      <t>キニュウ</t>
    </rPh>
    <phoneticPr fontId="6"/>
  </si>
  <si>
    <t>　事業所名</t>
    <rPh sb="1" eb="4">
      <t>ジギョウショ</t>
    </rPh>
    <rPh sb="4" eb="5">
      <t>メイ</t>
    </rPh>
    <phoneticPr fontId="6"/>
  </si>
  <si>
    <t>　サービスの種類（利用定員）</t>
    <rPh sb="6" eb="8">
      <t>シュルイ</t>
    </rPh>
    <rPh sb="9" eb="11">
      <t>リヨウ</t>
    </rPh>
    <rPh sb="11" eb="13">
      <t>テイイン</t>
    </rPh>
    <phoneticPr fontId="6"/>
  </si>
  <si>
    <t>　　　　　　　　　　　　　　　　　　　　　　　　　　　　　　　　　　　　　　　　　　　　　　　　　　　　　　　　　　　　（利用定員：　　　　　　　人）　</t>
    <rPh sb="61" eb="63">
      <t>リヨウ</t>
    </rPh>
    <rPh sb="63" eb="65">
      <t>テイイン</t>
    </rPh>
    <rPh sb="73" eb="74">
      <t>ニン</t>
    </rPh>
    <phoneticPr fontId="6"/>
  </si>
  <si>
    <t>　年月日</t>
    <rPh sb="1" eb="4">
      <t>ネンガッピ</t>
    </rPh>
    <phoneticPr fontId="6"/>
  </si>
  <si>
    <t>　　　年</t>
    <rPh sb="3" eb="4">
      <t>ネン</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</si>
  <si>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</si>
  <si>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</si>
  <si>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</si>
  <si>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</si>
  <si>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</si>
  <si>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</si>
  <si>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</si>
  <si>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</si>
  <si>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</si>
  <si>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</si>
  <si>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</si>
  <si>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　利用者延べ人数（人）</t>
    <rPh sb="1" eb="4">
      <t>リヨウシャ</t>
    </rPh>
    <rPh sb="4" eb="5">
      <t>ノ</t>
    </rPh>
    <rPh sb="6" eb="8">
      <t>ニンズウ</t>
    </rPh>
    <rPh sb="9" eb="10">
      <t>ニン</t>
    </rPh>
    <phoneticPr fontId="6"/>
  </si>
  <si>
    <t>①</t>
    <phoneticPr fontId="6"/>
  </si>
  <si>
    <r>
      <t xml:space="preserve">　開所日数（日）
</t>
    </r>
    <r>
      <rPr>
        <sz val="10"/>
        <rFont val="ＭＳ Ｐゴシック"/>
        <family val="3"/>
        <charset val="128"/>
      </rPr>
      <t>　</t>
    </r>
    <r>
      <rPr>
        <sz val="10"/>
        <color indexed="10"/>
        <rFont val="ＭＳ Ｐゴシック"/>
        <family val="3"/>
        <charset val="128"/>
      </rPr>
      <t>（注６の場合は開所月数として開所月に「1」を入力）</t>
    </r>
    <rPh sb="1" eb="3">
      <t>カイショ</t>
    </rPh>
    <rPh sb="3" eb="5">
      <t>ニッスウ</t>
    </rPh>
    <rPh sb="6" eb="7">
      <t>ニチ</t>
    </rPh>
    <rPh sb="11" eb="12">
      <t>チュウ</t>
    </rPh>
    <rPh sb="14" eb="16">
      <t>バアイ</t>
    </rPh>
    <rPh sb="17" eb="19">
      <t>カイショ</t>
    </rPh>
    <rPh sb="19" eb="21">
      <t>ゲッスウ</t>
    </rPh>
    <rPh sb="24" eb="26">
      <t>カイショ</t>
    </rPh>
    <rPh sb="26" eb="27">
      <t>ツキ</t>
    </rPh>
    <rPh sb="32" eb="34">
      <t>ニュウリョク</t>
    </rPh>
    <phoneticPr fontId="6"/>
  </si>
  <si>
    <t>②</t>
    <phoneticPr fontId="6"/>
  </si>
  <si>
    <t>　平均利用者数（人）</t>
    <rPh sb="1" eb="3">
      <t>ヘイキン</t>
    </rPh>
    <rPh sb="3" eb="6">
      <t>リヨウシャ</t>
    </rPh>
    <rPh sb="6" eb="7">
      <t>スウ</t>
    </rPh>
    <rPh sb="8" eb="9">
      <t>ニン</t>
    </rPh>
    <phoneticPr fontId="6"/>
  </si>
  <si>
    <t>（①÷②：小数点２位以下切り上げ）</t>
    <phoneticPr fontId="6"/>
  </si>
  <si>
    <t>　添付書類　１　　「従業者の勤務の体制及び勤務形態一覧表（付表3-2）」</t>
    <rPh sb="1" eb="3">
      <t>テンプ</t>
    </rPh>
    <rPh sb="3" eb="5">
      <t>ショルイ</t>
    </rPh>
    <rPh sb="10" eb="13">
      <t>ジュウギョウシャ</t>
    </rPh>
    <rPh sb="14" eb="16">
      <t>キンム</t>
    </rPh>
    <rPh sb="17" eb="19">
      <t>タイセイ</t>
    </rPh>
    <rPh sb="19" eb="20">
      <t>オヨ</t>
    </rPh>
    <rPh sb="21" eb="23">
      <t>キンム</t>
    </rPh>
    <rPh sb="23" eb="25">
      <t>ケイタイ</t>
    </rPh>
    <rPh sb="25" eb="28">
      <t>イチランヒョウ</t>
    </rPh>
    <rPh sb="29" eb="31">
      <t>フヒョウ</t>
    </rPh>
    <phoneticPr fontId="6"/>
  </si>
  <si>
    <t>　注　１　 この届出は、事業実績が６月以上である場合に作成すること。</t>
    <rPh sb="1" eb="2">
      <t>チュウ</t>
    </rPh>
    <rPh sb="8" eb="10">
      <t>トドケデ</t>
    </rPh>
    <rPh sb="12" eb="14">
      <t>ジギョウ</t>
    </rPh>
    <rPh sb="14" eb="16">
      <t>ジッセキ</t>
    </rPh>
    <rPh sb="18" eb="19">
      <t>ツキ</t>
    </rPh>
    <rPh sb="19" eb="21">
      <t>イジョウ</t>
    </rPh>
    <rPh sb="24" eb="26">
      <t>バアイ</t>
    </rPh>
    <rPh sb="27" eb="29">
      <t>サクセイ</t>
    </rPh>
    <phoneticPr fontId="6"/>
  </si>
  <si>
    <t>　　 　２　 事業実績が６月以上１年未満である場合は、直近の６月間における平均利用者数を算定すること。</t>
    <rPh sb="7" eb="9">
      <t>ジギョウ</t>
    </rPh>
    <rPh sb="9" eb="11">
      <t>ジッセキ</t>
    </rPh>
    <rPh sb="13" eb="14">
      <t>ツキ</t>
    </rPh>
    <rPh sb="14" eb="16">
      <t>イジョウ</t>
    </rPh>
    <rPh sb="17" eb="18">
      <t>ネン</t>
    </rPh>
    <rPh sb="18" eb="20">
      <t>ミマン</t>
    </rPh>
    <rPh sb="23" eb="25">
      <t>バアイ</t>
    </rPh>
    <rPh sb="27" eb="29">
      <t>チョッキン</t>
    </rPh>
    <rPh sb="31" eb="32">
      <t>ツキ</t>
    </rPh>
    <rPh sb="32" eb="33">
      <t>カン</t>
    </rPh>
    <rPh sb="37" eb="39">
      <t>ヘイキン</t>
    </rPh>
    <rPh sb="39" eb="42">
      <t>リヨウシャ</t>
    </rPh>
    <rPh sb="42" eb="43">
      <t>スウ</t>
    </rPh>
    <rPh sb="44" eb="46">
      <t>サンテイ</t>
    </rPh>
    <phoneticPr fontId="6"/>
  </si>
  <si>
    <r>
      <t>　　　 ３　</t>
    </r>
    <r>
      <rPr>
        <sz val="11"/>
        <color theme="1"/>
        <rFont val="游ゴシック"/>
        <family val="2"/>
        <charset val="128"/>
        <scheme val="minor"/>
      </rPr>
      <t xml:space="preserve"> </t>
    </r>
    <r>
      <rPr>
        <sz val="11"/>
        <color theme="1"/>
        <rFont val="游ゴシック"/>
        <family val="2"/>
        <charset val="128"/>
        <scheme val="minor"/>
      </rPr>
      <t>前年度において１年未満の実績しかない場合であって、かつ、事業実績が１年以上である場合は、直近１年間における平均利用者数を算定すること。</t>
    </r>
    <rPh sb="7" eb="10">
      <t>ゼンネンド</t>
    </rPh>
    <rPh sb="15" eb="16">
      <t>ネン</t>
    </rPh>
    <rPh sb="16" eb="18">
      <t>ミマン</t>
    </rPh>
    <rPh sb="19" eb="21">
      <t>ジッセキ</t>
    </rPh>
    <rPh sb="25" eb="27">
      <t>バアイ</t>
    </rPh>
    <rPh sb="35" eb="37">
      <t>ジギョウ</t>
    </rPh>
    <rPh sb="37" eb="39">
      <t>ジッセキ</t>
    </rPh>
    <rPh sb="41" eb="42">
      <t>ネン</t>
    </rPh>
    <rPh sb="42" eb="44">
      <t>イジョウ</t>
    </rPh>
    <rPh sb="47" eb="49">
      <t>バアイ</t>
    </rPh>
    <rPh sb="51" eb="53">
      <t>チョッキン</t>
    </rPh>
    <rPh sb="54" eb="55">
      <t>ネン</t>
    </rPh>
    <rPh sb="55" eb="56">
      <t>カン</t>
    </rPh>
    <rPh sb="60" eb="62">
      <t>ヘイキン</t>
    </rPh>
    <rPh sb="62" eb="65">
      <t>リヨウシャ</t>
    </rPh>
    <rPh sb="65" eb="66">
      <t>スウ</t>
    </rPh>
    <rPh sb="67" eb="69">
      <t>サンテイ</t>
    </rPh>
    <phoneticPr fontId="6"/>
  </si>
  <si>
    <t>　　 　４　 多機能型事業所にあっては実施する各サービス毎に作成すること。　　</t>
    <rPh sb="7" eb="10">
      <t>タキノウ</t>
    </rPh>
    <rPh sb="10" eb="11">
      <t>カタ</t>
    </rPh>
    <rPh sb="11" eb="14">
      <t>ジギョウショ</t>
    </rPh>
    <rPh sb="19" eb="21">
      <t>ジッシ</t>
    </rPh>
    <rPh sb="23" eb="24">
      <t>カク</t>
    </rPh>
    <rPh sb="28" eb="29">
      <t>ゴト</t>
    </rPh>
    <rPh sb="30" eb="32">
      <t>サクセイ</t>
    </rPh>
    <phoneticPr fontId="6"/>
  </si>
  <si>
    <t>　　　 ５　　「サービスの種類（利用定員）」欄は、療養介護、施設入所支援、短期入所、生活介護、自立訓練（機能訓練）、自立訓練（生活訓練）、就労移行支援、就労継続支援A型、</t>
    <rPh sb="13" eb="15">
      <t>シュルイ</t>
    </rPh>
    <rPh sb="16" eb="18">
      <t>リヨウ</t>
    </rPh>
    <rPh sb="18" eb="20">
      <t>テイイン</t>
    </rPh>
    <rPh sb="22" eb="23">
      <t>ラン</t>
    </rPh>
    <rPh sb="25" eb="27">
      <t>リョウヨウ</t>
    </rPh>
    <rPh sb="27" eb="29">
      <t>カイゴ</t>
    </rPh>
    <rPh sb="30" eb="32">
      <t>シセツ</t>
    </rPh>
    <rPh sb="32" eb="34">
      <t>ニュウショ</t>
    </rPh>
    <rPh sb="34" eb="36">
      <t>シエン</t>
    </rPh>
    <rPh sb="37" eb="39">
      <t>タンキ</t>
    </rPh>
    <rPh sb="39" eb="41">
      <t>ニュウショ</t>
    </rPh>
    <rPh sb="42" eb="44">
      <t>セイカツ</t>
    </rPh>
    <rPh sb="44" eb="46">
      <t>カイゴ</t>
    </rPh>
    <rPh sb="47" eb="49">
      <t>ジリツ</t>
    </rPh>
    <rPh sb="49" eb="51">
      <t>クンレン</t>
    </rPh>
    <rPh sb="52" eb="54">
      <t>キノウ</t>
    </rPh>
    <rPh sb="54" eb="56">
      <t>クンレン</t>
    </rPh>
    <rPh sb="58" eb="60">
      <t>ジリツ</t>
    </rPh>
    <rPh sb="60" eb="62">
      <t>クンレン</t>
    </rPh>
    <rPh sb="63" eb="65">
      <t>セイカツ</t>
    </rPh>
    <rPh sb="65" eb="67">
      <t>クンレン</t>
    </rPh>
    <phoneticPr fontId="6"/>
  </si>
  <si>
    <t>　　　　　就労継続支援B型、就労定着支援及び自立生活援助のいずれかを記入し、当該サービスに係る利用定員を記入すること。（利用定員欄は、就労定着支援、自立生活援助を除く）</t>
    <rPh sb="20" eb="21">
      <t>オヨ</t>
    </rPh>
    <rPh sb="34" eb="36">
      <t>キニュウ</t>
    </rPh>
    <rPh sb="38" eb="40">
      <t>トウガイ</t>
    </rPh>
    <rPh sb="45" eb="46">
      <t>カカ</t>
    </rPh>
    <rPh sb="47" eb="49">
      <t>リヨウ</t>
    </rPh>
    <rPh sb="49" eb="51">
      <t>テイイン</t>
    </rPh>
    <rPh sb="52" eb="54">
      <t>キニュウ</t>
    </rPh>
    <rPh sb="60" eb="62">
      <t>リヨウ</t>
    </rPh>
    <rPh sb="62" eb="64">
      <t>テイイン</t>
    </rPh>
    <rPh sb="64" eb="65">
      <t>ラン</t>
    </rPh>
    <rPh sb="81" eb="82">
      <t>ノゾ</t>
    </rPh>
    <phoneticPr fontId="6"/>
  </si>
  <si>
    <t>　　　６　就労定着支援及び自立生活援助については、前年度の利用者の延べ人数を開所月数で除した値とする。</t>
    <rPh sb="9" eb="11">
      <t>シエン</t>
    </rPh>
    <rPh sb="11" eb="12">
      <t>オヨ</t>
    </rPh>
    <rPh sb="25" eb="28">
      <t>ゼンネンド</t>
    </rPh>
    <rPh sb="29" eb="32">
      <t>リヨウシャ</t>
    </rPh>
    <rPh sb="33" eb="34">
      <t>ノ</t>
    </rPh>
    <rPh sb="35" eb="37">
      <t>ニンズウ</t>
    </rPh>
    <rPh sb="38" eb="40">
      <t>カイショ</t>
    </rPh>
    <rPh sb="40" eb="42">
      <t>ゲッスウ</t>
    </rPh>
    <rPh sb="43" eb="44">
      <t>ジョ</t>
    </rPh>
    <rPh sb="46" eb="47">
      <t>アタイ</t>
    </rPh>
    <phoneticPr fontId="6"/>
  </si>
  <si>
    <t>　　　７　欠席時対応加算算定者、施設外就労を行った利用者は本表から除く。</t>
    <rPh sb="5" eb="7">
      <t>ケッセキ</t>
    </rPh>
    <rPh sb="7" eb="8">
      <t>ジ</t>
    </rPh>
    <rPh sb="8" eb="10">
      <t>タイオウ</t>
    </rPh>
    <rPh sb="10" eb="12">
      <t>カサン</t>
    </rPh>
    <rPh sb="12" eb="14">
      <t>サンテイ</t>
    </rPh>
    <rPh sb="14" eb="15">
      <t>シャ</t>
    </rPh>
    <rPh sb="16" eb="18">
      <t>シセツ</t>
    </rPh>
    <rPh sb="18" eb="19">
      <t>ガイ</t>
    </rPh>
    <rPh sb="19" eb="21">
      <t>シュウロウ</t>
    </rPh>
    <rPh sb="22" eb="23">
      <t>オコナ</t>
    </rPh>
    <rPh sb="25" eb="28">
      <t>リヨウシャ</t>
    </rPh>
    <rPh sb="29" eb="30">
      <t>ホン</t>
    </rPh>
    <rPh sb="30" eb="31">
      <t>ピョウ</t>
    </rPh>
    <rPh sb="33" eb="34">
      <t>ノゾ</t>
    </rPh>
    <phoneticPr fontId="6"/>
  </si>
  <si>
    <t>●</t>
    <phoneticPr fontId="6"/>
  </si>
  <si>
    <t>平均障害支援区分・平均利用者数算定表（生活介護）</t>
    <rPh sb="0" eb="2">
      <t>ヘイキン</t>
    </rPh>
    <rPh sb="2" eb="3">
      <t>ショウ</t>
    </rPh>
    <rPh sb="3" eb="4">
      <t>ガイ</t>
    </rPh>
    <rPh sb="4" eb="6">
      <t>シエン</t>
    </rPh>
    <rPh sb="6" eb="8">
      <t>クブン</t>
    </rPh>
    <rPh sb="9" eb="11">
      <t>ヘイキン</t>
    </rPh>
    <rPh sb="11" eb="13">
      <t>リヨウ</t>
    </rPh>
    <rPh sb="13" eb="14">
      <t>シャ</t>
    </rPh>
    <rPh sb="14" eb="15">
      <t>スウ</t>
    </rPh>
    <rPh sb="15" eb="17">
      <t>サンテイ</t>
    </rPh>
    <rPh sb="17" eb="18">
      <t>ヒョウ</t>
    </rPh>
    <rPh sb="19" eb="21">
      <t>セイカツ</t>
    </rPh>
    <rPh sb="21" eb="23">
      <t>カイゴ</t>
    </rPh>
    <phoneticPr fontId="6"/>
  </si>
  <si>
    <t>生活介護について、平均障害支援区分及び平均利用者数を算定するための表です。
本表を使用する場合、生活介護について付表２－１「平均利用者数算定表（施設入所、短期入所、日中活動系）」は不要です。
（別途、平均障害支援区分の算定を行っている場合は、この表を使用しなくても構いません。）</t>
    <rPh sb="0" eb="2">
      <t>セイカツ</t>
    </rPh>
    <rPh sb="2" eb="4">
      <t>カイゴ</t>
    </rPh>
    <rPh sb="9" eb="11">
      <t>ヘイキン</t>
    </rPh>
    <rPh sb="11" eb="12">
      <t>ショウ</t>
    </rPh>
    <rPh sb="12" eb="13">
      <t>ガイ</t>
    </rPh>
    <rPh sb="13" eb="15">
      <t>シエン</t>
    </rPh>
    <rPh sb="15" eb="17">
      <t>クブン</t>
    </rPh>
    <rPh sb="17" eb="18">
      <t>オヨ</t>
    </rPh>
    <rPh sb="19" eb="21">
      <t>ヘイキン</t>
    </rPh>
    <rPh sb="21" eb="23">
      <t>リヨウ</t>
    </rPh>
    <rPh sb="23" eb="24">
      <t>シャ</t>
    </rPh>
    <rPh sb="24" eb="25">
      <t>スウ</t>
    </rPh>
    <rPh sb="26" eb="28">
      <t>サンテイ</t>
    </rPh>
    <rPh sb="33" eb="34">
      <t>ヒョウ</t>
    </rPh>
    <rPh sb="38" eb="39">
      <t>ホン</t>
    </rPh>
    <rPh sb="39" eb="40">
      <t>ヒョウ</t>
    </rPh>
    <rPh sb="41" eb="43">
      <t>シヨウ</t>
    </rPh>
    <rPh sb="45" eb="47">
      <t>バアイ</t>
    </rPh>
    <rPh sb="56" eb="58">
      <t>フヒョウ</t>
    </rPh>
    <rPh sb="97" eb="99">
      <t>ベット</t>
    </rPh>
    <rPh sb="100" eb="102">
      <t>ヘイキン</t>
    </rPh>
    <rPh sb="102" eb="103">
      <t>ショウ</t>
    </rPh>
    <rPh sb="103" eb="104">
      <t>ガイ</t>
    </rPh>
    <rPh sb="104" eb="106">
      <t>シエン</t>
    </rPh>
    <rPh sb="106" eb="108">
      <t>クブン</t>
    </rPh>
    <rPh sb="109" eb="111">
      <t>サンテイ</t>
    </rPh>
    <rPh sb="112" eb="113">
      <t>オコナ</t>
    </rPh>
    <rPh sb="117" eb="119">
      <t>バアイ</t>
    </rPh>
    <rPh sb="123" eb="124">
      <t>ヒョウ</t>
    </rPh>
    <rPh sb="125" eb="127">
      <t>シヨウ</t>
    </rPh>
    <rPh sb="132" eb="133">
      <t>カマ</t>
    </rPh>
    <phoneticPr fontId="6"/>
  </si>
  <si>
    <t>色のついたセルのみ入力してください。</t>
    <rPh sb="0" eb="1">
      <t>イロ</t>
    </rPh>
    <rPh sb="9" eb="11">
      <t>ニュウリョク</t>
    </rPh>
    <phoneticPr fontId="6"/>
  </si>
  <si>
    <t>人員配置体制加算(Ⅰ）</t>
    <rPh sb="0" eb="2">
      <t>ジンイン</t>
    </rPh>
    <rPh sb="2" eb="4">
      <t>ハイチ</t>
    </rPh>
    <rPh sb="4" eb="6">
      <t>タイセイ</t>
    </rPh>
    <rPh sb="6" eb="8">
      <t>カサン</t>
    </rPh>
    <phoneticPr fontId="6"/>
  </si>
  <si>
    <t>定員</t>
    <rPh sb="0" eb="2">
      <t>テイイン</t>
    </rPh>
    <phoneticPr fontId="6"/>
  </si>
  <si>
    <t>施設区分</t>
    <rPh sb="0" eb="2">
      <t>シセツ</t>
    </rPh>
    <rPh sb="2" eb="4">
      <t>クブン</t>
    </rPh>
    <phoneticPr fontId="6"/>
  </si>
  <si>
    <t>人員配置体制加算(Ⅱ）</t>
    <rPh sb="0" eb="2">
      <t>ジンイン</t>
    </rPh>
    <rPh sb="2" eb="4">
      <t>ハイチ</t>
    </rPh>
    <rPh sb="4" eb="6">
      <t>タイセイ</t>
    </rPh>
    <rPh sb="6" eb="8">
      <t>カサン</t>
    </rPh>
    <phoneticPr fontId="6"/>
  </si>
  <si>
    <r>
      <t>単位名</t>
    </r>
    <r>
      <rPr>
        <sz val="6"/>
        <color indexed="8"/>
        <rFont val="ＭＳ 明朝"/>
        <family val="1"/>
        <charset val="128"/>
      </rPr>
      <t>（※）</t>
    </r>
    <rPh sb="0" eb="2">
      <t>タンイ</t>
    </rPh>
    <rPh sb="2" eb="3">
      <t>メイ</t>
    </rPh>
    <phoneticPr fontId="6"/>
  </si>
  <si>
    <t>人員配置体制加算(Ⅲ）</t>
    <rPh sb="0" eb="2">
      <t>ジンイン</t>
    </rPh>
    <rPh sb="2" eb="4">
      <t>ハイチ</t>
    </rPh>
    <rPh sb="4" eb="6">
      <t>タイセイ</t>
    </rPh>
    <rPh sb="6" eb="8">
      <t>カサン</t>
    </rPh>
    <phoneticPr fontId="6"/>
  </si>
  <si>
    <t>※単位が複数ある場合は単位毎に提出してください。</t>
    <rPh sb="1" eb="3">
      <t>タンイ</t>
    </rPh>
    <rPh sb="4" eb="6">
      <t>フクスウ</t>
    </rPh>
    <rPh sb="8" eb="10">
      <t>バアイ</t>
    </rPh>
    <rPh sb="11" eb="13">
      <t>タンイ</t>
    </rPh>
    <rPh sb="13" eb="14">
      <t>ゴト</t>
    </rPh>
    <rPh sb="15" eb="17">
      <t>テイシュツ</t>
    </rPh>
    <phoneticPr fontId="6"/>
  </si>
  <si>
    <t>１．開設区分</t>
    <rPh sb="2" eb="4">
      <t>カイセツ</t>
    </rPh>
    <rPh sb="4" eb="6">
      <t>クブン</t>
    </rPh>
    <phoneticPr fontId="6"/>
  </si>
  <si>
    <t>障害者支援施設</t>
    <rPh sb="0" eb="3">
      <t>ショウガイシャ</t>
    </rPh>
    <rPh sb="3" eb="5">
      <t>シエン</t>
    </rPh>
    <rPh sb="5" eb="7">
      <t>シセツ</t>
    </rPh>
    <phoneticPr fontId="6"/>
  </si>
  <si>
    <t>新設又は増改築の時点から６ヶ月未満</t>
    <rPh sb="0" eb="2">
      <t>シンセツ</t>
    </rPh>
    <rPh sb="2" eb="3">
      <t>マタ</t>
    </rPh>
    <rPh sb="4" eb="7">
      <t>ゾウカイチク</t>
    </rPh>
    <rPh sb="8" eb="10">
      <t>ジテン</t>
    </rPh>
    <rPh sb="14" eb="15">
      <t>ゲツ</t>
    </rPh>
    <rPh sb="15" eb="17">
      <t>ミマン</t>
    </rPh>
    <phoneticPr fontId="6"/>
  </si>
  <si>
    <t>⇒</t>
    <phoneticPr fontId="6"/>
  </si>
  <si>
    <t>想定される平均障害支援区分</t>
    <rPh sb="0" eb="2">
      <t>ソウテイ</t>
    </rPh>
    <rPh sb="5" eb="7">
      <t>ヘイキン</t>
    </rPh>
    <rPh sb="7" eb="9">
      <t>ショウガイ</t>
    </rPh>
    <rPh sb="9" eb="11">
      <t>シエン</t>
    </rPh>
    <rPh sb="11" eb="13">
      <t>クブン</t>
    </rPh>
    <phoneticPr fontId="6"/>
  </si>
  <si>
    <t>障害者支援施設以外</t>
    <rPh sb="0" eb="3">
      <t>ショウガイシャ</t>
    </rPh>
    <rPh sb="3" eb="5">
      <t>シエン</t>
    </rPh>
    <rPh sb="5" eb="7">
      <t>シセツ</t>
    </rPh>
    <rPh sb="7" eb="9">
      <t>イガイ</t>
    </rPh>
    <phoneticPr fontId="6"/>
  </si>
  <si>
    <t>新設又は増改築の時点から６ヶ月以上１年未満</t>
    <rPh sb="0" eb="2">
      <t>シンセツ</t>
    </rPh>
    <rPh sb="2" eb="3">
      <t>マタ</t>
    </rPh>
    <rPh sb="4" eb="7">
      <t>ゾウカイチク</t>
    </rPh>
    <rPh sb="8" eb="10">
      <t>ジテン</t>
    </rPh>
    <rPh sb="14" eb="15">
      <t>ゲツ</t>
    </rPh>
    <rPh sb="15" eb="17">
      <t>イジョウ</t>
    </rPh>
    <rPh sb="18" eb="19">
      <t>ネン</t>
    </rPh>
    <rPh sb="19" eb="21">
      <t>ミマン</t>
    </rPh>
    <phoneticPr fontId="6"/>
  </si>
  <si>
    <t>新設又は増改築の時点から１年以上</t>
    <rPh sb="0" eb="2">
      <t>シンセツ</t>
    </rPh>
    <rPh sb="2" eb="3">
      <t>マタ</t>
    </rPh>
    <rPh sb="4" eb="7">
      <t>ゾウカイチク</t>
    </rPh>
    <rPh sb="8" eb="10">
      <t>ジテン</t>
    </rPh>
    <rPh sb="13" eb="16">
      <t>ネンイジョウ</t>
    </rPh>
    <phoneticPr fontId="6"/>
  </si>
  <si>
    <t>２．平均障害支援区分及び利用者数の平均</t>
    <rPh sb="2" eb="4">
      <t>ヘイキン</t>
    </rPh>
    <rPh sb="4" eb="6">
      <t>ショウガイ</t>
    </rPh>
    <rPh sb="6" eb="8">
      <t>シエン</t>
    </rPh>
    <rPh sb="8" eb="10">
      <t>クブン</t>
    </rPh>
    <rPh sb="10" eb="11">
      <t>オヨ</t>
    </rPh>
    <rPh sb="12" eb="14">
      <t>リヨウ</t>
    </rPh>
    <rPh sb="14" eb="15">
      <t>シャ</t>
    </rPh>
    <rPh sb="15" eb="16">
      <t>スウ</t>
    </rPh>
    <rPh sb="17" eb="19">
      <t>ヘイキン</t>
    </rPh>
    <phoneticPr fontId="6"/>
  </si>
  <si>
    <t>延べ利用人数</t>
    <rPh sb="0" eb="1">
      <t>ノ</t>
    </rPh>
    <rPh sb="2" eb="4">
      <t>リヨウ</t>
    </rPh>
    <rPh sb="4" eb="6">
      <t>ニンズウ</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</si>
  <si>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</si>
  <si>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</si>
  <si>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</si>
  <si>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</si>
  <si>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</si>
  <si>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昨年度4月/1ケ月前</t>
    <rPh sb="0" eb="2">
      <t>サクネン</t>
    </rPh>
    <rPh sb="2" eb="3">
      <t>ド</t>
    </rPh>
    <rPh sb="4" eb="5">
      <t>ガツ</t>
    </rPh>
    <rPh sb="7" eb="9">
      <t>カゲツ</t>
    </rPh>
    <rPh sb="9" eb="10">
      <t>マエ</t>
    </rPh>
    <phoneticPr fontId="6"/>
  </si>
  <si>
    <t>平均障害支援区分</t>
    <rPh sb="0" eb="2">
      <t>ヘイキン</t>
    </rPh>
    <rPh sb="2" eb="4">
      <t>ショウガイ</t>
    </rPh>
    <rPh sb="4" eb="6">
      <t>シエン</t>
    </rPh>
    <rPh sb="6" eb="8">
      <t>クブン</t>
    </rPh>
    <phoneticPr fontId="6"/>
  </si>
  <si>
    <t>昨年度5月/2ケ月前</t>
    <rPh sb="0" eb="2">
      <t>サクネン</t>
    </rPh>
    <rPh sb="2" eb="3">
      <t>ド</t>
    </rPh>
    <rPh sb="4" eb="5">
      <t>ガツ</t>
    </rPh>
    <rPh sb="7" eb="9">
      <t>カゲツ</t>
    </rPh>
    <rPh sb="9" eb="10">
      <t>マエ</t>
    </rPh>
    <phoneticPr fontId="6"/>
  </si>
  <si>
    <t>昨年度6月/3ケ月前</t>
    <rPh sb="0" eb="2">
      <t>サクネン</t>
    </rPh>
    <rPh sb="2" eb="3">
      <t>ド</t>
    </rPh>
    <rPh sb="4" eb="5">
      <t>ガツ</t>
    </rPh>
    <rPh sb="7" eb="9">
      <t>カゲツ</t>
    </rPh>
    <rPh sb="9" eb="10">
      <t>マエ</t>
    </rPh>
    <phoneticPr fontId="6"/>
  </si>
  <si>
    <t>昨年度7月/4ケ月前</t>
    <rPh sb="0" eb="2">
      <t>サクネン</t>
    </rPh>
    <rPh sb="2" eb="3">
      <t>ド</t>
    </rPh>
    <rPh sb="4" eb="5">
      <t>ガツ</t>
    </rPh>
    <rPh sb="7" eb="9">
      <t>カゲツ</t>
    </rPh>
    <rPh sb="9" eb="10">
      <t>マエ</t>
    </rPh>
    <phoneticPr fontId="6"/>
  </si>
  <si>
    <t>昨年度8月/5ケ月前</t>
    <rPh sb="0" eb="2">
      <t>サクネン</t>
    </rPh>
    <rPh sb="2" eb="3">
      <t>ド</t>
    </rPh>
    <rPh sb="4" eb="5">
      <t>ガツ</t>
    </rPh>
    <rPh sb="7" eb="9">
      <t>カゲツ</t>
    </rPh>
    <rPh sb="9" eb="10">
      <t>マエ</t>
    </rPh>
    <phoneticPr fontId="6"/>
  </si>
  <si>
    <t>昨年度9月/6ケ月前</t>
    <rPh sb="0" eb="2">
      <t>サクネン</t>
    </rPh>
    <rPh sb="2" eb="3">
      <t>ド</t>
    </rPh>
    <rPh sb="4" eb="5">
      <t>ガツ</t>
    </rPh>
    <rPh sb="7" eb="9">
      <t>カゲツ</t>
    </rPh>
    <rPh sb="9" eb="10">
      <t>マエ</t>
    </rPh>
    <phoneticPr fontId="6"/>
  </si>
  <si>
    <t>昨年度10月</t>
    <rPh sb="0" eb="3">
      <t>サクネンド</t>
    </rPh>
    <rPh sb="5" eb="6">
      <t>ガツ</t>
    </rPh>
    <phoneticPr fontId="6"/>
  </si>
  <si>
    <t>利用者数平均</t>
    <rPh sb="0" eb="2">
      <t>リヨウ</t>
    </rPh>
    <rPh sb="2" eb="3">
      <t>シャ</t>
    </rPh>
    <rPh sb="3" eb="4">
      <t>スウ</t>
    </rPh>
    <rPh sb="4" eb="6">
      <t>ヘイキン</t>
    </rPh>
    <phoneticPr fontId="6"/>
  </si>
  <si>
    <t>昨年度11月</t>
    <rPh sb="0" eb="3">
      <t>サクネンド</t>
    </rPh>
    <rPh sb="5" eb="6">
      <t>ガツ</t>
    </rPh>
    <phoneticPr fontId="6"/>
  </si>
  <si>
    <t>昨年度12月</t>
    <rPh sb="0" eb="3">
      <t>サクネンド</t>
    </rPh>
    <rPh sb="5" eb="6">
      <t>ガツ</t>
    </rPh>
    <phoneticPr fontId="6"/>
  </si>
  <si>
    <t>昨年度1月</t>
    <rPh sb="0" eb="3">
      <t>サクネンド</t>
    </rPh>
    <rPh sb="4" eb="5">
      <t>ガツ</t>
    </rPh>
    <phoneticPr fontId="6"/>
  </si>
  <si>
    <t>昨年度2月</t>
    <rPh sb="0" eb="3">
      <t>サクネンド</t>
    </rPh>
    <rPh sb="4" eb="5">
      <t>ガツ</t>
    </rPh>
    <phoneticPr fontId="6"/>
  </si>
  <si>
    <t>昨年度3月</t>
    <rPh sb="0" eb="2">
      <t>サクネン</t>
    </rPh>
    <rPh sb="4" eb="5">
      <t>ガツ</t>
    </rPh>
    <phoneticPr fontId="6"/>
  </si>
  <si>
    <r>
      <t>注1)「新設又は増改築の時点から６ヶ月未満」の場合は、</t>
    </r>
    <r>
      <rPr>
        <u/>
        <sz val="11"/>
        <color indexed="8"/>
        <rFont val="ＭＳ 明朝"/>
        <family val="1"/>
        <charset val="128"/>
      </rPr>
      <t>入力不要</t>
    </r>
    <rPh sb="0" eb="1">
      <t>チュウ</t>
    </rPh>
    <rPh sb="4" eb="6">
      <t>シンセツ</t>
    </rPh>
    <rPh sb="6" eb="7">
      <t>マタ</t>
    </rPh>
    <rPh sb="8" eb="11">
      <t>ゾウカイチク</t>
    </rPh>
    <rPh sb="12" eb="14">
      <t>ジテン</t>
    </rPh>
    <rPh sb="18" eb="19">
      <t>ゲツ</t>
    </rPh>
    <rPh sb="19" eb="21">
      <t>ミマン</t>
    </rPh>
    <rPh sb="23" eb="25">
      <t>バアイ</t>
    </rPh>
    <rPh sb="27" eb="29">
      <t>ニュウリョク</t>
    </rPh>
    <rPh sb="29" eb="31">
      <t>フヨウ</t>
    </rPh>
    <phoneticPr fontId="6"/>
  </si>
  <si>
    <r>
      <t>注2)「新設又は増改築の時点から６ヶ月以上１年未満」の場合は、</t>
    </r>
    <r>
      <rPr>
        <u/>
        <sz val="11"/>
        <color indexed="8"/>
        <rFont val="ＭＳ 明朝"/>
        <family val="1"/>
        <charset val="128"/>
      </rPr>
      <t>直近６ヶ月前まで記入</t>
    </r>
    <rPh sb="0" eb="1">
      <t>チュウ</t>
    </rPh>
    <rPh sb="4" eb="6">
      <t>シンセツ</t>
    </rPh>
    <rPh sb="6" eb="7">
      <t>マタ</t>
    </rPh>
    <rPh sb="8" eb="11">
      <t>ゾウカイチク</t>
    </rPh>
    <rPh sb="12" eb="14">
      <t>ジテン</t>
    </rPh>
    <rPh sb="18" eb="21">
      <t>ゲツイジョウ</t>
    </rPh>
    <rPh sb="22" eb="23">
      <t>ネン</t>
    </rPh>
    <rPh sb="23" eb="25">
      <t>ミマン</t>
    </rPh>
    <rPh sb="27" eb="29">
      <t>バアイ</t>
    </rPh>
    <rPh sb="31" eb="33">
      <t>チョッキン</t>
    </rPh>
    <rPh sb="35" eb="36">
      <t>ゲツ</t>
    </rPh>
    <rPh sb="36" eb="37">
      <t>マエ</t>
    </rPh>
    <rPh sb="39" eb="41">
      <t>キニュウ</t>
    </rPh>
    <phoneticPr fontId="6"/>
  </si>
  <si>
    <r>
      <t>注3)「新設又は増改築の時点から１年以上」の場合は、</t>
    </r>
    <r>
      <rPr>
        <u/>
        <sz val="11"/>
        <color indexed="8"/>
        <rFont val="ＭＳ 明朝"/>
        <family val="1"/>
        <charset val="128"/>
      </rPr>
      <t>昨年度（４月～３月）の利用者数を入力</t>
    </r>
    <rPh sb="0" eb="1">
      <t>チュウ</t>
    </rPh>
    <rPh sb="22" eb="24">
      <t>バアイ</t>
    </rPh>
    <rPh sb="26" eb="29">
      <t>サクネンド</t>
    </rPh>
    <rPh sb="31" eb="32">
      <t>ガツ</t>
    </rPh>
    <rPh sb="34" eb="35">
      <t>ガツ</t>
    </rPh>
    <rPh sb="37" eb="39">
      <t>リヨウ</t>
    </rPh>
    <rPh sb="39" eb="40">
      <t>シャ</t>
    </rPh>
    <rPh sb="40" eb="41">
      <t>スウ</t>
    </rPh>
    <rPh sb="42" eb="44">
      <t>ニュウリョク</t>
    </rPh>
    <phoneticPr fontId="6"/>
  </si>
  <si>
    <t>３．従業者の員数</t>
    <rPh sb="2" eb="5">
      <t>ジュウギョウシャ</t>
    </rPh>
    <rPh sb="6" eb="8">
      <t>インスウ</t>
    </rPh>
    <phoneticPr fontId="6"/>
  </si>
  <si>
    <t>看護職員</t>
    <rPh sb="0" eb="2">
      <t>カンゴ</t>
    </rPh>
    <rPh sb="2" eb="4">
      <t>ショクイン</t>
    </rPh>
    <phoneticPr fontId="6"/>
  </si>
  <si>
    <t>理学
療法士</t>
    <rPh sb="0" eb="2">
      <t>リガク</t>
    </rPh>
    <rPh sb="3" eb="6">
      <t>リョウホウシ</t>
    </rPh>
    <phoneticPr fontId="6"/>
  </si>
  <si>
    <t>作業
療法士</t>
    <rPh sb="0" eb="2">
      <t>サギョウ</t>
    </rPh>
    <rPh sb="3" eb="6">
      <t>リョウホウシ</t>
    </rPh>
    <phoneticPr fontId="6"/>
  </si>
  <si>
    <t>言語
聴覚士</t>
    <phoneticPr fontId="6"/>
  </si>
  <si>
    <t>生活
支援員</t>
    <rPh sb="0" eb="2">
      <t>セイカツ</t>
    </rPh>
    <rPh sb="3" eb="5">
      <t>シエン</t>
    </rPh>
    <rPh sb="5" eb="6">
      <t>イン</t>
    </rPh>
    <phoneticPr fontId="6"/>
  </si>
  <si>
    <t>人員配置基準</t>
    <rPh sb="0" eb="2">
      <t>ジンイン</t>
    </rPh>
    <rPh sb="2" eb="4">
      <t>ハイチ</t>
    </rPh>
    <rPh sb="4" eb="6">
      <t>キジュン</t>
    </rPh>
    <phoneticPr fontId="6"/>
  </si>
  <si>
    <t>常勤換算</t>
    <rPh sb="0" eb="2">
      <t>ジョウキン</t>
    </rPh>
    <rPh sb="2" eb="4">
      <t>カンサン</t>
    </rPh>
    <phoneticPr fontId="6"/>
  </si>
  <si>
    <r>
      <t>４．人員配置体制加算</t>
    </r>
    <r>
      <rPr>
        <sz val="12"/>
        <color indexed="10"/>
        <rFont val="ＭＳ 明朝"/>
        <family val="1"/>
        <charset val="128"/>
      </rPr>
      <t>(加算を算定する施設以外は入力不要）</t>
    </r>
    <rPh sb="2" eb="4">
      <t>ジンイン</t>
    </rPh>
    <rPh sb="4" eb="6">
      <t>ハイチ</t>
    </rPh>
    <rPh sb="6" eb="8">
      <t>タイセイ</t>
    </rPh>
    <rPh sb="8" eb="10">
      <t>カサン</t>
    </rPh>
    <rPh sb="11" eb="13">
      <t>カサン</t>
    </rPh>
    <rPh sb="14" eb="16">
      <t>サンテイ</t>
    </rPh>
    <rPh sb="18" eb="20">
      <t>シセツ</t>
    </rPh>
    <rPh sb="20" eb="22">
      <t>イガイ</t>
    </rPh>
    <rPh sb="23" eb="25">
      <t>ニュウリョク</t>
    </rPh>
    <rPh sb="25" eb="27">
      <t>フヨウ</t>
    </rPh>
    <phoneticPr fontId="6"/>
  </si>
  <si>
    <t>区分４以下</t>
    <rPh sb="0" eb="2">
      <t>クブン</t>
    </rPh>
    <rPh sb="3" eb="5">
      <t>イカ</t>
    </rPh>
    <phoneticPr fontId="6"/>
  </si>
  <si>
    <t>加算対象者割合</t>
    <rPh sb="0" eb="2">
      <t>カサン</t>
    </rPh>
    <rPh sb="2" eb="4">
      <t>タイショウ</t>
    </rPh>
    <rPh sb="4" eb="5">
      <t>シャ</t>
    </rPh>
    <rPh sb="5" eb="7">
      <t>ワリアイ</t>
    </rPh>
    <phoneticPr fontId="6"/>
  </si>
  <si>
    <t>行動関連項目10点以上</t>
    <rPh sb="0" eb="2">
      <t>コウドウ</t>
    </rPh>
    <rPh sb="2" eb="4">
      <t>カンレン</t>
    </rPh>
    <rPh sb="4" eb="6">
      <t>コウモク</t>
    </rPh>
    <rPh sb="8" eb="11">
      <t>テンイジョウ</t>
    </rPh>
    <phoneticPr fontId="6"/>
  </si>
  <si>
    <t>喀痰吸引等を必要とする者</t>
    <rPh sb="0" eb="1">
      <t>カク</t>
    </rPh>
    <rPh sb="1" eb="2">
      <t>タン</t>
    </rPh>
    <rPh sb="2" eb="4">
      <t>キュウイン</t>
    </rPh>
    <rPh sb="4" eb="5">
      <t>トウ</t>
    </rPh>
    <rPh sb="6" eb="8">
      <t>ヒツヨウ</t>
    </rPh>
    <rPh sb="11" eb="12">
      <t>モノ</t>
    </rPh>
    <phoneticPr fontId="6"/>
  </si>
  <si>
    <t>昨年度１月</t>
    <rPh sb="0" eb="3">
      <t>サクネンド</t>
    </rPh>
    <rPh sb="4" eb="5">
      <t>ガツ</t>
    </rPh>
    <phoneticPr fontId="6"/>
  </si>
  <si>
    <t>昨年度２月</t>
    <rPh sb="0" eb="3">
      <t>サクネンド</t>
    </rPh>
    <rPh sb="4" eb="5">
      <t>ガツ</t>
    </rPh>
    <phoneticPr fontId="6"/>
  </si>
  <si>
    <t>昨年度３月</t>
    <rPh sb="0" eb="2">
      <t>サクネン</t>
    </rPh>
    <rPh sb="4" eb="5">
      <t>ガツ</t>
    </rPh>
    <phoneticPr fontId="6"/>
  </si>
  <si>
    <r>
      <t>≪加算判定</t>
    </r>
    <r>
      <rPr>
        <b/>
        <sz val="12"/>
        <color indexed="8"/>
        <rFont val="ＭＳ 明朝"/>
        <family val="1"/>
        <charset val="128"/>
      </rPr>
      <t>≫</t>
    </r>
    <rPh sb="1" eb="3">
      <t>カサン</t>
    </rPh>
    <rPh sb="3" eb="5">
      <t>ハンテイ</t>
    </rPh>
    <phoneticPr fontId="6"/>
  </si>
  <si>
    <t>人員配置体制加算(Ⅰ)</t>
    <rPh sb="0" eb="2">
      <t>ジンイン</t>
    </rPh>
    <rPh sb="2" eb="4">
      <t>ハイチ</t>
    </rPh>
    <rPh sb="4" eb="6">
      <t>タイセイ</t>
    </rPh>
    <rPh sb="6" eb="8">
      <t>カサン</t>
    </rPh>
    <phoneticPr fontId="6"/>
  </si>
  <si>
    <t>人員配置体制加算(Ⅱ)</t>
    <rPh sb="0" eb="2">
      <t>ジンイン</t>
    </rPh>
    <rPh sb="2" eb="4">
      <t>ハイチ</t>
    </rPh>
    <rPh sb="4" eb="6">
      <t>タイセイ</t>
    </rPh>
    <rPh sb="6" eb="8">
      <t>カサン</t>
    </rPh>
    <phoneticPr fontId="6"/>
  </si>
  <si>
    <t>人員配置体制加算(Ⅲ)</t>
    <rPh sb="0" eb="2">
      <t>ジンイン</t>
    </rPh>
    <rPh sb="2" eb="4">
      <t>ハイチ</t>
    </rPh>
    <rPh sb="4" eb="6">
      <t>タイセイ</t>
    </rPh>
    <rPh sb="6" eb="8">
      <t>カサン</t>
    </rPh>
    <phoneticPr fontId="6"/>
  </si>
  <si>
    <t>人員配置体制加算(Ⅳ)</t>
    <rPh sb="0" eb="2">
      <t>ジンイン</t>
    </rPh>
    <rPh sb="2" eb="4">
      <t>ハイチ</t>
    </rPh>
    <rPh sb="4" eb="6">
      <t>タイセイ</t>
    </rPh>
    <rPh sb="6" eb="8">
      <t>カサン</t>
    </rPh>
    <phoneticPr fontId="6"/>
  </si>
  <si>
    <t>（別表1)</t>
    <rPh sb="1" eb="3">
      <t>ベッピョウ</t>
    </rPh>
    <phoneticPr fontId="3"/>
  </si>
  <si>
    <t>（別表４）</t>
    <rPh sb="1" eb="3">
      <t>ベッピョウ</t>
    </rPh>
    <phoneticPr fontId="3"/>
  </si>
  <si>
    <t>（別表５）</t>
    <rPh sb="1" eb="3">
      <t>ベッピョウ</t>
    </rPh>
    <phoneticPr fontId="3"/>
  </si>
  <si>
    <t>　 　　年 　　月 　　日</t>
    <phoneticPr fontId="6"/>
  </si>
  <si>
    <t>計画相談支援・障害児相談支援における</t>
    <rPh sb="0" eb="2">
      <t>ケイカク</t>
    </rPh>
    <rPh sb="2" eb="4">
      <t>ソウダン</t>
    </rPh>
    <rPh sb="4" eb="6">
      <t>シエン</t>
    </rPh>
    <rPh sb="7" eb="10">
      <t>ショウガイジ</t>
    </rPh>
    <rPh sb="10" eb="12">
      <t>ソウダン</t>
    </rPh>
    <rPh sb="12" eb="14">
      <t>シエン</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</si>
  <si>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</si>
  <si>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事　  業 　 所　  名</t>
    <phoneticPr fontId="6"/>
  </si>
  <si>
    <t>異　動　等　区　分</t>
    <phoneticPr fontId="6"/>
  </si>
  <si>
    <t>　１　新規　　　２　変更　　　３　終了</t>
    <phoneticPr fontId="6"/>
  </si>
  <si>
    <t>届　  出　  項　  目</t>
    <rPh sb="0" eb="1">
      <t>トドケ</t>
    </rPh>
    <rPh sb="4" eb="5">
      <t>デ</t>
    </rPh>
    <rPh sb="8" eb="9">
      <t>コウ</t>
    </rPh>
    <rPh sb="12" eb="13">
      <t>メ</t>
    </rPh>
    <phoneticPr fontId="6"/>
  </si>
  <si>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6"/>
  </si>
  <si>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6"/>
  </si>
  <si>
    <r>
      <t xml:space="preserve">有 </t>
    </r>
    <r>
      <rPr>
        <sz val="14"/>
        <color indexed="8"/>
        <rFont val="ＭＳ Ｐゴシック"/>
        <family val="3"/>
        <charset val="128"/>
      </rPr>
      <t>・</t>
    </r>
    <r>
      <rPr>
        <sz val="11"/>
        <color indexed="8"/>
        <rFont val="ＭＳ Ｐゴシック"/>
        <family val="3"/>
        <charset val="128"/>
      </rPr>
      <t xml:space="preserve"> 無</t>
    </r>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</si>
  <si>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</si>
  <si>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相談支援専門員の配置状況</t>
    <rPh sb="2" eb="4">
      <t>ソウダン</t>
    </rPh>
    <rPh sb="4" eb="6">
      <t>シエン</t>
    </rPh>
    <rPh sb="6" eb="9">
      <t>センモンイン</t>
    </rPh>
    <rPh sb="10" eb="12">
      <t>ハイチ</t>
    </rPh>
    <rPh sb="12" eb="14">
      <t>ジョウキョウ</t>
    </rPh>
    <phoneticPr fontId="6"/>
  </si>
  <si>
    <t>相談支援専門員</t>
    <rPh sb="0" eb="2">
      <t>ソウダン</t>
    </rPh>
    <rPh sb="2" eb="4">
      <t>シエン</t>
    </rPh>
    <rPh sb="4" eb="7">
      <t>センモンイン</t>
    </rPh>
    <phoneticPr fontId="6"/>
  </si>
  <si>
    <t>　常勤専従</t>
    <rPh sb="1" eb="3">
      <t>ジョウキン</t>
    </rPh>
    <rPh sb="3" eb="5">
      <t>センジュウ</t>
    </rPh>
    <phoneticPr fontId="6"/>
  </si>
  <si>
    <t>　常勤兼務</t>
    <rPh sb="1" eb="3">
      <t>ジョウキン</t>
    </rPh>
    <rPh sb="3" eb="5">
      <t>ケンム</t>
    </rPh>
    <phoneticPr fontId="6"/>
  </si>
  <si>
    <t>上記のうち現任研修修了者</t>
    <rPh sb="0" eb="2">
      <t>ジョウキ</t>
    </rPh>
    <rPh sb="5" eb="7">
      <t>ゲンニン</t>
    </rPh>
    <rPh sb="7" eb="9">
      <t>ケンシュウ</t>
    </rPh>
    <rPh sb="9" eb="11">
      <t>シュウリョウ</t>
    </rPh>
    <rPh sb="11" eb="12">
      <t>シャ</t>
    </rPh>
    <phoneticPr fontId="6"/>
  </si>
  <si>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</si>
  <si>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</si>
  <si>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目的とした会議を定期的に開催している。</t>
    <rPh sb="1" eb="3">
      <t>モクテキ</t>
    </rPh>
    <rPh sb="6" eb="8">
      <t>カイギ</t>
    </rPh>
    <rPh sb="9" eb="12">
      <t>テイキテキ</t>
    </rPh>
    <rPh sb="13" eb="15">
      <t>カイサイ</t>
    </rPh>
    <phoneticPr fontId="6"/>
  </si>
  <si>
    <t>③　24時間常時連絡できる体制を整備している。</t>
    <phoneticPr fontId="6"/>
  </si>
  <si>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</si>
  <si>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</si>
  <si>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</si>
  <si>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ケースを受託する体制を整備している。</t>
    <rPh sb="5" eb="7">
      <t>ジュタク</t>
    </rPh>
    <rPh sb="9" eb="11">
      <t>タイセイ</t>
    </rPh>
    <rPh sb="12" eb="14">
      <t>セイビ</t>
    </rPh>
    <phoneticPr fontId="6"/>
  </si>
  <si>
    <t>⑥　基幹相談支援センター等が実施する事例検討会等に参加している。</t>
    <rPh sb="2" eb="4">
      <t>キカン</t>
    </rPh>
    <rPh sb="4" eb="6">
      <t>ソウダン</t>
    </rPh>
    <phoneticPr fontId="6"/>
  </si>
  <si>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</si>
  <si>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</si>
  <si>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xml:space="preserve">     提出してください。</t>
    <phoneticPr fontId="6"/>
  </si>
  <si>
    <t>※　当該届出様式は標準様式とする。</t>
    <rPh sb="2" eb="4">
      <t>トウガイ</t>
    </rPh>
    <rPh sb="4" eb="6">
      <t>トドケデ</t>
    </rPh>
    <rPh sb="6" eb="8">
      <t>ヨウシキ</t>
    </rPh>
    <rPh sb="9" eb="11">
      <t>ヒョウジュン</t>
    </rPh>
    <rPh sb="11" eb="13">
      <t>ヨウシキ</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</si>
  <si>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</si>
  <si>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6"/>
  </si>
  <si>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6"/>
  </si>
  <si>
    <t>⑴　事業所名　</t>
    <rPh sb="2" eb="5">
      <t>ジギョウショ</t>
    </rPh>
    <rPh sb="5" eb="6">
      <t>メイ</t>
    </rPh>
    <phoneticPr fontId="6"/>
  </si>
  <si>
    <t>（当該事業所）</t>
    <rPh sb="1" eb="3">
      <t>トウガイ</t>
    </rPh>
    <rPh sb="3" eb="6">
      <t>ジギョウショ</t>
    </rPh>
    <phoneticPr fontId="6"/>
  </si>
  <si>
    <t>⑵　事業所名　</t>
    <rPh sb="2" eb="5">
      <t>ジギョウショ</t>
    </rPh>
    <rPh sb="5" eb="6">
      <t>メイ</t>
    </rPh>
    <phoneticPr fontId="6"/>
  </si>
  <si>
    <t>（他の事業所）</t>
    <rPh sb="1" eb="2">
      <t>タ</t>
    </rPh>
    <rPh sb="3" eb="6">
      <t>ジギョウショ</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</si>
  <si>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</si>
  <si>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</si>
  <si>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</si>
  <si>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6"/>
  </si>
  <si>
    <t>　　　　定期的（月１回）に確認が実施されている。</t>
    <phoneticPr fontId="6"/>
  </si>
  <si>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</si>
  <si>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6"/>
  </si>
  <si>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6"/>
  </si>
  <si>
    <t>　位置付けられていることを定めていること。</t>
    <rPh sb="3" eb="4">
      <t>ヅ</t>
    </rPh>
    <rPh sb="13" eb="14">
      <t>サダ</t>
    </rPh>
    <phoneticPr fontId="6"/>
  </si>
  <si>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</si>
  <si>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平均利用人数算定表（グループホーム）</t>
    <phoneticPr fontId="6"/>
  </si>
  <si>
    <t>事業所ごとに黄色のセルに記入してください。</t>
    <rPh sb="0" eb="3">
      <t>ジギョウショ</t>
    </rPh>
    <rPh sb="6" eb="8">
      <t>キイロ</t>
    </rPh>
    <rPh sb="12" eb="14">
      <t>キニュウ</t>
    </rPh>
    <phoneticPr fontId="6"/>
  </si>
  <si>
    <r>
      <t>共同生活援助（介護サービス包括型</t>
    </r>
    <r>
      <rPr>
        <sz val="11"/>
        <color theme="1"/>
        <rFont val="游ゴシック"/>
        <family val="2"/>
        <charset val="128"/>
        <scheme val="minor"/>
      </rPr>
      <t>、</t>
    </r>
    <r>
      <rPr>
        <sz val="11"/>
        <color indexed="10"/>
        <rFont val="ＭＳ Ｐゴシック"/>
        <family val="3"/>
        <charset val="128"/>
      </rPr>
      <t>日中サービス支援型</t>
    </r>
    <r>
      <rPr>
        <sz val="11"/>
        <color theme="1"/>
        <rFont val="游ゴシック"/>
        <family val="2"/>
        <charset val="128"/>
        <scheme val="minor"/>
      </rPr>
      <t>及び外部サービス利用型）の利用者数の算定に当たっては、入所した日を含み退所した日は含みません。
また、介護サービス包括型及び外部サービス利用型におけるサテライト型住居の利用者も含めて記載してください。</t>
    </r>
    <rPh sb="0" eb="2">
      <t>キョウドウ</t>
    </rPh>
    <rPh sb="2" eb="4">
      <t>セイカツ</t>
    </rPh>
    <rPh sb="4" eb="6">
      <t>エンジョ</t>
    </rPh>
    <rPh sb="7" eb="9">
      <t>カイゴ</t>
    </rPh>
    <rPh sb="13" eb="15">
      <t>ホウカツ</t>
    </rPh>
    <rPh sb="15" eb="16">
      <t>ガタ</t>
    </rPh>
    <rPh sb="17" eb="19">
      <t>ニッチュウ</t>
    </rPh>
    <rPh sb="23" eb="25">
      <t>シエン</t>
    </rPh>
    <rPh sb="25" eb="26">
      <t>ガタ</t>
    </rPh>
    <rPh sb="26" eb="27">
      <t>オヨ</t>
    </rPh>
    <rPh sb="28" eb="30">
      <t>ガイブ</t>
    </rPh>
    <rPh sb="34" eb="37">
      <t>リヨウガタ</t>
    </rPh>
    <rPh sb="39" eb="42">
      <t>リヨウシャ</t>
    </rPh>
    <rPh sb="42" eb="43">
      <t>スウ</t>
    </rPh>
    <rPh sb="44" eb="46">
      <t>サンテイ</t>
    </rPh>
    <rPh sb="47" eb="48">
      <t>ア</t>
    </rPh>
    <rPh sb="53" eb="55">
      <t>ニュウショ</t>
    </rPh>
    <rPh sb="57" eb="58">
      <t>ヒ</t>
    </rPh>
    <rPh sb="59" eb="60">
      <t>フク</t>
    </rPh>
    <rPh sb="61" eb="63">
      <t>タイショ</t>
    </rPh>
    <rPh sb="65" eb="66">
      <t>ヒ</t>
    </rPh>
    <rPh sb="67" eb="68">
      <t>フク</t>
    </rPh>
    <rPh sb="77" eb="79">
      <t>カイゴ</t>
    </rPh>
    <rPh sb="83" eb="85">
      <t>ホウカツ</t>
    </rPh>
    <rPh sb="85" eb="86">
      <t>ガタ</t>
    </rPh>
    <rPh sb="86" eb="87">
      <t>オヨ</t>
    </rPh>
    <rPh sb="88" eb="90">
      <t>ガイブ</t>
    </rPh>
    <rPh sb="94" eb="97">
      <t>リヨウガタ</t>
    </rPh>
    <rPh sb="106" eb="107">
      <t>ガタ</t>
    </rPh>
    <rPh sb="107" eb="109">
      <t>ジュウキョ</t>
    </rPh>
    <rPh sb="110" eb="113">
      <t>リヨウシャ</t>
    </rPh>
    <rPh sb="114" eb="115">
      <t>フク</t>
    </rPh>
    <rPh sb="117" eb="119">
      <t>キサイ</t>
    </rPh>
    <phoneticPr fontId="6"/>
  </si>
  <si>
    <t>サービスの種類等</t>
    <rPh sb="5" eb="7">
      <t>シュルイ</t>
    </rPh>
    <rPh sb="7" eb="8">
      <t>トウ</t>
    </rPh>
    <phoneticPr fontId="6"/>
  </si>
  <si>
    <t>年４月１日～　　年３月３１日までの利用延べ日数</t>
    <rPh sb="0" eb="1">
      <t>ネン</t>
    </rPh>
    <rPh sb="2" eb="3">
      <t>ガツ</t>
    </rPh>
    <rPh sb="4" eb="5">
      <t>ニチ</t>
    </rPh>
    <rPh sb="8" eb="9">
      <t>ネン</t>
    </rPh>
    <rPh sb="10" eb="11">
      <t>ガツ</t>
    </rPh>
    <rPh sb="13" eb="14">
      <t>ニチ</t>
    </rPh>
    <rPh sb="17" eb="19">
      <t>リヨウ</t>
    </rPh>
    <rPh sb="19" eb="20">
      <t>ノ</t>
    </rPh>
    <rPh sb="21" eb="23">
      <t>ニッスウ</t>
    </rPh>
    <phoneticPr fontId="6"/>
  </si>
  <si>
    <t>平均実利用者数</t>
    <rPh sb="0" eb="2">
      <t>ヘイキン</t>
    </rPh>
    <rPh sb="2" eb="3">
      <t>ジツ</t>
    </rPh>
    <rPh sb="3" eb="6">
      <t>リヨウシャ</t>
    </rPh>
    <rPh sb="6" eb="7">
      <t>スウ</t>
    </rPh>
    <phoneticPr fontId="6"/>
  </si>
  <si>
    <t>10月</t>
    <rPh sb="2" eb="3">
      <t>ガツ</t>
    </rPh>
    <phoneticPr fontId="6"/>
  </si>
  <si>
    <t>11月</t>
    <rPh sb="2" eb="3">
      <t>ガツ</t>
    </rPh>
    <phoneticPr fontId="6"/>
  </si>
  <si>
    <t>12月</t>
    <rPh sb="2" eb="3">
      <t>ガツ</t>
    </rPh>
    <phoneticPr fontId="6"/>
  </si>
  <si>
    <t>1月</t>
    <rPh sb="1" eb="2">
      <t>ガツ</t>
    </rPh>
    <phoneticPr fontId="6"/>
  </si>
  <si>
    <t>共同生活住居の名称</t>
    <rPh sb="0" eb="2">
      <t>キョウドウ</t>
    </rPh>
    <rPh sb="2" eb="4">
      <t>セイカツ</t>
    </rPh>
    <rPh sb="4" eb="6">
      <t>ジュウキョ</t>
    </rPh>
    <rPh sb="7" eb="9">
      <t>メイショウ</t>
    </rPh>
    <phoneticPr fontId="6"/>
  </si>
  <si>
    <t>障害支援区分</t>
    <rPh sb="0" eb="2">
      <t>ショウガイ</t>
    </rPh>
    <rPh sb="2" eb="4">
      <t>シエン</t>
    </rPh>
    <rPh sb="4" eb="6">
      <t>クブン</t>
    </rPh>
    <phoneticPr fontId="6"/>
  </si>
  <si>
    <t>利用者数（延べ日数）</t>
    <rPh sb="0" eb="3">
      <t>リヨウシャ</t>
    </rPh>
    <rPh sb="3" eb="4">
      <t>スウ</t>
    </rPh>
    <rPh sb="5" eb="6">
      <t>ノ</t>
    </rPh>
    <rPh sb="7" eb="9">
      <t>ニッスウ</t>
    </rPh>
    <phoneticPr fontId="6"/>
  </si>
  <si>
    <t>1以下</t>
    <rPh sb="1" eb="3">
      <t>イカ</t>
    </rPh>
    <phoneticPr fontId="6"/>
  </si>
  <si>
    <t>付表３　従業者の勤務の体制及び勤務形態一覧表（施設内）</t>
    <rPh sb="0" eb="2">
      <t>フヒョウ</t>
    </rPh>
    <rPh sb="4" eb="7">
      <t>ジュウギョウシャ</t>
    </rPh>
    <rPh sb="8" eb="10">
      <t>キンム</t>
    </rPh>
    <rPh sb="11" eb="13">
      <t>タイセイ</t>
    </rPh>
    <rPh sb="13" eb="14">
      <t>オヨ</t>
    </rPh>
    <rPh sb="15" eb="17">
      <t>キンム</t>
    </rPh>
    <rPh sb="17" eb="19">
      <t>ケイタイ</t>
    </rPh>
    <rPh sb="19" eb="22">
      <t>イチランヒョウ</t>
    </rPh>
    <rPh sb="23" eb="25">
      <t>シセツ</t>
    </rPh>
    <rPh sb="25" eb="26">
      <t>ナイ</t>
    </rPh>
    <phoneticPr fontId="6"/>
  </si>
  <si>
    <t>令和４</t>
    <rPh sb="0" eb="2">
      <t>レイワ</t>
    </rPh>
    <phoneticPr fontId="3"/>
  </si>
  <si>
    <t>月分</t>
    <rPh sb="0" eb="1">
      <t>ツキ</t>
    </rPh>
    <rPh sb="1" eb="2">
      <t>ブン</t>
    </rPh>
    <phoneticPr fontId="6"/>
  </si>
  <si>
    <t>予定</t>
    <rPh sb="0" eb="2">
      <t>ヨテイ</t>
    </rPh>
    <phoneticPr fontId="6"/>
  </si>
  <si>
    <t>実績</t>
    <rPh sb="0" eb="2">
      <t>ジッセキ</t>
    </rPh>
    <phoneticPr fontId="6"/>
  </si>
  <si>
    <t>サービス種類</t>
    <rPh sb="4" eb="6">
      <t>シュルイ</t>
    </rPh>
    <phoneticPr fontId="6"/>
  </si>
  <si>
    <t>事業所・施設名</t>
    <rPh sb="0" eb="3">
      <t>ジギョウショ</t>
    </rPh>
    <rPh sb="4" eb="6">
      <t>シセツ</t>
    </rPh>
    <rPh sb="6" eb="7">
      <t>メイ</t>
    </rPh>
    <phoneticPr fontId="6"/>
  </si>
  <si>
    <t>共生型</t>
    <rPh sb="0" eb="3">
      <t>キョウセイガタ</t>
    </rPh>
    <phoneticPr fontId="6"/>
  </si>
  <si>
    <t>多機能型</t>
    <rPh sb="0" eb="4">
      <t>タキノウガタ</t>
    </rPh>
    <phoneticPr fontId="6"/>
  </si>
  <si>
    <t>人員配置区分※4</t>
    <rPh sb="0" eb="2">
      <t>ジンイン</t>
    </rPh>
    <rPh sb="2" eb="4">
      <t>ハイチ</t>
    </rPh>
    <rPh sb="4" eb="6">
      <t>クブン</t>
    </rPh>
    <phoneticPr fontId="6"/>
  </si>
  <si>
    <t>:1</t>
    <phoneticPr fontId="6"/>
  </si>
  <si>
    <t>前年度平均実利用者数※5</t>
    <phoneticPr fontId="6"/>
  </si>
  <si>
    <t>基準上の必要人員※6</t>
    <rPh sb="6" eb="8">
      <t>ジンイン</t>
    </rPh>
    <phoneticPr fontId="6"/>
  </si>
  <si>
    <t>人</t>
    <rPh sb="0" eb="1">
      <t>ヒト</t>
    </rPh>
    <phoneticPr fontId="6"/>
  </si>
  <si>
    <t>当該事業所・施設での常勤の1週間の勤務時間</t>
    <rPh sb="0" eb="2">
      <t>トウガイ</t>
    </rPh>
    <rPh sb="2" eb="4">
      <t>ジギョウ</t>
    </rPh>
    <rPh sb="4" eb="5">
      <t>ショ</t>
    </rPh>
    <rPh sb="6" eb="8">
      <t>シセツ</t>
    </rPh>
    <rPh sb="10" eb="12">
      <t>ジョウキン</t>
    </rPh>
    <rPh sb="14" eb="16">
      <t>シュウカン</t>
    </rPh>
    <rPh sb="17" eb="19">
      <t>キンム</t>
    </rPh>
    <rPh sb="19" eb="21">
      <t>ジカン</t>
    </rPh>
    <phoneticPr fontId="6"/>
  </si>
  <si>
    <t>介護保険法に基づく訪問介護事業所の有無　（居宅介護、重度訪問介護、同行援護、行動援護のみ）</t>
    <rPh sb="0" eb="2">
      <t>カイゴ</t>
    </rPh>
    <rPh sb="2" eb="4">
      <t>ホケン</t>
    </rPh>
    <rPh sb="4" eb="5">
      <t>ホウ</t>
    </rPh>
    <rPh sb="6" eb="7">
      <t>モト</t>
    </rPh>
    <rPh sb="9" eb="11">
      <t>ホウモン</t>
    </rPh>
    <rPh sb="11" eb="13">
      <t>カイゴ</t>
    </rPh>
    <rPh sb="13" eb="16">
      <t>ジギョウショ</t>
    </rPh>
    <rPh sb="17" eb="19">
      <t>ウム</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phoneticPr fontId="6"/>
  </si>
  <si>
    <t>無</t>
  </si>
  <si>
    <t>施設外就労の有無　（就労系のみ）</t>
    <phoneticPr fontId="6"/>
  </si>
  <si>
    <t>人員配置に関わる加算※8</t>
    <rPh sb="0" eb="2">
      <t>ジンイン</t>
    </rPh>
    <rPh sb="2" eb="4">
      <t>ハイチ</t>
    </rPh>
    <rPh sb="5" eb="6">
      <t>カカ</t>
    </rPh>
    <rPh sb="8" eb="10">
      <t>カサン</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</si>
  <si>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</si>
  <si>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</si>
  <si>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</si>
  <si>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</si>
  <si>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</si>
  <si>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</si>
  <si>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</si>
  <si>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</si>
  <si>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</si>
  <si>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</si>
  <si>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加算対象
※10</t>
    <rPh sb="0" eb="2">
      <t>カサン</t>
    </rPh>
    <rPh sb="2" eb="4">
      <t>タイショウ</t>
    </rPh>
    <phoneticPr fontId="6"/>
  </si>
  <si>
    <t>勤務
形態
※11</t>
    <rPh sb="0" eb="2">
      <t>キンム</t>
    </rPh>
    <rPh sb="3" eb="5">
      <t>ケイタイ</t>
    </rPh>
    <phoneticPr fontId="6"/>
  </si>
  <si>
    <t>資格、
修了済研修</t>
    <rPh sb="0" eb="2">
      <t>シカク</t>
    </rPh>
    <rPh sb="4" eb="6">
      <t>シュウリョウ</t>
    </rPh>
    <rPh sb="6" eb="7">
      <t>スミ</t>
    </rPh>
    <rPh sb="7" eb="9">
      <t>ケンシュウ</t>
    </rPh>
    <phoneticPr fontId="6"/>
  </si>
  <si>
    <t>勤務時間</t>
    <rPh sb="0" eb="2">
      <t>キンム</t>
    </rPh>
    <rPh sb="2" eb="4">
      <t>ジカン</t>
    </rPh>
    <phoneticPr fontId="6"/>
  </si>
  <si>
    <t>4週
合計</t>
    <rPh sb="1" eb="2">
      <t>シュウ</t>
    </rPh>
    <rPh sb="3" eb="5">
      <t>ゴウケイ</t>
    </rPh>
    <phoneticPr fontId="6"/>
  </si>
  <si>
    <t>週平均</t>
    <rPh sb="0" eb="3">
      <t>シュウヘイキン</t>
    </rPh>
    <phoneticPr fontId="6"/>
  </si>
  <si>
    <t>常勤
換算数</t>
    <rPh sb="0" eb="2">
      <t>ジョウキン</t>
    </rPh>
    <rPh sb="3" eb="5">
      <t>カンザン</t>
    </rPh>
    <rPh sb="5" eb="6">
      <t>カズ</t>
    </rPh>
    <phoneticPr fontId="6"/>
  </si>
  <si>
    <t>基準上の必要人員、加算ごとの常勤換算数の計
※12</t>
    <rPh sb="0" eb="2">
      <t>キジュン</t>
    </rPh>
    <rPh sb="2" eb="3">
      <t>ジョウ</t>
    </rPh>
    <rPh sb="4" eb="6">
      <t>ヒツヨウ</t>
    </rPh>
    <rPh sb="6" eb="8">
      <t>ジンイン</t>
    </rPh>
    <rPh sb="9" eb="11">
      <t>カサン</t>
    </rPh>
    <rPh sb="14" eb="16">
      <t>ジョウキン</t>
    </rPh>
    <rPh sb="16" eb="18">
      <t>カンザン</t>
    </rPh>
    <rPh sb="18" eb="19">
      <t>スウ</t>
    </rPh>
    <rPh sb="20" eb="21">
      <t>ケイ</t>
    </rPh>
    <phoneticPr fontId="6"/>
  </si>
  <si>
    <t>週</t>
    <rPh sb="0" eb="1">
      <t>シュウ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</si>
  <si>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</si>
  <si>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</si>
  <si>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</si>
  <si>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</si>
  <si>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曜</t>
    <rPh sb="0" eb="1">
      <t>ヨウ</t>
    </rPh>
    <phoneticPr fontId="6"/>
  </si>
  <si>
    <t>金</t>
    <rPh sb="0" eb="1">
      <t>キン</t>
    </rPh>
    <phoneticPr fontId="6"/>
  </si>
  <si>
    <t>土</t>
    <rPh sb="0" eb="1">
      <t>ツチ</t>
    </rPh>
    <phoneticPr fontId="6"/>
  </si>
  <si>
    <t>日</t>
    <rPh sb="0" eb="1">
      <t>ヒ</t>
    </rPh>
    <phoneticPr fontId="3"/>
  </si>
  <si>
    <t>火</t>
    <rPh sb="0" eb="1">
      <t>ヒ</t>
    </rPh>
    <phoneticPr fontId="6"/>
  </si>
  <si>
    <t>水</t>
    <rPh sb="0" eb="1">
      <t>スイ</t>
    </rPh>
    <phoneticPr fontId="6"/>
  </si>
  <si>
    <t>木</t>
    <rPh sb="0" eb="1">
      <t>モク</t>
    </rPh>
    <phoneticPr fontId="6"/>
  </si>
  <si>
    <t>※１</t>
    <phoneticPr fontId="6"/>
  </si>
  <si>
    <t>本表はサービス種類ごとに作成してください。ただし、居宅介護、重度訪問介護、同行援護、行動援護については、本表は共通でかまいません。</t>
    <rPh sb="25" eb="27">
      <t>キョタク</t>
    </rPh>
    <rPh sb="27" eb="29">
      <t>カイゴ</t>
    </rPh>
    <rPh sb="30" eb="32">
      <t>ジュウド</t>
    </rPh>
    <rPh sb="32" eb="34">
      <t>ホウモン</t>
    </rPh>
    <rPh sb="34" eb="36">
      <t>カイゴ</t>
    </rPh>
    <rPh sb="37" eb="39">
      <t>ドウコウ</t>
    </rPh>
    <rPh sb="39" eb="41">
      <t>エンゴ</t>
    </rPh>
    <rPh sb="42" eb="44">
      <t>コウドウ</t>
    </rPh>
    <rPh sb="44" eb="46">
      <t>エンゴ</t>
    </rPh>
    <rPh sb="52" eb="53">
      <t>ホン</t>
    </rPh>
    <rPh sb="53" eb="54">
      <t>ヒョウ</t>
    </rPh>
    <rPh sb="55" eb="57">
      <t>キョウツウ</t>
    </rPh>
    <phoneticPr fontId="6"/>
  </si>
  <si>
    <t>※８</t>
    <phoneticPr fontId="6"/>
  </si>
  <si>
    <t>人員配置に関わる加算は、取得している（する）人員配置に関わる加算名、区分をA～Jに記載してください。</t>
    <rPh sb="12" eb="14">
      <t>シュトク</t>
    </rPh>
    <rPh sb="22" eb="24">
      <t>ジンイン</t>
    </rPh>
    <rPh sb="24" eb="26">
      <t>ハイチ</t>
    </rPh>
    <rPh sb="27" eb="28">
      <t>カカ</t>
    </rPh>
    <rPh sb="30" eb="32">
      <t>カサン</t>
    </rPh>
    <rPh sb="32" eb="33">
      <t>メイ</t>
    </rPh>
    <rPh sb="34" eb="36">
      <t>クブン</t>
    </rPh>
    <rPh sb="41" eb="43">
      <t>キサイ</t>
    </rPh>
    <phoneticPr fontId="6"/>
  </si>
  <si>
    <t>※２</t>
    <phoneticPr fontId="6"/>
  </si>
  <si>
    <t>各事業所の勤務割表等で、本表と同様の内容が確認できる場合は、本表の代わりとしてもかまいません。</t>
    <rPh sb="0" eb="1">
      <t>カク</t>
    </rPh>
    <rPh sb="5" eb="7">
      <t>キンム</t>
    </rPh>
    <rPh sb="12" eb="13">
      <t>ホン</t>
    </rPh>
    <rPh sb="13" eb="14">
      <t>ヒョウ</t>
    </rPh>
    <rPh sb="15" eb="17">
      <t>ドウヨウ</t>
    </rPh>
    <rPh sb="18" eb="20">
      <t>ナイヨウ</t>
    </rPh>
    <rPh sb="21" eb="23">
      <t>カクニン</t>
    </rPh>
    <rPh sb="26" eb="28">
      <t>バアイ</t>
    </rPh>
    <rPh sb="30" eb="31">
      <t>ホン</t>
    </rPh>
    <rPh sb="31" eb="32">
      <t>ヒョウ</t>
    </rPh>
    <rPh sb="33" eb="34">
      <t>カ</t>
    </rPh>
    <phoneticPr fontId="6"/>
  </si>
  <si>
    <t>※９</t>
    <phoneticPr fontId="6"/>
  </si>
  <si>
    <t>職員欄が不足する場合は、適宜行を挿入してください。</t>
    <phoneticPr fontId="6"/>
  </si>
  <si>
    <t>※３</t>
    <phoneticPr fontId="6"/>
  </si>
  <si>
    <t>左の色付きセルを記載してください。</t>
    <rPh sb="0" eb="1">
      <t>ヒダリ</t>
    </rPh>
    <rPh sb="2" eb="4">
      <t>イロツ</t>
    </rPh>
    <rPh sb="8" eb="10">
      <t>キサイ</t>
    </rPh>
    <phoneticPr fontId="6"/>
  </si>
  <si>
    <t>※10</t>
    <phoneticPr fontId="6"/>
  </si>
  <si>
    <t>加算対象は、「人員配置に関わる加算」欄に対応する記号（A、B、C等）を記載してください。</t>
    <rPh sb="0" eb="2">
      <t>カサン</t>
    </rPh>
    <rPh sb="2" eb="4">
      <t>タイショウ</t>
    </rPh>
    <rPh sb="7" eb="9">
      <t>ジンイン</t>
    </rPh>
    <rPh sb="9" eb="11">
      <t>ハイチ</t>
    </rPh>
    <rPh sb="12" eb="13">
      <t>カカ</t>
    </rPh>
    <rPh sb="15" eb="17">
      <t>カサン</t>
    </rPh>
    <rPh sb="18" eb="19">
      <t>ラン</t>
    </rPh>
    <rPh sb="20" eb="22">
      <t>タイオウ</t>
    </rPh>
    <rPh sb="24" eb="26">
      <t>キゴウ</t>
    </rPh>
    <rPh sb="32" eb="33">
      <t>ナド</t>
    </rPh>
    <rPh sb="35" eb="37">
      <t>キサイ</t>
    </rPh>
    <phoneticPr fontId="6"/>
  </si>
  <si>
    <t>※４</t>
    <phoneticPr fontId="6"/>
  </si>
  <si>
    <t>人員配置区分は、報酬算定上の区分を記載してください。</t>
    <phoneticPr fontId="6"/>
  </si>
  <si>
    <t>※11</t>
    <phoneticPr fontId="6"/>
  </si>
  <si>
    <t>勤務形態は、①常勤・専従、②常勤・兼務、③非常勤・専従、④非常勤・兼務のいずれかを記載してください。</t>
    <phoneticPr fontId="6"/>
  </si>
  <si>
    <t>※５</t>
    <phoneticPr fontId="6"/>
  </si>
  <si>
    <t>前年度平均実利用者数は、小数点以下第２位を切り上げてください。</t>
    <rPh sb="0" eb="3">
      <t>ゼンネンド</t>
    </rPh>
    <rPh sb="3" eb="5">
      <t>ヘイキン</t>
    </rPh>
    <rPh sb="5" eb="6">
      <t>ジツ</t>
    </rPh>
    <rPh sb="6" eb="8">
      <t>リヨウ</t>
    </rPh>
    <rPh sb="8" eb="9">
      <t>シャ</t>
    </rPh>
    <rPh sb="9" eb="10">
      <t>スウ</t>
    </rPh>
    <rPh sb="12" eb="15">
      <t>ショウスウテン</t>
    </rPh>
    <rPh sb="15" eb="17">
      <t>イカ</t>
    </rPh>
    <rPh sb="17" eb="18">
      <t>ダイ</t>
    </rPh>
    <rPh sb="19" eb="20">
      <t>イ</t>
    </rPh>
    <rPh sb="21" eb="22">
      <t>キ</t>
    </rPh>
    <rPh sb="23" eb="24">
      <t>ア</t>
    </rPh>
    <phoneticPr fontId="6"/>
  </si>
  <si>
    <t>※６</t>
    <phoneticPr fontId="6"/>
  </si>
  <si>
    <t>基準上の必要人員は、小数点以下第２位を切り上げてください。</t>
    <rPh sb="0" eb="2">
      <t>キジュン</t>
    </rPh>
    <rPh sb="2" eb="3">
      <t>ジョウ</t>
    </rPh>
    <rPh sb="4" eb="6">
      <t>ヒツヨウ</t>
    </rPh>
    <rPh sb="6" eb="8">
      <t>ジンイン</t>
    </rPh>
    <rPh sb="10" eb="13">
      <t>ショウスウテン</t>
    </rPh>
    <rPh sb="13" eb="15">
      <t>イカ</t>
    </rPh>
    <rPh sb="15" eb="16">
      <t>ダイ</t>
    </rPh>
    <rPh sb="17" eb="18">
      <t>イ</t>
    </rPh>
    <rPh sb="19" eb="20">
      <t>キ</t>
    </rPh>
    <rPh sb="21" eb="22">
      <t>ア</t>
    </rPh>
    <phoneticPr fontId="6"/>
  </si>
  <si>
    <t>※12</t>
    <phoneticPr fontId="6"/>
  </si>
  <si>
    <t>常勤換算数の計は、小数点以下第２位を切り捨ててください。</t>
    <rPh sb="6" eb="7">
      <t>ケイ</t>
    </rPh>
    <phoneticPr fontId="6"/>
  </si>
  <si>
    <t>※７</t>
    <phoneticPr fontId="6"/>
  </si>
  <si>
    <t>施設外就労分は、次ページ「従業者の勤務の体制及び勤務形態一覧表（施設外）」へ施設外就労先ごとに記入し、上記に含めないでください。</t>
    <phoneticPr fontId="6"/>
  </si>
  <si>
    <t>※13</t>
    <phoneticPr fontId="6"/>
  </si>
  <si>
    <t>当該事業所・施設に係る組織体制図を添付してください。</t>
    <phoneticPr fontId="6"/>
  </si>
  <si>
    <t>付表３　従業者の勤務の体制及び勤務形態一覧表（施設外就労）</t>
    <rPh sb="0" eb="2">
      <t>フヒョウ</t>
    </rPh>
    <rPh sb="4" eb="7">
      <t>ジュウギョウシャ</t>
    </rPh>
    <rPh sb="8" eb="10">
      <t>キンム</t>
    </rPh>
    <rPh sb="11" eb="13">
      <t>タイセイ</t>
    </rPh>
    <rPh sb="13" eb="14">
      <t>オヨ</t>
    </rPh>
    <rPh sb="15" eb="17">
      <t>キンム</t>
    </rPh>
    <rPh sb="17" eb="19">
      <t>ケイタイ</t>
    </rPh>
    <rPh sb="19" eb="22">
      <t>イチランヒョウ</t>
    </rPh>
    <rPh sb="23" eb="25">
      <t>シセツ</t>
    </rPh>
    <rPh sb="25" eb="26">
      <t>ソト</t>
    </rPh>
    <rPh sb="26" eb="28">
      <t>シュウロウ</t>
    </rPh>
    <phoneticPr fontId="6"/>
  </si>
  <si>
    <t>施設外就労先</t>
    <rPh sb="0" eb="2">
      <t>シセツ</t>
    </rPh>
    <rPh sb="2" eb="3">
      <t>ソト</t>
    </rPh>
    <rPh sb="3" eb="5">
      <t>シュウロウ</t>
    </rPh>
    <rPh sb="5" eb="6">
      <t>サキ</t>
    </rPh>
    <phoneticPr fontId="6"/>
  </si>
  <si>
    <t>施設外就労時間</t>
    <rPh sb="0" eb="2">
      <t>シセツ</t>
    </rPh>
    <rPh sb="2" eb="3">
      <t>ガイ</t>
    </rPh>
    <rPh sb="3" eb="5">
      <t>シュウロウ</t>
    </rPh>
    <rPh sb="5" eb="7">
      <t>ジカン</t>
    </rPh>
    <phoneticPr fontId="6"/>
  </si>
  <si>
    <t>利用者数</t>
    <rPh sb="0" eb="3">
      <t>リヨウシャ</t>
    </rPh>
    <rPh sb="3" eb="4">
      <t>スウ</t>
    </rPh>
    <phoneticPr fontId="6"/>
  </si>
  <si>
    <t>１日ごとの施設外就労時間に対する常勤換算数</t>
    <rPh sb="1" eb="2">
      <t>ヒ</t>
    </rPh>
    <rPh sb="5" eb="7">
      <t>シセツ</t>
    </rPh>
    <rPh sb="7" eb="8">
      <t>ガイ</t>
    </rPh>
    <rPh sb="8" eb="10">
      <t>シュウロウ</t>
    </rPh>
    <rPh sb="10" eb="12">
      <t>ジカン</t>
    </rPh>
    <rPh sb="13" eb="14">
      <t>タイ</t>
    </rPh>
    <rPh sb="16" eb="18">
      <t>ジョウキン</t>
    </rPh>
    <rPh sb="18" eb="20">
      <t>カンザン</t>
    </rPh>
    <rPh sb="20" eb="21">
      <t>スウ</t>
    </rPh>
    <phoneticPr fontId="6"/>
  </si>
  <si>
    <t>基準上必要人員</t>
    <rPh sb="0" eb="2">
      <t>キジュン</t>
    </rPh>
    <rPh sb="2" eb="3">
      <t>ジョウ</t>
    </rPh>
    <rPh sb="3" eb="5">
      <t>ヒツヨウ</t>
    </rPh>
    <rPh sb="5" eb="7">
      <t>ジンイン</t>
    </rPh>
    <phoneticPr fontId="6"/>
  </si>
  <si>
    <t>令和４</t>
    <rPh sb="0" eb="2">
      <t>レイワ</t>
    </rPh>
    <phoneticPr fontId="6"/>
  </si>
  <si>
    <t>○</t>
  </si>
  <si>
    <t>記載例</t>
    <rPh sb="0" eb="2">
      <t>キサイ</t>
    </rPh>
    <rPh sb="2" eb="3">
      <t>レイ</t>
    </rPh>
    <phoneticPr fontId="3"/>
  </si>
  <si>
    <t>就労継続支援Ａ型</t>
    <phoneticPr fontId="6"/>
  </si>
  <si>
    <t>松山事業所</t>
    <rPh sb="0" eb="2">
      <t>マツヤマ</t>
    </rPh>
    <rPh sb="2" eb="4">
      <t>ジギョウ</t>
    </rPh>
    <rPh sb="4" eb="5">
      <t>ショ</t>
    </rPh>
    <phoneticPr fontId="6"/>
  </si>
  <si>
    <t>有(※7参照)</t>
  </si>
  <si>
    <t>福祉専門職員配置等加算Ⅱ</t>
    <phoneticPr fontId="6"/>
  </si>
  <si>
    <t>賃金向上達成指導員配置加算</t>
    <phoneticPr fontId="6"/>
  </si>
  <si>
    <t>管理者</t>
    <rPh sb="0" eb="3">
      <t>カンリシャ</t>
    </rPh>
    <phoneticPr fontId="6"/>
  </si>
  <si>
    <t>①</t>
  </si>
  <si>
    <t>○○　○○</t>
    <phoneticPr fontId="6"/>
  </si>
  <si>
    <t>サービス管理責任者</t>
    <rPh sb="4" eb="6">
      <t>カンリ</t>
    </rPh>
    <rPh sb="6" eb="8">
      <t>セキニン</t>
    </rPh>
    <rPh sb="8" eb="9">
      <t>シャ</t>
    </rPh>
    <phoneticPr fontId="6"/>
  </si>
  <si>
    <t>職業指導員</t>
    <rPh sb="0" eb="2">
      <t>ショクギョウ</t>
    </rPh>
    <rPh sb="2" eb="5">
      <t>シドウイン</t>
    </rPh>
    <phoneticPr fontId="6"/>
  </si>
  <si>
    <t>□□　□□</t>
    <phoneticPr fontId="6"/>
  </si>
  <si>
    <t>××　××</t>
    <phoneticPr fontId="6"/>
  </si>
  <si>
    <t>③</t>
    <phoneticPr fontId="6"/>
  </si>
  <si>
    <t>△△　△△</t>
    <phoneticPr fontId="6"/>
  </si>
  <si>
    <t>■■　■■</t>
    <phoneticPr fontId="6"/>
  </si>
  <si>
    <t>生活支援員</t>
    <rPh sb="0" eb="2">
      <t>セイカツ</t>
    </rPh>
    <rPh sb="2" eb="4">
      <t>シエン</t>
    </rPh>
    <rPh sb="4" eb="5">
      <t>イン</t>
    </rPh>
    <phoneticPr fontId="6"/>
  </si>
  <si>
    <t>▲▲　▲▲</t>
    <phoneticPr fontId="6"/>
  </si>
  <si>
    <t>社会福祉士</t>
    <rPh sb="0" eb="2">
      <t>シャカイ</t>
    </rPh>
    <rPh sb="2" eb="4">
      <t>フクシ</t>
    </rPh>
    <rPh sb="4" eb="5">
      <t>シ</t>
    </rPh>
    <phoneticPr fontId="6"/>
  </si>
  <si>
    <t>賃金向上達成指導員</t>
    <rPh sb="0" eb="2">
      <t>チンギン</t>
    </rPh>
    <rPh sb="2" eb="4">
      <t>コウジョウ</t>
    </rPh>
    <rPh sb="4" eb="6">
      <t>タッセイ</t>
    </rPh>
    <rPh sb="6" eb="9">
      <t>シドウイン</t>
    </rPh>
    <phoneticPr fontId="6"/>
  </si>
  <si>
    <t>◇◇　◇◇</t>
    <phoneticPr fontId="6"/>
  </si>
  <si>
    <t>◆◆　◆◆</t>
    <phoneticPr fontId="6"/>
  </si>
  <si>
    <t>調理員</t>
    <rPh sb="0" eb="3">
      <t>チョウリイン</t>
    </rPh>
    <phoneticPr fontId="6"/>
  </si>
  <si>
    <t>○○スーパー</t>
    <phoneticPr fontId="6"/>
  </si>
  <si>
    <t>③</t>
  </si>
  <si>
    <t>▽▽　▽▽</t>
    <phoneticPr fontId="6"/>
  </si>
  <si>
    <t>○○工場</t>
    <rPh sb="2" eb="4">
      <t>コウジョウ</t>
    </rPh>
    <phoneticPr fontId="6"/>
  </si>
  <si>
    <t>▼▼　▼▼</t>
    <phoneticPr fontId="6"/>
  </si>
  <si>
    <t>◎◎　◎◎</t>
    <phoneticPr fontId="6"/>
  </si>
  <si>
    <t>（別表１０-１）</t>
    <rPh sb="1" eb="3">
      <t>ベッピョウ</t>
    </rPh>
    <phoneticPr fontId="3"/>
  </si>
  <si>
    <t>１　機能強化型（継続）サービス利用支援費(Ⅰ)　　２　　(Ⅱ)　　３　　(Ⅲ)　 ４　　(Ⅳ)　※１</t>
    <phoneticPr fontId="6"/>
  </si>
  <si>
    <t>有・無</t>
    <rPh sb="0" eb="1">
      <t>アリ</t>
    </rPh>
    <rPh sb="2" eb="3">
      <t>ナ</t>
    </rPh>
    <phoneticPr fontId="3"/>
  </si>
  <si>
    <t>①-a 特別地域であり、かつ、従業者の確保が著しく困難と市町村長が認める地域に</t>
    <phoneticPr fontId="3"/>
  </si>
  <si>
    <t>所在し、他事業所における現任研修を修了した相談支援専門員による助言指導の</t>
    <rPh sb="0" eb="2">
      <t>ショザイ</t>
    </rPh>
    <phoneticPr fontId="3"/>
  </si>
  <si>
    <t>体制が確保されている。</t>
    <rPh sb="0" eb="2">
      <t>タイセイ</t>
    </rPh>
    <rPh sb="3" eb="5">
      <t>カクホ</t>
    </rPh>
    <phoneticPr fontId="3"/>
  </si>
  <si>
    <t>※「有」の場合、①について現任研修修了者が配置されていなくても差し支えない。</t>
    <rPh sb="2" eb="3">
      <t>ア</t>
    </rPh>
    <rPh sb="5" eb="7">
      <t>バアイ</t>
    </rPh>
    <rPh sb="13" eb="17">
      <t>ゲンニンケンシュウ</t>
    </rPh>
    <rPh sb="17" eb="20">
      <t>シュウリョウシャ</t>
    </rPh>
    <rPh sb="21" eb="23">
      <t>ハイチ</t>
    </rPh>
    <rPh sb="31" eb="32">
      <t>サ</t>
    </rPh>
    <rPh sb="33" eb="34">
      <t>ツカ</t>
    </rPh>
    <phoneticPr fontId="3"/>
  </si>
  <si>
    <t>⑧協議会に参画し、協議会の構成機関等の連携の緊密化を図るために、必要な取組みを</t>
    <rPh sb="1" eb="4">
      <t>キョウギカイ</t>
    </rPh>
    <rPh sb="5" eb="7">
      <t>サンカク</t>
    </rPh>
    <rPh sb="9" eb="12">
      <t>キョウギカイ</t>
    </rPh>
    <rPh sb="13" eb="15">
      <t>コウセイ</t>
    </rPh>
    <rPh sb="15" eb="17">
      <t>キカン</t>
    </rPh>
    <rPh sb="17" eb="18">
      <t>トウ</t>
    </rPh>
    <rPh sb="19" eb="21">
      <t>レンケイ</t>
    </rPh>
    <rPh sb="22" eb="25">
      <t>キンミツカ</t>
    </rPh>
    <rPh sb="26" eb="27">
      <t>ハカ</t>
    </rPh>
    <rPh sb="32" eb="34">
      <t>ヒツヨウ</t>
    </rPh>
    <rPh sb="35" eb="37">
      <t>トリクミ</t>
    </rPh>
    <phoneticPr fontId="3"/>
  </si>
  <si>
    <t>実施している。</t>
    <rPh sb="0" eb="2">
      <t>ジッシ</t>
    </rPh>
    <phoneticPr fontId="3"/>
  </si>
  <si>
    <t>⑨基幹相談支援センターが行う地域の相談支援体制の強化の取組に参画している。</t>
    <phoneticPr fontId="3"/>
  </si>
  <si>
    <t>（令和９年３月31日までの間において、市町村が基幹相談支援センターを設置して</t>
    <phoneticPr fontId="3"/>
  </si>
  <si>
    <t>いない場合は、地域の相談支援の中核機関が行う地域の相談支援体制の強化の取組に</t>
    <phoneticPr fontId="3"/>
  </si>
  <si>
    <t>参画している。）</t>
    <rPh sb="0" eb="2">
      <t>サンカク</t>
    </rPh>
    <phoneticPr fontId="3"/>
  </si>
  <si>
    <t>提出してください。</t>
    <rPh sb="0" eb="2">
      <t>テイシュツ</t>
    </rPh>
    <phoneticPr fontId="3"/>
  </si>
  <si>
    <t>※　令和７年３月31日までに限り、⑧、⑨については、令和６年３月31日時点において</t>
    <phoneticPr fontId="3"/>
  </si>
  <si>
    <t>機能強化型（継続）サービス利用支援費(Ⅰ)～（Ⅳ）を算定している事業所は「無」の場合も</t>
    <phoneticPr fontId="3"/>
  </si>
  <si>
    <t>算定可能であること。</t>
    <phoneticPr fontId="3"/>
  </si>
  <si>
    <t>賃金・工賃を支払った全ての利用者について記載してください。</t>
    <rPh sb="0" eb="2">
      <t>チンギン</t>
    </rPh>
    <rPh sb="3" eb="5">
      <t>コウチン</t>
    </rPh>
    <rPh sb="6" eb="8">
      <t>シハラ</t>
    </rPh>
    <rPh sb="10" eb="11">
      <t>スベ</t>
    </rPh>
    <rPh sb="13" eb="16">
      <t>リヨウシャ</t>
    </rPh>
    <rPh sb="20" eb="22">
      <t>キサイ</t>
    </rPh>
    <phoneticPr fontId="6"/>
  </si>
  <si>
    <t>（公表日）</t>
    <rPh sb="1" eb="4">
      <t>コウヒョウビ</t>
    </rPh>
    <phoneticPr fontId="6"/>
  </si>
  <si>
    <t>（公表方法）</t>
    <rPh sb="1" eb="5">
      <t>コウヒョウホウホウ</t>
    </rPh>
    <phoneticPr fontId="6"/>
  </si>
  <si>
    <t>（❷/❸）「前年度における開所日１日あたりの平均利用者数」（小数点第２位以下を切り上げ）</t>
    <phoneticPr fontId="6"/>
  </si>
  <si>
    <t>開所日数</t>
    <rPh sb="0" eb="4">
      <t>カイショニッスウ</t>
    </rPh>
    <phoneticPr fontId="6"/>
  </si>
  <si>
    <t>開所日数</t>
    <rPh sb="0" eb="2">
      <t>カイショ</t>
    </rPh>
    <rPh sb="2" eb="4">
      <t>ニッスウ</t>
    </rPh>
    <phoneticPr fontId="6"/>
  </si>
  <si>
    <t>R6.4　備考２ただし書き削除</t>
    <rPh sb="5" eb="7">
      <t>ビコウ</t>
    </rPh>
    <rPh sb="11" eb="12">
      <t>ガ</t>
    </rPh>
    <rPh sb="13" eb="15">
      <t>サクジョ</t>
    </rPh>
    <phoneticPr fontId="6"/>
  </si>
  <si>
    <t>（別表２）</t>
    <rPh sb="1" eb="3">
      <t>ベッピョウ</t>
    </rPh>
    <phoneticPr fontId="3"/>
  </si>
  <si>
    <t>（別表３）</t>
    <rPh sb="1" eb="3">
      <t>ベッピョウ</t>
    </rPh>
    <phoneticPr fontId="3"/>
  </si>
  <si>
    <t>年</t>
    <rPh sb="0" eb="1">
      <t>ネン</t>
    </rPh>
    <phoneticPr fontId="6"/>
  </si>
  <si>
    <t>R6.4言語聴覚士追加</t>
    <rPh sb="4" eb="9">
      <t>ゲンゴチョウカクシ</t>
    </rPh>
    <rPh sb="9" eb="11">
      <t>ツイカ</t>
    </rPh>
    <phoneticPr fontId="6"/>
  </si>
  <si>
    <t>R6.4見直し</t>
    <rPh sb="4" eb="6">
      <t>ミナオ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</si>
</sst>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_);[Red]\(0\)"/>
    <numFmt numFmtId="178" formatCode="#,##0_ "/>
    <numFmt numFmtId="179" formatCode="#,##0;&quot;▲ &quot;#,##0"/>
    <numFmt numFmtId="180" formatCode="#,##0_);[Red]\(#,##0\)"/>
    <numFmt numFmtId="181" formatCode="0.0_ "/>
    <numFmt numFmtId="182" formatCode="0.0"/>
    <numFmt numFmtId="183" formatCode="0.000"/>
    <numFmt numFmtId="184" formatCode="#,##0.0_);[Red]\(#,##0.0\)"/>
  </numFmts>
  <fonts count="104">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6"/>
      <name val="ＭＳ Ｐゴシック"/>
      <family val="3"/>
      <charset val="128"/>
    </font>
    <font>
      <sz val="16"/>
      <name val="游ゴシック"/>
      <family val="3"/>
      <charset val="128"/>
      <scheme val="minor"/>
    </font>
    <font>
      <sz val="12"/>
      <color indexed="10"/>
      <name val="ＭＳ Ｐゴシック"/>
      <family val="3"/>
      <charset val="128"/>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sz val="9"/>
      <name val="ＭＳ ゴシック"/>
      <family val="3"/>
      <charset val="128"/>
    </font>
    <font>
      <u/>
      <sz val="9"/>
      <name val="ＭＳ ゴシック"/>
      <family val="3"/>
      <charset val="128"/>
    </font>
    <font>
      <b/>
      <sz val="12"/>
      <name val="游ゴシック"/>
      <family val="3"/>
      <charset val="128"/>
      <scheme val="minor"/>
    </font>
    <font>
      <sz val="12"/>
      <color rgb="FFFF0000"/>
      <name val="游ゴシック"/>
      <family val="3"/>
      <charset val="128"/>
      <scheme val="minor"/>
    </font>
    <font>
      <sz val="14"/>
      <name val="游ゴシック"/>
      <family val="3"/>
      <charset val="128"/>
      <scheme val="minor"/>
    </font>
    <font>
      <sz val="9"/>
      <color theme="3"/>
      <name val="ＭＳ Ｐゴシック"/>
      <family val="3"/>
      <charset val="128"/>
    </font>
    <font>
      <sz val="10"/>
      <color rgb="FF0070C0"/>
      <name val="游ゴシック"/>
      <family val="3"/>
      <charset val="128"/>
      <scheme val="minor"/>
    </font>
    <font>
      <u/>
      <sz val="9"/>
      <color indexed="56"/>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b/>
      <sz val="11"/>
      <color indexed="81"/>
      <name val="MS P ゴシック"/>
      <family val="3"/>
      <charset val="128"/>
    </font>
    <font>
      <sz val="11"/>
      <color indexed="81"/>
      <name val="MS P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sz val="8"/>
      <color indexed="8"/>
      <name val="ＭＳ ゴシック"/>
      <family val="3"/>
      <charset val="128"/>
    </font>
    <font>
      <u/>
      <sz val="8"/>
      <color indexed="8"/>
      <name val="ＭＳ ゴシック"/>
      <family val="3"/>
      <charset val="128"/>
    </font>
    <font>
      <sz val="6"/>
      <color theme="1"/>
      <name val="ＭＳ ゴシック"/>
      <family val="3"/>
      <charset val="128"/>
    </font>
    <font>
      <sz val="10"/>
      <color indexed="8"/>
      <name val="ＭＳ ゴシック"/>
      <family val="3"/>
      <charset val="128"/>
    </font>
    <font>
      <sz val="6"/>
      <color indexed="8"/>
      <name val="ＭＳ ゴシック"/>
      <family val="3"/>
      <charset val="128"/>
    </font>
    <font>
      <sz val="12"/>
      <color theme="3"/>
      <name val="ＭＳ ゴシック"/>
      <family val="3"/>
      <charset val="128"/>
    </font>
    <font>
      <sz val="11"/>
      <color theme="3"/>
      <name val="ＭＳ Ｐゴシック"/>
      <family val="3"/>
      <charset val="128"/>
    </font>
    <font>
      <b/>
      <sz val="14"/>
      <name val="ＭＳ Ｐゴシック"/>
      <family val="3"/>
      <charset val="128"/>
    </font>
    <font>
      <sz val="14"/>
      <name val="ＭＳ Ｐゴシック"/>
      <family val="3"/>
      <charset val="128"/>
    </font>
    <font>
      <sz val="14"/>
      <color rgb="FFFF0000"/>
      <name val="ＭＳ Ｐゴシック"/>
      <family val="3"/>
      <charset val="128"/>
    </font>
    <font>
      <sz val="9"/>
      <name val="ＭＳ Ｐゴシック"/>
      <family val="3"/>
      <charset val="128"/>
    </font>
    <font>
      <sz val="8"/>
      <color theme="3"/>
      <name val="ＭＳ Ｐゴシック"/>
      <family val="3"/>
      <charset val="128"/>
    </font>
    <font>
      <sz val="10"/>
      <color theme="3"/>
      <name val="ＭＳ Ｐゴシック"/>
      <family val="3"/>
      <charset val="128"/>
    </font>
    <font>
      <sz val="10"/>
      <name val="ＭＳ Ｐゴシック"/>
      <family val="3"/>
      <charset val="128"/>
    </font>
    <font>
      <sz val="8"/>
      <name val="ＭＳ Ｐゴシック"/>
      <family val="3"/>
      <charset val="128"/>
    </font>
    <font>
      <sz val="14"/>
      <color indexed="10"/>
      <name val="ＭＳ Ｐゴシック"/>
      <family val="3"/>
      <charset val="128"/>
    </font>
    <font>
      <b/>
      <sz val="14"/>
      <color rgb="FFFF0000"/>
      <name val="HG丸ｺﾞｼｯｸM-PRO"/>
      <family val="3"/>
      <charset val="128"/>
    </font>
    <font>
      <b/>
      <sz val="14"/>
      <name val="HG丸ｺﾞｼｯｸM-PRO"/>
      <family val="3"/>
      <charset val="128"/>
    </font>
    <font>
      <sz val="12"/>
      <name val="ＭＳ Ｐゴシック"/>
      <family val="3"/>
      <charset val="128"/>
    </font>
    <font>
      <u/>
      <sz val="10"/>
      <name val="ＭＳ Ｐゴシック"/>
      <family val="3"/>
      <charset val="128"/>
    </font>
    <font>
      <b/>
      <sz val="9"/>
      <color indexed="81"/>
      <name val="MS P ゴシック"/>
      <family val="3"/>
      <charset val="128"/>
    </font>
    <font>
      <sz val="9"/>
      <color indexed="81"/>
      <name val="MS P ゴシック"/>
      <family val="3"/>
      <charset val="128"/>
    </font>
    <font>
      <sz val="11"/>
      <color indexed="30"/>
      <name val="ＭＳ Ｐゴシック"/>
      <family val="3"/>
      <charset val="128"/>
    </font>
    <font>
      <sz val="11"/>
      <color rgb="FF0070C0"/>
      <name val="游ゴシック"/>
      <family val="3"/>
      <charset val="128"/>
      <scheme val="minor"/>
    </font>
    <font>
      <sz val="9"/>
      <color rgb="FF0070C0"/>
      <name val="游ゴシック"/>
      <family val="3"/>
      <charset val="128"/>
      <scheme val="minor"/>
    </font>
    <font>
      <sz val="7"/>
      <color indexed="30"/>
      <name val="ＭＳ Ｐゴシック"/>
      <family val="3"/>
      <charset val="128"/>
    </font>
    <font>
      <sz val="8"/>
      <name val="游ゴシック"/>
      <family val="3"/>
      <charset val="128"/>
      <scheme val="minor"/>
    </font>
    <font>
      <sz val="6"/>
      <color indexed="30"/>
      <name val="ＭＳ Ｐゴシック"/>
      <family val="3"/>
      <charset val="128"/>
    </font>
    <font>
      <sz val="9"/>
      <color indexed="30"/>
      <name val="ＭＳ ゴシック"/>
      <family val="3"/>
      <charset val="128"/>
    </font>
    <font>
      <u/>
      <sz val="9"/>
      <color indexed="30"/>
      <name val="ＭＳ ゴシック"/>
      <family val="3"/>
      <charset val="128"/>
    </font>
    <font>
      <sz val="10"/>
      <color theme="1"/>
      <name val="游ゴシック"/>
      <family val="3"/>
      <charset val="128"/>
      <scheme val="minor"/>
    </font>
    <font>
      <sz val="8"/>
      <color rgb="FFFF0000"/>
      <name val="ＭＳ Ｐゴシック"/>
      <family val="3"/>
      <charset val="128"/>
    </font>
    <font>
      <sz val="10"/>
      <name val="ＭＳ ゴシック"/>
      <family val="3"/>
      <charset val="128"/>
    </font>
    <font>
      <sz val="9"/>
      <color rgb="FFFF0000"/>
      <name val="游ゴシック"/>
      <family val="3"/>
      <charset val="128"/>
      <scheme val="minor"/>
    </font>
    <font>
      <sz val="9"/>
      <color indexed="56"/>
      <name val="ＭＳ ゴシック"/>
      <family val="3"/>
      <charset val="128"/>
    </font>
    <font>
      <sz val="16"/>
      <name val="游ゴシック Light"/>
      <family val="3"/>
      <charset val="128"/>
      <scheme val="major"/>
    </font>
    <font>
      <sz val="16"/>
      <name val="ＭＳ Ｐゴシック"/>
      <family val="3"/>
      <charset val="128"/>
    </font>
    <font>
      <sz val="16"/>
      <color indexed="10"/>
      <name val="ＭＳ Ｐゴシック"/>
      <family val="3"/>
      <charset val="128"/>
    </font>
    <font>
      <sz val="14"/>
      <color indexed="56"/>
      <name val="ＭＳ Ｐゴシック"/>
      <family val="3"/>
      <charset val="128"/>
    </font>
    <font>
      <sz val="10"/>
      <color rgb="FF002060"/>
      <name val="ＭＳ ゴシック"/>
      <family val="3"/>
      <charset val="128"/>
    </font>
    <font>
      <sz val="10"/>
      <color indexed="10"/>
      <name val="ＭＳ Ｐゴシック"/>
      <family val="3"/>
      <charset val="128"/>
    </font>
    <font>
      <sz val="12"/>
      <color indexed="8"/>
      <name val="ＭＳ 明朝"/>
      <family val="1"/>
      <charset val="128"/>
    </font>
    <font>
      <b/>
      <sz val="14"/>
      <color indexed="8"/>
      <name val="ＭＳ 明朝"/>
      <family val="1"/>
      <charset val="128"/>
    </font>
    <font>
      <b/>
      <sz val="10"/>
      <color indexed="10"/>
      <name val="ＭＳ Ｐ明朝"/>
      <family val="1"/>
      <charset val="128"/>
    </font>
    <font>
      <b/>
      <sz val="12"/>
      <color indexed="10"/>
      <name val="ＭＳ 明朝"/>
      <family val="1"/>
      <charset val="128"/>
    </font>
    <font>
      <sz val="6"/>
      <color indexed="8"/>
      <name val="ＭＳ 明朝"/>
      <family val="1"/>
      <charset val="128"/>
    </font>
    <font>
      <sz val="10"/>
      <color indexed="8"/>
      <name val="ＭＳ 明朝"/>
      <family val="1"/>
      <charset val="128"/>
    </font>
    <font>
      <b/>
      <sz val="12"/>
      <color indexed="8"/>
      <name val="ＭＳ 明朝"/>
      <family val="1"/>
      <charset val="128"/>
    </font>
    <font>
      <sz val="11"/>
      <color indexed="8"/>
      <name val="ＭＳ 明朝"/>
      <family val="1"/>
      <charset val="128"/>
    </font>
    <font>
      <b/>
      <sz val="14"/>
      <name val="ＭＳ 明朝"/>
      <family val="1"/>
      <charset val="128"/>
    </font>
    <font>
      <b/>
      <sz val="14"/>
      <color indexed="30"/>
      <name val="ＭＳ 明朝"/>
      <family val="1"/>
      <charset val="128"/>
    </font>
    <font>
      <u/>
      <sz val="11"/>
      <color indexed="8"/>
      <name val="ＭＳ 明朝"/>
      <family val="1"/>
      <charset val="128"/>
    </font>
    <font>
      <sz val="12"/>
      <color rgb="FF0070C0"/>
      <name val="ＭＳ 明朝"/>
      <family val="1"/>
      <charset val="128"/>
    </font>
    <font>
      <sz val="11"/>
      <color rgb="FF0070C0"/>
      <name val="ＭＳ 明朝"/>
      <family val="1"/>
      <charset val="128"/>
    </font>
    <font>
      <sz val="12"/>
      <color indexed="10"/>
      <name val="ＭＳ 明朝"/>
      <family val="1"/>
      <charset val="128"/>
    </font>
    <font>
      <sz val="11"/>
      <color theme="1"/>
      <name val="游ゴシック"/>
      <family val="2"/>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游ゴシック"/>
      <family val="3"/>
      <charset val="128"/>
      <scheme val="minor"/>
    </font>
    <font>
      <sz val="10"/>
      <color indexed="8"/>
      <name val="ＭＳ Ｐゴシック"/>
      <family val="3"/>
      <charset val="128"/>
    </font>
    <font>
      <sz val="18"/>
      <name val="ＭＳ Ｐゴシック"/>
      <family val="3"/>
      <charset val="128"/>
    </font>
    <font>
      <sz val="11"/>
      <color indexed="10"/>
      <name val="ＭＳ Ｐゴシック"/>
      <family val="3"/>
      <charset val="128"/>
    </font>
    <font>
      <sz val="18"/>
      <name val="ＭＳ ゴシック"/>
      <family val="3"/>
      <charset val="128"/>
    </font>
    <font>
      <sz val="9"/>
      <color theme="1"/>
      <name val="游ゴシック"/>
      <family val="3"/>
      <charset val="128"/>
      <scheme val="minor"/>
    </font>
  </fonts>
  <fills count="1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indexed="52"/>
        <bgColor indexed="64"/>
      </patternFill>
    </fill>
    <fill>
      <patternFill patternType="solid">
        <fgColor theme="7" tint="0.59999389629810485"/>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theme="8" tint="0.79998168889431442"/>
        <bgColor indexed="64"/>
      </patternFill>
    </fill>
    <fill>
      <patternFill patternType="solid">
        <fgColor theme="8" tint="0.59999389629810485"/>
        <bgColor indexed="64"/>
      </patternFill>
    </fill>
  </fills>
  <borders count="2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diagonal/>
    </border>
    <border>
      <left/>
      <right/>
      <top style="dashed">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38" fontId="94" fillId="0" borderId="0" applyFont="0" applyFill="0" applyBorder="0" applyAlignment="0" applyProtection="0">
      <alignment vertical="center"/>
    </xf>
  </cellStyleXfs>
  <cellXfs count="122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2" applyFont="1">
      <alignment vertical="center"/>
    </xf>
    <xf numFmtId="0" fontId="7" fillId="0" borderId="0" xfId="1" applyFont="1">
      <alignment vertical="center"/>
    </xf>
    <xf numFmtId="0" fontId="2" fillId="0" borderId="6"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0" xfId="1" applyFont="1" applyAlignment="1">
      <alignment horizontal="left" vertical="center"/>
    </xf>
    <xf numFmtId="0" fontId="2" fillId="0" borderId="8" xfId="1" applyFont="1" applyBorder="1" applyAlignment="1">
      <alignment horizontal="left" vertical="center"/>
    </xf>
    <xf numFmtId="49" fontId="2" fillId="0" borderId="0" xfId="1" applyNumberFormat="1" applyFont="1">
      <alignment vertical="center"/>
    </xf>
    <xf numFmtId="0" fontId="2" fillId="0" borderId="8" xfId="1" applyFont="1" applyBorder="1">
      <alignment vertical="center"/>
    </xf>
    <xf numFmtId="0" fontId="2" fillId="0" borderId="11" xfId="1" applyFont="1" applyBorder="1">
      <alignment vertical="center"/>
    </xf>
    <xf numFmtId="0" fontId="2" fillId="0" borderId="9" xfId="1" applyFont="1" applyBorder="1">
      <alignment vertical="center"/>
    </xf>
    <xf numFmtId="0" fontId="2" fillId="0" borderId="10" xfId="1" applyFont="1" applyBorder="1" applyAlignment="1">
      <alignment horizontal="left" vertical="center"/>
    </xf>
    <xf numFmtId="0" fontId="2" fillId="0" borderId="6" xfId="1" applyFont="1" applyBorder="1" applyAlignment="1">
      <alignment horizontal="center" vertical="center" textRotation="255" wrapText="1"/>
    </xf>
    <xf numFmtId="0" fontId="2" fillId="0" borderId="6" xfId="1" applyFont="1" applyBorder="1" applyAlignment="1">
      <alignment horizontal="center" vertical="center"/>
    </xf>
    <xf numFmtId="0" fontId="9" fillId="0" borderId="12" xfId="1" applyFont="1" applyBorder="1">
      <alignment vertical="center"/>
    </xf>
    <xf numFmtId="0" fontId="9" fillId="0" borderId="7" xfId="1" applyFont="1" applyBorder="1">
      <alignment vertical="center"/>
    </xf>
    <xf numFmtId="0" fontId="11" fillId="0" borderId="0" xfId="1" applyFont="1">
      <alignment vertical="center"/>
    </xf>
    <xf numFmtId="0" fontId="2" fillId="0" borderId="10" xfId="1" applyFont="1" applyBorder="1">
      <alignment vertical="center"/>
    </xf>
    <xf numFmtId="0" fontId="2" fillId="0" borderId="0" xfId="1" applyFont="1" applyAlignment="1">
      <alignment vertical="top"/>
    </xf>
    <xf numFmtId="0" fontId="2" fillId="0" borderId="0" xfId="1" applyFont="1" applyAlignment="1">
      <alignment horizontal="right" vertical="center"/>
    </xf>
    <xf numFmtId="0" fontId="2" fillId="0" borderId="0" xfId="1" applyFont="1" applyAlignment="1">
      <alignment horizontal="center" vertical="top"/>
    </xf>
    <xf numFmtId="0" fontId="10" fillId="0" borderId="0" xfId="1" applyFont="1" applyAlignment="1">
      <alignment horizontal="left" vertical="center" wrapText="1"/>
    </xf>
    <xf numFmtId="9" fontId="2" fillId="0" borderId="0" xfId="1" applyNumberFormat="1" applyFont="1" applyAlignment="1">
      <alignment horizontal="center" vertical="center"/>
    </xf>
    <xf numFmtId="0" fontId="2" fillId="0" borderId="0" xfId="1" applyFont="1" applyAlignment="1">
      <alignment horizontal="center" vertical="center" wrapText="1"/>
    </xf>
    <xf numFmtId="0" fontId="10" fillId="0" borderId="0" xfId="1" applyFont="1" applyAlignment="1">
      <alignment horizontal="center" vertical="center" wrapText="1"/>
    </xf>
    <xf numFmtId="0" fontId="17" fillId="0" borderId="0" xfId="1" applyFont="1" applyAlignment="1">
      <alignment horizontal="center" vertical="center"/>
    </xf>
    <xf numFmtId="0" fontId="9" fillId="0" borderId="0" xfId="1" applyFont="1">
      <alignment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33" xfId="1" applyFont="1" applyBorder="1" applyAlignment="1">
      <alignment horizontal="center" vertical="center"/>
    </xf>
    <xf numFmtId="56" fontId="9" fillId="0" borderId="3" xfId="1" applyNumberFormat="1" applyFont="1" applyBorder="1" applyAlignment="1">
      <alignment horizontal="center" vertical="center"/>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9" fillId="0" borderId="3" xfId="1" applyFont="1" applyBorder="1">
      <alignment vertical="center"/>
    </xf>
    <xf numFmtId="0" fontId="18" fillId="0" borderId="0" xfId="2" applyFont="1">
      <alignment vertical="center"/>
    </xf>
    <xf numFmtId="0" fontId="13" fillId="0" borderId="0" xfId="2" applyFont="1" applyAlignment="1">
      <alignment vertical="center" wrapText="1"/>
    </xf>
    <xf numFmtId="0" fontId="2" fillId="0" borderId="6" xfId="1" applyFont="1" applyBorder="1" applyAlignment="1">
      <alignment vertical="center" textRotation="255" wrapText="1"/>
    </xf>
    <xf numFmtId="0" fontId="2" fillId="0" borderId="0" xfId="1" applyFont="1" applyAlignment="1">
      <alignment vertical="center" textRotation="255" wrapText="1"/>
    </xf>
    <xf numFmtId="0" fontId="2" fillId="0" borderId="11" xfId="1" applyFont="1" applyBorder="1" applyAlignment="1">
      <alignment vertical="center" textRotation="255" wrapText="1"/>
    </xf>
    <xf numFmtId="0" fontId="2" fillId="0" borderId="0" xfId="1" applyFont="1" applyAlignment="1">
      <alignment vertical="center" wrapText="1"/>
    </xf>
    <xf numFmtId="0" fontId="9" fillId="0" borderId="11" xfId="1" applyFont="1" applyBorder="1">
      <alignment vertical="center"/>
    </xf>
    <xf numFmtId="0" fontId="10" fillId="0" borderId="6" xfId="1" applyFont="1" applyBorder="1">
      <alignment vertical="center"/>
    </xf>
    <xf numFmtId="0" fontId="10" fillId="0" borderId="0" xfId="1" applyFont="1">
      <alignment vertical="center"/>
    </xf>
    <xf numFmtId="0" fontId="19" fillId="0" borderId="0" xfId="1" applyFont="1">
      <alignment vertical="center"/>
    </xf>
    <xf numFmtId="0" fontId="21" fillId="0" borderId="0" xfId="3" applyFont="1" applyProtection="1">
      <alignment vertical="center"/>
      <protection locked="0"/>
    </xf>
    <xf numFmtId="0" fontId="21" fillId="0" borderId="12" xfId="3" applyFont="1" applyBorder="1" applyAlignment="1" applyProtection="1">
      <alignment horizontal="center" vertical="center"/>
      <protection locked="0"/>
    </xf>
    <xf numFmtId="0" fontId="21" fillId="0" borderId="0" xfId="3" applyFont="1" applyAlignment="1" applyProtection="1">
      <alignment horizontal="center" vertical="center"/>
      <protection locked="0"/>
    </xf>
    <xf numFmtId="0" fontId="5" fillId="0" borderId="0" xfId="3">
      <alignment vertical="center"/>
    </xf>
    <xf numFmtId="0" fontId="21" fillId="0" borderId="11" xfId="3" applyFont="1" applyBorder="1" applyProtection="1">
      <alignment vertical="center"/>
      <protection locked="0"/>
    </xf>
    <xf numFmtId="0" fontId="21" fillId="2" borderId="11" xfId="3" applyFont="1" applyFill="1" applyBorder="1" applyProtection="1">
      <alignment vertical="center"/>
      <protection locked="0"/>
    </xf>
    <xf numFmtId="0" fontId="21" fillId="2" borderId="12" xfId="3" applyFont="1" applyFill="1" applyBorder="1" applyAlignment="1" applyProtection="1">
      <alignment horizontal="center" vertical="center"/>
      <protection locked="0"/>
    </xf>
    <xf numFmtId="0" fontId="21" fillId="2" borderId="1" xfId="3" applyFont="1" applyFill="1" applyBorder="1" applyAlignment="1" applyProtection="1">
      <alignment horizontal="center" vertical="center"/>
      <protection locked="0"/>
    </xf>
    <xf numFmtId="0" fontId="25" fillId="0" borderId="3" xfId="3" applyFont="1" applyBorder="1" applyAlignment="1" applyProtection="1">
      <alignment horizontal="left" vertical="center"/>
      <protection locked="0"/>
    </xf>
    <xf numFmtId="0" fontId="21" fillId="2" borderId="41" xfId="3" applyFont="1" applyFill="1" applyBorder="1" applyAlignment="1" applyProtection="1">
      <alignment horizontal="center" vertical="center"/>
      <protection locked="0"/>
    </xf>
    <xf numFmtId="0" fontId="21" fillId="0" borderId="42" xfId="3" applyFont="1" applyBorder="1" applyAlignment="1" applyProtection="1">
      <alignment horizontal="right" vertical="center"/>
      <protection locked="0"/>
    </xf>
    <xf numFmtId="0" fontId="21" fillId="2" borderId="13" xfId="3" applyFont="1" applyFill="1" applyBorder="1" applyAlignment="1" applyProtection="1">
      <alignment horizontal="center" vertical="center"/>
      <protection locked="0"/>
    </xf>
    <xf numFmtId="0" fontId="25" fillId="0" borderId="9" xfId="3" applyFont="1" applyBorder="1" applyAlignment="1" applyProtection="1">
      <alignment horizontal="left" vertical="center"/>
      <protection locked="0"/>
    </xf>
    <xf numFmtId="0" fontId="25" fillId="0" borderId="11" xfId="3" applyFont="1" applyBorder="1" applyAlignment="1" applyProtection="1">
      <alignment horizontal="left" vertical="center"/>
      <protection locked="0"/>
    </xf>
    <xf numFmtId="0" fontId="25" fillId="0" borderId="10" xfId="3" applyFont="1" applyBorder="1" applyAlignment="1" applyProtection="1">
      <alignment horizontal="left" vertical="center"/>
      <protection locked="0"/>
    </xf>
    <xf numFmtId="0" fontId="21" fillId="5" borderId="45" xfId="3" applyFont="1" applyFill="1" applyBorder="1" applyAlignment="1" applyProtection="1">
      <alignment horizontal="center" vertical="center"/>
      <protection locked="0"/>
    </xf>
    <xf numFmtId="0" fontId="21" fillId="0" borderId="10" xfId="3" applyFont="1" applyBorder="1" applyAlignment="1" applyProtection="1">
      <alignment horizontal="right" vertical="center"/>
      <protection locked="0"/>
    </xf>
    <xf numFmtId="0" fontId="27" fillId="0" borderId="0" xfId="3" applyFont="1" applyAlignment="1" applyProtection="1">
      <alignment horizontal="left" vertical="top"/>
      <protection locked="0"/>
    </xf>
    <xf numFmtId="0" fontId="26" fillId="0" borderId="6" xfId="3" applyFont="1" applyBorder="1" applyAlignment="1" applyProtection="1">
      <alignment horizontal="center" vertical="top"/>
      <protection locked="0"/>
    </xf>
    <xf numFmtId="0" fontId="26" fillId="0" borderId="6" xfId="3" applyFont="1" applyBorder="1" applyAlignment="1" applyProtection="1">
      <alignment horizontal="right" vertical="top"/>
      <protection locked="0"/>
    </xf>
    <xf numFmtId="0" fontId="21" fillId="2" borderId="47" xfId="3" applyFont="1" applyFill="1" applyBorder="1" applyAlignment="1" applyProtection="1">
      <alignment horizontal="center" vertical="center"/>
      <protection locked="0"/>
    </xf>
    <xf numFmtId="0" fontId="27" fillId="0" borderId="0" xfId="3" applyFont="1" applyAlignment="1" applyProtection="1">
      <alignment horizontal="left" vertical="center"/>
      <protection locked="0"/>
    </xf>
    <xf numFmtId="0" fontId="27" fillId="0" borderId="6" xfId="3" applyFont="1" applyBorder="1" applyAlignment="1" applyProtection="1">
      <alignment horizontal="right" vertical="top"/>
      <protection locked="0"/>
    </xf>
    <xf numFmtId="0" fontId="26" fillId="0" borderId="0" xfId="3" applyFont="1" applyAlignment="1" applyProtection="1">
      <alignment horizontal="right" vertical="top"/>
      <protection locked="0"/>
    </xf>
    <xf numFmtId="0" fontId="24" fillId="0" borderId="48" xfId="3" applyFont="1" applyBorder="1" applyProtection="1">
      <alignment vertical="center"/>
      <protection locked="0"/>
    </xf>
    <xf numFmtId="0" fontId="21" fillId="3" borderId="1" xfId="3" applyFont="1" applyFill="1" applyBorder="1" applyAlignment="1" applyProtection="1">
      <alignment horizontal="center" vertical="center"/>
      <protection locked="0"/>
    </xf>
    <xf numFmtId="0" fontId="21" fillId="3" borderId="3" xfId="3" applyFont="1" applyFill="1" applyBorder="1" applyAlignment="1" applyProtection="1">
      <alignment horizontal="center" vertical="center"/>
      <protection locked="0"/>
    </xf>
    <xf numFmtId="0" fontId="21" fillId="3" borderId="2" xfId="3" applyFont="1" applyFill="1" applyBorder="1" applyAlignment="1" applyProtection="1">
      <alignment horizontal="center" vertical="center"/>
      <protection locked="0"/>
    </xf>
    <xf numFmtId="0" fontId="21" fillId="6" borderId="0" xfId="3" applyFont="1" applyFill="1" applyAlignment="1" applyProtection="1">
      <alignment horizontal="center" vertical="center"/>
      <protection locked="0"/>
    </xf>
    <xf numFmtId="0" fontId="24" fillId="3" borderId="49" xfId="3" applyFont="1" applyFill="1" applyBorder="1" applyProtection="1">
      <alignment vertical="center"/>
      <protection locked="0"/>
    </xf>
    <xf numFmtId="0" fontId="24" fillId="3" borderId="50" xfId="3" applyFont="1" applyFill="1" applyBorder="1" applyProtection="1">
      <alignment vertical="center"/>
      <protection locked="0"/>
    </xf>
    <xf numFmtId="0" fontId="21" fillId="0" borderId="51" xfId="3" applyFont="1" applyBorder="1" applyAlignment="1" applyProtection="1">
      <alignment horizontal="center" vertical="center"/>
      <protection locked="0"/>
    </xf>
    <xf numFmtId="0" fontId="21" fillId="6" borderId="51" xfId="3" applyFont="1" applyFill="1" applyBorder="1" applyAlignment="1" applyProtection="1">
      <alignment horizontal="center" vertical="center"/>
      <protection locked="0"/>
    </xf>
    <xf numFmtId="0" fontId="21" fillId="0" borderId="50" xfId="3" applyFont="1" applyBorder="1" applyAlignment="1" applyProtection="1">
      <alignment horizontal="center" vertical="center"/>
      <protection locked="0"/>
    </xf>
    <xf numFmtId="0" fontId="24" fillId="3" borderId="52" xfId="3" applyFont="1" applyFill="1" applyBorder="1" applyProtection="1">
      <alignment vertical="center"/>
      <protection locked="0"/>
    </xf>
    <xf numFmtId="0" fontId="24" fillId="3" borderId="53" xfId="3" applyFont="1" applyFill="1" applyBorder="1" applyProtection="1">
      <alignment vertical="center"/>
      <protection locked="0"/>
    </xf>
    <xf numFmtId="0" fontId="21" fillId="0" borderId="52" xfId="3" applyFont="1" applyBorder="1" applyAlignment="1" applyProtection="1">
      <alignment horizontal="center" vertical="center"/>
      <protection locked="0"/>
    </xf>
    <xf numFmtId="0" fontId="21" fillId="0" borderId="54" xfId="3" applyFont="1" applyBorder="1" applyAlignment="1" applyProtection="1">
      <alignment horizontal="center" vertical="center"/>
      <protection locked="0"/>
    </xf>
    <xf numFmtId="0" fontId="21" fillId="0" borderId="53" xfId="3" applyFont="1" applyBorder="1" applyProtection="1">
      <alignment vertical="center"/>
      <protection locked="0"/>
    </xf>
    <xf numFmtId="0" fontId="21" fillId="3" borderId="55" xfId="3" applyFont="1" applyFill="1" applyBorder="1" applyAlignment="1" applyProtection="1">
      <alignment horizontal="center" vertical="center" wrapText="1"/>
      <protection locked="0"/>
    </xf>
    <xf numFmtId="0" fontId="21" fillId="3" borderId="56" xfId="3" applyFont="1" applyFill="1" applyBorder="1" applyAlignment="1" applyProtection="1">
      <alignment horizontal="center" vertical="center" wrapText="1"/>
      <protection locked="0"/>
    </xf>
    <xf numFmtId="0" fontId="21" fillId="3" borderId="57" xfId="3" applyFont="1" applyFill="1" applyBorder="1" applyAlignment="1" applyProtection="1">
      <alignment horizontal="center" vertical="center" wrapText="1"/>
      <protection locked="0"/>
    </xf>
    <xf numFmtId="0" fontId="28" fillId="0" borderId="53" xfId="3" applyFont="1" applyBorder="1" applyAlignment="1" applyProtection="1">
      <alignment horizontal="center" vertical="center" wrapText="1"/>
      <protection locked="0"/>
    </xf>
    <xf numFmtId="0" fontId="28" fillId="0" borderId="0" xfId="3" applyFont="1" applyAlignment="1" applyProtection="1">
      <alignment horizontal="center" vertical="center" wrapText="1"/>
      <protection locked="0"/>
    </xf>
    <xf numFmtId="0" fontId="30" fillId="0" borderId="6" xfId="3" applyFont="1" applyBorder="1" applyAlignment="1" applyProtection="1">
      <alignment horizontal="center" wrapText="1"/>
      <protection locked="0"/>
    </xf>
    <xf numFmtId="0" fontId="30" fillId="0" borderId="0" xfId="3" applyFont="1" applyAlignment="1" applyProtection="1">
      <alignment horizontal="center" wrapText="1"/>
      <protection locked="0"/>
    </xf>
    <xf numFmtId="0" fontId="28" fillId="0" borderId="60" xfId="3" applyFont="1" applyBorder="1" applyAlignment="1" applyProtection="1">
      <alignment horizontal="center" vertical="center" wrapText="1"/>
      <protection locked="0"/>
    </xf>
    <xf numFmtId="0" fontId="21" fillId="6" borderId="54" xfId="3" applyFont="1" applyFill="1" applyBorder="1" applyAlignment="1" applyProtection="1">
      <alignment horizontal="center" vertical="center"/>
      <protection locked="0"/>
    </xf>
    <xf numFmtId="0" fontId="30" fillId="0" borderId="64" xfId="3" applyFont="1" applyBorder="1" applyAlignment="1" applyProtection="1">
      <alignment horizontal="center" wrapText="1"/>
      <protection locked="0"/>
    </xf>
    <xf numFmtId="0" fontId="21" fillId="0" borderId="66" xfId="3" applyFont="1" applyBorder="1" applyAlignment="1" applyProtection="1">
      <alignment horizontal="center" vertical="center"/>
      <protection locked="0"/>
    </xf>
    <xf numFmtId="177" fontId="21" fillId="0" borderId="67" xfId="3" applyNumberFormat="1" applyFont="1" applyBorder="1" applyAlignment="1" applyProtection="1">
      <alignment horizontal="center" vertical="center"/>
      <protection locked="0"/>
    </xf>
    <xf numFmtId="0" fontId="21" fillId="0" borderId="67" xfId="3" applyFont="1" applyBorder="1" applyAlignment="1" applyProtection="1">
      <alignment horizontal="center" vertical="center"/>
      <protection locked="0"/>
    </xf>
    <xf numFmtId="0" fontId="21" fillId="0" borderId="11" xfId="3" applyFont="1" applyBorder="1" applyAlignment="1" applyProtection="1">
      <alignment horizontal="center" vertical="center"/>
      <protection locked="0"/>
    </xf>
    <xf numFmtId="0" fontId="28" fillId="0" borderId="10" xfId="3" applyFont="1" applyBorder="1" applyAlignment="1" applyProtection="1">
      <alignment horizontal="center" vertical="center" wrapText="1"/>
      <protection locked="0"/>
    </xf>
    <xf numFmtId="0" fontId="33" fillId="6" borderId="0" xfId="3" applyFont="1" applyFill="1">
      <alignment vertical="center"/>
    </xf>
    <xf numFmtId="0" fontId="34" fillId="6" borderId="0" xfId="3" applyFont="1" applyFill="1" applyAlignment="1">
      <alignment horizontal="center" vertical="center"/>
    </xf>
    <xf numFmtId="0" fontId="15" fillId="0" borderId="6" xfId="1" applyFont="1" applyBorder="1">
      <alignment vertical="center"/>
    </xf>
    <xf numFmtId="0" fontId="35" fillId="0" borderId="11" xfId="1" applyFont="1" applyBorder="1" applyProtection="1">
      <alignment vertical="center"/>
      <protection locked="0"/>
    </xf>
    <xf numFmtId="0" fontId="33" fillId="0" borderId="0" xfId="3" applyFont="1">
      <alignment vertical="center"/>
    </xf>
    <xf numFmtId="0" fontId="33" fillId="6" borderId="11" xfId="3" applyFont="1" applyFill="1" applyBorder="1">
      <alignment vertical="center"/>
    </xf>
    <xf numFmtId="0" fontId="33" fillId="6" borderId="7" xfId="3" applyFont="1" applyFill="1" applyBorder="1">
      <alignment vertical="center"/>
    </xf>
    <xf numFmtId="0" fontId="33" fillId="6" borderId="8" xfId="3" applyFont="1" applyFill="1" applyBorder="1">
      <alignment vertical="center"/>
    </xf>
    <xf numFmtId="0" fontId="33" fillId="0" borderId="11" xfId="3" applyFont="1" applyBorder="1">
      <alignment vertical="center"/>
    </xf>
    <xf numFmtId="0" fontId="38" fillId="6" borderId="0" xfId="3" applyFont="1" applyFill="1" applyAlignment="1">
      <alignment vertical="center" wrapText="1"/>
    </xf>
    <xf numFmtId="0" fontId="38" fillId="6" borderId="8" xfId="3" applyFont="1" applyFill="1" applyBorder="1" applyAlignment="1">
      <alignment vertical="center" wrapText="1"/>
    </xf>
    <xf numFmtId="0" fontId="33" fillId="6" borderId="0" xfId="3" applyFont="1" applyFill="1" applyAlignment="1">
      <alignment horizontal="left" vertical="center"/>
    </xf>
    <xf numFmtId="0" fontId="34" fillId="6" borderId="0" xfId="3" applyFont="1" applyFill="1" applyAlignment="1">
      <alignment vertical="center" wrapText="1"/>
    </xf>
    <xf numFmtId="0" fontId="34" fillId="6" borderId="0" xfId="3" applyFont="1" applyFill="1">
      <alignment vertical="center"/>
    </xf>
    <xf numFmtId="0" fontId="33" fillId="6" borderId="9" xfId="3" applyFont="1" applyFill="1" applyBorder="1">
      <alignment vertical="center"/>
    </xf>
    <xf numFmtId="0" fontId="33" fillId="6" borderId="10" xfId="3" applyFont="1" applyFill="1" applyBorder="1">
      <alignment vertical="center"/>
    </xf>
    <xf numFmtId="0" fontId="36" fillId="6" borderId="7" xfId="3" applyFont="1" applyFill="1" applyBorder="1" applyAlignment="1">
      <alignment horizontal="center" vertical="center"/>
    </xf>
    <xf numFmtId="0" fontId="36" fillId="6" borderId="0" xfId="3" applyFont="1" applyFill="1" applyAlignment="1">
      <alignment horizontal="center" vertical="center"/>
    </xf>
    <xf numFmtId="0" fontId="36" fillId="6" borderId="8" xfId="3" applyFont="1" applyFill="1" applyBorder="1" applyAlignment="1">
      <alignment horizontal="center" vertical="center"/>
    </xf>
    <xf numFmtId="0" fontId="33" fillId="6" borderId="68" xfId="3" applyFont="1" applyFill="1" applyBorder="1">
      <alignment vertical="center"/>
    </xf>
    <xf numFmtId="0" fontId="33" fillId="6" borderId="69" xfId="3" applyFont="1" applyFill="1" applyBorder="1">
      <alignment vertical="center"/>
    </xf>
    <xf numFmtId="0" fontId="33" fillId="6" borderId="70" xfId="3" applyFont="1" applyFill="1" applyBorder="1">
      <alignment vertical="center"/>
    </xf>
    <xf numFmtId="0" fontId="33" fillId="6" borderId="68" xfId="3" applyFont="1" applyFill="1" applyBorder="1" applyAlignment="1">
      <alignment horizontal="left" vertical="center"/>
    </xf>
    <xf numFmtId="0" fontId="33" fillId="6" borderId="71" xfId="3" applyFont="1" applyFill="1" applyBorder="1">
      <alignment vertical="center"/>
    </xf>
    <xf numFmtId="0" fontId="33" fillId="6" borderId="72" xfId="3" applyFont="1" applyFill="1" applyBorder="1">
      <alignment vertical="center"/>
    </xf>
    <xf numFmtId="0" fontId="33" fillId="2" borderId="73" xfId="3" applyFont="1" applyFill="1" applyBorder="1">
      <alignment vertical="center"/>
    </xf>
    <xf numFmtId="0" fontId="34" fillId="6" borderId="71" xfId="3" applyFont="1" applyFill="1" applyBorder="1">
      <alignment vertical="center"/>
    </xf>
    <xf numFmtId="0" fontId="33" fillId="0" borderId="72" xfId="3" applyFont="1" applyBorder="1">
      <alignment vertical="center"/>
    </xf>
    <xf numFmtId="0" fontId="33" fillId="6" borderId="74" xfId="3" applyFont="1" applyFill="1" applyBorder="1">
      <alignment vertical="center"/>
    </xf>
    <xf numFmtId="0" fontId="33" fillId="6" borderId="75" xfId="3" applyFont="1" applyFill="1" applyBorder="1">
      <alignment vertical="center"/>
    </xf>
    <xf numFmtId="0" fontId="33" fillId="6" borderId="76" xfId="3" applyFont="1" applyFill="1" applyBorder="1">
      <alignment vertical="center"/>
    </xf>
    <xf numFmtId="0" fontId="33" fillId="6" borderId="75" xfId="3" applyFont="1" applyFill="1" applyBorder="1" applyAlignment="1">
      <alignment vertical="top" shrinkToFit="1"/>
    </xf>
    <xf numFmtId="0" fontId="33" fillId="6" borderId="76" xfId="3" applyFont="1" applyFill="1" applyBorder="1" applyAlignment="1">
      <alignment vertical="top" shrinkToFit="1"/>
    </xf>
    <xf numFmtId="0" fontId="34" fillId="6" borderId="49" xfId="3" applyFont="1" applyFill="1" applyBorder="1">
      <alignment vertical="center"/>
    </xf>
    <xf numFmtId="0" fontId="34" fillId="6" borderId="77" xfId="3" applyFont="1" applyFill="1" applyBorder="1">
      <alignment vertical="center"/>
    </xf>
    <xf numFmtId="0" fontId="34" fillId="6" borderId="68" xfId="3" applyFont="1" applyFill="1" applyBorder="1">
      <alignment vertical="center"/>
    </xf>
    <xf numFmtId="0" fontId="37" fillId="6" borderId="0" xfId="3" applyFont="1" applyFill="1">
      <alignment vertical="center"/>
    </xf>
    <xf numFmtId="0" fontId="33" fillId="6" borderId="4" xfId="3" applyFont="1" applyFill="1" applyBorder="1">
      <alignment vertical="center"/>
    </xf>
    <xf numFmtId="0" fontId="33" fillId="6" borderId="6" xfId="3" applyFont="1" applyFill="1" applyBorder="1">
      <alignment vertical="center"/>
    </xf>
    <xf numFmtId="0" fontId="33" fillId="2" borderId="5" xfId="3" applyFont="1" applyFill="1" applyBorder="1">
      <alignment vertical="center"/>
    </xf>
    <xf numFmtId="0" fontId="37" fillId="6" borderId="68" xfId="3" applyFont="1" applyFill="1" applyBorder="1">
      <alignment vertical="center"/>
    </xf>
    <xf numFmtId="0" fontId="34" fillId="6" borderId="72" xfId="3" applyFont="1" applyFill="1" applyBorder="1">
      <alignment vertical="center"/>
    </xf>
    <xf numFmtId="0" fontId="33" fillId="6" borderId="73" xfId="3" applyFont="1" applyFill="1" applyBorder="1">
      <alignment vertical="center"/>
    </xf>
    <xf numFmtId="0" fontId="37" fillId="6" borderId="71" xfId="3" applyFont="1" applyFill="1" applyBorder="1">
      <alignment vertical="center"/>
    </xf>
    <xf numFmtId="0" fontId="41" fillId="6" borderId="71" xfId="3" applyFont="1" applyFill="1" applyBorder="1">
      <alignment vertical="center"/>
    </xf>
    <xf numFmtId="0" fontId="33" fillId="6" borderId="72" xfId="3" applyFont="1" applyFill="1" applyBorder="1" applyAlignment="1">
      <alignment vertical="top" shrinkToFit="1"/>
    </xf>
    <xf numFmtId="0" fontId="33" fillId="6" borderId="73" xfId="3" applyFont="1" applyFill="1" applyBorder="1" applyAlignment="1">
      <alignment vertical="top" shrinkToFit="1"/>
    </xf>
    <xf numFmtId="0" fontId="33" fillId="2" borderId="72" xfId="3" applyFont="1" applyFill="1" applyBorder="1" applyAlignment="1">
      <alignment vertical="top" shrinkToFit="1"/>
    </xf>
    <xf numFmtId="0" fontId="34" fillId="6" borderId="78" xfId="3" applyFont="1" applyFill="1" applyBorder="1">
      <alignment vertical="center"/>
    </xf>
    <xf numFmtId="0" fontId="33" fillId="6" borderId="79" xfId="3" applyFont="1" applyFill="1" applyBorder="1">
      <alignment vertical="center"/>
    </xf>
    <xf numFmtId="0" fontId="33" fillId="0" borderId="79" xfId="3" applyFont="1" applyBorder="1" applyAlignment="1">
      <alignment horizontal="center" vertical="center"/>
    </xf>
    <xf numFmtId="0" fontId="33" fillId="0" borderId="80" xfId="3" applyFont="1" applyBorder="1" applyAlignment="1">
      <alignment horizontal="center" vertical="center"/>
    </xf>
    <xf numFmtId="0" fontId="33" fillId="6" borderId="79" xfId="3" applyFont="1" applyFill="1" applyBorder="1" applyAlignment="1">
      <alignment vertical="top" shrinkToFit="1"/>
    </xf>
    <xf numFmtId="0" fontId="33" fillId="6" borderId="80" xfId="3" applyFont="1" applyFill="1" applyBorder="1" applyAlignment="1">
      <alignment vertical="top" shrinkToFit="1"/>
    </xf>
    <xf numFmtId="0" fontId="33" fillId="0" borderId="74" xfId="3" applyFont="1" applyBorder="1">
      <alignment vertical="center"/>
    </xf>
    <xf numFmtId="0" fontId="33" fillId="0" borderId="75" xfId="3" applyFont="1" applyBorder="1">
      <alignment vertical="center"/>
    </xf>
    <xf numFmtId="0" fontId="33" fillId="0" borderId="76" xfId="3" applyFont="1" applyBorder="1">
      <alignment vertical="center"/>
    </xf>
    <xf numFmtId="0" fontId="33" fillId="2" borderId="70" xfId="3" applyFont="1" applyFill="1" applyBorder="1">
      <alignment vertical="center"/>
    </xf>
    <xf numFmtId="0" fontId="33" fillId="2" borderId="72" xfId="3" applyFont="1" applyFill="1" applyBorder="1">
      <alignment vertical="center"/>
    </xf>
    <xf numFmtId="0" fontId="34" fillId="6" borderId="0" xfId="3" applyFont="1" applyFill="1" applyAlignment="1">
      <alignment horizontal="right" vertical="center"/>
    </xf>
    <xf numFmtId="0" fontId="5" fillId="0" borderId="0" xfId="4">
      <alignment vertical="center"/>
    </xf>
    <xf numFmtId="0" fontId="45" fillId="0" borderId="0" xfId="4" applyFont="1">
      <alignment vertical="center"/>
    </xf>
    <xf numFmtId="0" fontId="0" fillId="0" borderId="0" xfId="4" applyFont="1" applyAlignment="1">
      <alignment horizontal="right" vertical="center"/>
    </xf>
    <xf numFmtId="0" fontId="46" fillId="0" borderId="0" xfId="4" applyFont="1" applyAlignment="1"/>
    <xf numFmtId="0" fontId="47" fillId="0" borderId="0" xfId="4" applyFont="1">
      <alignment vertical="center"/>
    </xf>
    <xf numFmtId="0" fontId="48" fillId="0" borderId="0" xfId="4" applyFont="1" applyAlignment="1">
      <alignment horizontal="left" vertical="center"/>
    </xf>
    <xf numFmtId="0" fontId="49" fillId="0" borderId="0" xfId="4" applyFont="1" applyAlignment="1">
      <alignment horizontal="center" vertical="center" wrapText="1"/>
    </xf>
    <xf numFmtId="0" fontId="49" fillId="0" borderId="24" xfId="4" applyFont="1" applyBorder="1" applyAlignment="1">
      <alignment horizontal="center" vertical="center" shrinkToFit="1"/>
    </xf>
    <xf numFmtId="0" fontId="49" fillId="0" borderId="25" xfId="4" applyFont="1" applyBorder="1" applyAlignment="1">
      <alignment horizontal="center" vertical="center" shrinkToFit="1"/>
    </xf>
    <xf numFmtId="0" fontId="49" fillId="0" borderId="88" xfId="4" applyFont="1" applyBorder="1" applyAlignment="1">
      <alignment horizontal="center" vertical="center" shrinkToFit="1"/>
    </xf>
    <xf numFmtId="0" fontId="5" fillId="0" borderId="89" xfId="4" applyBorder="1" applyAlignment="1">
      <alignment horizontal="center" vertical="center"/>
    </xf>
    <xf numFmtId="0" fontId="50" fillId="2" borderId="90" xfId="4" applyFont="1" applyFill="1" applyBorder="1">
      <alignment vertical="center"/>
    </xf>
    <xf numFmtId="180" fontId="51" fillId="2" borderId="91" xfId="4" applyNumberFormat="1" applyFont="1" applyFill="1" applyBorder="1" applyAlignment="1">
      <alignment vertical="center" shrinkToFit="1"/>
    </xf>
    <xf numFmtId="180" fontId="51" fillId="2" borderId="92" xfId="4" applyNumberFormat="1" applyFont="1" applyFill="1" applyBorder="1" applyAlignment="1">
      <alignment vertical="center" shrinkToFit="1"/>
    </xf>
    <xf numFmtId="180" fontId="51" fillId="2" borderId="93" xfId="4" applyNumberFormat="1" applyFont="1" applyFill="1" applyBorder="1" applyAlignment="1">
      <alignment vertical="center" shrinkToFit="1"/>
    </xf>
    <xf numFmtId="180" fontId="52" fillId="0" borderId="89" xfId="4" applyNumberFormat="1" applyFont="1" applyBorder="1" applyAlignment="1">
      <alignment vertical="center" shrinkToFit="1"/>
    </xf>
    <xf numFmtId="180" fontId="52" fillId="0" borderId="94" xfId="4" applyNumberFormat="1" applyFont="1" applyBorder="1" applyAlignment="1">
      <alignment vertical="center" shrinkToFit="1"/>
    </xf>
    <xf numFmtId="180" fontId="52" fillId="0" borderId="90" xfId="4" applyNumberFormat="1" applyFont="1" applyBorder="1" applyAlignment="1">
      <alignment vertical="center" shrinkToFit="1"/>
    </xf>
    <xf numFmtId="0" fontId="52" fillId="0" borderId="0" xfId="4" applyFont="1">
      <alignment vertical="center"/>
    </xf>
    <xf numFmtId="0" fontId="5" fillId="0" borderId="95" xfId="4" applyBorder="1" applyAlignment="1">
      <alignment horizontal="center" vertical="center"/>
    </xf>
    <xf numFmtId="0" fontId="50" fillId="2" borderId="96" xfId="4" applyFont="1" applyFill="1" applyBorder="1">
      <alignment vertical="center"/>
    </xf>
    <xf numFmtId="180" fontId="52" fillId="0" borderId="95" xfId="4" applyNumberFormat="1" applyFont="1" applyBorder="1" applyAlignment="1">
      <alignment vertical="center" shrinkToFit="1"/>
    </xf>
    <xf numFmtId="180" fontId="52" fillId="0" borderId="97" xfId="4" applyNumberFormat="1" applyFont="1" applyBorder="1" applyAlignment="1">
      <alignment vertical="center" shrinkToFit="1"/>
    </xf>
    <xf numFmtId="180" fontId="52" fillId="0" borderId="96" xfId="4" applyNumberFormat="1" applyFont="1" applyBorder="1" applyAlignment="1">
      <alignment vertical="center" shrinkToFit="1"/>
    </xf>
    <xf numFmtId="0" fontId="50" fillId="2" borderId="98" xfId="4" applyFont="1" applyFill="1" applyBorder="1">
      <alignment vertical="center"/>
    </xf>
    <xf numFmtId="180" fontId="51" fillId="2" borderId="99" xfId="4" applyNumberFormat="1" applyFont="1" applyFill="1" applyBorder="1" applyAlignment="1">
      <alignment vertical="center" shrinkToFit="1"/>
    </xf>
    <xf numFmtId="180" fontId="51" fillId="2" borderId="100" xfId="4" applyNumberFormat="1" applyFont="1" applyFill="1" applyBorder="1" applyAlignment="1">
      <alignment vertical="center" shrinkToFit="1"/>
    </xf>
    <xf numFmtId="180" fontId="51" fillId="2" borderId="101" xfId="4" applyNumberFormat="1" applyFont="1" applyFill="1" applyBorder="1" applyAlignment="1">
      <alignment vertical="center" shrinkToFit="1"/>
    </xf>
    <xf numFmtId="0" fontId="50" fillId="0" borderId="98" xfId="4" applyFont="1" applyBorder="1">
      <alignment vertical="center"/>
    </xf>
    <xf numFmtId="180" fontId="51" fillId="0" borderId="99" xfId="4" applyNumberFormat="1" applyFont="1" applyBorder="1" applyAlignment="1">
      <alignment vertical="center" shrinkToFit="1"/>
    </xf>
    <xf numFmtId="180" fontId="51" fillId="0" borderId="100" xfId="4" applyNumberFormat="1" applyFont="1" applyBorder="1" applyAlignment="1">
      <alignment vertical="center" shrinkToFit="1"/>
    </xf>
    <xf numFmtId="180" fontId="51" fillId="0" borderId="101" xfId="4" applyNumberFormat="1" applyFont="1" applyBorder="1" applyAlignment="1">
      <alignment vertical="center" shrinkToFit="1"/>
    </xf>
    <xf numFmtId="0" fontId="5" fillId="0" borderId="102" xfId="4" applyBorder="1" applyAlignment="1">
      <alignment horizontal="center" vertical="center"/>
    </xf>
    <xf numFmtId="0" fontId="50" fillId="0" borderId="103" xfId="4" applyFont="1" applyBorder="1">
      <alignment vertical="center"/>
    </xf>
    <xf numFmtId="180" fontId="51" fillId="0" borderId="104" xfId="4" applyNumberFormat="1" applyFont="1" applyBorder="1" applyAlignment="1">
      <alignment vertical="center" shrinkToFit="1"/>
    </xf>
    <xf numFmtId="180" fontId="51" fillId="0" borderId="105" xfId="4" applyNumberFormat="1" applyFont="1" applyBorder="1" applyAlignment="1">
      <alignment vertical="center" shrinkToFit="1"/>
    </xf>
    <xf numFmtId="180" fontId="51" fillId="0" borderId="106" xfId="4" applyNumberFormat="1" applyFont="1" applyBorder="1" applyAlignment="1">
      <alignment vertical="center" shrinkToFit="1"/>
    </xf>
    <xf numFmtId="180" fontId="52" fillId="0" borderId="102" xfId="4" applyNumberFormat="1" applyFont="1" applyBorder="1" applyAlignment="1">
      <alignment vertical="center" shrinkToFit="1"/>
    </xf>
    <xf numFmtId="180" fontId="52" fillId="0" borderId="107" xfId="4" applyNumberFormat="1" applyFont="1" applyBorder="1" applyAlignment="1">
      <alignment vertical="center" shrinkToFit="1"/>
    </xf>
    <xf numFmtId="180" fontId="52" fillId="0" borderId="103" xfId="4" applyNumberFormat="1" applyFont="1" applyBorder="1" applyAlignment="1">
      <alignment vertical="center" shrinkToFit="1"/>
    </xf>
    <xf numFmtId="0" fontId="5" fillId="0" borderId="22" xfId="4" applyBorder="1" applyAlignment="1">
      <alignment horizontal="center" vertical="center"/>
    </xf>
    <xf numFmtId="0" fontId="53" fillId="0" borderId="22" xfId="4" applyFont="1" applyBorder="1">
      <alignment vertical="center"/>
    </xf>
    <xf numFmtId="180" fontId="52" fillId="0" borderId="22" xfId="4" applyNumberFormat="1" applyFont="1" applyBorder="1" applyAlignment="1">
      <alignment vertical="center" shrinkToFit="1"/>
    </xf>
    <xf numFmtId="180" fontId="52" fillId="0" borderId="108" xfId="4" applyNumberFormat="1" applyFont="1" applyBorder="1" applyAlignment="1">
      <alignment vertical="center" shrinkToFit="1"/>
    </xf>
    <xf numFmtId="0" fontId="5" fillId="2" borderId="95" xfId="4" applyFill="1" applyBorder="1" applyAlignment="1">
      <alignment horizontal="center" vertical="center"/>
    </xf>
    <xf numFmtId="180" fontId="51" fillId="2" borderId="115" xfId="4" applyNumberFormat="1" applyFont="1" applyFill="1" applyBorder="1" applyAlignment="1">
      <alignment vertical="center" shrinkToFit="1"/>
    </xf>
    <xf numFmtId="180" fontId="51" fillId="2" borderId="116" xfId="4" applyNumberFormat="1" applyFont="1" applyFill="1" applyBorder="1" applyAlignment="1">
      <alignment vertical="center" shrinkToFit="1"/>
    </xf>
    <xf numFmtId="180" fontId="51" fillId="2" borderId="117" xfId="4" applyNumberFormat="1" applyFont="1" applyFill="1" applyBorder="1" applyAlignment="1">
      <alignment vertical="center" shrinkToFit="1"/>
    </xf>
    <xf numFmtId="180" fontId="51" fillId="2" borderId="118" xfId="4" applyNumberFormat="1" applyFont="1" applyFill="1" applyBorder="1" applyAlignment="1">
      <alignment vertical="center" shrinkToFit="1"/>
    </xf>
    <xf numFmtId="180" fontId="52" fillId="2" borderId="96" xfId="4" applyNumberFormat="1" applyFont="1" applyFill="1" applyBorder="1" applyAlignment="1">
      <alignment vertical="center" shrinkToFit="1"/>
    </xf>
    <xf numFmtId="0" fontId="5" fillId="2" borderId="123" xfId="4" applyFill="1" applyBorder="1" applyAlignment="1">
      <alignment horizontal="center" vertical="center"/>
    </xf>
    <xf numFmtId="0" fontId="5" fillId="0" borderId="123" xfId="4" applyBorder="1" applyAlignment="1">
      <alignment horizontal="center" vertical="center"/>
    </xf>
    <xf numFmtId="180" fontId="52" fillId="0" borderId="123" xfId="4" applyNumberFormat="1" applyFont="1" applyBorder="1" applyAlignment="1">
      <alignment vertical="center" shrinkToFit="1"/>
    </xf>
    <xf numFmtId="180" fontId="52" fillId="0" borderId="124" xfId="4" applyNumberFormat="1" applyFont="1" applyBorder="1" applyAlignment="1">
      <alignment vertical="center" shrinkToFit="1"/>
    </xf>
    <xf numFmtId="180" fontId="52" fillId="0" borderId="98" xfId="4" applyNumberFormat="1" applyFont="1" applyBorder="1" applyAlignment="1">
      <alignment vertical="center" shrinkToFit="1"/>
    </xf>
    <xf numFmtId="0" fontId="52" fillId="0" borderId="22" xfId="4" applyFont="1" applyBorder="1">
      <alignment vertical="center"/>
    </xf>
    <xf numFmtId="0" fontId="5" fillId="0" borderId="0" xfId="4" applyAlignment="1">
      <alignment horizontal="center" vertical="center"/>
    </xf>
    <xf numFmtId="0" fontId="53" fillId="0" borderId="0" xfId="4" applyFont="1">
      <alignment vertical="center"/>
    </xf>
    <xf numFmtId="180" fontId="52" fillId="0" borderId="0" xfId="4" applyNumberFormat="1" applyFont="1" applyAlignment="1">
      <alignment vertical="center" shrinkToFit="1"/>
    </xf>
    <xf numFmtId="0" fontId="55" fillId="9" borderId="0" xfId="4" applyFont="1" applyFill="1">
      <alignment vertical="center"/>
    </xf>
    <xf numFmtId="180" fontId="52" fillId="9" borderId="0" xfId="4" applyNumberFormat="1" applyFont="1" applyFill="1" applyAlignment="1">
      <alignment vertical="center" shrinkToFit="1"/>
    </xf>
    <xf numFmtId="0" fontId="56" fillId="9" borderId="0" xfId="4" applyFont="1" applyFill="1">
      <alignment vertical="center"/>
    </xf>
    <xf numFmtId="0" fontId="57" fillId="0" borderId="0" xfId="4" applyFont="1">
      <alignment vertical="center"/>
    </xf>
    <xf numFmtId="0" fontId="52" fillId="0" borderId="0" xfId="4" applyFont="1" applyAlignment="1">
      <alignment horizontal="right" vertical="center"/>
    </xf>
    <xf numFmtId="180" fontId="57" fillId="0" borderId="7" xfId="4" applyNumberFormat="1" applyFont="1" applyBorder="1" applyAlignment="1">
      <alignment vertical="center" shrinkToFit="1"/>
    </xf>
    <xf numFmtId="180" fontId="57" fillId="0" borderId="0" xfId="4" applyNumberFormat="1" applyFont="1" applyAlignment="1">
      <alignment horizontal="center" vertical="center" shrinkToFit="1"/>
    </xf>
    <xf numFmtId="180" fontId="57" fillId="0" borderId="0" xfId="4" applyNumberFormat="1" applyFont="1" applyAlignment="1">
      <alignment vertical="center" shrinkToFit="1"/>
    </xf>
    <xf numFmtId="180" fontId="52" fillId="0" borderId="0" xfId="4" applyNumberFormat="1" applyFont="1" applyAlignment="1">
      <alignment horizontal="center" vertical="center" shrinkToFit="1"/>
    </xf>
    <xf numFmtId="180" fontId="52" fillId="0" borderId="0" xfId="4" applyNumberFormat="1" applyFont="1">
      <alignment vertical="center"/>
    </xf>
    <xf numFmtId="0" fontId="0" fillId="0" borderId="0" xfId="4" applyFont="1">
      <alignment vertical="center"/>
    </xf>
    <xf numFmtId="180" fontId="57" fillId="0" borderId="0" xfId="4" applyNumberFormat="1" applyFont="1">
      <alignment vertical="center"/>
    </xf>
    <xf numFmtId="180" fontId="52" fillId="0" borderId="0" xfId="4" applyNumberFormat="1" applyFont="1" applyAlignment="1">
      <alignment horizontal="center" vertical="center"/>
    </xf>
    <xf numFmtId="180" fontId="52" fillId="9" borderId="0" xfId="4" applyNumberFormat="1" applyFont="1" applyFill="1" applyAlignment="1">
      <alignment horizontal="center" vertical="center" shrinkToFit="1"/>
    </xf>
    <xf numFmtId="180" fontId="52" fillId="0" borderId="0" xfId="4" applyNumberFormat="1" applyFont="1" applyAlignment="1">
      <alignment horizontal="left" vertical="top" wrapText="1" shrinkToFit="1"/>
    </xf>
    <xf numFmtId="180" fontId="52" fillId="0" borderId="0" xfId="4" applyNumberFormat="1" applyFont="1" applyAlignment="1">
      <alignment vertical="top" wrapText="1" shrinkToFit="1"/>
    </xf>
    <xf numFmtId="0" fontId="49" fillId="0" borderId="0" xfId="4" applyFont="1">
      <alignment vertical="center"/>
    </xf>
    <xf numFmtId="0" fontId="2" fillId="0" borderId="4"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9" xfId="1" applyFont="1" applyBorder="1" applyAlignment="1">
      <alignment vertical="center" wrapText="1"/>
    </xf>
    <xf numFmtId="0" fontId="2" fillId="0" borderId="11" xfId="1" applyFont="1" applyBorder="1" applyAlignment="1">
      <alignment vertical="center" wrapText="1"/>
    </xf>
    <xf numFmtId="0" fontId="10" fillId="0" borderId="6" xfId="1" applyFont="1" applyBorder="1" applyAlignment="1">
      <alignment vertical="center" shrinkToFit="1"/>
    </xf>
    <xf numFmtId="0" fontId="10" fillId="0" borderId="7" xfId="1" applyFont="1" applyBorder="1" applyAlignment="1">
      <alignment vertical="center" wrapText="1"/>
    </xf>
    <xf numFmtId="0" fontId="10" fillId="0" borderId="0" xfId="1" applyFont="1" applyAlignment="1">
      <alignment vertical="center" wrapText="1"/>
    </xf>
    <xf numFmtId="0" fontId="10" fillId="0" borderId="8" xfId="1" applyFont="1" applyBorder="1" applyAlignment="1">
      <alignment vertical="center" wrapText="1"/>
    </xf>
    <xf numFmtId="0" fontId="10" fillId="0" borderId="0" xfId="1" applyFont="1" applyAlignment="1">
      <alignment vertical="center" textRotation="255" shrinkToFit="1"/>
    </xf>
    <xf numFmtId="0" fontId="47" fillId="0" borderId="0" xfId="1" applyFont="1">
      <alignment vertical="center"/>
    </xf>
    <xf numFmtId="0" fontId="1" fillId="0" borderId="0" xfId="1">
      <alignment vertical="center"/>
    </xf>
    <xf numFmtId="0" fontId="1" fillId="0" borderId="0" xfId="1" applyAlignment="1">
      <alignment horizontal="right" vertical="center"/>
    </xf>
    <xf numFmtId="0" fontId="47" fillId="0" borderId="0" xfId="1" applyFont="1" applyAlignment="1">
      <alignment horizontal="center" vertical="center"/>
    </xf>
    <xf numFmtId="0" fontId="52" fillId="0" borderId="12" xfId="1" applyFont="1" applyBorder="1" applyAlignment="1">
      <alignment horizontal="center" vertical="center" shrinkToFit="1"/>
    </xf>
    <xf numFmtId="0" fontId="69" fillId="0" borderId="12" xfId="1" applyFont="1" applyBorder="1" applyAlignment="1">
      <alignment horizontal="left" vertical="center" indent="1"/>
    </xf>
    <xf numFmtId="0" fontId="1" fillId="0" borderId="12" xfId="1" applyBorder="1" applyAlignment="1">
      <alignment horizontal="center" vertical="center"/>
    </xf>
    <xf numFmtId="0" fontId="1" fillId="0" borderId="12" xfId="1" applyBorder="1" applyAlignment="1">
      <alignment horizontal="center" vertical="center" wrapText="1"/>
    </xf>
    <xf numFmtId="0" fontId="1" fillId="0" borderId="12" xfId="1" applyBorder="1" applyAlignment="1">
      <alignment horizontal="right" vertical="center"/>
    </xf>
    <xf numFmtId="0" fontId="70" fillId="0" borderId="0" xfId="1" applyFont="1">
      <alignment vertical="center"/>
    </xf>
    <xf numFmtId="0" fontId="52" fillId="0" borderId="0" xfId="1" applyFont="1">
      <alignment vertical="center"/>
    </xf>
    <xf numFmtId="0" fontId="71" fillId="0" borderId="0" xfId="1" applyFont="1">
      <alignment vertical="center"/>
    </xf>
    <xf numFmtId="0" fontId="72" fillId="0" borderId="0" xfId="1" applyFont="1">
      <alignment vertical="center"/>
    </xf>
    <xf numFmtId="56" fontId="9" fillId="0" borderId="3" xfId="1" applyNumberFormat="1" applyFont="1" applyBorder="1" applyAlignment="1">
      <alignment horizontal="center" vertical="center" wrapText="1"/>
    </xf>
    <xf numFmtId="9" fontId="2" fillId="0" borderId="0" xfId="1" applyNumberFormat="1" applyFont="1">
      <alignment vertical="center"/>
    </xf>
    <xf numFmtId="0" fontId="17" fillId="0" borderId="111" xfId="1" applyFont="1" applyBorder="1">
      <alignment vertical="center"/>
    </xf>
    <xf numFmtId="0" fontId="47" fillId="0" borderId="0" xfId="2" applyFont="1">
      <alignment vertical="center"/>
    </xf>
    <xf numFmtId="0" fontId="4" fillId="0" borderId="0" xfId="2">
      <alignment vertical="center"/>
    </xf>
    <xf numFmtId="0" fontId="4" fillId="0" borderId="0" xfId="2" applyAlignment="1">
      <alignment horizontal="right" vertical="center"/>
    </xf>
    <xf numFmtId="0" fontId="4" fillId="0" borderId="0" xfId="2" applyAlignment="1">
      <alignment horizontal="center" vertical="center"/>
    </xf>
    <xf numFmtId="0" fontId="47" fillId="0" borderId="0" xfId="2" applyFont="1" applyAlignment="1">
      <alignment horizontal="center" vertical="center"/>
    </xf>
    <xf numFmtId="0" fontId="5" fillId="0" borderId="1" xfId="2" applyFont="1" applyBorder="1" applyAlignment="1">
      <alignment horizontal="center" vertical="center"/>
    </xf>
    <xf numFmtId="0" fontId="4" fillId="0" borderId="12" xfId="2" applyBorder="1" applyAlignment="1">
      <alignment horizontal="left" vertical="center" wrapText="1"/>
    </xf>
    <xf numFmtId="0" fontId="4" fillId="0" borderId="14" xfId="2" applyBorder="1" applyAlignment="1">
      <alignment horizontal="left" vertical="center" wrapText="1"/>
    </xf>
    <xf numFmtId="0" fontId="71" fillId="0" borderId="0" xfId="2" applyFont="1">
      <alignment vertical="center"/>
    </xf>
    <xf numFmtId="0" fontId="52" fillId="0" borderId="0" xfId="2" applyFont="1">
      <alignment vertical="center"/>
    </xf>
    <xf numFmtId="0" fontId="71" fillId="0" borderId="0" xfId="2" applyFont="1" applyAlignment="1">
      <alignment horizontal="left" vertical="center"/>
    </xf>
    <xf numFmtId="0" fontId="78" fillId="0" borderId="0" xfId="2" applyFont="1">
      <alignment vertical="center"/>
    </xf>
    <xf numFmtId="0" fontId="5" fillId="0" borderId="0" xfId="7">
      <alignment vertical="center"/>
    </xf>
    <xf numFmtId="0" fontId="5" fillId="0" borderId="0" xfId="7" applyAlignment="1">
      <alignment horizontal="left" vertical="center"/>
    </xf>
    <xf numFmtId="0" fontId="5" fillId="0" borderId="0" xfId="7" applyAlignment="1">
      <alignment horizontal="center" vertical="center"/>
    </xf>
    <xf numFmtId="0" fontId="5" fillId="0" borderId="1" xfId="7" applyBorder="1" applyAlignment="1">
      <alignment horizontal="left" vertical="center"/>
    </xf>
    <xf numFmtId="0" fontId="5" fillId="0" borderId="1" xfId="7" applyBorder="1" applyAlignment="1">
      <alignment horizontal="left" vertical="center" shrinkToFit="1"/>
    </xf>
    <xf numFmtId="0" fontId="5" fillId="11" borderId="11" xfId="7" applyFill="1" applyBorder="1">
      <alignment vertical="center"/>
    </xf>
    <xf numFmtId="0" fontId="0" fillId="0" borderId="11" xfId="7" applyFont="1" applyBorder="1">
      <alignment vertical="center"/>
    </xf>
    <xf numFmtId="0" fontId="0" fillId="0" borderId="1" xfId="7" applyFont="1" applyBorder="1">
      <alignment vertical="center"/>
    </xf>
    <xf numFmtId="0" fontId="5" fillId="11" borderId="2" xfId="7" applyFill="1" applyBorder="1">
      <alignment vertical="center"/>
    </xf>
    <xf numFmtId="0" fontId="0" fillId="0" borderId="3" xfId="7" applyFont="1" applyBorder="1">
      <alignment vertical="center"/>
    </xf>
    <xf numFmtId="0" fontId="5" fillId="0" borderId="12" xfId="7" applyBorder="1" applyAlignment="1">
      <alignment horizontal="center" vertical="center"/>
    </xf>
    <xf numFmtId="0" fontId="5" fillId="0" borderId="14" xfId="7" applyBorder="1" applyAlignment="1">
      <alignment horizontal="center" vertical="center"/>
    </xf>
    <xf numFmtId="0" fontId="5" fillId="0" borderId="12" xfId="7" applyBorder="1" applyAlignment="1">
      <alignment horizontal="left" vertical="center"/>
    </xf>
    <xf numFmtId="0" fontId="5" fillId="10" borderId="12" xfId="7" applyFill="1" applyBorder="1">
      <alignment vertical="center"/>
    </xf>
    <xf numFmtId="0" fontId="5" fillId="10" borderId="12" xfId="7" applyFill="1" applyBorder="1" applyAlignment="1">
      <alignment horizontal="right" vertical="center"/>
    </xf>
    <xf numFmtId="0" fontId="0" fillId="0" borderId="0" xfId="7" applyFont="1" applyAlignment="1">
      <alignment vertical="center" wrapText="1"/>
    </xf>
    <xf numFmtId="0" fontId="0" fillId="0" borderId="12" xfId="7" applyFont="1" applyBorder="1" applyAlignment="1">
      <alignment horizontal="left" vertical="center" wrapText="1"/>
    </xf>
    <xf numFmtId="0" fontId="5" fillId="0" borderId="0" xfId="7" applyAlignment="1">
      <alignment horizontal="right" vertical="center"/>
    </xf>
    <xf numFmtId="0" fontId="0" fillId="0" borderId="0" xfId="7" applyFont="1" applyAlignment="1">
      <alignment horizontal="left" vertical="center"/>
    </xf>
    <xf numFmtId="0" fontId="80" fillId="12" borderId="0" xfId="6" applyFont="1" applyFill="1" applyAlignment="1">
      <alignment vertical="center"/>
    </xf>
    <xf numFmtId="0" fontId="83" fillId="12" borderId="0" xfId="6" applyFont="1" applyFill="1" applyAlignment="1">
      <alignment vertical="center"/>
    </xf>
    <xf numFmtId="0" fontId="85" fillId="12" borderId="0" xfId="6" applyFont="1" applyFill="1" applyAlignment="1">
      <alignment vertical="center"/>
    </xf>
    <xf numFmtId="0" fontId="86" fillId="12" borderId="0" xfId="6" applyFont="1" applyFill="1" applyAlignment="1">
      <alignment vertical="center"/>
    </xf>
    <xf numFmtId="0" fontId="87" fillId="12" borderId="0" xfId="6" applyFont="1" applyFill="1" applyAlignment="1">
      <alignment vertical="center"/>
    </xf>
    <xf numFmtId="181" fontId="80" fillId="12" borderId="2" xfId="6" applyNumberFormat="1" applyFont="1" applyFill="1" applyBorder="1" applyAlignment="1">
      <alignment vertical="center"/>
    </xf>
    <xf numFmtId="181" fontId="80" fillId="12" borderId="3" xfId="6" applyNumberFormat="1" applyFont="1" applyFill="1" applyBorder="1" applyAlignment="1">
      <alignment vertical="center"/>
    </xf>
    <xf numFmtId="0" fontId="92" fillId="12" borderId="0" xfId="6" applyFont="1" applyFill="1" applyAlignment="1">
      <alignment vertical="center"/>
    </xf>
    <xf numFmtId="0" fontId="80" fillId="12" borderId="11" xfId="6" applyFont="1" applyFill="1" applyBorder="1" applyAlignment="1">
      <alignment vertical="center"/>
    </xf>
    <xf numFmtId="0" fontId="93" fillId="12" borderId="0" xfId="6" applyFont="1" applyFill="1" applyAlignment="1">
      <alignment vertical="center"/>
    </xf>
    <xf numFmtId="0" fontId="1" fillId="0" borderId="4" xfId="8" applyBorder="1" applyAlignment="1">
      <alignment horizontal="left" vertical="center"/>
    </xf>
    <xf numFmtId="0" fontId="1" fillId="0" borderId="6" xfId="8" applyBorder="1" applyAlignment="1">
      <alignment horizontal="left" vertical="center"/>
    </xf>
    <xf numFmtId="0" fontId="1" fillId="0" borderId="6" xfId="8" applyBorder="1" applyAlignment="1">
      <alignment horizontal="center" vertical="center"/>
    </xf>
    <xf numFmtId="0" fontId="1" fillId="0" borderId="5" xfId="8" applyBorder="1" applyAlignment="1">
      <alignment horizontal="left" vertical="center"/>
    </xf>
    <xf numFmtId="0" fontId="1" fillId="0" borderId="0" xfId="8" applyAlignment="1">
      <alignment horizontal="left" vertical="center"/>
    </xf>
    <xf numFmtId="0" fontId="95" fillId="0" borderId="0" xfId="8" applyFont="1" applyAlignment="1">
      <alignment horizontal="left" vertical="center"/>
    </xf>
    <xf numFmtId="0" fontId="1" fillId="0" borderId="7" xfId="8" applyBorder="1" applyAlignment="1">
      <alignment horizontal="left" vertical="center"/>
    </xf>
    <xf numFmtId="0" fontId="1" fillId="0" borderId="8" xfId="8" applyBorder="1" applyAlignment="1">
      <alignment horizontal="left" vertical="center"/>
    </xf>
    <xf numFmtId="0" fontId="1" fillId="0" borderId="0" xfId="8" applyAlignment="1">
      <alignment vertical="top"/>
    </xf>
    <xf numFmtId="0" fontId="1" fillId="0" borderId="0" xfId="8" applyAlignment="1">
      <alignment horizontal="center" vertical="center"/>
    </xf>
    <xf numFmtId="0" fontId="1" fillId="0" borderId="3" xfId="8" applyBorder="1" applyAlignment="1">
      <alignment horizontal="center" vertical="center"/>
    </xf>
    <xf numFmtId="0" fontId="1" fillId="0" borderId="2" xfId="8" applyBorder="1" applyAlignment="1">
      <alignment horizontal="left" vertical="center"/>
    </xf>
    <xf numFmtId="0" fontId="95" fillId="0" borderId="0" xfId="8" applyFont="1">
      <alignment vertical="center"/>
    </xf>
    <xf numFmtId="0" fontId="69" fillId="0" borderId="6" xfId="8" applyFont="1" applyBorder="1" applyAlignment="1">
      <alignment horizontal="left" vertical="center"/>
    </xf>
    <xf numFmtId="0" fontId="1" fillId="0" borderId="1" xfId="8" applyBorder="1" applyAlignment="1">
      <alignment horizontal="left" vertical="center"/>
    </xf>
    <xf numFmtId="0" fontId="98" fillId="0" borderId="0" xfId="8" applyFont="1" applyAlignment="1">
      <alignment horizontal="left" vertical="center"/>
    </xf>
    <xf numFmtId="0" fontId="1" fillId="0" borderId="9" xfId="8" applyBorder="1" applyAlignment="1">
      <alignment horizontal="left" vertical="center"/>
    </xf>
    <xf numFmtId="0" fontId="1" fillId="0" borderId="11" xfId="8" applyBorder="1" applyAlignment="1">
      <alignment horizontal="left" vertical="center"/>
    </xf>
    <xf numFmtId="0" fontId="4" fillId="0" borderId="6" xfId="8" applyFont="1" applyBorder="1" applyAlignment="1">
      <alignment horizontal="left" vertical="center"/>
    </xf>
    <xf numFmtId="0" fontId="1" fillId="0" borderId="10" xfId="8" applyBorder="1" applyAlignment="1">
      <alignment horizontal="left" vertical="center"/>
    </xf>
    <xf numFmtId="0" fontId="5" fillId="0" borderId="0" xfId="6"/>
    <xf numFmtId="0" fontId="5" fillId="0" borderId="12" xfId="6" applyBorder="1" applyAlignment="1">
      <alignment horizontal="center"/>
    </xf>
    <xf numFmtId="0" fontId="5" fillId="0" borderId="12" xfId="6" applyBorder="1" applyAlignment="1">
      <alignment wrapText="1"/>
    </xf>
    <xf numFmtId="0" fontId="5" fillId="0" borderId="0" xfId="6" applyAlignment="1">
      <alignment wrapText="1"/>
    </xf>
    <xf numFmtId="0" fontId="5" fillId="0" borderId="12" xfId="6" applyBorder="1" applyAlignment="1">
      <alignment vertical="center" wrapText="1"/>
    </xf>
    <xf numFmtId="0" fontId="5" fillId="0" borderId="3" xfId="6" applyBorder="1" applyAlignment="1">
      <alignment horizontal="center"/>
    </xf>
    <xf numFmtId="0" fontId="5" fillId="10" borderId="12" xfId="6" applyFill="1" applyBorder="1"/>
    <xf numFmtId="0" fontId="5" fillId="0" borderId="12" xfId="6" applyBorder="1"/>
    <xf numFmtId="0" fontId="5" fillId="0" borderId="168" xfId="6" applyBorder="1"/>
    <xf numFmtId="0" fontId="5" fillId="0" borderId="12" xfId="6" applyBorder="1" applyAlignment="1">
      <alignment horizontal="center" wrapText="1"/>
    </xf>
    <xf numFmtId="0" fontId="5" fillId="12" borderId="12" xfId="6" applyFill="1" applyBorder="1"/>
    <xf numFmtId="0" fontId="5" fillId="0" borderId="12" xfId="6" applyBorder="1" applyAlignment="1">
      <alignment horizontal="left" wrapText="1"/>
    </xf>
    <xf numFmtId="0" fontId="71" fillId="0" borderId="0" xfId="5" applyFont="1">
      <alignment vertical="center"/>
    </xf>
    <xf numFmtId="0" fontId="71" fillId="0" borderId="3" xfId="5" applyFont="1" applyBorder="1">
      <alignment vertical="center"/>
    </xf>
    <xf numFmtId="0" fontId="71" fillId="0" borderId="128" xfId="5" applyFont="1" applyBorder="1" applyAlignment="1">
      <alignment horizontal="center" vertical="center" shrinkToFit="1"/>
    </xf>
    <xf numFmtId="0" fontId="71" fillId="0" borderId="129" xfId="5" applyFont="1" applyBorder="1" applyAlignment="1">
      <alignment horizontal="center" vertical="center" shrinkToFit="1"/>
    </xf>
    <xf numFmtId="0" fontId="71" fillId="0" borderId="7" xfId="5" applyFont="1" applyBorder="1">
      <alignment vertical="center"/>
    </xf>
    <xf numFmtId="0" fontId="102" fillId="0" borderId="0" xfId="5" applyFont="1">
      <alignment vertical="center"/>
    </xf>
    <xf numFmtId="0" fontId="13" fillId="0" borderId="0" xfId="5" applyFont="1">
      <alignment vertical="center"/>
    </xf>
    <xf numFmtId="0" fontId="71" fillId="0" borderId="3" xfId="5" applyFont="1" applyBorder="1" applyAlignment="1">
      <alignment vertical="center" shrinkToFit="1"/>
    </xf>
    <xf numFmtId="0" fontId="71" fillId="14" borderId="139" xfId="5" applyFont="1" applyFill="1" applyBorder="1" applyAlignment="1">
      <alignment horizontal="right" vertical="center" shrinkToFit="1"/>
    </xf>
    <xf numFmtId="182" fontId="71" fillId="0" borderId="3" xfId="5" applyNumberFormat="1" applyFont="1" applyBorder="1" applyAlignment="1">
      <alignment vertical="center" shrinkToFit="1"/>
    </xf>
    <xf numFmtId="182" fontId="71" fillId="0" borderId="131" xfId="5" applyNumberFormat="1" applyFont="1" applyBorder="1" applyAlignment="1">
      <alignment horizontal="center" vertical="center" shrinkToFit="1"/>
    </xf>
    <xf numFmtId="182" fontId="71" fillId="0" borderId="3" xfId="5" applyNumberFormat="1" applyFont="1" applyBorder="1">
      <alignment vertical="center"/>
    </xf>
    <xf numFmtId="182" fontId="71" fillId="0" borderId="12" xfId="5" applyNumberFormat="1" applyFont="1" applyBorder="1">
      <alignment vertical="center"/>
    </xf>
    <xf numFmtId="0" fontId="71" fillId="0" borderId="1" xfId="5" applyFont="1" applyBorder="1" applyAlignment="1">
      <alignment horizontal="center" vertical="center" wrapText="1" shrinkToFit="1"/>
    </xf>
    <xf numFmtId="0" fontId="71" fillId="0" borderId="0" xfId="5" applyFont="1" applyAlignment="1">
      <alignment horizontal="center"/>
    </xf>
    <xf numFmtId="0" fontId="71" fillId="0" borderId="170" xfId="5" applyFont="1" applyBorder="1" applyAlignment="1">
      <alignment horizontal="center" vertical="center" wrapText="1" shrinkToFit="1"/>
    </xf>
    <xf numFmtId="0" fontId="71" fillId="0" borderId="82" xfId="5" applyFont="1" applyBorder="1" applyAlignment="1">
      <alignment vertical="center" wrapText="1" shrinkToFit="1"/>
    </xf>
    <xf numFmtId="0" fontId="71" fillId="0" borderId="12" xfId="5" applyFont="1" applyBorder="1" applyAlignment="1">
      <alignment vertical="center" wrapText="1" shrinkToFit="1"/>
    </xf>
    <xf numFmtId="0" fontId="71" fillId="0" borderId="12" xfId="5" applyFont="1" applyBorder="1" applyAlignment="1">
      <alignment vertical="center" shrinkToFit="1"/>
    </xf>
    <xf numFmtId="0" fontId="71" fillId="0" borderId="132" xfId="5" applyFont="1" applyBorder="1" applyAlignment="1">
      <alignment horizontal="center" vertical="center" shrinkToFit="1"/>
    </xf>
    <xf numFmtId="0" fontId="52" fillId="14" borderId="128" xfId="6" applyFont="1" applyFill="1" applyBorder="1" applyAlignment="1">
      <alignment horizontal="center" vertical="center" shrinkToFit="1"/>
    </xf>
    <xf numFmtId="0" fontId="52" fillId="14" borderId="129" xfId="6" applyFont="1" applyFill="1" applyBorder="1" applyAlignment="1">
      <alignment horizontal="center" vertical="center" shrinkToFit="1"/>
    </xf>
    <xf numFmtId="0" fontId="52" fillId="14" borderId="132" xfId="6" applyFont="1" applyFill="1" applyBorder="1" applyAlignment="1">
      <alignment horizontal="center" vertical="center" shrinkToFit="1"/>
    </xf>
    <xf numFmtId="0" fontId="52" fillId="15" borderId="13" xfId="6" applyFont="1" applyFill="1" applyBorder="1" applyAlignment="1">
      <alignment horizontal="center" vertical="center" shrinkToFit="1"/>
    </xf>
    <xf numFmtId="0" fontId="71" fillId="15" borderId="175" xfId="5" applyFont="1" applyFill="1" applyBorder="1" applyAlignment="1">
      <alignment horizontal="center" vertical="center" shrinkToFit="1"/>
    </xf>
    <xf numFmtId="0" fontId="71" fillId="15" borderId="176" xfId="5" applyFont="1" applyFill="1" applyBorder="1" applyAlignment="1">
      <alignment horizontal="center" vertical="center" shrinkToFit="1"/>
    </xf>
    <xf numFmtId="0" fontId="71" fillId="15" borderId="177" xfId="5" applyFont="1" applyFill="1" applyBorder="1" applyAlignment="1">
      <alignment horizontal="center" vertical="center" shrinkToFit="1"/>
    </xf>
    <xf numFmtId="0" fontId="52" fillId="15" borderId="178" xfId="6" applyFont="1" applyFill="1" applyBorder="1" applyAlignment="1">
      <alignment horizontal="center" vertical="center" shrinkToFit="1"/>
    </xf>
    <xf numFmtId="0" fontId="71" fillId="15" borderId="181" xfId="5" applyFont="1" applyFill="1" applyBorder="1" applyAlignment="1">
      <alignment horizontal="center" vertical="center" shrinkToFit="1"/>
    </xf>
    <xf numFmtId="0" fontId="71" fillId="15" borderId="182" xfId="5" applyFont="1" applyFill="1" applyBorder="1" applyAlignment="1">
      <alignment horizontal="center" vertical="center" shrinkToFit="1"/>
    </xf>
    <xf numFmtId="0" fontId="71" fillId="15" borderId="183" xfId="5" applyFont="1" applyFill="1" applyBorder="1" applyAlignment="1">
      <alignment horizontal="center" vertical="center" shrinkToFit="1"/>
    </xf>
    <xf numFmtId="182" fontId="71" fillId="15" borderId="52" xfId="5" applyNumberFormat="1" applyFont="1" applyFill="1" applyBorder="1">
      <alignment vertical="center"/>
    </xf>
    <xf numFmtId="182" fontId="71" fillId="15" borderId="54" xfId="5" applyNumberFormat="1" applyFont="1" applyFill="1" applyBorder="1">
      <alignment vertical="center"/>
    </xf>
    <xf numFmtId="182" fontId="71" fillId="15" borderId="184" xfId="5" applyNumberFormat="1" applyFont="1" applyFill="1" applyBorder="1">
      <alignment vertical="center"/>
    </xf>
    <xf numFmtId="0" fontId="52" fillId="14" borderId="178" xfId="6" applyFont="1" applyFill="1" applyBorder="1" applyAlignment="1">
      <alignment horizontal="center" vertical="center" shrinkToFit="1"/>
    </xf>
    <xf numFmtId="0" fontId="71" fillId="14" borderId="181" xfId="5" applyFont="1" applyFill="1" applyBorder="1" applyAlignment="1">
      <alignment horizontal="center" vertical="center" shrinkToFit="1"/>
    </xf>
    <xf numFmtId="0" fontId="71" fillId="14" borderId="182" xfId="5" applyFont="1" applyFill="1" applyBorder="1" applyAlignment="1">
      <alignment horizontal="center" vertical="center" shrinkToFit="1"/>
    </xf>
    <xf numFmtId="0" fontId="71" fillId="14" borderId="183" xfId="5" applyFont="1" applyFill="1" applyBorder="1" applyAlignment="1">
      <alignment horizontal="center" vertical="center" shrinkToFit="1"/>
    </xf>
    <xf numFmtId="182" fontId="71" fillId="14" borderId="52" xfId="5" applyNumberFormat="1" applyFont="1" applyFill="1" applyBorder="1">
      <alignment vertical="center"/>
    </xf>
    <xf numFmtId="182" fontId="71" fillId="14" borderId="54" xfId="5" applyNumberFormat="1" applyFont="1" applyFill="1" applyBorder="1">
      <alignment vertical="center"/>
    </xf>
    <xf numFmtId="182" fontId="71" fillId="14" borderId="184" xfId="5" applyNumberFormat="1" applyFont="1" applyFill="1" applyBorder="1">
      <alignment vertical="center"/>
    </xf>
    <xf numFmtId="0" fontId="71" fillId="14" borderId="52" xfId="5" applyFont="1" applyFill="1" applyBorder="1">
      <alignment vertical="center"/>
    </xf>
    <xf numFmtId="0" fontId="71" fillId="14" borderId="54" xfId="5" applyFont="1" applyFill="1" applyBorder="1">
      <alignment vertical="center"/>
    </xf>
    <xf numFmtId="0" fontId="71" fillId="14" borderId="184" xfId="5" applyFont="1" applyFill="1" applyBorder="1">
      <alignment vertical="center"/>
    </xf>
    <xf numFmtId="0" fontId="52" fillId="15" borderId="187" xfId="6" applyFont="1" applyFill="1" applyBorder="1" applyAlignment="1">
      <alignment horizontal="center" vertical="center" shrinkToFit="1"/>
    </xf>
    <xf numFmtId="0" fontId="71" fillId="15" borderId="188" xfId="5" applyFont="1" applyFill="1" applyBorder="1" applyAlignment="1">
      <alignment horizontal="center" vertical="center" shrinkToFit="1"/>
    </xf>
    <xf numFmtId="0" fontId="71" fillId="15" borderId="189" xfId="5" applyFont="1" applyFill="1" applyBorder="1" applyAlignment="1">
      <alignment horizontal="center" vertical="center" shrinkToFit="1"/>
    </xf>
    <xf numFmtId="0" fontId="71" fillId="15" borderId="190" xfId="5" applyFont="1" applyFill="1" applyBorder="1" applyAlignment="1">
      <alignment horizontal="center" vertical="center" shrinkToFit="1"/>
    </xf>
    <xf numFmtId="0" fontId="71" fillId="0" borderId="0" xfId="5" applyFont="1" applyAlignment="1">
      <alignment vertical="top"/>
    </xf>
    <xf numFmtId="0" fontId="71" fillId="0" borderId="0" xfId="5" applyFont="1" applyAlignment="1">
      <alignment vertical="top" wrapText="1"/>
    </xf>
    <xf numFmtId="0" fontId="71" fillId="14" borderId="0" xfId="5" applyFont="1" applyFill="1" applyAlignment="1">
      <alignment vertical="top"/>
    </xf>
    <xf numFmtId="0" fontId="71" fillId="15" borderId="0" xfId="5" applyFont="1" applyFill="1" applyAlignment="1">
      <alignment vertical="top" wrapText="1"/>
    </xf>
    <xf numFmtId="0" fontId="71" fillId="0" borderId="0" xfId="5" applyFont="1" applyAlignment="1">
      <alignment vertical="top" wrapText="1" shrinkToFit="1"/>
    </xf>
    <xf numFmtId="0" fontId="71" fillId="0" borderId="5" xfId="5" applyFont="1" applyBorder="1" applyAlignment="1">
      <alignment vertical="center" shrinkToFit="1"/>
    </xf>
    <xf numFmtId="182" fontId="71" fillId="0" borderId="0" xfId="5" applyNumberFormat="1" applyFont="1" applyAlignment="1">
      <alignment vertical="center" shrinkToFit="1"/>
    </xf>
    <xf numFmtId="182" fontId="71" fillId="0" borderId="0" xfId="5" applyNumberFormat="1" applyFont="1">
      <alignment vertical="center"/>
    </xf>
    <xf numFmtId="0" fontId="71" fillId="0" borderId="194" xfId="5" applyFont="1" applyBorder="1" applyAlignment="1">
      <alignment horizontal="center" vertical="center" shrinkToFit="1"/>
    </xf>
    <xf numFmtId="0" fontId="52" fillId="14" borderId="174" xfId="6" applyFont="1" applyFill="1" applyBorder="1" applyAlignment="1">
      <alignment horizontal="center" vertical="center" shrinkToFit="1"/>
    </xf>
    <xf numFmtId="0" fontId="71" fillId="14" borderId="175" xfId="5" applyFont="1" applyFill="1" applyBorder="1" applyAlignment="1">
      <alignment horizontal="center" vertical="center" shrinkToFit="1"/>
    </xf>
    <xf numFmtId="0" fontId="71" fillId="14" borderId="176" xfId="5" applyFont="1" applyFill="1" applyBorder="1" applyAlignment="1">
      <alignment horizontal="center" vertical="center" shrinkToFit="1"/>
    </xf>
    <xf numFmtId="0" fontId="71" fillId="14" borderId="177" xfId="5" applyFont="1" applyFill="1" applyBorder="1" applyAlignment="1">
      <alignment horizontal="center" vertical="center" shrinkToFit="1"/>
    </xf>
    <xf numFmtId="0" fontId="71" fillId="14" borderId="195" xfId="5" applyFont="1" applyFill="1" applyBorder="1" applyAlignment="1">
      <alignment horizontal="center" vertical="center" shrinkToFit="1"/>
    </xf>
    <xf numFmtId="0" fontId="71" fillId="14" borderId="196" xfId="5" applyFont="1" applyFill="1" applyBorder="1" applyAlignment="1">
      <alignment horizontal="center" vertical="center" shrinkToFit="1"/>
    </xf>
    <xf numFmtId="0" fontId="52" fillId="14" borderId="187" xfId="6" applyFont="1" applyFill="1" applyBorder="1" applyAlignment="1">
      <alignment horizontal="center" vertical="center" shrinkToFit="1"/>
    </xf>
    <xf numFmtId="0" fontId="71" fillId="14" borderId="188" xfId="5" applyFont="1" applyFill="1" applyBorder="1" applyAlignment="1">
      <alignment horizontal="center" vertical="center" shrinkToFit="1"/>
    </xf>
    <xf numFmtId="0" fontId="71" fillId="14" borderId="189" xfId="5" applyFont="1" applyFill="1" applyBorder="1" applyAlignment="1">
      <alignment horizontal="center" vertical="center" shrinkToFit="1"/>
    </xf>
    <xf numFmtId="0" fontId="71" fillId="14" borderId="190" xfId="5" applyFont="1" applyFill="1" applyBorder="1" applyAlignment="1">
      <alignment horizontal="center" vertical="center" shrinkToFit="1"/>
    </xf>
    <xf numFmtId="0" fontId="71" fillId="14" borderId="197" xfId="5" applyFont="1" applyFill="1" applyBorder="1" applyAlignment="1">
      <alignment horizontal="center" vertical="center" shrinkToFit="1"/>
    </xf>
    <xf numFmtId="0" fontId="13" fillId="0" borderId="0" xfId="5" applyFont="1" applyAlignment="1">
      <alignment vertical="center" shrinkToFit="1"/>
    </xf>
    <xf numFmtId="0" fontId="71" fillId="0" borderId="198" xfId="5" applyFont="1" applyBorder="1" applyAlignment="1">
      <alignment horizontal="center" vertical="center" shrinkToFit="1"/>
    </xf>
    <xf numFmtId="0" fontId="71" fillId="0" borderId="199" xfId="5" applyFont="1" applyBorder="1" applyAlignment="1">
      <alignment horizontal="center" vertical="center" shrinkToFit="1"/>
    </xf>
    <xf numFmtId="0" fontId="71" fillId="0" borderId="134" xfId="5" applyFont="1" applyBorder="1" applyAlignment="1">
      <alignment horizontal="center" vertical="center" shrinkToFit="1"/>
    </xf>
    <xf numFmtId="0" fontId="71" fillId="0" borderId="136" xfId="5" applyFont="1" applyBorder="1" applyAlignment="1">
      <alignment horizontal="center" vertical="center" shrinkToFit="1"/>
    </xf>
    <xf numFmtId="0" fontId="71" fillId="0" borderId="135" xfId="5" applyFont="1" applyBorder="1" applyAlignment="1">
      <alignment horizontal="center" vertical="center" shrinkToFit="1"/>
    </xf>
    <xf numFmtId="0" fontId="71" fillId="0" borderId="138" xfId="5" applyFont="1" applyBorder="1" applyAlignment="1">
      <alignment horizontal="center" vertical="center" shrinkToFit="1"/>
    </xf>
    <xf numFmtId="0" fontId="71" fillId="0" borderId="133" xfId="5" applyFont="1" applyBorder="1" applyAlignment="1">
      <alignment horizontal="center" vertical="center" shrinkToFit="1"/>
    </xf>
    <xf numFmtId="181" fontId="13" fillId="0" borderId="0" xfId="5" applyNumberFormat="1" applyFont="1" applyAlignment="1">
      <alignment vertical="center" shrinkToFit="1"/>
    </xf>
    <xf numFmtId="0" fontId="71" fillId="14" borderId="135" xfId="5" applyFont="1" applyFill="1" applyBorder="1" applyAlignment="1">
      <alignment horizontal="center" vertical="center" shrinkToFit="1"/>
    </xf>
    <xf numFmtId="0" fontId="71" fillId="14" borderId="134" xfId="5" applyFont="1" applyFill="1" applyBorder="1" applyAlignment="1">
      <alignment horizontal="center" vertical="center" shrinkToFit="1"/>
    </xf>
    <xf numFmtId="0" fontId="71" fillId="14" borderId="136" xfId="5" applyFont="1" applyFill="1" applyBorder="1" applyAlignment="1">
      <alignment horizontal="center" vertical="center" shrinkToFit="1"/>
    </xf>
    <xf numFmtId="0" fontId="71" fillId="14" borderId="138" xfId="5" applyFont="1" applyFill="1" applyBorder="1" applyAlignment="1">
      <alignment horizontal="center" vertical="center" shrinkToFit="1"/>
    </xf>
    <xf numFmtId="0" fontId="71" fillId="14" borderId="128" xfId="5" applyFont="1" applyFill="1" applyBorder="1" applyAlignment="1">
      <alignment horizontal="center" vertical="center" shrinkToFit="1"/>
    </xf>
    <xf numFmtId="0" fontId="71" fillId="14" borderId="129" xfId="5" applyFont="1" applyFill="1" applyBorder="1" applyAlignment="1">
      <alignment horizontal="center" vertical="center" shrinkToFit="1"/>
    </xf>
    <xf numFmtId="0" fontId="71" fillId="14" borderId="139" xfId="5" applyFont="1" applyFill="1" applyBorder="1" applyAlignment="1">
      <alignment horizontal="center" vertical="center" shrinkToFit="1"/>
    </xf>
    <xf numFmtId="0" fontId="71" fillId="14" borderId="132" xfId="5" applyFont="1" applyFill="1" applyBorder="1" applyAlignment="1">
      <alignment horizontal="center" vertical="center" shrinkToFit="1"/>
    </xf>
    <xf numFmtId="182" fontId="71" fillId="0" borderId="128" xfId="5" applyNumberFormat="1" applyFont="1" applyBorder="1" applyAlignment="1">
      <alignment horizontal="center" vertical="center" shrinkToFit="1"/>
    </xf>
    <xf numFmtId="182" fontId="71" fillId="0" borderId="129" xfId="5" applyNumberFormat="1" applyFont="1" applyBorder="1" applyAlignment="1">
      <alignment horizontal="center" vertical="center" shrinkToFit="1"/>
    </xf>
    <xf numFmtId="182" fontId="71" fillId="0" borderId="139" xfId="5" applyNumberFormat="1" applyFont="1" applyBorder="1" applyAlignment="1">
      <alignment horizontal="center" vertical="center" shrinkToFit="1"/>
    </xf>
    <xf numFmtId="182" fontId="71" fillId="0" borderId="132" xfId="5" applyNumberFormat="1" applyFont="1" applyBorder="1" applyAlignment="1">
      <alignment horizontal="center" vertical="center" shrinkToFit="1"/>
    </xf>
    <xf numFmtId="0" fontId="13" fillId="0" borderId="0" xfId="5" applyFont="1" applyAlignment="1">
      <alignment vertical="center" textRotation="255" shrinkToFit="1"/>
    </xf>
    <xf numFmtId="0" fontId="71" fillId="14" borderId="169" xfId="5" applyFont="1" applyFill="1" applyBorder="1" applyAlignment="1">
      <alignment horizontal="right" vertical="center" shrinkToFit="1"/>
    </xf>
    <xf numFmtId="0" fontId="71" fillId="14" borderId="133" xfId="5" applyFont="1" applyFill="1" applyBorder="1" applyAlignment="1">
      <alignment horizontal="center" vertical="center" shrinkToFit="1"/>
    </xf>
    <xf numFmtId="0" fontId="71" fillId="14" borderId="131" xfId="5" applyFont="1" applyFill="1" applyBorder="1" applyAlignment="1">
      <alignment horizontal="center" vertical="center" shrinkToFit="1"/>
    </xf>
    <xf numFmtId="0" fontId="71" fillId="0" borderId="0" xfId="5" applyFont="1" applyAlignment="1">
      <alignment vertical="center" shrinkToFit="1"/>
    </xf>
    <xf numFmtId="181" fontId="71" fillId="0" borderId="0" xfId="5" applyNumberFormat="1" applyFont="1" applyAlignment="1">
      <alignment vertical="center" shrinkToFit="1"/>
    </xf>
    <xf numFmtId="0" fontId="71" fillId="0" borderId="0" xfId="5" applyFont="1" applyAlignment="1">
      <alignment vertical="center" textRotation="255" shrinkToFit="1"/>
    </xf>
    <xf numFmtId="0" fontId="5" fillId="0" borderId="108" xfId="4" applyBorder="1">
      <alignment vertical="center"/>
    </xf>
    <xf numFmtId="184" fontId="52" fillId="0" borderId="0" xfId="4" applyNumberFormat="1" applyFont="1">
      <alignment vertical="center"/>
    </xf>
    <xf numFmtId="0" fontId="11" fillId="0" borderId="12" xfId="1" applyFont="1" applyBorder="1" applyAlignment="1">
      <alignment horizontal="center" vertical="center"/>
    </xf>
    <xf numFmtId="0" fontId="11" fillId="0" borderId="19" xfId="1" applyFont="1" applyBorder="1" applyAlignment="1">
      <alignment horizontal="center" vertical="center"/>
    </xf>
    <xf numFmtId="0" fontId="11" fillId="0" borderId="25" xfId="1" applyFont="1" applyBorder="1" applyAlignment="1">
      <alignment horizontal="center" vertical="center"/>
    </xf>
    <xf numFmtId="0" fontId="11" fillId="0" borderId="30" xfId="1" applyFont="1" applyBorder="1" applyAlignment="1">
      <alignment horizontal="center" vertical="center"/>
    </xf>
    <xf numFmtId="0" fontId="13" fillId="0" borderId="6" xfId="1" applyFont="1" applyBorder="1" applyAlignment="1">
      <alignment horizontal="left" vertical="center"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1" fillId="0" borderId="20" xfId="1" applyFont="1" applyBorder="1" applyAlignment="1">
      <alignment horizontal="center" vertical="center"/>
    </xf>
    <xf numFmtId="0" fontId="11" fillId="0" borderId="26" xfId="1" applyFont="1" applyBorder="1" applyAlignment="1">
      <alignment horizontal="center" vertical="center"/>
    </xf>
    <xf numFmtId="0" fontId="11" fillId="0" borderId="0" xfId="1" applyFont="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176" fontId="11" fillId="0" borderId="18"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24" xfId="1" applyNumberFormat="1" applyFont="1" applyBorder="1" applyAlignment="1">
      <alignment horizontal="center" vertical="center"/>
    </xf>
    <xf numFmtId="176" fontId="11" fillId="0" borderId="25" xfId="1" applyNumberFormat="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4" xfId="1" applyFont="1" applyBorder="1" applyAlignment="1">
      <alignment horizontal="center" vertical="center" textRotation="255" shrinkToFit="1"/>
    </xf>
    <xf numFmtId="0" fontId="2" fillId="0" borderId="5"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12" xfId="1" applyFont="1" applyBorder="1" applyAlignment="1">
      <alignment horizontal="center" vertical="center" shrinkToFit="1"/>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5" fillId="0" borderId="0" xfId="2" applyFont="1" applyAlignment="1">
      <alignment horizontal="center" vertical="center"/>
    </xf>
    <xf numFmtId="0" fontId="7" fillId="0" borderId="0" xfId="1" applyFont="1" applyAlignment="1">
      <alignment horizontal="center" vertical="center" wrapText="1"/>
    </xf>
    <xf numFmtId="0" fontId="8" fillId="0" borderId="0" xfId="2"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58" fontId="9" fillId="0" borderId="1" xfId="1" applyNumberFormat="1" applyFont="1" applyBorder="1" applyAlignment="1">
      <alignment horizontal="left" vertical="center"/>
    </xf>
    <xf numFmtId="58" fontId="9" fillId="0" borderId="3" xfId="1" applyNumberFormat="1" applyFont="1" applyBorder="1" applyAlignment="1">
      <alignment horizontal="left" vertical="center"/>
    </xf>
    <xf numFmtId="0" fontId="9" fillId="0" borderId="33" xfId="1" applyFont="1" applyBorder="1" applyAlignment="1">
      <alignment horizontal="center" vertical="center"/>
    </xf>
    <xf numFmtId="58" fontId="9" fillId="0" borderId="38" xfId="1" applyNumberFormat="1" applyFont="1" applyBorder="1" applyAlignment="1">
      <alignment horizontal="center" vertical="center"/>
    </xf>
    <xf numFmtId="58" fontId="9" fillId="0" borderId="33" xfId="1" applyNumberFormat="1" applyFont="1" applyBorder="1" applyAlignment="1">
      <alignment horizontal="center" vertical="center"/>
    </xf>
    <xf numFmtId="0" fontId="13" fillId="0" borderId="6" xfId="2" applyFont="1" applyBorder="1" applyAlignment="1">
      <alignment horizontal="left" vertical="center" wrapText="1"/>
    </xf>
    <xf numFmtId="0" fontId="13" fillId="0" borderId="0" xfId="2" applyFont="1" applyAlignment="1">
      <alignment horizontal="left" vertical="center" wrapText="1"/>
    </xf>
    <xf numFmtId="58" fontId="9" fillId="0" borderId="1" xfId="1" applyNumberFormat="1" applyFont="1" applyBorder="1" applyAlignment="1">
      <alignment horizontal="center" vertical="center"/>
    </xf>
    <xf numFmtId="58" fontId="9" fillId="0" borderId="3" xfId="1" applyNumberFormat="1" applyFont="1" applyBorder="1" applyAlignment="1">
      <alignment horizontal="center" vertical="center"/>
    </xf>
    <xf numFmtId="0" fontId="9" fillId="0" borderId="38" xfId="1" applyFont="1" applyBorder="1" applyAlignment="1">
      <alignment horizontal="center" vertical="center"/>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2" fillId="0" borderId="0" xfId="1" applyFont="1" applyAlignment="1">
      <alignment horizontal="right" vertical="center"/>
    </xf>
    <xf numFmtId="0" fontId="16" fillId="0" borderId="0" xfId="1" applyFont="1" applyAlignment="1">
      <alignment horizontal="center" vertical="center"/>
    </xf>
    <xf numFmtId="0" fontId="10" fillId="0" borderId="0" xfId="1" applyFont="1" applyAlignment="1">
      <alignment horizontal="left" vertical="center" wrapText="1"/>
    </xf>
    <xf numFmtId="9" fontId="2" fillId="0" borderId="0" xfId="1" applyNumberFormat="1" applyFont="1" applyAlignment="1">
      <alignment horizontal="center"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9" fillId="0" borderId="1" xfId="1" applyFont="1" applyBorder="1" applyAlignment="1">
      <alignment horizontal="center" vertical="center" textRotation="255" wrapText="1" shrinkToFit="1"/>
    </xf>
    <xf numFmtId="0" fontId="9" fillId="0" borderId="3" xfId="1" applyFont="1" applyBorder="1" applyAlignment="1">
      <alignment horizontal="center" vertical="center" textRotation="255" wrapText="1" shrinkToFit="1"/>
    </xf>
    <xf numFmtId="0" fontId="9" fillId="0" borderId="9" xfId="1" applyFont="1" applyBorder="1" applyAlignment="1">
      <alignment horizontal="center" vertical="center" textRotation="255" shrinkToFit="1"/>
    </xf>
    <xf numFmtId="0" fontId="9" fillId="0" borderId="10" xfId="1" applyFont="1" applyBorder="1" applyAlignment="1">
      <alignment horizontal="center" vertical="center" textRotation="255" shrinkToFit="1"/>
    </xf>
    <xf numFmtId="0" fontId="9" fillId="0" borderId="1" xfId="1" applyFont="1" applyBorder="1" applyAlignment="1">
      <alignment horizontal="center" vertical="center" textRotation="255" shrinkToFit="1"/>
    </xf>
    <xf numFmtId="0" fontId="9" fillId="0" borderId="3" xfId="1" applyFont="1" applyBorder="1" applyAlignment="1">
      <alignment horizontal="center" vertical="center" textRotation="255" shrinkToFit="1"/>
    </xf>
    <xf numFmtId="0" fontId="7" fillId="0" borderId="0" xfId="1" applyFont="1" applyAlignment="1">
      <alignment horizontal="center" vertical="center"/>
    </xf>
    <xf numFmtId="0" fontId="2" fillId="0" borderId="12"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lignment horizontal="center" vertical="center"/>
    </xf>
    <xf numFmtId="0" fontId="10" fillId="0" borderId="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29" fillId="0" borderId="58" xfId="3" applyFont="1" applyBorder="1" applyAlignment="1" applyProtection="1">
      <alignment horizontal="center" vertical="center" wrapText="1"/>
      <protection locked="0"/>
    </xf>
    <xf numFmtId="0" fontId="29" fillId="0" borderId="6" xfId="3" applyFont="1" applyBorder="1" applyAlignment="1" applyProtection="1">
      <alignment horizontal="center" vertical="center" wrapText="1"/>
      <protection locked="0"/>
    </xf>
    <xf numFmtId="0" fontId="29" fillId="0" borderId="61" xfId="3" applyFont="1" applyBorder="1" applyAlignment="1" applyProtection="1">
      <alignment horizontal="center" vertical="center" wrapText="1"/>
      <protection locked="0"/>
    </xf>
    <xf numFmtId="0" fontId="29" fillId="0" borderId="0" xfId="3" applyFont="1" applyAlignment="1" applyProtection="1">
      <alignment horizontal="center" vertical="center" wrapText="1"/>
      <protection locked="0"/>
    </xf>
    <xf numFmtId="0" fontId="29" fillId="0" borderId="63" xfId="3" applyFont="1" applyBorder="1" applyAlignment="1" applyProtection="1">
      <alignment horizontal="center" vertical="center" wrapText="1"/>
      <protection locked="0"/>
    </xf>
    <xf numFmtId="0" fontId="29" fillId="0" borderId="64" xfId="3" applyFont="1" applyBorder="1" applyAlignment="1" applyProtection="1">
      <alignment horizontal="center" vertical="center" wrapText="1"/>
      <protection locked="0"/>
    </xf>
    <xf numFmtId="0" fontId="30" fillId="0" borderId="6" xfId="3" applyFont="1" applyBorder="1" applyAlignment="1" applyProtection="1">
      <alignment horizontal="center" wrapText="1"/>
      <protection locked="0"/>
    </xf>
    <xf numFmtId="0" fontId="30" fillId="0" borderId="59" xfId="3" applyFont="1" applyBorder="1" applyAlignment="1" applyProtection="1">
      <alignment horizontal="center" wrapText="1"/>
      <protection locked="0"/>
    </xf>
    <xf numFmtId="0" fontId="30" fillId="0" borderId="0" xfId="3" applyFont="1" applyAlignment="1" applyProtection="1">
      <alignment horizontal="center" wrapText="1"/>
      <protection locked="0"/>
    </xf>
    <xf numFmtId="0" fontId="30" fillId="0" borderId="62" xfId="3" applyFont="1" applyBorder="1" applyAlignment="1" applyProtection="1">
      <alignment horizontal="center" wrapText="1"/>
      <protection locked="0"/>
    </xf>
    <xf numFmtId="0" fontId="30" fillId="0" borderId="64" xfId="3" applyFont="1" applyBorder="1" applyAlignment="1" applyProtection="1">
      <alignment horizontal="center" wrapText="1"/>
      <protection locked="0"/>
    </xf>
    <xf numFmtId="0" fontId="30" fillId="0" borderId="65" xfId="3" applyFont="1" applyBorder="1" applyAlignment="1" applyProtection="1">
      <alignment horizontal="center" wrapText="1"/>
      <protection locked="0"/>
    </xf>
    <xf numFmtId="0" fontId="24" fillId="3" borderId="9" xfId="3" applyFont="1" applyFill="1" applyBorder="1" applyAlignment="1" applyProtection="1">
      <alignment horizontal="center" vertical="center" wrapText="1"/>
      <protection locked="0"/>
    </xf>
    <xf numFmtId="0" fontId="24" fillId="3" borderId="10" xfId="3" applyFont="1" applyFill="1" applyBorder="1" applyAlignment="1" applyProtection="1">
      <alignment horizontal="center" vertical="center" wrapText="1"/>
      <protection locked="0"/>
    </xf>
    <xf numFmtId="0" fontId="25" fillId="0" borderId="9" xfId="3" applyFont="1" applyBorder="1" applyAlignment="1" applyProtection="1">
      <alignment horizontal="left" vertical="center"/>
      <protection locked="0"/>
    </xf>
    <xf numFmtId="0" fontId="25" fillId="0" borderId="11" xfId="3" applyFont="1" applyBorder="1" applyAlignment="1" applyProtection="1">
      <alignment horizontal="left" vertical="center"/>
      <protection locked="0"/>
    </xf>
    <xf numFmtId="0" fontId="25" fillId="0" borderId="10" xfId="3" applyFont="1" applyBorder="1" applyAlignment="1" applyProtection="1">
      <alignment horizontal="left" vertical="center"/>
      <protection locked="0"/>
    </xf>
    <xf numFmtId="0" fontId="21" fillId="0" borderId="12" xfId="3" applyFont="1" applyBorder="1" applyAlignment="1" applyProtection="1">
      <alignment horizontal="left" vertical="center"/>
      <protection locked="0"/>
    </xf>
    <xf numFmtId="0" fontId="21" fillId="5" borderId="12" xfId="3" applyFont="1" applyFill="1" applyBorder="1" applyAlignment="1" applyProtection="1">
      <alignment horizontal="center" vertical="center"/>
      <protection locked="0"/>
    </xf>
    <xf numFmtId="0" fontId="21" fillId="3" borderId="1" xfId="3" applyFont="1" applyFill="1" applyBorder="1" applyAlignment="1" applyProtection="1">
      <alignment horizontal="center" vertical="center"/>
      <protection locked="0"/>
    </xf>
    <xf numFmtId="0" fontId="21" fillId="3" borderId="3" xfId="3" applyFont="1" applyFill="1" applyBorder="1" applyAlignment="1" applyProtection="1">
      <alignment horizontal="center" vertical="center"/>
      <protection locked="0"/>
    </xf>
    <xf numFmtId="0" fontId="23" fillId="4" borderId="1" xfId="3" applyFont="1" applyFill="1" applyBorder="1" applyAlignment="1" applyProtection="1">
      <alignment horizontal="center" vertical="center"/>
      <protection locked="0"/>
    </xf>
    <xf numFmtId="0" fontId="23" fillId="4" borderId="2" xfId="3" applyFont="1" applyFill="1" applyBorder="1" applyAlignment="1" applyProtection="1">
      <alignment horizontal="center" vertical="center"/>
      <protection locked="0"/>
    </xf>
    <xf numFmtId="0" fontId="23" fillId="4" borderId="3" xfId="3" applyFont="1" applyFill="1" applyBorder="1" applyAlignment="1" applyProtection="1">
      <alignment horizontal="center" vertical="center"/>
      <protection locked="0"/>
    </xf>
    <xf numFmtId="0" fontId="21" fillId="0" borderId="4" xfId="3" applyFont="1" applyBorder="1" applyAlignment="1" applyProtection="1">
      <alignment horizontal="left" vertical="center" wrapText="1"/>
      <protection locked="0"/>
    </xf>
    <xf numFmtId="0" fontId="21" fillId="0" borderId="6" xfId="3" applyFont="1" applyBorder="1" applyAlignment="1" applyProtection="1">
      <alignment horizontal="left" vertical="center" wrapText="1"/>
      <protection locked="0"/>
    </xf>
    <xf numFmtId="0" fontId="21" fillId="0" borderId="5" xfId="3" applyFont="1" applyBorder="1" applyAlignment="1" applyProtection="1">
      <alignment horizontal="left" vertical="center" wrapText="1"/>
      <protection locked="0"/>
    </xf>
    <xf numFmtId="0" fontId="21" fillId="0" borderId="7" xfId="3" applyFont="1" applyBorder="1" applyAlignment="1" applyProtection="1">
      <alignment horizontal="left" vertical="center" wrapText="1"/>
      <protection locked="0"/>
    </xf>
    <xf numFmtId="0" fontId="21" fillId="0" borderId="0" xfId="3" applyFont="1" applyAlignment="1" applyProtection="1">
      <alignment horizontal="left" vertical="center" wrapText="1"/>
      <protection locked="0"/>
    </xf>
    <xf numFmtId="0" fontId="21" fillId="0" borderId="8" xfId="3" applyFont="1" applyBorder="1" applyAlignment="1" applyProtection="1">
      <alignment horizontal="left" vertical="center" wrapText="1"/>
      <protection locked="0"/>
    </xf>
    <xf numFmtId="0" fontId="21" fillId="0" borderId="9" xfId="3" applyFont="1" applyBorder="1" applyAlignment="1" applyProtection="1">
      <alignment horizontal="left" vertical="center" wrapText="1"/>
      <protection locked="0"/>
    </xf>
    <xf numFmtId="0" fontId="21" fillId="0" borderId="11" xfId="3" applyFont="1" applyBorder="1" applyAlignment="1" applyProtection="1">
      <alignment horizontal="left" vertical="center" wrapText="1"/>
      <protection locked="0"/>
    </xf>
    <xf numFmtId="0" fontId="21" fillId="0" borderId="10" xfId="3" applyFont="1" applyBorder="1" applyAlignment="1" applyProtection="1">
      <alignment horizontal="left" vertical="center" wrapText="1"/>
      <protection locked="0"/>
    </xf>
    <xf numFmtId="0" fontId="21" fillId="2" borderId="46" xfId="3" applyFont="1" applyFill="1" applyBorder="1" applyAlignment="1" applyProtection="1">
      <alignment horizontal="center" vertical="center"/>
      <protection locked="0"/>
    </xf>
    <xf numFmtId="0" fontId="21" fillId="2" borderId="43" xfId="3" applyFont="1" applyFill="1" applyBorder="1" applyAlignment="1" applyProtection="1">
      <alignment horizontal="center" vertical="center"/>
      <protection locked="0"/>
    </xf>
    <xf numFmtId="0" fontId="21" fillId="2" borderId="44" xfId="3" applyFont="1" applyFill="1" applyBorder="1" applyAlignment="1" applyProtection="1">
      <alignment horizontal="center" vertical="center"/>
      <protection locked="0"/>
    </xf>
    <xf numFmtId="0" fontId="24" fillId="0" borderId="39" xfId="3" applyFont="1" applyBorder="1" applyAlignment="1" applyProtection="1">
      <alignment horizontal="center"/>
      <protection locked="0"/>
    </xf>
    <xf numFmtId="0" fontId="24" fillId="0" borderId="40" xfId="3" applyFont="1" applyBorder="1" applyAlignment="1" applyProtection="1">
      <alignment horizontal="center"/>
      <protection locked="0"/>
    </xf>
    <xf numFmtId="0" fontId="23" fillId="4" borderId="12" xfId="3" applyFont="1" applyFill="1" applyBorder="1" applyAlignment="1" applyProtection="1">
      <alignment horizontal="center" vertical="center"/>
      <protection locked="0"/>
    </xf>
    <xf numFmtId="0" fontId="23" fillId="4" borderId="13" xfId="3" applyFont="1" applyFill="1" applyBorder="1" applyAlignment="1" applyProtection="1">
      <alignment horizontal="center" vertical="center"/>
      <protection locked="0"/>
    </xf>
    <xf numFmtId="0" fontId="25" fillId="0" borderId="1" xfId="3" applyFont="1" applyBorder="1" applyAlignment="1" applyProtection="1">
      <alignment horizontal="left" vertical="center"/>
      <protection locked="0"/>
    </xf>
    <xf numFmtId="0" fontId="25" fillId="0" borderId="2" xfId="3" applyFont="1" applyBorder="1" applyAlignment="1" applyProtection="1">
      <alignment horizontal="left" vertical="center"/>
      <protection locked="0"/>
    </xf>
    <xf numFmtId="0" fontId="25" fillId="0" borderId="3" xfId="3" applyFont="1" applyBorder="1" applyAlignment="1" applyProtection="1">
      <alignment horizontal="left" vertical="center"/>
      <protection locked="0"/>
    </xf>
    <xf numFmtId="0" fontId="24" fillId="0" borderId="13" xfId="3" applyFont="1" applyBorder="1" applyAlignment="1" applyProtection="1">
      <alignment horizontal="center" vertical="center"/>
      <protection locked="0"/>
    </xf>
    <xf numFmtId="0" fontId="24" fillId="0" borderId="41" xfId="3" applyFont="1" applyBorder="1" applyAlignment="1" applyProtection="1">
      <alignment horizontal="center" vertical="center"/>
      <protection locked="0"/>
    </xf>
    <xf numFmtId="0" fontId="24" fillId="0" borderId="14" xfId="3" applyFont="1" applyBorder="1" applyAlignment="1" applyProtection="1">
      <alignment horizontal="center" vertical="center"/>
      <protection locked="0"/>
    </xf>
    <xf numFmtId="0" fontId="21" fillId="0" borderId="12" xfId="3" applyFont="1" applyBorder="1" applyProtection="1">
      <alignment vertical="center"/>
      <protection locked="0"/>
    </xf>
    <xf numFmtId="0" fontId="21" fillId="0" borderId="13" xfId="3" applyFont="1" applyBorder="1" applyAlignment="1" applyProtection="1">
      <alignment horizontal="left" vertical="center"/>
      <protection locked="0"/>
    </xf>
    <xf numFmtId="0" fontId="21" fillId="0" borderId="12" xfId="3" applyFont="1" applyBorder="1" applyAlignment="1" applyProtection="1">
      <alignment horizontal="left" vertical="center" wrapText="1"/>
      <protection locked="0"/>
    </xf>
    <xf numFmtId="0" fontId="21" fillId="2" borderId="12" xfId="3" applyFont="1" applyFill="1" applyBorder="1" applyAlignment="1" applyProtection="1">
      <alignment horizontal="center" vertical="center"/>
      <protection locked="0"/>
    </xf>
    <xf numFmtId="0" fontId="21" fillId="5" borderId="1" xfId="3" applyFont="1" applyFill="1" applyBorder="1" applyAlignment="1" applyProtection="1">
      <alignment horizontal="center" vertical="center"/>
      <protection locked="0"/>
    </xf>
    <xf numFmtId="0" fontId="21" fillId="5" borderId="2" xfId="3" applyFont="1" applyFill="1" applyBorder="1" applyAlignment="1" applyProtection="1">
      <alignment horizontal="center" vertical="center"/>
      <protection locked="0"/>
    </xf>
    <xf numFmtId="0" fontId="21" fillId="5" borderId="3" xfId="3" applyFont="1" applyFill="1" applyBorder="1" applyAlignment="1" applyProtection="1">
      <alignment horizontal="center" vertical="center"/>
      <protection locked="0"/>
    </xf>
    <xf numFmtId="0" fontId="26" fillId="0" borderId="2" xfId="3" applyFont="1" applyBorder="1" applyAlignment="1" applyProtection="1">
      <alignment horizontal="right" vertical="top"/>
      <protection locked="0"/>
    </xf>
    <xf numFmtId="0" fontId="21" fillId="2" borderId="1" xfId="3" applyFont="1" applyFill="1" applyBorder="1" applyAlignment="1" applyProtection="1">
      <alignment horizontal="center" vertical="center"/>
      <protection locked="0"/>
    </xf>
    <xf numFmtId="0" fontId="21" fillId="2" borderId="13" xfId="3" applyFont="1" applyFill="1" applyBorder="1" applyAlignment="1" applyProtection="1">
      <alignment horizontal="center" vertical="center"/>
      <protection locked="0"/>
    </xf>
    <xf numFmtId="0" fontId="21" fillId="2" borderId="14" xfId="3" applyFont="1" applyFill="1" applyBorder="1" applyAlignment="1" applyProtection="1">
      <alignment horizontal="center" vertical="center"/>
      <protection locked="0"/>
    </xf>
    <xf numFmtId="0" fontId="21" fillId="0" borderId="13" xfId="3" applyFont="1" applyBorder="1" applyAlignment="1" applyProtection="1">
      <alignment horizontal="center" vertical="center"/>
      <protection locked="0"/>
    </xf>
    <xf numFmtId="0" fontId="21" fillId="0" borderId="41" xfId="3" applyFont="1" applyBorder="1" applyAlignment="1" applyProtection="1">
      <alignment horizontal="center" vertical="center"/>
      <protection locked="0"/>
    </xf>
    <xf numFmtId="0" fontId="21" fillId="0" borderId="10" xfId="3" applyFont="1" applyBorder="1" applyAlignment="1" applyProtection="1">
      <alignment horizontal="center" vertical="center"/>
      <protection locked="0"/>
    </xf>
    <xf numFmtId="0" fontId="25" fillId="0" borderId="7" xfId="3" applyFont="1" applyBorder="1" applyAlignment="1" applyProtection="1">
      <alignment horizontal="left" vertical="center"/>
      <protection locked="0"/>
    </xf>
    <xf numFmtId="0" fontId="25" fillId="0" borderId="0" xfId="3" applyFont="1" applyAlignment="1" applyProtection="1">
      <alignment horizontal="left" vertical="center"/>
      <protection locked="0"/>
    </xf>
    <xf numFmtId="0" fontId="25" fillId="0" borderId="8" xfId="3" applyFont="1" applyBorder="1" applyAlignment="1" applyProtection="1">
      <alignment horizontal="left" vertical="center"/>
      <protection locked="0"/>
    </xf>
    <xf numFmtId="0" fontId="21" fillId="0" borderId="1" xfId="3" applyFont="1" applyBorder="1" applyAlignment="1" applyProtection="1">
      <alignment horizontal="left" vertical="center"/>
      <protection locked="0"/>
    </xf>
    <xf numFmtId="0" fontId="21" fillId="0" borderId="2" xfId="3" applyFont="1" applyBorder="1" applyAlignment="1" applyProtection="1">
      <alignment horizontal="left" vertical="center"/>
      <protection locked="0"/>
    </xf>
    <xf numFmtId="0" fontId="21" fillId="0" borderId="3" xfId="3" applyFont="1" applyBorder="1" applyAlignment="1" applyProtection="1">
      <alignment horizontal="left" vertical="center"/>
      <protection locked="0"/>
    </xf>
    <xf numFmtId="0" fontId="24" fillId="0" borderId="39" xfId="3" applyFont="1" applyBorder="1" applyAlignment="1" applyProtection="1">
      <alignment horizontal="center" vertical="center"/>
      <protection locked="0"/>
    </xf>
    <xf numFmtId="0" fontId="24" fillId="0" borderId="40" xfId="3" applyFont="1" applyBorder="1" applyAlignment="1" applyProtection="1">
      <alignment horizontal="center" vertical="center"/>
      <protection locked="0"/>
    </xf>
    <xf numFmtId="0" fontId="25" fillId="0" borderId="4" xfId="3" applyFont="1" applyBorder="1" applyAlignment="1" applyProtection="1">
      <alignment horizontal="left" vertical="center"/>
      <protection locked="0"/>
    </xf>
    <xf numFmtId="0" fontId="25" fillId="0" borderId="6" xfId="3" applyFont="1" applyBorder="1" applyAlignment="1" applyProtection="1">
      <alignment horizontal="left" vertical="center"/>
      <protection locked="0"/>
    </xf>
    <xf numFmtId="0" fontId="25" fillId="0" borderId="5" xfId="3" applyFont="1" applyBorder="1" applyAlignment="1" applyProtection="1">
      <alignment horizontal="left" vertical="center"/>
      <protection locked="0"/>
    </xf>
    <xf numFmtId="0" fontId="24" fillId="0" borderId="5" xfId="3" applyFont="1" applyBorder="1" applyAlignment="1" applyProtection="1">
      <alignment horizontal="center" vertical="center"/>
      <protection locked="0"/>
    </xf>
    <xf numFmtId="0" fontId="24" fillId="0" borderId="8" xfId="3" applyFont="1" applyBorder="1" applyAlignment="1" applyProtection="1">
      <alignment horizontal="center" vertical="center"/>
      <protection locked="0"/>
    </xf>
    <xf numFmtId="0" fontId="24" fillId="0" borderId="10" xfId="3" applyFont="1" applyBorder="1" applyAlignment="1" applyProtection="1">
      <alignment horizontal="center" vertical="center"/>
      <protection locked="0"/>
    </xf>
    <xf numFmtId="0" fontId="21" fillId="0" borderId="7" xfId="3" applyFont="1" applyBorder="1" applyAlignment="1" applyProtection="1">
      <alignment horizontal="left" vertical="center"/>
      <protection locked="0"/>
    </xf>
    <xf numFmtId="0" fontId="21" fillId="0" borderId="0" xfId="3" applyFont="1" applyAlignment="1" applyProtection="1">
      <alignment horizontal="left" vertical="center"/>
      <protection locked="0"/>
    </xf>
    <xf numFmtId="0" fontId="21" fillId="0" borderId="8" xfId="3" applyFont="1" applyBorder="1" applyAlignment="1" applyProtection="1">
      <alignment horizontal="left" vertical="center"/>
      <protection locked="0"/>
    </xf>
    <xf numFmtId="0" fontId="21" fillId="4" borderId="12" xfId="3" applyFont="1" applyFill="1" applyBorder="1" applyAlignment="1" applyProtection="1">
      <alignment horizontal="center" vertical="center"/>
      <protection locked="0"/>
    </xf>
    <xf numFmtId="0" fontId="21" fillId="0" borderId="0" xfId="3" applyFont="1" applyAlignment="1" applyProtection="1">
      <alignment horizontal="center" vertical="center"/>
      <protection locked="0"/>
    </xf>
    <xf numFmtId="0" fontId="21" fillId="2" borderId="11" xfId="3" applyFont="1" applyFill="1" applyBorder="1" applyAlignment="1" applyProtection="1">
      <alignment horizontal="center" vertical="center"/>
      <protection locked="0"/>
    </xf>
    <xf numFmtId="0" fontId="22" fillId="3" borderId="0" xfId="3" applyFont="1" applyFill="1" applyAlignment="1" applyProtection="1">
      <alignment horizontal="center" vertical="center"/>
      <protection locked="0"/>
    </xf>
    <xf numFmtId="0" fontId="33" fillId="2" borderId="72" xfId="3" applyFont="1" applyFill="1" applyBorder="1" applyAlignment="1">
      <alignment horizontal="center" vertical="center"/>
    </xf>
    <xf numFmtId="0" fontId="33" fillId="2" borderId="73" xfId="3" applyFont="1" applyFill="1" applyBorder="1" applyAlignment="1">
      <alignment horizontal="center" vertical="center"/>
    </xf>
    <xf numFmtId="0" fontId="33" fillId="2" borderId="75" xfId="3" applyFont="1" applyFill="1" applyBorder="1" applyAlignment="1">
      <alignment horizontal="center" vertical="center"/>
    </xf>
    <xf numFmtId="0" fontId="33" fillId="2" borderId="76" xfId="3" applyFont="1" applyFill="1" applyBorder="1" applyAlignment="1">
      <alignment horizontal="center" vertical="center"/>
    </xf>
    <xf numFmtId="0" fontId="36" fillId="6" borderId="0" xfId="3" applyFont="1" applyFill="1" applyAlignment="1">
      <alignment horizontal="left" vertical="center" shrinkToFit="1"/>
    </xf>
    <xf numFmtId="0" fontId="36" fillId="6" borderId="11" xfId="3" applyFont="1" applyFill="1" applyBorder="1" applyAlignment="1">
      <alignment horizontal="left" vertical="center" shrinkToFit="1"/>
    </xf>
    <xf numFmtId="0" fontId="36" fillId="4" borderId="4" xfId="3" applyFont="1" applyFill="1" applyBorder="1" applyAlignment="1">
      <alignment horizontal="center" vertical="center"/>
    </xf>
    <xf numFmtId="0" fontId="36" fillId="4" borderId="6" xfId="3" applyFont="1" applyFill="1" applyBorder="1" applyAlignment="1">
      <alignment horizontal="center" vertical="center"/>
    </xf>
    <xf numFmtId="0" fontId="36" fillId="4" borderId="5" xfId="3" applyFont="1" applyFill="1" applyBorder="1" applyAlignment="1">
      <alignment horizontal="center" vertical="center"/>
    </xf>
    <xf numFmtId="0" fontId="33" fillId="2" borderId="72" xfId="3" applyFont="1" applyFill="1" applyBorder="1" applyAlignment="1">
      <alignment horizontal="center" vertical="top" shrinkToFit="1"/>
    </xf>
    <xf numFmtId="0" fontId="35" fillId="0" borderId="11" xfId="1" applyFont="1" applyBorder="1" applyAlignment="1" applyProtection="1">
      <alignment horizontal="center" vertical="center"/>
      <protection locked="0"/>
    </xf>
    <xf numFmtId="0" fontId="33" fillId="6" borderId="0" xfId="3" applyFont="1" applyFill="1" applyAlignment="1">
      <alignment horizontal="center" vertical="center"/>
    </xf>
    <xf numFmtId="179" fontId="33" fillId="6" borderId="1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wrapText="1"/>
    </xf>
    <xf numFmtId="178" fontId="34" fillId="2" borderId="6" xfId="3" applyNumberFormat="1" applyFont="1" applyFill="1" applyBorder="1" applyAlignment="1">
      <alignment horizontal="center" vertical="center" wrapText="1"/>
    </xf>
    <xf numFmtId="178" fontId="34" fillId="2" borderId="5" xfId="3" applyNumberFormat="1" applyFont="1" applyFill="1" applyBorder="1" applyAlignment="1">
      <alignment horizontal="center" vertical="center" wrapText="1"/>
    </xf>
    <xf numFmtId="178" fontId="34" fillId="2" borderId="9" xfId="3" applyNumberFormat="1" applyFont="1" applyFill="1" applyBorder="1" applyAlignment="1">
      <alignment horizontal="center" vertical="center" wrapText="1"/>
    </xf>
    <xf numFmtId="178" fontId="34" fillId="2" borderId="11" xfId="3" applyNumberFormat="1" applyFont="1" applyFill="1" applyBorder="1" applyAlignment="1">
      <alignment horizontal="center" vertical="center" wrapText="1"/>
    </xf>
    <xf numFmtId="178" fontId="34" fillId="2" borderId="10" xfId="3" applyNumberFormat="1" applyFont="1" applyFill="1" applyBorder="1" applyAlignment="1">
      <alignment horizontal="center" vertical="center" wrapText="1"/>
    </xf>
    <xf numFmtId="0" fontId="34" fillId="6" borderId="12" xfId="3" applyFont="1" applyFill="1" applyBorder="1" applyAlignment="1">
      <alignment horizontal="center" vertical="center"/>
    </xf>
    <xf numFmtId="178" fontId="34" fillId="2" borderId="12" xfId="3" applyNumberFormat="1" applyFont="1" applyFill="1" applyBorder="1" applyAlignment="1">
      <alignment horizontal="center" vertical="center" wrapText="1"/>
    </xf>
    <xf numFmtId="0" fontId="37" fillId="6" borderId="6" xfId="3" applyFont="1" applyFill="1" applyBorder="1" applyAlignment="1">
      <alignment horizontal="left" vertical="center" wrapText="1"/>
    </xf>
    <xf numFmtId="0" fontId="37" fillId="6" borderId="5" xfId="3" applyFont="1" applyFill="1" applyBorder="1" applyAlignment="1">
      <alignment horizontal="left" vertical="center" wrapText="1"/>
    </xf>
    <xf numFmtId="0" fontId="37" fillId="6" borderId="0" xfId="3" applyFont="1" applyFill="1" applyAlignment="1">
      <alignment horizontal="left" vertical="center" wrapText="1"/>
    </xf>
    <xf numFmtId="0" fontId="37" fillId="6" borderId="8" xfId="3" applyFont="1" applyFill="1" applyBorder="1" applyAlignment="1">
      <alignment horizontal="left" vertical="center" wrapText="1"/>
    </xf>
    <xf numFmtId="0" fontId="37" fillId="6" borderId="11" xfId="3" applyFont="1" applyFill="1" applyBorder="1" applyAlignment="1">
      <alignment horizontal="left" vertical="center" wrapText="1"/>
    </xf>
    <xf numFmtId="0" fontId="37" fillId="6" borderId="10" xfId="3" applyFont="1" applyFill="1" applyBorder="1" applyAlignment="1">
      <alignment horizontal="left" vertical="center" wrapText="1"/>
    </xf>
    <xf numFmtId="0" fontId="33" fillId="2" borderId="0" xfId="3" applyFont="1" applyFill="1" applyAlignment="1">
      <alignment horizontal="center" vertical="center"/>
    </xf>
    <xf numFmtId="0" fontId="33" fillId="2" borderId="11" xfId="3" applyFont="1" applyFill="1" applyBorder="1" applyAlignment="1">
      <alignment horizontal="center" vertical="center"/>
    </xf>
    <xf numFmtId="0" fontId="33" fillId="6" borderId="0" xfId="3" applyFont="1" applyFill="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33" fillId="6" borderId="11" xfId="3" applyFont="1" applyFill="1" applyBorder="1" applyAlignment="1">
      <alignment horizontal="left" vertical="center"/>
    </xf>
    <xf numFmtId="0" fontId="37" fillId="6" borderId="4" xfId="3" applyFont="1" applyFill="1" applyBorder="1" applyAlignment="1">
      <alignment horizontal="left" vertical="center" wrapText="1"/>
    </xf>
    <xf numFmtId="0" fontId="37" fillId="6" borderId="9" xfId="3" applyFont="1" applyFill="1" applyBorder="1" applyAlignment="1">
      <alignment horizontal="left" vertical="center" wrapText="1"/>
    </xf>
    <xf numFmtId="178" fontId="34" fillId="6" borderId="12" xfId="3" applyNumberFormat="1" applyFont="1" applyFill="1" applyBorder="1" applyAlignment="1">
      <alignment horizontal="center" vertical="center"/>
    </xf>
    <xf numFmtId="0" fontId="33" fillId="6" borderId="11" xfId="3" applyFont="1" applyFill="1" applyBorder="1" applyAlignment="1">
      <alignment horizontal="left" vertical="center" shrinkToFit="1"/>
    </xf>
    <xf numFmtId="0" fontId="34" fillId="6" borderId="0" xfId="3" applyFont="1" applyFill="1" applyAlignment="1">
      <alignment horizontal="center" vertical="center"/>
    </xf>
    <xf numFmtId="0" fontId="27" fillId="3" borderId="0" xfId="3" applyFont="1" applyFill="1" applyAlignment="1">
      <alignment horizontal="center" vertical="center"/>
    </xf>
    <xf numFmtId="0" fontId="36" fillId="4" borderId="7" xfId="3" applyFont="1" applyFill="1" applyBorder="1" applyAlignment="1">
      <alignment horizontal="center" vertical="center" wrapText="1"/>
    </xf>
    <xf numFmtId="0" fontId="36" fillId="4" borderId="0" xfId="3" applyFont="1" applyFill="1" applyAlignment="1">
      <alignment horizontal="center" vertical="center" wrapText="1"/>
    </xf>
    <xf numFmtId="0" fontId="36" fillId="4" borderId="8" xfId="3" applyFont="1" applyFill="1" applyBorder="1" applyAlignment="1">
      <alignment horizontal="center" vertical="center" wrapText="1"/>
    </xf>
    <xf numFmtId="0" fontId="37" fillId="6" borderId="13" xfId="3" applyFont="1" applyFill="1" applyBorder="1" applyAlignment="1">
      <alignment vertical="center" wrapText="1"/>
    </xf>
    <xf numFmtId="0" fontId="37" fillId="6" borderId="41" xfId="3" applyFont="1" applyFill="1" applyBorder="1" applyAlignment="1">
      <alignment vertical="center" wrapText="1"/>
    </xf>
    <xf numFmtId="0" fontId="37" fillId="6" borderId="14" xfId="3" applyFont="1" applyFill="1" applyBorder="1" applyAlignment="1">
      <alignment vertical="center" wrapText="1"/>
    </xf>
    <xf numFmtId="0" fontId="37" fillId="6" borderId="12" xfId="3" applyFont="1" applyFill="1" applyBorder="1" applyAlignment="1">
      <alignment horizontal="left" vertical="center" wrapText="1"/>
    </xf>
    <xf numFmtId="0" fontId="49" fillId="2" borderId="9" xfId="4" applyFont="1" applyFill="1" applyBorder="1" applyAlignment="1">
      <alignment horizontal="center" vertical="center" shrinkToFit="1"/>
    </xf>
    <xf numFmtId="0" fontId="49" fillId="2" borderId="11" xfId="4" applyFont="1" applyFill="1" applyBorder="1" applyAlignment="1">
      <alignment horizontal="center" vertical="center" shrinkToFit="1"/>
    </xf>
    <xf numFmtId="0" fontId="49" fillId="2" borderId="10" xfId="4" applyFont="1" applyFill="1" applyBorder="1" applyAlignment="1">
      <alignment horizontal="center" vertical="center" shrinkToFit="1"/>
    </xf>
    <xf numFmtId="0" fontId="49" fillId="0" borderId="1" xfId="4" applyFont="1" applyBorder="1" applyAlignment="1">
      <alignment horizontal="center" vertical="center" shrinkToFit="1"/>
    </xf>
    <xf numFmtId="0" fontId="49" fillId="0" borderId="2" xfId="4" applyFont="1" applyBorder="1" applyAlignment="1">
      <alignment horizontal="center" vertical="center" shrinkToFit="1"/>
    </xf>
    <xf numFmtId="0" fontId="49" fillId="0" borderId="3" xfId="4" applyFont="1" applyBorder="1" applyAlignment="1">
      <alignment horizontal="center" vertical="center" shrinkToFit="1"/>
    </xf>
    <xf numFmtId="0" fontId="49" fillId="0" borderId="38" xfId="4" applyFont="1" applyBorder="1" applyAlignment="1">
      <alignment horizontal="center" vertical="center" shrinkToFit="1"/>
    </xf>
    <xf numFmtId="0" fontId="49" fillId="0" borderId="33" xfId="4" applyFont="1" applyBorder="1" applyAlignment="1">
      <alignment horizontal="center" vertical="center" shrinkToFit="1"/>
    </xf>
    <xf numFmtId="0" fontId="5" fillId="0" borderId="36" xfId="4" applyBorder="1" applyAlignment="1">
      <alignment horizontal="center" vertical="center" shrinkToFit="1"/>
    </xf>
    <xf numFmtId="0" fontId="5" fillId="0" borderId="11" xfId="4" applyBorder="1" applyAlignment="1">
      <alignment horizontal="center" vertical="center" shrinkToFit="1"/>
    </xf>
    <xf numFmtId="0" fontId="5" fillId="0" borderId="37" xfId="4" applyBorder="1" applyAlignment="1">
      <alignment horizontal="center" vertical="center" shrinkToFit="1"/>
    </xf>
    <xf numFmtId="0" fontId="49" fillId="2" borderId="38" xfId="4" applyFont="1" applyFill="1" applyBorder="1" applyAlignment="1">
      <alignment horizontal="center" vertical="center" shrinkToFit="1"/>
    </xf>
    <xf numFmtId="0" fontId="49" fillId="2" borderId="2" xfId="4" applyFont="1" applyFill="1" applyBorder="1" applyAlignment="1">
      <alignment horizontal="center" vertical="center" shrinkToFit="1"/>
    </xf>
    <xf numFmtId="0" fontId="49" fillId="2" borderId="3" xfId="4" applyFont="1" applyFill="1" applyBorder="1" applyAlignment="1">
      <alignment horizontal="center" vertical="center" shrinkToFit="1"/>
    </xf>
    <xf numFmtId="180" fontId="57" fillId="0" borderId="1" xfId="4" applyNumberFormat="1" applyFont="1" applyBorder="1" applyAlignment="1">
      <alignment horizontal="center" vertical="center" shrinkToFit="1"/>
    </xf>
    <xf numFmtId="0" fontId="57" fillId="0" borderId="2" xfId="4" applyFont="1" applyBorder="1" applyAlignment="1">
      <alignment horizontal="center" vertical="center" shrinkToFit="1"/>
    </xf>
    <xf numFmtId="0" fontId="47" fillId="9" borderId="31" xfId="4" applyFont="1" applyFill="1" applyBorder="1" applyAlignment="1">
      <alignment horizontal="center" vertical="center" shrinkToFit="1"/>
    </xf>
    <xf numFmtId="0" fontId="47" fillId="9" borderId="127" xfId="4" applyFont="1" applyFill="1" applyBorder="1" applyAlignment="1">
      <alignment horizontal="center" vertical="center" shrinkToFit="1"/>
    </xf>
    <xf numFmtId="0" fontId="47" fillId="9" borderId="32" xfId="4" applyFont="1" applyFill="1" applyBorder="1" applyAlignment="1">
      <alignment horizontal="center" vertical="center" shrinkToFit="1"/>
    </xf>
    <xf numFmtId="180" fontId="57" fillId="0" borderId="2" xfId="4" applyNumberFormat="1" applyFont="1" applyBorder="1" applyAlignment="1">
      <alignment horizontal="center" vertical="center" shrinkToFit="1"/>
    </xf>
    <xf numFmtId="180" fontId="57" fillId="0" borderId="3" xfId="4" applyNumberFormat="1" applyFont="1" applyBorder="1" applyAlignment="1">
      <alignment horizontal="center" vertical="center" shrinkToFit="1"/>
    </xf>
    <xf numFmtId="180" fontId="57" fillId="0" borderId="0" xfId="4" applyNumberFormat="1" applyFont="1" applyAlignment="1">
      <alignment horizontal="center" vertical="center" shrinkToFit="1"/>
    </xf>
    <xf numFmtId="180" fontId="47" fillId="9" borderId="31" xfId="4" applyNumberFormat="1" applyFont="1" applyFill="1" applyBorder="1" applyAlignment="1">
      <alignment horizontal="center" vertical="center" shrinkToFit="1"/>
    </xf>
    <xf numFmtId="180" fontId="47" fillId="9" borderId="127" xfId="4" applyNumberFormat="1" applyFont="1" applyFill="1" applyBorder="1" applyAlignment="1">
      <alignment horizontal="center" vertical="center" shrinkToFit="1"/>
    </xf>
    <xf numFmtId="180" fontId="47" fillId="9" borderId="32" xfId="4" applyNumberFormat="1" applyFont="1" applyFill="1" applyBorder="1" applyAlignment="1">
      <alignment horizontal="center" vertical="center" shrinkToFit="1"/>
    </xf>
    <xf numFmtId="0" fontId="51" fillId="8" borderId="121" xfId="4" applyFont="1" applyFill="1" applyBorder="1" applyAlignment="1">
      <alignment horizontal="center" vertical="center" shrinkToFit="1"/>
    </xf>
    <xf numFmtId="0" fontId="51" fillId="8" borderId="122" xfId="4" applyFont="1" applyFill="1" applyBorder="1" applyAlignment="1">
      <alignment horizontal="center" vertical="center" shrinkToFit="1"/>
    </xf>
    <xf numFmtId="0" fontId="49" fillId="0" borderId="12" xfId="4" applyFont="1" applyBorder="1" applyAlignment="1">
      <alignment horizontal="center" vertical="center" shrinkToFit="1"/>
    </xf>
    <xf numFmtId="0" fontId="49" fillId="0" borderId="12" xfId="4" applyFont="1" applyBorder="1" applyAlignment="1">
      <alignment horizontal="center" vertical="center" wrapText="1" shrinkToFit="1"/>
    </xf>
    <xf numFmtId="0" fontId="5" fillId="0" borderId="25" xfId="6" applyBorder="1" applyAlignment="1">
      <alignment horizontal="center" vertical="center" shrinkToFit="1"/>
    </xf>
    <xf numFmtId="0" fontId="49" fillId="0" borderId="18" xfId="4" applyFont="1" applyBorder="1" applyAlignment="1">
      <alignment horizontal="center" vertical="center" shrinkToFit="1"/>
    </xf>
    <xf numFmtId="0" fontId="49" fillId="0" borderId="13" xfId="4" applyFont="1" applyBorder="1" applyAlignment="1">
      <alignment horizontal="center" vertical="center" wrapText="1" shrinkToFit="1"/>
    </xf>
    <xf numFmtId="0" fontId="5" fillId="0" borderId="87" xfId="6" applyBorder="1" applyAlignment="1">
      <alignment horizontal="center" vertical="center" shrinkToFit="1"/>
    </xf>
    <xf numFmtId="180" fontId="52" fillId="0" borderId="0" xfId="4" applyNumberFormat="1" applyFont="1" applyAlignment="1">
      <alignment horizontal="left" vertical="top" wrapText="1" shrinkToFit="1"/>
    </xf>
    <xf numFmtId="180" fontId="52" fillId="0" borderId="0" xfId="4" applyNumberFormat="1" applyFont="1" applyAlignment="1">
      <alignment horizontal="left" vertical="center" shrinkToFit="1"/>
    </xf>
    <xf numFmtId="0" fontId="51" fillId="8" borderId="125" xfId="4" applyFont="1" applyFill="1" applyBorder="1" applyAlignment="1">
      <alignment horizontal="center" vertical="center" shrinkToFit="1"/>
    </xf>
    <xf numFmtId="0" fontId="51" fillId="8" borderId="126" xfId="4" applyFont="1" applyFill="1" applyBorder="1" applyAlignment="1">
      <alignment horizontal="center" vertical="center" shrinkToFit="1"/>
    </xf>
    <xf numFmtId="0" fontId="51" fillId="7" borderId="119" xfId="4" applyFont="1" applyFill="1" applyBorder="1" applyAlignment="1">
      <alignment horizontal="center" vertical="center" shrinkToFit="1"/>
    </xf>
    <xf numFmtId="0" fontId="51" fillId="7" borderId="120" xfId="4" applyFont="1" applyFill="1" applyBorder="1" applyAlignment="1">
      <alignment horizontal="center" vertical="center" shrinkToFit="1"/>
    </xf>
    <xf numFmtId="0" fontId="51" fillId="7" borderId="121" xfId="4" applyFont="1" applyFill="1" applyBorder="1" applyAlignment="1">
      <alignment horizontal="center" vertical="center" shrinkToFit="1"/>
    </xf>
    <xf numFmtId="0" fontId="51" fillId="7" borderId="122" xfId="4" applyFont="1" applyFill="1" applyBorder="1" applyAlignment="1">
      <alignment horizontal="center" vertical="center" shrinkToFit="1"/>
    </xf>
    <xf numFmtId="0" fontId="49" fillId="0" borderId="16" xfId="4" applyFont="1" applyBorder="1" applyAlignment="1">
      <alignment horizontal="center" vertical="center" shrinkToFit="1"/>
    </xf>
    <xf numFmtId="0" fontId="5" fillId="0" borderId="15" xfId="4" applyBorder="1" applyAlignment="1">
      <alignment horizontal="center" vertical="center" shrinkToFit="1"/>
    </xf>
    <xf numFmtId="0" fontId="5" fillId="0" borderId="83" xfId="4" applyBorder="1" applyAlignment="1">
      <alignment horizontal="center" vertical="center" shrinkToFit="1"/>
    </xf>
    <xf numFmtId="0" fontId="5" fillId="0" borderId="17" xfId="4" applyBorder="1" applyAlignment="1">
      <alignment horizontal="center" vertical="center" shrinkToFit="1"/>
    </xf>
    <xf numFmtId="0" fontId="49" fillId="7" borderId="109" xfId="4" applyFont="1" applyFill="1" applyBorder="1" applyAlignment="1">
      <alignment horizontal="center" vertical="center" wrapText="1"/>
    </xf>
    <xf numFmtId="0" fontId="49" fillId="7" borderId="110" xfId="4" applyFont="1" applyFill="1" applyBorder="1" applyAlignment="1">
      <alignment horizontal="center" vertical="center" wrapText="1"/>
    </xf>
    <xf numFmtId="0" fontId="49" fillId="7" borderId="111" xfId="4" applyFont="1" applyFill="1" applyBorder="1" applyAlignment="1">
      <alignment horizontal="center" vertical="center" wrapText="1"/>
    </xf>
    <xf numFmtId="0" fontId="49" fillId="7" borderId="112" xfId="4" applyFont="1" applyFill="1" applyBorder="1" applyAlignment="1">
      <alignment horizontal="center" vertical="center" wrapText="1"/>
    </xf>
    <xf numFmtId="0" fontId="49" fillId="7" borderId="113" xfId="4" applyFont="1" applyFill="1" applyBorder="1" applyAlignment="1">
      <alignment horizontal="center" vertical="center" wrapText="1"/>
    </xf>
    <xf numFmtId="0" fontId="49" fillId="7" borderId="114" xfId="4" applyFont="1" applyFill="1" applyBorder="1" applyAlignment="1">
      <alignment horizontal="center" vertical="center" wrapText="1"/>
    </xf>
    <xf numFmtId="0" fontId="49" fillId="0" borderId="17" xfId="4" applyFont="1" applyBorder="1" applyAlignment="1">
      <alignment horizontal="center" vertical="center" shrinkToFit="1"/>
    </xf>
    <xf numFmtId="0" fontId="5" fillId="0" borderId="15" xfId="4" applyBorder="1" applyAlignment="1">
      <alignment horizontal="center" vertical="center"/>
    </xf>
    <xf numFmtId="0" fontId="5" fillId="0" borderId="17" xfId="4" applyBorder="1" applyAlignment="1">
      <alignment horizontal="center" vertical="center"/>
    </xf>
    <xf numFmtId="0" fontId="5" fillId="0" borderId="84" xfId="4" applyBorder="1" applyAlignment="1">
      <alignment horizontal="center" vertical="center"/>
    </xf>
    <xf numFmtId="0" fontId="5" fillId="0" borderId="85" xfId="4" applyBorder="1" applyAlignment="1">
      <alignment horizontal="center" vertical="center"/>
    </xf>
    <xf numFmtId="0" fontId="5" fillId="0" borderId="24" xfId="4" applyBorder="1" applyAlignment="1">
      <alignment horizontal="center" vertical="center"/>
    </xf>
    <xf numFmtId="0" fontId="5" fillId="0" borderId="30" xfId="4" applyBorder="1" applyAlignment="1">
      <alignment horizontal="center" vertical="center"/>
    </xf>
    <xf numFmtId="0" fontId="49" fillId="0" borderId="15" xfId="4" applyFont="1" applyBorder="1" applyAlignment="1">
      <alignment horizontal="center" vertical="center" shrinkToFit="1"/>
    </xf>
    <xf numFmtId="0" fontId="49" fillId="0" borderId="82" xfId="4" applyFont="1" applyBorder="1" applyAlignment="1">
      <alignment horizontal="center" vertical="center" shrinkToFit="1"/>
    </xf>
    <xf numFmtId="0" fontId="49" fillId="0" borderId="86" xfId="4" applyFont="1" applyBorder="1" applyAlignment="1">
      <alignment horizontal="center" vertical="center" wrapText="1"/>
    </xf>
    <xf numFmtId="0" fontId="5" fillId="0" borderId="26" xfId="6" applyBorder="1" applyAlignment="1">
      <alignment horizontal="center" vertical="center"/>
    </xf>
    <xf numFmtId="0" fontId="47" fillId="0" borderId="28" xfId="4" applyFont="1" applyBorder="1" applyAlignment="1">
      <alignment horizontal="left" vertical="center" wrapText="1"/>
    </xf>
    <xf numFmtId="0" fontId="49" fillId="0" borderId="13" xfId="4" applyFont="1" applyBorder="1" applyAlignment="1">
      <alignment horizontal="center" vertical="center" wrapText="1"/>
    </xf>
    <xf numFmtId="0" fontId="5" fillId="0" borderId="87" xfId="6" applyBorder="1" applyAlignment="1">
      <alignment horizontal="center" vertical="center"/>
    </xf>
    <xf numFmtId="0" fontId="49" fillId="0" borderId="4" xfId="4" applyFont="1" applyBorder="1" applyAlignment="1">
      <alignment horizontal="center" vertical="center" wrapText="1"/>
    </xf>
    <xf numFmtId="0" fontId="5" fillId="0" borderId="27" xfId="6" applyBorder="1" applyAlignment="1">
      <alignment horizontal="center" vertical="center"/>
    </xf>
    <xf numFmtId="0" fontId="44" fillId="0" borderId="11" xfId="5" applyFont="1" applyBorder="1" applyAlignment="1">
      <alignment horizontal="center" vertical="center" shrinkToFit="1"/>
    </xf>
    <xf numFmtId="0" fontId="45" fillId="2" borderId="11" xfId="4" applyFont="1" applyFill="1" applyBorder="1" applyAlignment="1">
      <alignment horizontal="left" vertical="center"/>
    </xf>
    <xf numFmtId="0" fontId="48" fillId="0" borderId="0" xfId="4" applyFont="1" applyAlignment="1">
      <alignment horizontal="left" vertical="center"/>
    </xf>
    <xf numFmtId="0" fontId="49" fillId="0" borderId="81" xfId="4" applyFont="1" applyBorder="1" applyAlignment="1">
      <alignment horizontal="center" vertical="center" shrinkToFit="1"/>
    </xf>
    <xf numFmtId="0" fontId="49" fillId="0" borderId="0" xfId="4" applyFont="1" applyAlignment="1">
      <alignment horizontal="center" vertical="center" wrapText="1"/>
    </xf>
    <xf numFmtId="0" fontId="10" fillId="0" borderId="12" xfId="1" applyFont="1" applyBorder="1" applyAlignment="1">
      <alignment horizontal="center" vertical="center" wrapText="1"/>
    </xf>
    <xf numFmtId="0" fontId="65" fillId="0" borderId="109" xfId="1" applyFont="1" applyBorder="1" applyAlignment="1">
      <alignment horizontal="center" vertical="center" wrapText="1"/>
    </xf>
    <xf numFmtId="0" fontId="65" fillId="0" borderId="22" xfId="1" applyFont="1" applyBorder="1" applyAlignment="1">
      <alignment horizontal="center" vertical="center" wrapText="1"/>
    </xf>
    <xf numFmtId="0" fontId="65" fillId="0" borderId="110" xfId="1" applyFont="1" applyBorder="1" applyAlignment="1">
      <alignment horizontal="center" vertical="center" wrapText="1"/>
    </xf>
    <xf numFmtId="0" fontId="65" fillId="0" borderId="111" xfId="1" applyFont="1" applyBorder="1" applyAlignment="1">
      <alignment horizontal="center" vertical="center" wrapText="1"/>
    </xf>
    <xf numFmtId="0" fontId="65" fillId="0" borderId="0" xfId="1" applyFont="1" applyAlignment="1">
      <alignment horizontal="center" vertical="center" wrapText="1"/>
    </xf>
    <xf numFmtId="0" fontId="65" fillId="0" borderId="112" xfId="1" applyFont="1" applyBorder="1" applyAlignment="1">
      <alignment horizontal="center" vertical="center" wrapText="1"/>
    </xf>
    <xf numFmtId="0" fontId="65" fillId="0" borderId="113" xfId="1" applyFont="1" applyBorder="1" applyAlignment="1">
      <alignment horizontal="center" vertical="center" wrapText="1"/>
    </xf>
    <xf numFmtId="0" fontId="65" fillId="0" borderId="28" xfId="1" applyFont="1" applyBorder="1" applyAlignment="1">
      <alignment horizontal="center" vertical="center" wrapText="1"/>
    </xf>
    <xf numFmtId="0" fontId="65" fillId="0" borderId="114" xfId="1" applyFont="1" applyBorder="1" applyAlignment="1">
      <alignment horizontal="center" vertical="center" wrapText="1"/>
    </xf>
    <xf numFmtId="0" fontId="11" fillId="0" borderId="109" xfId="1" applyFont="1" applyBorder="1" applyAlignment="1">
      <alignment horizontal="center" vertical="center"/>
    </xf>
    <xf numFmtId="0" fontId="11" fillId="0" borderId="113" xfId="1" applyFont="1" applyBorder="1" applyAlignment="1">
      <alignment horizontal="center" vertical="center"/>
    </xf>
    <xf numFmtId="0" fontId="2" fillId="0" borderId="21" xfId="1" applyFont="1" applyBorder="1" applyAlignment="1">
      <alignment horizontal="center" vertical="center"/>
    </xf>
    <xf numFmtId="0" fontId="2" fillId="0" borderId="110" xfId="1" applyFont="1" applyBorder="1" applyAlignment="1">
      <alignment horizontal="center" vertical="center"/>
    </xf>
    <xf numFmtId="0" fontId="2" fillId="0" borderId="27" xfId="1" applyFont="1" applyBorder="1" applyAlignment="1">
      <alignment horizontal="center" vertical="center"/>
    </xf>
    <xf numFmtId="0" fontId="2" fillId="0" borderId="114" xfId="1" applyFont="1" applyBorder="1" applyAlignment="1">
      <alignment horizontal="center" vertical="center"/>
    </xf>
    <xf numFmtId="0" fontId="65" fillId="0" borderId="4" xfId="1" applyFont="1" applyBorder="1" applyAlignment="1">
      <alignment horizontal="center" vertical="center" textRotation="255" wrapText="1" shrinkToFit="1"/>
    </xf>
    <xf numFmtId="0" fontId="65" fillId="0" borderId="5" xfId="1" applyFont="1" applyBorder="1" applyAlignment="1">
      <alignment horizontal="center" vertical="center" textRotation="255" wrapText="1" shrinkToFit="1"/>
    </xf>
    <xf numFmtId="0" fontId="65" fillId="0" borderId="7" xfId="1" applyFont="1" applyBorder="1" applyAlignment="1">
      <alignment horizontal="center" vertical="center" textRotation="255" wrapText="1" shrinkToFit="1"/>
    </xf>
    <xf numFmtId="0" fontId="65" fillId="0" borderId="8" xfId="1" applyFont="1" applyBorder="1" applyAlignment="1">
      <alignment horizontal="center" vertical="center" textRotation="255" wrapText="1" shrinkToFit="1"/>
    </xf>
    <xf numFmtId="0" fontId="63" fillId="0" borderId="12" xfId="1" applyFont="1" applyBorder="1" applyAlignment="1">
      <alignment horizontal="center" vertical="center" shrinkToFit="1"/>
    </xf>
    <xf numFmtId="0" fontId="10" fillId="0" borderId="6" xfId="1" applyFont="1" applyBorder="1" applyAlignment="1">
      <alignment horizontal="center" vertical="center" wrapText="1"/>
    </xf>
    <xf numFmtId="0" fontId="10" fillId="0" borderId="11" xfId="1" applyFont="1" applyBorder="1" applyAlignment="1">
      <alignment horizontal="center" vertical="center" wrapText="1"/>
    </xf>
    <xf numFmtId="0" fontId="2" fillId="0" borderId="109"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10" xfId="1" applyFont="1" applyBorder="1" applyAlignment="1">
      <alignment horizontal="center" vertical="center" wrapText="1"/>
    </xf>
    <xf numFmtId="0" fontId="2" fillId="0" borderId="111" xfId="1" applyFont="1" applyBorder="1" applyAlignment="1">
      <alignment horizontal="center" vertical="center" wrapText="1"/>
    </xf>
    <xf numFmtId="0" fontId="2" fillId="0" borderId="112" xfId="1" applyFont="1" applyBorder="1" applyAlignment="1">
      <alignment horizontal="center" vertical="center" wrapText="1"/>
    </xf>
    <xf numFmtId="0" fontId="2" fillId="0" borderId="113"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14" xfId="1" applyFont="1" applyBorder="1" applyAlignment="1">
      <alignment horizontal="center" vertical="center" wrapText="1"/>
    </xf>
    <xf numFmtId="0" fontId="10" fillId="0" borderId="1" xfId="1" applyFont="1" applyBorder="1" applyAlignment="1">
      <alignment horizontal="center" vertical="center" wrapText="1"/>
    </xf>
    <xf numFmtId="0" fontId="2" fillId="0" borderId="109"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13"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3" fillId="0" borderId="13" xfId="1" applyFont="1" applyBorder="1" applyAlignment="1">
      <alignment horizontal="center" vertical="center" shrinkToFit="1"/>
    </xf>
    <xf numFmtId="0" fontId="10" fillId="0" borderId="12" xfId="1" applyFont="1" applyBorder="1" applyAlignment="1">
      <alignment horizontal="center" vertical="center" shrinkToFit="1"/>
    </xf>
    <xf numFmtId="0" fontId="62" fillId="0" borderId="4" xfId="1" applyFont="1" applyBorder="1" applyAlignment="1">
      <alignment horizontal="center" vertical="center" wrapText="1"/>
    </xf>
    <xf numFmtId="0" fontId="62" fillId="0" borderId="6" xfId="1" applyFont="1" applyBorder="1" applyAlignment="1">
      <alignment horizontal="center" vertical="center" wrapText="1"/>
    </xf>
    <xf numFmtId="0" fontId="62" fillId="0" borderId="5" xfId="1" applyFont="1" applyBorder="1" applyAlignment="1">
      <alignment horizontal="center" vertical="center" wrapText="1"/>
    </xf>
    <xf numFmtId="0" fontId="62" fillId="0" borderId="7" xfId="1" applyFont="1" applyBorder="1" applyAlignment="1">
      <alignment horizontal="center" vertical="center" wrapText="1"/>
    </xf>
    <xf numFmtId="0" fontId="62" fillId="0" borderId="0" xfId="1" applyFont="1" applyAlignment="1">
      <alignment horizontal="center" vertical="center" wrapText="1"/>
    </xf>
    <xf numFmtId="0" fontId="62" fillId="0" borderId="8" xfId="1" applyFont="1" applyBorder="1" applyAlignment="1">
      <alignment horizontal="center" vertical="center" wrapText="1"/>
    </xf>
    <xf numFmtId="0" fontId="62" fillId="0" borderId="9" xfId="1" applyFont="1" applyBorder="1" applyAlignment="1">
      <alignment horizontal="center" vertical="center" wrapText="1"/>
    </xf>
    <xf numFmtId="0" fontId="62" fillId="0" borderId="11" xfId="1" applyFont="1" applyBorder="1" applyAlignment="1">
      <alignment horizontal="center" vertical="center" wrapText="1"/>
    </xf>
    <xf numFmtId="0" fontId="62" fillId="0" borderId="10" xfId="1" applyFont="1" applyBorder="1" applyAlignment="1">
      <alignment horizontal="center" vertical="center" wrapText="1"/>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63" fillId="0" borderId="4" xfId="1" applyFont="1" applyBorder="1" applyAlignment="1">
      <alignment horizontal="center" vertical="center" shrinkToFit="1"/>
    </xf>
    <xf numFmtId="0" fontId="63" fillId="0" borderId="6" xfId="1" applyFont="1" applyBorder="1" applyAlignment="1">
      <alignment horizontal="center" vertical="center" shrinkToFit="1"/>
    </xf>
    <xf numFmtId="0" fontId="63" fillId="0" borderId="5" xfId="1" applyFont="1" applyBorder="1" applyAlignment="1">
      <alignment horizontal="center" vertical="center" shrinkToFit="1"/>
    </xf>
    <xf numFmtId="0" fontId="63" fillId="0" borderId="9" xfId="1" applyFont="1" applyBorder="1" applyAlignment="1">
      <alignment horizontal="center" vertical="center" shrinkToFit="1"/>
    </xf>
    <xf numFmtId="0" fontId="63" fillId="0" borderId="11" xfId="1" applyFont="1" applyBorder="1" applyAlignment="1">
      <alignment horizontal="center" vertical="center" shrinkToFit="1"/>
    </xf>
    <xf numFmtId="0" fontId="63" fillId="0" borderId="10" xfId="1" applyFont="1" applyBorder="1" applyAlignment="1">
      <alignment horizontal="center" vertical="center" shrinkToFit="1"/>
    </xf>
    <xf numFmtId="0" fontId="10" fillId="0" borderId="12" xfId="1" applyFont="1" applyBorder="1" applyAlignment="1">
      <alignment horizontal="center" vertical="center"/>
    </xf>
    <xf numFmtId="0" fontId="19" fillId="0" borderId="0" xfId="1" applyFont="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33" fillId="0" borderId="0" xfId="1" applyFont="1" applyAlignment="1">
      <alignment vertical="center" wrapText="1"/>
    </xf>
    <xf numFmtId="0" fontId="1" fillId="0" borderId="0" xfId="1" applyAlignment="1">
      <alignment vertical="center" wrapText="1"/>
    </xf>
    <xf numFmtId="0" fontId="33" fillId="0" borderId="0" xfId="1" applyFont="1" applyAlignment="1">
      <alignment horizontal="left" vertical="center" wrapText="1"/>
    </xf>
    <xf numFmtId="0" fontId="71" fillId="0" borderId="0" xfId="1" applyFont="1" applyAlignment="1">
      <alignment vertical="center" wrapText="1"/>
    </xf>
    <xf numFmtId="0" fontId="1" fillId="0" borderId="12" xfId="1" applyBorder="1" applyAlignment="1">
      <alignment horizontal="center" vertical="center"/>
    </xf>
    <xf numFmtId="0" fontId="47" fillId="0" borderId="0" xfId="1" applyFont="1" applyAlignment="1">
      <alignment horizontal="center" vertical="center"/>
    </xf>
    <xf numFmtId="0" fontId="47" fillId="0" borderId="12" xfId="1" applyFont="1" applyBorder="1" applyAlignment="1">
      <alignment horizontal="center" vertical="center"/>
    </xf>
    <xf numFmtId="0" fontId="2" fillId="0" borderId="12" xfId="1" applyFont="1" applyBorder="1" applyAlignment="1">
      <alignment vertical="center" wrapText="1"/>
    </xf>
    <xf numFmtId="0" fontId="2" fillId="0" borderId="12" xfId="1" applyFont="1" applyBorder="1">
      <alignment vertical="center"/>
    </xf>
    <xf numFmtId="0" fontId="69" fillId="0" borderId="12" xfId="1" applyFont="1" applyBorder="1" applyAlignment="1">
      <alignment horizontal="center" vertical="center" wrapText="1"/>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2" fillId="0" borderId="17" xfId="1" applyFont="1" applyBorder="1" applyAlignment="1">
      <alignment horizontal="center" vertical="center"/>
    </xf>
    <xf numFmtId="0" fontId="2" fillId="0" borderId="30"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15" xfId="1" applyFont="1" applyBorder="1" applyAlignment="1">
      <alignment horizontal="center" vertical="center" wrapText="1"/>
    </xf>
    <xf numFmtId="58" fontId="9" fillId="0" borderId="12" xfId="1" applyNumberFormat="1" applyFont="1" applyBorder="1" applyAlignment="1">
      <alignment horizontal="center" vertical="center"/>
    </xf>
    <xf numFmtId="0" fontId="13" fillId="0" borderId="0" xfId="2" applyFont="1" applyAlignment="1">
      <alignment horizontal="left" vertical="center"/>
    </xf>
    <xf numFmtId="58" fontId="9" fillId="0" borderId="12" xfId="1" applyNumberFormat="1" applyFont="1" applyBorder="1" applyAlignment="1">
      <alignment horizontal="left" vertical="center"/>
    </xf>
    <xf numFmtId="0" fontId="9" fillId="0" borderId="12" xfId="1" applyFont="1" applyBorder="1" applyAlignment="1">
      <alignment horizontal="left" vertical="center"/>
    </xf>
    <xf numFmtId="58" fontId="9" fillId="0" borderId="4" xfId="1" applyNumberFormat="1" applyFont="1" applyBorder="1" applyAlignment="1">
      <alignment horizontal="center" vertical="center"/>
    </xf>
    <xf numFmtId="0" fontId="52" fillId="0" borderId="12" xfId="2" applyFont="1" applyBorder="1" applyAlignment="1">
      <alignment horizontal="center" vertical="center"/>
    </xf>
    <xf numFmtId="0" fontId="52" fillId="0" borderId="12" xfId="2"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2" xfId="1" applyFont="1" applyBorder="1" applyAlignment="1">
      <alignment horizontal="center" vertical="center"/>
    </xf>
    <xf numFmtId="0" fontId="17" fillId="0" borderId="19" xfId="1" applyFont="1" applyBorder="1" applyAlignment="1">
      <alignment horizontal="center" vertical="center"/>
    </xf>
    <xf numFmtId="0" fontId="17" fillId="0" borderId="25" xfId="1" applyFont="1" applyBorder="1" applyAlignment="1">
      <alignment horizontal="center" vertical="center"/>
    </xf>
    <xf numFmtId="0" fontId="17" fillId="0" borderId="30" xfId="1" applyFont="1" applyBorder="1" applyAlignment="1">
      <alignment horizontal="center" vertical="center"/>
    </xf>
    <xf numFmtId="0" fontId="74" fillId="0" borderId="0" xfId="2" applyFont="1" applyAlignment="1">
      <alignment horizontal="center" vertical="center" wrapText="1"/>
    </xf>
    <xf numFmtId="0" fontId="75" fillId="0" borderId="0" xfId="2" applyFont="1" applyAlignment="1">
      <alignment horizontal="center" vertical="center"/>
    </xf>
    <xf numFmtId="0" fontId="9" fillId="0" borderId="109" xfId="1" applyFont="1" applyBorder="1" applyAlignment="1">
      <alignment horizontal="center" vertical="center" wrapText="1"/>
    </xf>
    <xf numFmtId="0" fontId="9" fillId="0" borderId="110" xfId="1" applyFont="1" applyBorder="1" applyAlignment="1">
      <alignment horizontal="center" vertical="center" wrapText="1"/>
    </xf>
    <xf numFmtId="0" fontId="9" fillId="0" borderId="111" xfId="1" applyFont="1" applyBorder="1" applyAlignment="1">
      <alignment horizontal="center" vertical="center" wrapText="1"/>
    </xf>
    <xf numFmtId="0" fontId="9" fillId="0" borderId="112" xfId="1" applyFont="1" applyBorder="1" applyAlignment="1">
      <alignment horizontal="center" vertical="center" wrapText="1"/>
    </xf>
    <xf numFmtId="0" fontId="9" fillId="0" borderId="113" xfId="1" applyFont="1" applyBorder="1" applyAlignment="1">
      <alignment horizontal="center" vertical="center" wrapText="1"/>
    </xf>
    <xf numFmtId="0" fontId="9" fillId="0" borderId="114" xfId="1" applyFont="1" applyBorder="1" applyAlignment="1">
      <alignment horizontal="center" vertical="center" wrapText="1"/>
    </xf>
    <xf numFmtId="0" fontId="2" fillId="0" borderId="111" xfId="1" applyFont="1" applyBorder="1" applyAlignment="1">
      <alignment horizontal="center" vertical="center"/>
    </xf>
    <xf numFmtId="0" fontId="2" fillId="0" borderId="112" xfId="1" applyFont="1" applyBorder="1" applyAlignment="1">
      <alignment horizontal="center" vertical="center"/>
    </xf>
    <xf numFmtId="0" fontId="71" fillId="0" borderId="0" xfId="2" applyFont="1" applyAlignment="1">
      <alignment horizontal="left" vertical="center" wrapText="1"/>
    </xf>
    <xf numFmtId="0" fontId="4" fillId="0" borderId="0" xfId="2" applyAlignment="1">
      <alignment horizontal="right" vertical="center"/>
    </xf>
    <xf numFmtId="0" fontId="4" fillId="0" borderId="0" xfId="2">
      <alignment vertical="center"/>
    </xf>
    <xf numFmtId="0" fontId="47" fillId="0" borderId="0" xfId="2" applyFont="1" applyAlignment="1">
      <alignment horizontal="center" vertical="center" wrapText="1"/>
    </xf>
    <xf numFmtId="0" fontId="4" fillId="0" borderId="0" xfId="2" applyAlignment="1">
      <alignment horizontal="center" vertical="center"/>
    </xf>
    <xf numFmtId="0" fontId="47" fillId="0" borderId="1" xfId="2" applyFont="1" applyBorder="1" applyAlignment="1">
      <alignment horizontal="center" vertical="center"/>
    </xf>
    <xf numFmtId="0" fontId="47" fillId="0" borderId="2" xfId="2" applyFont="1" applyBorder="1" applyAlignment="1">
      <alignment horizontal="center" vertical="center"/>
    </xf>
    <xf numFmtId="0" fontId="47" fillId="0" borderId="3" xfId="2" applyFont="1" applyBorder="1" applyAlignment="1">
      <alignment horizontal="center" vertical="center"/>
    </xf>
    <xf numFmtId="0" fontId="4" fillId="0" borderId="6" xfId="2" applyBorder="1" applyAlignment="1">
      <alignment horizontal="center" vertical="center"/>
    </xf>
    <xf numFmtId="0" fontId="4" fillId="0" borderId="5" xfId="2" applyBorder="1" applyAlignment="1">
      <alignment horizontal="center" vertical="center"/>
    </xf>
    <xf numFmtId="0" fontId="4" fillId="0" borderId="1" xfId="2" applyBorder="1" applyAlignment="1">
      <alignment horizontal="left" vertical="center" wrapText="1"/>
    </xf>
    <xf numFmtId="0" fontId="4" fillId="0" borderId="2" xfId="2" applyBorder="1" applyAlignment="1">
      <alignment horizontal="left" vertical="center" wrapText="1"/>
    </xf>
    <xf numFmtId="0" fontId="4" fillId="0" borderId="3" xfId="2" applyBorder="1" applyAlignment="1">
      <alignment horizontal="left" vertical="center" wrapText="1"/>
    </xf>
    <xf numFmtId="0" fontId="4" fillId="0" borderId="2" xfId="2" applyBorder="1" applyAlignment="1">
      <alignment horizontal="center" vertical="center"/>
    </xf>
    <xf numFmtId="0" fontId="4" fillId="0" borderId="3" xfId="2" applyBorder="1" applyAlignment="1">
      <alignment horizontal="center" vertical="center"/>
    </xf>
    <xf numFmtId="0" fontId="1" fillId="0" borderId="1" xfId="8" applyBorder="1" applyAlignment="1">
      <alignment horizontal="center" vertical="center"/>
    </xf>
    <xf numFmtId="0" fontId="1" fillId="0" borderId="2" xfId="8" applyBorder="1" applyAlignment="1">
      <alignment horizontal="center" vertical="center"/>
    </xf>
    <xf numFmtId="0" fontId="1" fillId="0" borderId="3" xfId="8" applyBorder="1" applyAlignment="1">
      <alignment horizontal="center" vertical="center"/>
    </xf>
    <xf numFmtId="0" fontId="1" fillId="0" borderId="2" xfId="8" applyBorder="1" applyAlignment="1">
      <alignment horizontal="left" vertical="center"/>
    </xf>
    <xf numFmtId="0" fontId="1" fillId="0" borderId="3" xfId="8" applyBorder="1" applyAlignment="1">
      <alignment horizontal="left" vertical="center"/>
    </xf>
    <xf numFmtId="0" fontId="1" fillId="0" borderId="0" xfId="8" applyAlignment="1">
      <alignment horizontal="right" vertical="top"/>
    </xf>
    <xf numFmtId="0" fontId="1" fillId="0" borderId="0" xfId="8" applyAlignment="1">
      <alignment horizontal="center" vertical="center"/>
    </xf>
    <xf numFmtId="0" fontId="103" fillId="0" borderId="4" xfId="8" applyFont="1" applyBorder="1" applyAlignment="1">
      <alignment horizontal="center" vertical="center"/>
    </xf>
    <xf numFmtId="0" fontId="103" fillId="0" borderId="6" xfId="8" applyFont="1" applyBorder="1" applyAlignment="1">
      <alignment horizontal="center" vertical="center"/>
    </xf>
    <xf numFmtId="0" fontId="103" fillId="0" borderId="5" xfId="8" applyFont="1" applyBorder="1" applyAlignment="1">
      <alignment horizontal="center" vertical="center"/>
    </xf>
    <xf numFmtId="0" fontId="1" fillId="0" borderId="0" xfId="8" applyAlignment="1">
      <alignment horizontal="left" vertical="center"/>
    </xf>
    <xf numFmtId="0" fontId="1" fillId="0" borderId="4" xfId="8" applyBorder="1" applyAlignment="1">
      <alignment horizontal="center" vertical="center"/>
    </xf>
    <xf numFmtId="0" fontId="1" fillId="0" borderId="6" xfId="8" applyBorder="1" applyAlignment="1">
      <alignment horizontal="center" vertical="center"/>
    </xf>
    <xf numFmtId="0" fontId="1" fillId="0" borderId="5" xfId="8" applyBorder="1" applyAlignment="1">
      <alignment horizontal="center" vertical="center"/>
    </xf>
    <xf numFmtId="0" fontId="1" fillId="0" borderId="7" xfId="8" applyBorder="1" applyAlignment="1">
      <alignment horizontal="center" vertical="center"/>
    </xf>
    <xf numFmtId="0" fontId="1" fillId="0" borderId="8" xfId="8" applyBorder="1" applyAlignment="1">
      <alignment horizontal="center" vertical="center"/>
    </xf>
    <xf numFmtId="0" fontId="1" fillId="0" borderId="9" xfId="8" applyBorder="1" applyAlignment="1">
      <alignment horizontal="center" vertical="center"/>
    </xf>
    <xf numFmtId="0" fontId="1" fillId="0" borderId="11" xfId="8" applyBorder="1" applyAlignment="1">
      <alignment horizontal="center" vertical="center"/>
    </xf>
    <xf numFmtId="0" fontId="1" fillId="0" borderId="10" xfId="8" applyBorder="1" applyAlignment="1">
      <alignment horizontal="center" vertical="center"/>
    </xf>
    <xf numFmtId="0" fontId="1" fillId="0" borderId="1" xfId="8" applyBorder="1" applyAlignment="1">
      <alignment horizontal="center" vertical="center" shrinkToFit="1"/>
    </xf>
    <xf numFmtId="0" fontId="1" fillId="0" borderId="2" xfId="8" applyBorder="1" applyAlignment="1">
      <alignment horizontal="center" vertical="center" shrinkToFit="1"/>
    </xf>
    <xf numFmtId="0" fontId="1" fillId="0" borderId="3" xfId="8" applyBorder="1" applyAlignment="1">
      <alignment horizontal="center" vertical="center" shrinkToFit="1"/>
    </xf>
    <xf numFmtId="0" fontId="69" fillId="0" borderId="1" xfId="8" applyFont="1" applyBorder="1" applyAlignment="1">
      <alignment horizontal="left" vertical="center" shrinkToFit="1"/>
    </xf>
    <xf numFmtId="0" fontId="69" fillId="0" borderId="2" xfId="8" applyFont="1" applyBorder="1" applyAlignment="1">
      <alignment horizontal="left" vertical="center" shrinkToFit="1"/>
    </xf>
    <xf numFmtId="0" fontId="69" fillId="0" borderId="3" xfId="8" applyFont="1" applyBorder="1" applyAlignment="1">
      <alignment horizontal="left" vertical="center" shrinkToFit="1"/>
    </xf>
    <xf numFmtId="0" fontId="0" fillId="10" borderId="12" xfId="7" applyFont="1" applyFill="1" applyBorder="1" applyAlignment="1">
      <alignment horizontal="right" vertical="center"/>
    </xf>
    <xf numFmtId="0" fontId="5" fillId="10" borderId="12" xfId="7" applyFill="1" applyBorder="1" applyAlignment="1">
      <alignment horizontal="right" vertical="center"/>
    </xf>
    <xf numFmtId="0" fontId="5" fillId="0" borderId="0" xfId="7" applyAlignment="1">
      <alignment horizontal="left" vertical="center" shrinkToFit="1"/>
    </xf>
    <xf numFmtId="0" fontId="5" fillId="0" borderId="0" xfId="7" applyAlignment="1">
      <alignment vertical="center" shrinkToFit="1"/>
    </xf>
    <xf numFmtId="0" fontId="47" fillId="0" borderId="0" xfId="7" applyFont="1" applyAlignment="1">
      <alignment horizontal="center" vertical="center"/>
    </xf>
    <xf numFmtId="0" fontId="5" fillId="10" borderId="12" xfId="7" applyFill="1" applyBorder="1" applyAlignment="1">
      <alignment horizontal="center" vertical="center"/>
    </xf>
    <xf numFmtId="0" fontId="5" fillId="10" borderId="1" xfId="7" applyFill="1" applyBorder="1" applyAlignment="1">
      <alignment horizontal="center" vertical="center"/>
    </xf>
    <xf numFmtId="0" fontId="5" fillId="10" borderId="2" xfId="7" applyFill="1" applyBorder="1" applyAlignment="1">
      <alignment horizontal="center" vertical="center"/>
    </xf>
    <xf numFmtId="0" fontId="5" fillId="10" borderId="3" xfId="7" applyFill="1" applyBorder="1" applyAlignment="1">
      <alignment horizontal="center" vertical="center"/>
    </xf>
    <xf numFmtId="0" fontId="5" fillId="0" borderId="13" xfId="7" applyBorder="1" applyAlignment="1">
      <alignment horizontal="left" vertical="center"/>
    </xf>
    <xf numFmtId="0" fontId="5" fillId="0" borderId="14" xfId="7" applyBorder="1" applyAlignment="1">
      <alignment horizontal="left" vertical="center"/>
    </xf>
    <xf numFmtId="0" fontId="0" fillId="0" borderId="9" xfId="7" applyFont="1" applyBorder="1" applyAlignment="1">
      <alignment horizontal="center" vertical="center"/>
    </xf>
    <xf numFmtId="0" fontId="0" fillId="0" borderId="11" xfId="7" applyFont="1" applyBorder="1" applyAlignment="1">
      <alignment horizontal="center" vertical="center"/>
    </xf>
    <xf numFmtId="0" fontId="5" fillId="0" borderId="11" xfId="7" applyBorder="1" applyAlignment="1">
      <alignment horizontal="center" vertical="center"/>
    </xf>
    <xf numFmtId="0" fontId="5" fillId="0" borderId="41" xfId="7" applyBorder="1" applyAlignment="1">
      <alignment horizontal="center" vertical="center"/>
    </xf>
    <xf numFmtId="0" fontId="5" fillId="0" borderId="14" xfId="7" applyBorder="1" applyAlignment="1">
      <alignment horizontal="center" vertical="center"/>
    </xf>
    <xf numFmtId="0" fontId="80" fillId="12" borderId="12" xfId="6" applyFont="1" applyFill="1" applyBorder="1" applyAlignment="1">
      <alignment horizontal="distributed" vertical="center"/>
    </xf>
    <xf numFmtId="0" fontId="80" fillId="13" borderId="1" xfId="6" applyFont="1" applyFill="1" applyBorder="1" applyAlignment="1">
      <alignment horizontal="center" vertical="center"/>
    </xf>
    <xf numFmtId="0" fontId="80" fillId="13" borderId="2" xfId="6" applyFont="1" applyFill="1" applyBorder="1" applyAlignment="1">
      <alignment horizontal="center" vertical="center"/>
    </xf>
    <xf numFmtId="0" fontId="80" fillId="13" borderId="3" xfId="6" applyFont="1" applyFill="1" applyBorder="1" applyAlignment="1">
      <alignment horizontal="center" vertical="center"/>
    </xf>
    <xf numFmtId="0" fontId="80" fillId="12" borderId="1" xfId="6" applyFont="1" applyFill="1" applyBorder="1" applyAlignment="1">
      <alignment horizontal="center" vertical="center"/>
    </xf>
    <xf numFmtId="0" fontId="80" fillId="12" borderId="2" xfId="6" applyFont="1" applyFill="1" applyBorder="1" applyAlignment="1">
      <alignment horizontal="center" vertical="center"/>
    </xf>
    <xf numFmtId="0" fontId="80" fillId="12" borderId="3" xfId="6" applyFont="1" applyFill="1" applyBorder="1" applyAlignment="1">
      <alignment horizontal="center" vertical="center"/>
    </xf>
    <xf numFmtId="0" fontId="80" fillId="13" borderId="12" xfId="6" applyFont="1" applyFill="1" applyBorder="1" applyAlignment="1">
      <alignment horizontal="center" vertical="center"/>
    </xf>
    <xf numFmtId="0" fontId="87" fillId="12" borderId="12" xfId="6" applyFont="1" applyFill="1" applyBorder="1" applyAlignment="1">
      <alignment horizontal="left" vertical="center"/>
    </xf>
    <xf numFmtId="0" fontId="80" fillId="12" borderId="1" xfId="6" applyFont="1" applyFill="1" applyBorder="1" applyAlignment="1">
      <alignment horizontal="center" vertical="center" shrinkToFit="1"/>
    </xf>
    <xf numFmtId="0" fontId="80" fillId="12" borderId="2" xfId="6" applyFont="1" applyFill="1" applyBorder="1" applyAlignment="1">
      <alignment horizontal="center" vertical="center" shrinkToFit="1"/>
    </xf>
    <xf numFmtId="0" fontId="80" fillId="12" borderId="3" xfId="6" applyFont="1" applyFill="1" applyBorder="1" applyAlignment="1">
      <alignment horizontal="center" vertical="center" shrinkToFit="1"/>
    </xf>
    <xf numFmtId="181" fontId="80" fillId="13" borderId="2" xfId="6" applyNumberFormat="1" applyFont="1" applyFill="1" applyBorder="1" applyAlignment="1">
      <alignment horizontal="center" vertical="center"/>
    </xf>
    <xf numFmtId="181" fontId="80" fillId="13" borderId="3" xfId="6" applyNumberFormat="1" applyFont="1" applyFill="1" applyBorder="1" applyAlignment="1">
      <alignment horizontal="center" vertical="center"/>
    </xf>
    <xf numFmtId="0" fontId="80" fillId="12" borderId="0" xfId="6" applyFont="1" applyFill="1" applyAlignment="1">
      <alignment horizontal="right" vertical="center"/>
    </xf>
    <xf numFmtId="0" fontId="81" fillId="12" borderId="0" xfId="6" applyFont="1" applyFill="1" applyAlignment="1">
      <alignment horizontal="center" vertical="center"/>
    </xf>
    <xf numFmtId="0" fontId="82" fillId="12" borderId="0" xfId="6" applyFont="1" applyFill="1" applyAlignment="1">
      <alignment horizontal="left" vertical="center" wrapText="1"/>
    </xf>
    <xf numFmtId="49" fontId="80" fillId="13" borderId="12" xfId="6" applyNumberFormat="1" applyFont="1" applyFill="1" applyBorder="1" applyAlignment="1">
      <alignment horizontal="center" vertical="center"/>
    </xf>
    <xf numFmtId="0" fontId="80" fillId="12" borderId="12" xfId="6" applyFont="1" applyFill="1" applyBorder="1" applyAlignment="1">
      <alignment horizontal="center" vertical="center"/>
    </xf>
    <xf numFmtId="0" fontId="80" fillId="12" borderId="4" xfId="6" applyFont="1" applyFill="1" applyBorder="1" applyAlignment="1">
      <alignment horizontal="center" vertical="center"/>
    </xf>
    <xf numFmtId="0" fontId="80" fillId="12" borderId="6" xfId="6" applyFont="1" applyFill="1" applyBorder="1" applyAlignment="1">
      <alignment horizontal="center" vertical="center"/>
    </xf>
    <xf numFmtId="0" fontId="80" fillId="12" borderId="5" xfId="6" applyFont="1" applyFill="1" applyBorder="1" applyAlignment="1">
      <alignment horizontal="center" vertical="center"/>
    </xf>
    <xf numFmtId="0" fontId="80" fillId="12" borderId="9" xfId="6" applyFont="1" applyFill="1" applyBorder="1" applyAlignment="1">
      <alignment horizontal="center" vertical="center"/>
    </xf>
    <xf numFmtId="0" fontId="80" fillId="12" borderId="11" xfId="6" applyFont="1" applyFill="1" applyBorder="1" applyAlignment="1">
      <alignment horizontal="center" vertical="center"/>
    </xf>
    <xf numFmtId="0" fontId="80" fillId="12" borderId="10" xfId="6" applyFont="1" applyFill="1" applyBorder="1" applyAlignment="1">
      <alignment horizontal="center" vertical="center"/>
    </xf>
    <xf numFmtId="0" fontId="80" fillId="12" borderId="128" xfId="6" applyFont="1" applyFill="1" applyBorder="1" applyAlignment="1">
      <alignment horizontal="center" vertical="center" shrinkToFit="1"/>
    </xf>
    <xf numFmtId="0" fontId="80" fillId="12" borderId="129" xfId="6" applyFont="1" applyFill="1" applyBorder="1" applyAlignment="1">
      <alignment horizontal="center" vertical="center" shrinkToFit="1"/>
    </xf>
    <xf numFmtId="0" fontId="80" fillId="12" borderId="130" xfId="6" applyFont="1" applyFill="1" applyBorder="1" applyAlignment="1">
      <alignment horizontal="center" vertical="center" shrinkToFit="1"/>
    </xf>
    <xf numFmtId="0" fontId="80" fillId="12" borderId="131" xfId="6" applyFont="1" applyFill="1" applyBorder="1" applyAlignment="1">
      <alignment horizontal="center" vertical="center" shrinkToFit="1"/>
    </xf>
    <xf numFmtId="0" fontId="80" fillId="12" borderId="132" xfId="6" applyFont="1" applyFill="1" applyBorder="1" applyAlignment="1">
      <alignment horizontal="center" vertical="center" shrinkToFit="1"/>
    </xf>
    <xf numFmtId="0" fontId="80" fillId="12" borderId="14" xfId="6" applyFont="1" applyFill="1" applyBorder="1" applyAlignment="1">
      <alignment horizontal="center" vertical="center" shrinkToFit="1"/>
    </xf>
    <xf numFmtId="0" fontId="80" fillId="12" borderId="9" xfId="6" applyFont="1" applyFill="1" applyBorder="1" applyAlignment="1">
      <alignment horizontal="center" vertical="center" shrinkToFit="1"/>
    </xf>
    <xf numFmtId="0" fontId="80" fillId="13" borderId="1" xfId="6" applyFont="1" applyFill="1" applyBorder="1" applyAlignment="1">
      <alignment horizontal="right" vertical="center"/>
    </xf>
    <xf numFmtId="0" fontId="80" fillId="13" borderId="2" xfId="6" applyFont="1" applyFill="1" applyBorder="1" applyAlignment="1">
      <alignment horizontal="right" vertical="center"/>
    </xf>
    <xf numFmtId="0" fontId="80" fillId="13" borderId="11" xfId="6" applyFont="1" applyFill="1" applyBorder="1" applyAlignment="1">
      <alignment horizontal="right" vertical="center"/>
    </xf>
    <xf numFmtId="0" fontId="80" fillId="12" borderId="133" xfId="6" applyFont="1" applyFill="1" applyBorder="1" applyAlignment="1">
      <alignment horizontal="center" vertical="center"/>
    </xf>
    <xf numFmtId="0" fontId="80" fillId="12" borderId="134" xfId="6" applyFont="1" applyFill="1" applyBorder="1" applyAlignment="1">
      <alignment horizontal="center" vertical="center"/>
    </xf>
    <xf numFmtId="0" fontId="80" fillId="13" borderId="135" xfId="6" applyFont="1" applyFill="1" applyBorder="1" applyAlignment="1">
      <alignment horizontal="right" vertical="center"/>
    </xf>
    <xf numFmtId="0" fontId="80" fillId="13" borderId="134" xfId="6" applyFont="1" applyFill="1" applyBorder="1" applyAlignment="1">
      <alignment horizontal="right" vertical="center"/>
    </xf>
    <xf numFmtId="0" fontId="80" fillId="13" borderId="136" xfId="6" applyFont="1" applyFill="1" applyBorder="1" applyAlignment="1">
      <alignment horizontal="right" vertical="center"/>
    </xf>
    <xf numFmtId="0" fontId="80" fillId="12" borderId="133" xfId="6" applyFont="1" applyFill="1" applyBorder="1" applyAlignment="1">
      <alignment horizontal="right" vertical="center"/>
    </xf>
    <xf numFmtId="0" fontId="80" fillId="12" borderId="134" xfId="6" applyFont="1" applyFill="1" applyBorder="1" applyAlignment="1">
      <alignment horizontal="right" vertical="center"/>
    </xf>
    <xf numFmtId="0" fontId="80" fillId="12" borderId="136" xfId="6" applyFont="1" applyFill="1" applyBorder="1" applyAlignment="1">
      <alignment horizontal="right" vertical="center"/>
    </xf>
    <xf numFmtId="0" fontId="80" fillId="12" borderId="138" xfId="6" applyFont="1" applyFill="1" applyBorder="1" applyAlignment="1">
      <alignment horizontal="center" vertical="center"/>
    </xf>
    <xf numFmtId="0" fontId="80" fillId="12" borderId="12" xfId="6" applyFont="1" applyFill="1" applyBorder="1" applyAlignment="1">
      <alignment horizontal="center" vertical="center" shrinkToFit="1"/>
    </xf>
    <xf numFmtId="0" fontId="80" fillId="12" borderId="131" xfId="6" applyFont="1" applyFill="1" applyBorder="1" applyAlignment="1">
      <alignment horizontal="center" vertical="center"/>
    </xf>
    <xf numFmtId="0" fontId="80" fillId="12" borderId="129" xfId="6" applyFont="1" applyFill="1" applyBorder="1" applyAlignment="1">
      <alignment horizontal="center" vertical="center"/>
    </xf>
    <xf numFmtId="0" fontId="80" fillId="12" borderId="137" xfId="6" applyFont="1" applyFill="1" applyBorder="1" applyAlignment="1">
      <alignment horizontal="center" vertical="center"/>
    </xf>
    <xf numFmtId="0" fontId="80" fillId="12" borderId="131" xfId="6" applyFont="1" applyFill="1" applyBorder="1" applyAlignment="1">
      <alignment horizontal="right" vertical="center"/>
    </xf>
    <xf numFmtId="0" fontId="80" fillId="12" borderId="129" xfId="6" applyFont="1" applyFill="1" applyBorder="1" applyAlignment="1">
      <alignment horizontal="right" vertical="center"/>
    </xf>
    <xf numFmtId="0" fontId="80" fillId="12" borderId="139" xfId="6" applyFont="1" applyFill="1" applyBorder="1" applyAlignment="1">
      <alignment horizontal="right" vertical="center"/>
    </xf>
    <xf numFmtId="0" fontId="80" fillId="12" borderId="132" xfId="6" applyFont="1" applyFill="1" applyBorder="1" applyAlignment="1">
      <alignment horizontal="center" vertical="center"/>
    </xf>
    <xf numFmtId="181" fontId="88" fillId="12" borderId="12" xfId="6" applyNumberFormat="1" applyFont="1" applyFill="1" applyBorder="1" applyAlignment="1">
      <alignment horizontal="center" vertical="center"/>
    </xf>
    <xf numFmtId="0" fontId="80" fillId="13" borderId="128" xfId="6" applyFont="1" applyFill="1" applyBorder="1" applyAlignment="1">
      <alignment horizontal="right" vertical="center"/>
    </xf>
    <xf numFmtId="0" fontId="80" fillId="13" borderId="129" xfId="6" applyFont="1" applyFill="1" applyBorder="1" applyAlignment="1">
      <alignment horizontal="right" vertical="center"/>
    </xf>
    <xf numFmtId="0" fontId="80" fillId="13" borderId="139" xfId="6" applyFont="1" applyFill="1" applyBorder="1" applyAlignment="1">
      <alignment horizontal="right" vertical="center"/>
    </xf>
    <xf numFmtId="0" fontId="80" fillId="12" borderId="130" xfId="6" applyFont="1" applyFill="1" applyBorder="1" applyAlignment="1">
      <alignment horizontal="center" vertical="center"/>
    </xf>
    <xf numFmtId="0" fontId="89" fillId="12" borderId="12" xfId="6" applyFont="1" applyFill="1" applyBorder="1" applyAlignment="1">
      <alignment horizontal="center" vertical="center"/>
    </xf>
    <xf numFmtId="0" fontId="80" fillId="12" borderId="144" xfId="6" applyFont="1" applyFill="1" applyBorder="1" applyAlignment="1">
      <alignment horizontal="center" vertical="center"/>
    </xf>
    <xf numFmtId="0" fontId="80" fillId="12" borderId="148" xfId="6" applyFont="1" applyFill="1" applyBorder="1" applyAlignment="1">
      <alignment horizontal="center" vertical="center"/>
    </xf>
    <xf numFmtId="0" fontId="80" fillId="12" borderId="144" xfId="6" applyFont="1" applyFill="1" applyBorder="1" applyAlignment="1">
      <alignment horizontal="right" vertical="center"/>
    </xf>
    <xf numFmtId="0" fontId="80" fillId="12" borderId="145" xfId="6" applyFont="1" applyFill="1" applyBorder="1" applyAlignment="1">
      <alignment horizontal="right" vertical="center"/>
    </xf>
    <xf numFmtId="0" fontId="80" fillId="12" borderId="147" xfId="6" applyFont="1" applyFill="1" applyBorder="1" applyAlignment="1">
      <alignment horizontal="right" vertical="center"/>
    </xf>
    <xf numFmtId="0" fontId="80" fillId="12" borderId="149" xfId="6" applyFont="1" applyFill="1" applyBorder="1" applyAlignment="1">
      <alignment horizontal="center" vertical="center"/>
    </xf>
    <xf numFmtId="0" fontId="80" fillId="12" borderId="14" xfId="6" applyFont="1" applyFill="1" applyBorder="1" applyAlignment="1">
      <alignment horizontal="center" vertical="center"/>
    </xf>
    <xf numFmtId="0" fontId="80" fillId="12" borderId="150" xfId="6" applyFont="1" applyFill="1" applyBorder="1" applyAlignment="1">
      <alignment horizontal="right" vertical="center"/>
    </xf>
    <xf numFmtId="0" fontId="80" fillId="12" borderId="56" xfId="6" applyFont="1" applyFill="1" applyBorder="1" applyAlignment="1">
      <alignment horizontal="right" vertical="center"/>
    </xf>
    <xf numFmtId="0" fontId="80" fillId="12" borderId="56" xfId="6" applyFont="1" applyFill="1" applyBorder="1" applyAlignment="1">
      <alignment horizontal="center" vertical="center"/>
    </xf>
    <xf numFmtId="0" fontId="80" fillId="12" borderId="151" xfId="6" applyFont="1" applyFill="1" applyBorder="1" applyAlignment="1">
      <alignment horizontal="center" vertical="center"/>
    </xf>
    <xf numFmtId="0" fontId="80" fillId="12" borderId="152" xfId="6" applyFont="1" applyFill="1" applyBorder="1" applyAlignment="1">
      <alignment horizontal="right" vertical="center"/>
    </xf>
    <xf numFmtId="0" fontId="80" fillId="12" borderId="153" xfId="6" applyFont="1" applyFill="1" applyBorder="1" applyAlignment="1">
      <alignment horizontal="right" vertical="center"/>
    </xf>
    <xf numFmtId="0" fontId="80" fillId="12" borderId="154" xfId="6" applyFont="1" applyFill="1" applyBorder="1" applyAlignment="1">
      <alignment horizontal="right" vertical="center"/>
    </xf>
    <xf numFmtId="0" fontId="80" fillId="12" borderId="152" xfId="6" applyFont="1" applyFill="1" applyBorder="1" applyAlignment="1">
      <alignment horizontal="center" vertical="center"/>
    </xf>
    <xf numFmtId="0" fontId="80" fillId="12" borderId="153" xfId="6" applyFont="1" applyFill="1" applyBorder="1" applyAlignment="1">
      <alignment horizontal="center" vertical="center"/>
    </xf>
    <xf numFmtId="0" fontId="80" fillId="12" borderId="155" xfId="6" applyFont="1" applyFill="1" applyBorder="1" applyAlignment="1">
      <alignment horizontal="right" vertical="center"/>
    </xf>
    <xf numFmtId="0" fontId="80" fillId="12" borderId="145" xfId="6" applyFont="1" applyFill="1" applyBorder="1" applyAlignment="1">
      <alignment horizontal="center" vertical="center"/>
    </xf>
    <xf numFmtId="0" fontId="80" fillId="13" borderId="146" xfId="6" applyFont="1" applyFill="1" applyBorder="1" applyAlignment="1">
      <alignment horizontal="right" vertical="center"/>
    </xf>
    <xf numFmtId="0" fontId="80" fillId="13" borderId="145" xfId="6" applyFont="1" applyFill="1" applyBorder="1" applyAlignment="1">
      <alignment horizontal="right" vertical="center"/>
    </xf>
    <xf numFmtId="0" fontId="80" fillId="13" borderId="147" xfId="6" applyFont="1" applyFill="1" applyBorder="1" applyAlignment="1">
      <alignment horizontal="right" vertical="center"/>
    </xf>
    <xf numFmtId="0" fontId="80" fillId="12" borderId="140" xfId="6" applyFont="1" applyFill="1" applyBorder="1" applyAlignment="1">
      <alignment horizontal="center" vertical="center" shrinkToFit="1"/>
    </xf>
    <xf numFmtId="0" fontId="80" fillId="12" borderId="141" xfId="6" applyFont="1" applyFill="1" applyBorder="1" applyAlignment="1">
      <alignment horizontal="center" vertical="center" shrinkToFit="1"/>
    </xf>
    <xf numFmtId="0" fontId="80" fillId="12" borderId="142" xfId="6" applyFont="1" applyFill="1" applyBorder="1" applyAlignment="1">
      <alignment horizontal="center" vertical="center"/>
    </xf>
    <xf numFmtId="0" fontId="80" fillId="12" borderId="143" xfId="6" applyFont="1" applyFill="1" applyBorder="1" applyAlignment="1">
      <alignment horizontal="center" vertical="center"/>
    </xf>
    <xf numFmtId="0" fontId="80" fillId="13" borderId="142" xfId="6" applyFont="1" applyFill="1" applyBorder="1" applyAlignment="1">
      <alignment horizontal="right" vertical="center"/>
    </xf>
    <xf numFmtId="0" fontId="80" fillId="12" borderId="157" xfId="6" applyFont="1" applyFill="1" applyBorder="1" applyAlignment="1">
      <alignment horizontal="center" vertical="center"/>
    </xf>
    <xf numFmtId="0" fontId="80" fillId="12" borderId="12" xfId="6" applyFont="1" applyFill="1" applyBorder="1" applyAlignment="1">
      <alignment horizontal="center" vertical="center" wrapText="1"/>
    </xf>
    <xf numFmtId="0" fontId="87" fillId="12" borderId="12" xfId="6" applyFont="1" applyFill="1" applyBorder="1" applyAlignment="1">
      <alignment horizontal="center" vertical="center" wrapText="1"/>
    </xf>
    <xf numFmtId="0" fontId="91" fillId="12" borderId="12" xfId="6" applyFont="1" applyFill="1" applyBorder="1" applyAlignment="1">
      <alignment horizontal="center" vertical="center" wrapText="1" shrinkToFit="1"/>
    </xf>
    <xf numFmtId="0" fontId="91" fillId="12" borderId="12" xfId="6" applyFont="1" applyFill="1" applyBorder="1" applyAlignment="1">
      <alignment horizontal="center" vertical="center" shrinkToFit="1"/>
    </xf>
    <xf numFmtId="0" fontId="80" fillId="12" borderId="2" xfId="6" applyFont="1" applyFill="1" applyBorder="1" applyAlignment="1">
      <alignment horizontal="center" vertical="center" wrapText="1" shrinkToFit="1"/>
    </xf>
    <xf numFmtId="0" fontId="80" fillId="12" borderId="158" xfId="6" applyFont="1" applyFill="1" applyBorder="1" applyAlignment="1">
      <alignment horizontal="center" vertical="center" shrinkToFit="1"/>
    </xf>
    <xf numFmtId="0" fontId="80" fillId="12" borderId="159" xfId="6" applyFont="1" applyFill="1" applyBorder="1" applyAlignment="1">
      <alignment horizontal="center" vertical="center" shrinkToFit="1"/>
    </xf>
    <xf numFmtId="0" fontId="80" fillId="12" borderId="156" xfId="6" applyFont="1" applyFill="1" applyBorder="1" applyAlignment="1">
      <alignment horizontal="center" vertical="center"/>
    </xf>
    <xf numFmtId="181" fontId="80" fillId="13" borderId="1" xfId="6" applyNumberFormat="1" applyFont="1" applyFill="1" applyBorder="1" applyAlignment="1">
      <alignment horizontal="center" vertical="center"/>
    </xf>
    <xf numFmtId="181" fontId="80" fillId="12" borderId="2" xfId="6" applyNumberFormat="1" applyFont="1" applyFill="1" applyBorder="1" applyAlignment="1">
      <alignment horizontal="center" vertical="center"/>
    </xf>
    <xf numFmtId="181" fontId="80" fillId="12" borderId="3" xfId="6" applyNumberFormat="1" applyFont="1" applyFill="1" applyBorder="1" applyAlignment="1">
      <alignment horizontal="center" vertical="center"/>
    </xf>
    <xf numFmtId="181" fontId="80" fillId="12" borderId="159" xfId="6" applyNumberFormat="1" applyFont="1" applyFill="1" applyBorder="1" applyAlignment="1">
      <alignment horizontal="center" vertical="center"/>
    </xf>
    <xf numFmtId="0" fontId="80" fillId="12" borderId="4" xfId="6" applyFont="1" applyFill="1" applyBorder="1" applyAlignment="1">
      <alignment horizontal="center" vertical="center" shrinkToFit="1"/>
    </xf>
    <xf numFmtId="0" fontId="80" fillId="12" borderId="6" xfId="6" applyFont="1" applyFill="1" applyBorder="1" applyAlignment="1">
      <alignment horizontal="center" vertical="center" shrinkToFit="1"/>
    </xf>
    <xf numFmtId="0" fontId="80" fillId="12" borderId="5" xfId="6" applyFont="1" applyFill="1" applyBorder="1" applyAlignment="1">
      <alignment horizontal="center" vertical="center" shrinkToFit="1"/>
    </xf>
    <xf numFmtId="0" fontId="80" fillId="12" borderId="11" xfId="6" applyFont="1" applyFill="1" applyBorder="1" applyAlignment="1">
      <alignment horizontal="center" vertical="center" shrinkToFit="1"/>
    </xf>
    <xf numFmtId="0" fontId="80" fillId="12" borderId="10" xfId="6" applyFont="1" applyFill="1" applyBorder="1" applyAlignment="1">
      <alignment horizontal="center" vertical="center" shrinkToFit="1"/>
    </xf>
    <xf numFmtId="0" fontId="80" fillId="12" borderId="158" xfId="6" applyFont="1" applyFill="1" applyBorder="1" applyAlignment="1">
      <alignment horizontal="center" vertical="center"/>
    </xf>
    <xf numFmtId="0" fontId="80" fillId="12" borderId="58" xfId="6" applyFont="1" applyFill="1" applyBorder="1" applyAlignment="1">
      <alignment horizontal="center" vertical="center" shrinkToFit="1"/>
    </xf>
    <xf numFmtId="0" fontId="80" fillId="12" borderId="160" xfId="6" applyFont="1" applyFill="1" applyBorder="1" applyAlignment="1">
      <alignment horizontal="center" vertical="center" shrinkToFit="1"/>
    </xf>
    <xf numFmtId="0" fontId="83" fillId="12" borderId="6" xfId="6" applyFont="1" applyFill="1" applyBorder="1" applyAlignment="1">
      <alignment horizontal="center" vertical="center"/>
    </xf>
    <xf numFmtId="0" fontId="83" fillId="12" borderId="5" xfId="6" applyFont="1" applyFill="1" applyBorder="1" applyAlignment="1">
      <alignment horizontal="center" vertical="center"/>
    </xf>
    <xf numFmtId="0" fontId="83" fillId="12" borderId="11" xfId="6" applyFont="1" applyFill="1" applyBorder="1" applyAlignment="1">
      <alignment horizontal="center" vertical="center"/>
    </xf>
    <xf numFmtId="0" fontId="83" fillId="12" borderId="10" xfId="6" applyFont="1" applyFill="1" applyBorder="1" applyAlignment="1">
      <alignment horizontal="center" vertical="center"/>
    </xf>
    <xf numFmtId="0" fontId="80" fillId="12" borderId="2" xfId="6" applyFont="1" applyFill="1" applyBorder="1" applyAlignment="1">
      <alignment horizontal="right" vertical="center"/>
    </xf>
    <xf numFmtId="0" fontId="80" fillId="12" borderId="128" xfId="6" applyFont="1" applyFill="1" applyBorder="1" applyAlignment="1">
      <alignment horizontal="right" vertical="center"/>
    </xf>
    <xf numFmtId="181" fontId="89" fillId="12" borderId="12" xfId="6" applyNumberFormat="1" applyFont="1" applyFill="1" applyBorder="1" applyAlignment="1">
      <alignment horizontal="center" vertical="center"/>
    </xf>
    <xf numFmtId="0" fontId="80" fillId="12" borderId="11" xfId="6" applyFont="1" applyFill="1" applyBorder="1" applyAlignment="1">
      <alignment horizontal="right" vertical="center"/>
    </xf>
    <xf numFmtId="0" fontId="80" fillId="12" borderId="135" xfId="6" applyFont="1" applyFill="1" applyBorder="1" applyAlignment="1">
      <alignment horizontal="right" vertical="center"/>
    </xf>
    <xf numFmtId="0" fontId="80" fillId="13" borderId="9" xfId="6" applyFont="1" applyFill="1" applyBorder="1" applyAlignment="1">
      <alignment horizontal="right" vertical="center"/>
    </xf>
    <xf numFmtId="0" fontId="80" fillId="12" borderId="161" xfId="6" applyFont="1" applyFill="1" applyBorder="1" applyAlignment="1">
      <alignment horizontal="center" vertical="center"/>
    </xf>
    <xf numFmtId="0" fontId="80" fillId="12" borderId="142" xfId="6" applyFont="1" applyFill="1" applyBorder="1" applyAlignment="1">
      <alignment horizontal="right" vertical="center"/>
    </xf>
    <xf numFmtId="0" fontId="80" fillId="12" borderId="146" xfId="6" applyFont="1" applyFill="1" applyBorder="1" applyAlignment="1">
      <alignment horizontal="right" vertical="center"/>
    </xf>
    <xf numFmtId="0" fontId="83" fillId="0" borderId="163" xfId="6" applyFont="1" applyBorder="1" applyAlignment="1">
      <alignment horizontal="center" vertical="center"/>
    </xf>
    <xf numFmtId="0" fontId="83" fillId="0" borderId="164" xfId="6" applyFont="1" applyBorder="1" applyAlignment="1">
      <alignment horizontal="center" vertical="center"/>
    </xf>
    <xf numFmtId="0" fontId="80" fillId="12" borderId="42" xfId="6" applyFont="1" applyFill="1" applyBorder="1" applyAlignment="1">
      <alignment horizontal="center" vertical="center"/>
    </xf>
    <xf numFmtId="0" fontId="83" fillId="0" borderId="14" xfId="6" applyFont="1" applyBorder="1" applyAlignment="1">
      <alignment horizontal="center" vertical="center"/>
    </xf>
    <xf numFmtId="0" fontId="83" fillId="0" borderId="44" xfId="6" applyFont="1" applyBorder="1" applyAlignment="1">
      <alignment horizontal="center" vertical="center"/>
    </xf>
    <xf numFmtId="0" fontId="80" fillId="12" borderId="48" xfId="6" applyFont="1" applyFill="1" applyBorder="1" applyAlignment="1">
      <alignment horizontal="center" vertical="center"/>
    </xf>
    <xf numFmtId="0" fontId="83" fillId="0" borderId="12" xfId="6" applyFont="1" applyBorder="1" applyAlignment="1">
      <alignment horizontal="center" vertical="center"/>
    </xf>
    <xf numFmtId="0" fontId="83" fillId="0" borderId="45" xfId="6" applyFont="1" applyBorder="1" applyAlignment="1">
      <alignment horizontal="center" vertical="center"/>
    </xf>
    <xf numFmtId="0" fontId="80" fillId="12" borderId="165" xfId="6" applyFont="1" applyFill="1" applyBorder="1" applyAlignment="1">
      <alignment horizontal="center" vertical="center"/>
    </xf>
    <xf numFmtId="0" fontId="80" fillId="12" borderId="166" xfId="6" applyFont="1" applyFill="1" applyBorder="1" applyAlignment="1">
      <alignment horizontal="center" vertical="center"/>
    </xf>
    <xf numFmtId="0" fontId="83" fillId="0" borderId="166" xfId="6" applyFont="1" applyBorder="1" applyAlignment="1">
      <alignment horizontal="center" vertical="center"/>
    </xf>
    <xf numFmtId="0" fontId="83" fillId="0" borderId="167" xfId="6" applyFont="1" applyBorder="1" applyAlignment="1">
      <alignment horizontal="center" vertical="center"/>
    </xf>
    <xf numFmtId="0" fontId="80" fillId="12" borderId="57" xfId="6" applyFont="1" applyFill="1" applyBorder="1" applyAlignment="1">
      <alignment horizontal="center" vertical="center"/>
    </xf>
    <xf numFmtId="0" fontId="80" fillId="12" borderId="162" xfId="6" applyFont="1" applyFill="1" applyBorder="1" applyAlignment="1">
      <alignment horizontal="center" vertical="center"/>
    </xf>
    <xf numFmtId="0" fontId="80" fillId="12" borderId="163" xfId="6" applyFont="1" applyFill="1" applyBorder="1" applyAlignment="1">
      <alignment horizontal="center" vertical="center"/>
    </xf>
    <xf numFmtId="0" fontId="47" fillId="0" borderId="12" xfId="6" applyFont="1" applyBorder="1" applyAlignment="1">
      <alignment horizontal="center" vertical="center"/>
    </xf>
    <xf numFmtId="0" fontId="100" fillId="0" borderId="0" xfId="6" applyFont="1" applyAlignment="1">
      <alignment horizontal="center"/>
    </xf>
    <xf numFmtId="0" fontId="5" fillId="0" borderId="0" xfId="6" applyAlignment="1">
      <alignment horizontal="left" vertical="center" wrapText="1"/>
    </xf>
    <xf numFmtId="0" fontId="5" fillId="0" borderId="4" xfId="6" applyBorder="1" applyAlignment="1">
      <alignment horizontal="center" wrapText="1"/>
    </xf>
    <xf numFmtId="0" fontId="5" fillId="0" borderId="5" xfId="6" applyBorder="1" applyAlignment="1">
      <alignment horizontal="center" wrapText="1"/>
    </xf>
    <xf numFmtId="0" fontId="5" fillId="0" borderId="9" xfId="6" applyBorder="1" applyAlignment="1">
      <alignment horizontal="center" wrapText="1"/>
    </xf>
    <xf numFmtId="0" fontId="5" fillId="0" borderId="10" xfId="6" applyBorder="1" applyAlignment="1">
      <alignment horizontal="center" wrapText="1"/>
    </xf>
    <xf numFmtId="0" fontId="5" fillId="0" borderId="12" xfId="6" applyBorder="1" applyAlignment="1">
      <alignment horizontal="center"/>
    </xf>
    <xf numFmtId="0" fontId="5" fillId="0" borderId="13" xfId="6" applyBorder="1" applyAlignment="1">
      <alignment horizontal="left" vertical="center" wrapText="1"/>
    </xf>
    <xf numFmtId="0" fontId="5" fillId="0" borderId="14" xfId="6" applyBorder="1" applyAlignment="1">
      <alignment horizontal="left" vertical="center" wrapText="1"/>
    </xf>
    <xf numFmtId="0" fontId="5" fillId="10" borderId="13" xfId="6" applyFill="1" applyBorder="1" applyAlignment="1">
      <alignment horizontal="center" vertical="center" wrapText="1"/>
    </xf>
    <xf numFmtId="0" fontId="5" fillId="10" borderId="41" xfId="6" applyFill="1" applyBorder="1" applyAlignment="1">
      <alignment horizontal="center" vertical="center" wrapText="1"/>
    </xf>
    <xf numFmtId="0" fontId="5" fillId="0" borderId="1" xfId="6" applyBorder="1" applyAlignment="1">
      <alignment horizontal="center"/>
    </xf>
    <xf numFmtId="0" fontId="5" fillId="0" borderId="2" xfId="6" applyBorder="1" applyAlignment="1">
      <alignment horizontal="center"/>
    </xf>
    <xf numFmtId="0" fontId="5" fillId="0" borderId="3" xfId="6" applyBorder="1" applyAlignment="1">
      <alignment horizontal="center"/>
    </xf>
    <xf numFmtId="0" fontId="5" fillId="0" borderId="12" xfId="6" applyBorder="1" applyAlignment="1">
      <alignment horizontal="center" wrapText="1"/>
    </xf>
    <xf numFmtId="0" fontId="5" fillId="0" borderId="12" xfId="6" applyBorder="1" applyAlignment="1">
      <alignment horizontal="left" vertical="center" wrapText="1"/>
    </xf>
    <xf numFmtId="0" fontId="5" fillId="10" borderId="12" xfId="6" applyFill="1" applyBorder="1" applyAlignment="1">
      <alignment horizontal="center" vertical="center" wrapText="1"/>
    </xf>
    <xf numFmtId="0" fontId="71" fillId="0" borderId="14" xfId="5" applyFont="1" applyBorder="1" applyAlignment="1">
      <alignment horizontal="center" vertical="center" shrinkToFit="1"/>
    </xf>
    <xf numFmtId="38" fontId="13" fillId="0" borderId="7" xfId="9" applyFont="1" applyFill="1" applyBorder="1" applyAlignment="1">
      <alignment horizontal="center" vertical="center" shrinkToFit="1"/>
    </xf>
    <xf numFmtId="38" fontId="13" fillId="0" borderId="0" xfId="9" applyFont="1" applyFill="1" applyBorder="1" applyAlignment="1">
      <alignment horizontal="center" vertical="center" shrinkToFit="1"/>
    </xf>
    <xf numFmtId="181" fontId="13" fillId="0" borderId="0" xfId="5" applyNumberFormat="1" applyFont="1" applyAlignment="1">
      <alignment horizontal="center" vertical="center" shrinkToFit="1"/>
    </xf>
    <xf numFmtId="0" fontId="71" fillId="0" borderId="12" xfId="5" applyFont="1" applyBorder="1" applyAlignment="1">
      <alignment horizontal="center" vertical="center" shrinkToFit="1"/>
    </xf>
    <xf numFmtId="0" fontId="52" fillId="14" borderId="185" xfId="6" applyFont="1" applyFill="1" applyBorder="1" applyAlignment="1">
      <alignment horizontal="center" vertical="center" shrinkToFit="1"/>
    </xf>
    <xf numFmtId="0" fontId="52" fillId="14" borderId="186" xfId="6" applyFont="1" applyFill="1" applyBorder="1" applyAlignment="1">
      <alignment horizontal="center" vertical="center" shrinkToFit="1"/>
    </xf>
    <xf numFmtId="0" fontId="71" fillId="14" borderId="187" xfId="5" applyFont="1" applyFill="1" applyBorder="1" applyAlignment="1">
      <alignment horizontal="center" vertical="center" shrinkToFit="1"/>
    </xf>
    <xf numFmtId="0" fontId="52" fillId="14" borderId="187" xfId="6" applyFont="1" applyFill="1" applyBorder="1" applyAlignment="1">
      <alignment vertical="center" shrinkToFit="1"/>
    </xf>
    <xf numFmtId="0" fontId="71" fillId="0" borderId="111" xfId="9" applyNumberFormat="1" applyFont="1" applyFill="1" applyBorder="1" applyAlignment="1">
      <alignment horizontal="center" vertical="center"/>
    </xf>
    <xf numFmtId="0" fontId="71" fillId="0" borderId="0" xfId="9" applyNumberFormat="1" applyFont="1" applyFill="1" applyBorder="1" applyAlignment="1">
      <alignment horizontal="center" vertical="center"/>
    </xf>
    <xf numFmtId="0" fontId="52" fillId="14" borderId="180" xfId="6" applyFont="1" applyFill="1" applyBorder="1" applyAlignment="1">
      <alignment horizontal="center" vertical="center" shrinkToFit="1"/>
    </xf>
    <xf numFmtId="0" fontId="52" fillId="14" borderId="54" xfId="6" applyFont="1" applyFill="1" applyBorder="1" applyAlignment="1">
      <alignment horizontal="center" vertical="center" shrinkToFit="1"/>
    </xf>
    <xf numFmtId="0" fontId="71" fillId="14" borderId="178" xfId="5" applyFont="1" applyFill="1" applyBorder="1" applyAlignment="1">
      <alignment horizontal="center" vertical="center" shrinkToFit="1"/>
    </xf>
    <xf numFmtId="0" fontId="52" fillId="14" borderId="178" xfId="6" applyFont="1" applyFill="1" applyBorder="1" applyAlignment="1">
      <alignment vertical="center" shrinkToFit="1"/>
    </xf>
    <xf numFmtId="0" fontId="52" fillId="14" borderId="173" xfId="6" applyFont="1" applyFill="1" applyBorder="1" applyAlignment="1">
      <alignment horizontal="center" vertical="center" shrinkToFit="1"/>
    </xf>
    <xf numFmtId="0" fontId="52" fillId="14" borderId="51" xfId="6" applyFont="1" applyFill="1" applyBorder="1" applyAlignment="1">
      <alignment horizontal="center" vertical="center" shrinkToFit="1"/>
    </xf>
    <xf numFmtId="0" fontId="71" fillId="14" borderId="174" xfId="5" applyFont="1" applyFill="1" applyBorder="1" applyAlignment="1">
      <alignment horizontal="center" vertical="center" shrinkToFit="1"/>
    </xf>
    <xf numFmtId="0" fontId="52" fillId="14" borderId="174" xfId="6" applyFont="1" applyFill="1" applyBorder="1" applyAlignment="1">
      <alignment vertical="center" shrinkToFit="1"/>
    </xf>
    <xf numFmtId="0" fontId="71" fillId="0" borderId="111" xfId="5" applyFont="1" applyBorder="1" applyAlignment="1">
      <alignment horizontal="center" vertical="center" wrapText="1"/>
    </xf>
    <xf numFmtId="0" fontId="71" fillId="0" borderId="0" xfId="5" applyFont="1" applyAlignment="1">
      <alignment horizontal="center" vertical="center" wrapText="1"/>
    </xf>
    <xf numFmtId="0" fontId="71" fillId="0" borderId="12" xfId="5" applyFont="1" applyBorder="1" applyAlignment="1">
      <alignment horizontal="center" vertical="center"/>
    </xf>
    <xf numFmtId="0" fontId="71" fillId="0" borderId="19" xfId="5" applyFont="1" applyBorder="1" applyAlignment="1">
      <alignment horizontal="center" vertical="center"/>
    </xf>
    <xf numFmtId="0" fontId="71" fillId="0" borderId="15" xfId="5" applyFont="1" applyBorder="1" applyAlignment="1">
      <alignment horizontal="center" vertical="center"/>
    </xf>
    <xf numFmtId="0" fontId="71" fillId="0" borderId="16" xfId="5" applyFont="1" applyBorder="1" applyAlignment="1">
      <alignment horizontal="center" vertical="center"/>
    </xf>
    <xf numFmtId="0" fontId="71" fillId="0" borderId="18" xfId="5" applyFont="1" applyBorder="1" applyAlignment="1">
      <alignment horizontal="center" vertical="center"/>
    </xf>
    <xf numFmtId="0" fontId="71" fillId="0" borderId="16" xfId="5" applyFont="1" applyBorder="1" applyAlignment="1">
      <alignment horizontal="center" vertical="center" wrapText="1"/>
    </xf>
    <xf numFmtId="0" fontId="71" fillId="0" borderId="12" xfId="5" applyFont="1" applyBorder="1" applyAlignment="1">
      <alignment horizontal="center" vertical="center" wrapText="1"/>
    </xf>
    <xf numFmtId="0" fontId="71" fillId="0" borderId="82" xfId="5" applyFont="1" applyBorder="1" applyAlignment="1">
      <alignment horizontal="center" vertical="center" wrapText="1"/>
    </xf>
    <xf numFmtId="0" fontId="71" fillId="0" borderId="81" xfId="5" applyFont="1" applyBorder="1" applyAlignment="1">
      <alignment horizontal="center" vertical="center" wrapText="1" shrinkToFit="1"/>
    </xf>
    <xf numFmtId="0" fontId="71" fillId="0" borderId="16" xfId="5" applyFont="1" applyBorder="1" applyAlignment="1">
      <alignment horizontal="center" vertical="center" wrapText="1" shrinkToFit="1"/>
    </xf>
    <xf numFmtId="0" fontId="71" fillId="0" borderId="17" xfId="5" applyFont="1" applyBorder="1" applyAlignment="1">
      <alignment horizontal="center" vertical="center" wrapText="1" shrinkToFit="1"/>
    </xf>
    <xf numFmtId="0" fontId="71" fillId="0" borderId="4" xfId="5" applyFont="1" applyBorder="1" applyAlignment="1">
      <alignment horizontal="center" vertical="center"/>
    </xf>
    <xf numFmtId="0" fontId="71" fillId="0" borderId="6" xfId="5" applyFont="1" applyBorder="1" applyAlignment="1">
      <alignment horizontal="center" vertical="center"/>
    </xf>
    <xf numFmtId="0" fontId="71" fillId="14" borderId="193" xfId="5" applyFont="1" applyFill="1" applyBorder="1" applyAlignment="1">
      <alignment horizontal="center" vertical="center"/>
    </xf>
    <xf numFmtId="0" fontId="71" fillId="14" borderId="4" xfId="5" applyFont="1" applyFill="1" applyBorder="1" applyAlignment="1">
      <alignment horizontal="center" vertical="center"/>
    </xf>
    <xf numFmtId="0" fontId="71" fillId="0" borderId="13" xfId="5" applyFont="1" applyBorder="1" applyAlignment="1">
      <alignment horizontal="center" vertical="center" shrinkToFit="1"/>
    </xf>
    <xf numFmtId="0" fontId="71" fillId="0" borderId="4" xfId="5" applyFont="1" applyBorder="1" applyAlignment="1">
      <alignment horizontal="center" vertical="center" shrinkToFit="1"/>
    </xf>
    <xf numFmtId="49" fontId="71" fillId="0" borderId="6" xfId="5" applyNumberFormat="1" applyFont="1" applyBorder="1" applyAlignment="1">
      <alignment vertical="center" shrinkToFit="1"/>
    </xf>
    <xf numFmtId="49" fontId="71" fillId="0" borderId="5" xfId="5" applyNumberFormat="1" applyFont="1" applyBorder="1" applyAlignment="1">
      <alignment vertical="center" shrinkToFit="1"/>
    </xf>
    <xf numFmtId="182" fontId="71" fillId="14" borderId="169" xfId="5" applyNumberFormat="1" applyFont="1" applyFill="1" applyBorder="1">
      <alignment vertical="center"/>
    </xf>
    <xf numFmtId="182" fontId="71" fillId="14" borderId="6" xfId="5" applyNumberFormat="1" applyFont="1" applyFill="1" applyBorder="1">
      <alignment vertical="center"/>
    </xf>
    <xf numFmtId="182" fontId="71" fillId="14" borderId="5" xfId="5" applyNumberFormat="1" applyFont="1" applyFill="1" applyBorder="1">
      <alignment vertical="center"/>
    </xf>
    <xf numFmtId="0" fontId="71" fillId="14" borderId="132" xfId="5" applyFont="1" applyFill="1" applyBorder="1" applyAlignment="1">
      <alignment horizontal="center" vertical="center"/>
    </xf>
    <xf numFmtId="0" fontId="71" fillId="14" borderId="12" xfId="5" applyFont="1" applyFill="1" applyBorder="1" applyAlignment="1">
      <alignment horizontal="center" vertical="center"/>
    </xf>
    <xf numFmtId="0" fontId="71" fillId="0" borderId="1" xfId="5" applyFont="1" applyBorder="1" applyAlignment="1">
      <alignment horizontal="center" vertical="center"/>
    </xf>
    <xf numFmtId="0" fontId="71" fillId="0" borderId="2" xfId="5" applyFont="1" applyBorder="1" applyAlignment="1">
      <alignment horizontal="center" vertical="center"/>
    </xf>
    <xf numFmtId="0" fontId="71" fillId="14" borderId="132" xfId="5" applyFont="1" applyFill="1" applyBorder="1">
      <alignment vertical="center"/>
    </xf>
    <xf numFmtId="0" fontId="71" fillId="14" borderId="12" xfId="5" applyFont="1" applyFill="1" applyBorder="1">
      <alignment vertical="center"/>
    </xf>
    <xf numFmtId="0" fontId="71" fillId="14" borderId="139" xfId="5" applyFont="1" applyFill="1" applyBorder="1">
      <alignment vertical="center"/>
    </xf>
    <xf numFmtId="0" fontId="71" fillId="14" borderId="2" xfId="5" applyFont="1" applyFill="1" applyBorder="1">
      <alignment vertical="center"/>
    </xf>
    <xf numFmtId="0" fontId="71" fillId="14" borderId="3" xfId="5" applyFont="1" applyFill="1" applyBorder="1">
      <alignment vertical="center"/>
    </xf>
    <xf numFmtId="0" fontId="71" fillId="14" borderId="1" xfId="5" applyFont="1" applyFill="1" applyBorder="1" applyAlignment="1">
      <alignment horizontal="center" vertical="center"/>
    </xf>
    <xf numFmtId="0" fontId="71" fillId="0" borderId="3" xfId="5" applyFont="1" applyBorder="1" applyAlignment="1">
      <alignment horizontal="left" vertical="center"/>
    </xf>
    <xf numFmtId="0" fontId="71" fillId="0" borderId="12" xfId="5" applyFont="1" applyBorder="1" applyAlignment="1">
      <alignment horizontal="left" vertical="center"/>
    </xf>
    <xf numFmtId="0" fontId="71" fillId="0" borderId="128" xfId="5" applyFont="1" applyBorder="1" applyAlignment="1">
      <alignment horizontal="center" vertical="center"/>
    </xf>
    <xf numFmtId="0" fontId="71" fillId="0" borderId="129" xfId="5" applyFont="1" applyBorder="1" applyAlignment="1">
      <alignment horizontal="center" vertical="center"/>
    </xf>
    <xf numFmtId="0" fontId="71" fillId="0" borderId="128" xfId="5" applyFont="1" applyBorder="1" applyAlignment="1">
      <alignment horizontal="center" vertical="center" shrinkToFit="1"/>
    </xf>
    <xf numFmtId="0" fontId="71" fillId="0" borderId="129" xfId="5" applyFont="1" applyBorder="1" applyAlignment="1">
      <alignment horizontal="center" vertical="center" shrinkToFit="1"/>
    </xf>
    <xf numFmtId="0" fontId="71" fillId="0" borderId="16" xfId="5" applyFont="1" applyBorder="1" applyAlignment="1">
      <alignment horizontal="center" vertical="center" shrinkToFit="1"/>
    </xf>
    <xf numFmtId="0" fontId="71" fillId="0" borderId="1" xfId="5" applyFont="1" applyBorder="1" applyAlignment="1">
      <alignment horizontal="center" vertical="center" shrinkToFit="1"/>
    </xf>
    <xf numFmtId="49" fontId="71" fillId="0" borderId="2" xfId="5" applyNumberFormat="1" applyFont="1" applyBorder="1" applyAlignment="1">
      <alignment vertical="center" shrinkToFit="1"/>
    </xf>
    <xf numFmtId="49" fontId="71" fillId="0" borderId="3" xfId="5" applyNumberFormat="1" applyFont="1" applyBorder="1" applyAlignment="1">
      <alignment vertical="center" shrinkToFit="1"/>
    </xf>
    <xf numFmtId="0" fontId="71" fillId="0" borderId="0" xfId="5" applyFont="1" applyAlignment="1">
      <alignment vertical="top" wrapText="1"/>
    </xf>
    <xf numFmtId="183" fontId="71" fillId="0" borderId="178" xfId="5" applyNumberFormat="1" applyFont="1" applyBorder="1" applyAlignment="1">
      <alignment horizontal="center" vertical="center"/>
    </xf>
    <xf numFmtId="183" fontId="71" fillId="0" borderId="52" xfId="5" applyNumberFormat="1" applyFont="1" applyBorder="1" applyAlignment="1">
      <alignment horizontal="center" vertical="center"/>
    </xf>
    <xf numFmtId="0" fontId="71" fillId="15" borderId="191" xfId="5" applyFont="1" applyFill="1" applyBorder="1" applyAlignment="1">
      <alignment horizontal="center" vertical="center"/>
    </xf>
    <xf numFmtId="0" fontId="71" fillId="15" borderId="186" xfId="5" applyFont="1" applyFill="1" applyBorder="1" applyAlignment="1">
      <alignment horizontal="center" vertical="center"/>
    </xf>
    <xf numFmtId="0" fontId="71" fillId="15" borderId="192" xfId="5" applyFont="1" applyFill="1" applyBorder="1" applyAlignment="1">
      <alignment horizontal="center" vertical="center"/>
    </xf>
    <xf numFmtId="0" fontId="71" fillId="0" borderId="22" xfId="5" applyFont="1" applyBorder="1" applyAlignment="1">
      <alignment vertical="top"/>
    </xf>
    <xf numFmtId="0" fontId="71" fillId="0" borderId="22" xfId="5" applyFont="1" applyBorder="1" applyAlignment="1">
      <alignment vertical="top" wrapText="1"/>
    </xf>
    <xf numFmtId="0" fontId="71" fillId="0" borderId="0" xfId="5" applyFont="1" applyAlignment="1">
      <alignment vertical="top"/>
    </xf>
    <xf numFmtId="0" fontId="52" fillId="15" borderId="185" xfId="6" applyFont="1" applyFill="1" applyBorder="1" applyAlignment="1">
      <alignment horizontal="center" vertical="center" shrinkToFit="1"/>
    </xf>
    <xf numFmtId="0" fontId="52" fillId="15" borderId="186" xfId="6" applyFont="1" applyFill="1" applyBorder="1" applyAlignment="1">
      <alignment horizontal="center" vertical="center" shrinkToFit="1"/>
    </xf>
    <xf numFmtId="0" fontId="71" fillId="15" borderId="187" xfId="5" applyFont="1" applyFill="1" applyBorder="1" applyAlignment="1">
      <alignment horizontal="center" vertical="center" shrinkToFit="1"/>
    </xf>
    <xf numFmtId="0" fontId="52" fillId="15" borderId="187" xfId="6" applyFont="1" applyFill="1" applyBorder="1" applyAlignment="1">
      <alignment vertical="center" shrinkToFit="1"/>
    </xf>
    <xf numFmtId="0" fontId="71" fillId="0" borderId="187" xfId="9" applyNumberFormat="1" applyFont="1" applyFill="1" applyBorder="1" applyAlignment="1">
      <alignment horizontal="center" vertical="center"/>
    </xf>
    <xf numFmtId="0" fontId="71" fillId="14" borderId="52" xfId="5" applyFont="1" applyFill="1" applyBorder="1" applyAlignment="1">
      <alignment horizontal="center" vertical="center"/>
    </xf>
    <xf numFmtId="0" fontId="71" fillId="14" borderId="54" xfId="5" applyFont="1" applyFill="1" applyBorder="1" applyAlignment="1">
      <alignment horizontal="center" vertical="center"/>
    </xf>
    <xf numFmtId="0" fontId="71" fillId="14" borderId="184" xfId="5" applyFont="1" applyFill="1" applyBorder="1" applyAlignment="1">
      <alignment horizontal="center" vertical="center"/>
    </xf>
    <xf numFmtId="0" fontId="52" fillId="15" borderId="180" xfId="6" applyFont="1" applyFill="1" applyBorder="1" applyAlignment="1">
      <alignment horizontal="center" vertical="center" shrinkToFit="1"/>
    </xf>
    <xf numFmtId="0" fontId="52" fillId="15" borderId="54" xfId="6" applyFont="1" applyFill="1" applyBorder="1" applyAlignment="1">
      <alignment horizontal="center" vertical="center" shrinkToFit="1"/>
    </xf>
    <xf numFmtId="0" fontId="71" fillId="15" borderId="178" xfId="5" applyFont="1" applyFill="1" applyBorder="1" applyAlignment="1">
      <alignment horizontal="center" vertical="center" shrinkToFit="1"/>
    </xf>
    <xf numFmtId="0" fontId="52" fillId="15" borderId="178" xfId="6" applyFont="1" applyFill="1" applyBorder="1" applyAlignment="1">
      <alignment vertical="center" shrinkToFit="1"/>
    </xf>
    <xf numFmtId="0" fontId="71" fillId="0" borderId="178" xfId="9" applyNumberFormat="1" applyFont="1" applyFill="1" applyBorder="1" applyAlignment="1">
      <alignment horizontal="center" vertical="center"/>
    </xf>
    <xf numFmtId="0" fontId="71" fillId="15" borderId="52" xfId="5" applyFont="1" applyFill="1" applyBorder="1" applyAlignment="1">
      <alignment horizontal="center" vertical="center"/>
    </xf>
    <xf numFmtId="0" fontId="71" fillId="15" borderId="54" xfId="5" applyFont="1" applyFill="1" applyBorder="1" applyAlignment="1">
      <alignment horizontal="center" vertical="center"/>
    </xf>
    <xf numFmtId="0" fontId="71" fillId="15" borderId="184" xfId="5" applyFont="1" applyFill="1" applyBorder="1" applyAlignment="1">
      <alignment horizontal="center" vertical="center"/>
    </xf>
    <xf numFmtId="0" fontId="52" fillId="15" borderId="173" xfId="6" applyFont="1" applyFill="1" applyBorder="1" applyAlignment="1">
      <alignment horizontal="center" vertical="center" shrinkToFit="1"/>
    </xf>
    <xf numFmtId="0" fontId="52" fillId="15" borderId="51" xfId="6" applyFont="1" applyFill="1" applyBorder="1" applyAlignment="1">
      <alignment horizontal="center" vertical="center" shrinkToFit="1"/>
    </xf>
    <xf numFmtId="0" fontId="71" fillId="15" borderId="174" xfId="5" applyFont="1" applyFill="1" applyBorder="1" applyAlignment="1">
      <alignment horizontal="center" vertical="center" shrinkToFit="1"/>
    </xf>
    <xf numFmtId="0" fontId="52" fillId="15" borderId="174" xfId="6" applyFont="1" applyFill="1" applyBorder="1" applyAlignment="1">
      <alignment vertical="center" shrinkToFit="1"/>
    </xf>
    <xf numFmtId="0" fontId="71" fillId="0" borderId="174" xfId="9" applyNumberFormat="1" applyFont="1" applyFill="1" applyBorder="1" applyAlignment="1">
      <alignment horizontal="center" vertical="center"/>
    </xf>
    <xf numFmtId="0" fontId="71" fillId="15" borderId="49" xfId="5" applyFont="1" applyFill="1" applyBorder="1" applyAlignment="1">
      <alignment horizontal="center" vertical="center"/>
    </xf>
    <xf numFmtId="0" fontId="71" fillId="15" borderId="51" xfId="5" applyFont="1" applyFill="1" applyBorder="1" applyAlignment="1">
      <alignment horizontal="center" vertical="center"/>
    </xf>
    <xf numFmtId="0" fontId="71" fillId="15" borderId="179" xfId="5" applyFont="1" applyFill="1" applyBorder="1" applyAlignment="1">
      <alignment horizontal="center" vertical="center"/>
    </xf>
    <xf numFmtId="0" fontId="71" fillId="14" borderId="171" xfId="5" applyFont="1" applyFill="1" applyBorder="1">
      <alignment vertical="center"/>
    </xf>
    <xf numFmtId="0" fontId="71" fillId="14" borderId="172" xfId="5" applyFont="1" applyFill="1" applyBorder="1">
      <alignment vertical="center"/>
    </xf>
    <xf numFmtId="0" fontId="71" fillId="14" borderId="88" xfId="5" applyFont="1" applyFill="1" applyBorder="1">
      <alignment vertical="center"/>
    </xf>
    <xf numFmtId="0" fontId="71" fillId="0" borderId="1" xfId="5" applyFont="1" applyBorder="1" applyAlignment="1">
      <alignment horizontal="center" vertical="center" wrapText="1"/>
    </xf>
    <xf numFmtId="49" fontId="71" fillId="0" borderId="4" xfId="5" applyNumberFormat="1" applyFont="1" applyBorder="1" applyAlignment="1">
      <alignment horizontal="center" vertical="center" wrapText="1"/>
    </xf>
    <xf numFmtId="49" fontId="71" fillId="0" borderId="6" xfId="5" applyNumberFormat="1" applyFont="1" applyBorder="1" applyAlignment="1">
      <alignment horizontal="center" vertical="center" wrapText="1"/>
    </xf>
    <xf numFmtId="49" fontId="71" fillId="0" borderId="27" xfId="5" applyNumberFormat="1" applyFont="1" applyBorder="1" applyAlignment="1">
      <alignment horizontal="center" vertical="center" wrapText="1"/>
    </xf>
    <xf numFmtId="49" fontId="71" fillId="0" borderId="28" xfId="5" applyNumberFormat="1" applyFont="1" applyBorder="1" applyAlignment="1">
      <alignment horizontal="center" vertical="center" wrapText="1"/>
    </xf>
    <xf numFmtId="0" fontId="71" fillId="0" borderId="82" xfId="5" applyFont="1" applyBorder="1" applyAlignment="1">
      <alignment vertical="center" wrapText="1"/>
    </xf>
    <xf numFmtId="0" fontId="71" fillId="0" borderId="83" xfId="5" applyFont="1" applyBorder="1" applyAlignment="1">
      <alignment vertical="center" wrapText="1"/>
    </xf>
    <xf numFmtId="0" fontId="71" fillId="0" borderId="35" xfId="5" applyFont="1" applyBorder="1" applyAlignment="1">
      <alignment vertical="center" wrapText="1"/>
    </xf>
    <xf numFmtId="0" fontId="71" fillId="0" borderId="1" xfId="5" applyFont="1" applyBorder="1" applyAlignment="1">
      <alignment vertical="center" wrapText="1"/>
    </xf>
    <xf numFmtId="0" fontId="71" fillId="0" borderId="2" xfId="5" applyFont="1" applyBorder="1" applyAlignment="1">
      <alignment vertical="center" wrapText="1"/>
    </xf>
    <xf numFmtId="0" fontId="71" fillId="0" borderId="33" xfId="5" applyFont="1" applyBorder="1" applyAlignment="1">
      <alignment vertical="center" wrapText="1"/>
    </xf>
    <xf numFmtId="182" fontId="71" fillId="14" borderId="139" xfId="5" applyNumberFormat="1" applyFont="1" applyFill="1" applyBorder="1" applyAlignment="1">
      <alignment horizontal="center" vertical="center"/>
    </xf>
    <xf numFmtId="182" fontId="71" fillId="14" borderId="2" xfId="5" applyNumberFormat="1" applyFont="1" applyFill="1" applyBorder="1" applyAlignment="1">
      <alignment horizontal="center" vertical="center"/>
    </xf>
    <xf numFmtId="182" fontId="71" fillId="0" borderId="1" xfId="5" applyNumberFormat="1" applyFont="1" applyBorder="1" applyAlignment="1">
      <alignment horizontal="center" vertical="center" shrinkToFit="1"/>
    </xf>
    <xf numFmtId="182" fontId="71" fillId="0" borderId="2" xfId="5" applyNumberFormat="1" applyFont="1" applyBorder="1" applyAlignment="1">
      <alignment horizontal="center" vertical="center" shrinkToFit="1"/>
    </xf>
    <xf numFmtId="182" fontId="71" fillId="0" borderId="131" xfId="5" applyNumberFormat="1" applyFont="1" applyBorder="1" applyAlignment="1">
      <alignment horizontal="center" vertical="center" shrinkToFit="1"/>
    </xf>
    <xf numFmtId="0" fontId="71" fillId="0" borderId="12" xfId="5" applyFont="1" applyBorder="1" applyAlignment="1">
      <alignment horizontal="center" vertical="center" wrapText="1" shrinkToFit="1"/>
    </xf>
    <xf numFmtId="0" fontId="71" fillId="0" borderId="1" xfId="5" applyFont="1" applyBorder="1" applyAlignment="1">
      <alignment horizontal="center" vertical="center" wrapText="1" shrinkToFit="1"/>
    </xf>
    <xf numFmtId="0" fontId="71" fillId="14" borderId="139" xfId="5" applyFont="1" applyFill="1" applyBorder="1" applyAlignment="1">
      <alignment horizontal="center" vertical="center" wrapText="1" shrinkToFit="1"/>
    </xf>
    <xf numFmtId="0" fontId="71" fillId="14" borderId="2" xfId="5" applyFont="1" applyFill="1" applyBorder="1" applyAlignment="1">
      <alignment horizontal="center" vertical="center" wrapText="1" shrinkToFit="1"/>
    </xf>
    <xf numFmtId="0" fontId="71" fillId="14" borderId="3" xfId="5" applyFont="1" applyFill="1" applyBorder="1" applyAlignment="1">
      <alignment horizontal="center" vertical="center" wrapText="1" shrinkToFit="1"/>
    </xf>
    <xf numFmtId="0" fontId="71" fillId="0" borderId="2" xfId="5" applyFont="1" applyBorder="1" applyAlignment="1">
      <alignment horizontal="center" vertical="center" wrapText="1" shrinkToFit="1"/>
    </xf>
    <xf numFmtId="0" fontId="71" fillId="0" borderId="131" xfId="5" applyFont="1" applyBorder="1" applyAlignment="1">
      <alignment horizontal="center" vertical="center" wrapText="1" shrinkToFit="1"/>
    </xf>
    <xf numFmtId="0" fontId="71" fillId="14" borderId="169" xfId="5" applyFont="1" applyFill="1" applyBorder="1" applyAlignment="1">
      <alignment horizontal="center" vertical="center" shrinkToFit="1"/>
    </xf>
    <xf numFmtId="0" fontId="71" fillId="14" borderId="6" xfId="5" applyFont="1" applyFill="1" applyBorder="1" applyAlignment="1">
      <alignment horizontal="center" vertical="center" shrinkToFit="1"/>
    </xf>
    <xf numFmtId="0" fontId="71" fillId="14" borderId="5" xfId="5" applyFont="1" applyFill="1" applyBorder="1" applyAlignment="1">
      <alignment horizontal="center" vertical="center" shrinkToFit="1"/>
    </xf>
    <xf numFmtId="182" fontId="71" fillId="14" borderId="132" xfId="5" applyNumberFormat="1" applyFont="1" applyFill="1" applyBorder="1" applyAlignment="1">
      <alignment horizontal="center" vertical="center"/>
    </xf>
    <xf numFmtId="182" fontId="71" fillId="14" borderId="1" xfId="5" applyNumberFormat="1" applyFont="1" applyFill="1" applyBorder="1" applyAlignment="1">
      <alignment horizontal="center" vertical="center"/>
    </xf>
    <xf numFmtId="0" fontId="71" fillId="14" borderId="138" xfId="5" applyFont="1" applyFill="1" applyBorder="1" applyAlignment="1">
      <alignment horizontal="center" vertical="center"/>
    </xf>
    <xf numFmtId="0" fontId="71" fillId="14" borderId="14" xfId="5" applyFont="1" applyFill="1" applyBorder="1" applyAlignment="1">
      <alignment horizontal="center" vertical="center"/>
    </xf>
    <xf numFmtId="38" fontId="71" fillId="0" borderId="7" xfId="9" applyFont="1" applyFill="1" applyBorder="1" applyAlignment="1">
      <alignment horizontal="center" vertical="center" shrinkToFit="1"/>
    </xf>
    <xf numFmtId="38" fontId="71" fillId="0" borderId="0" xfId="9" applyFont="1" applyFill="1" applyBorder="1" applyAlignment="1">
      <alignment horizontal="center" vertical="center" shrinkToFit="1"/>
    </xf>
    <xf numFmtId="181" fontId="71" fillId="0" borderId="0" xfId="5" applyNumberFormat="1" applyFont="1" applyAlignment="1">
      <alignment horizontal="center" vertical="center" shrinkToFit="1"/>
    </xf>
    <xf numFmtId="0" fontId="102" fillId="0" borderId="200" xfId="5" applyFont="1" applyBorder="1" applyAlignment="1">
      <alignment horizontal="center" vertical="center"/>
    </xf>
    <xf numFmtId="0" fontId="102" fillId="0" borderId="201" xfId="5" applyFont="1" applyBorder="1" applyAlignment="1">
      <alignment horizontal="center" vertical="center"/>
    </xf>
    <xf numFmtId="0" fontId="102" fillId="0" borderId="202" xfId="5" applyFont="1" applyBorder="1" applyAlignment="1">
      <alignment horizontal="center" vertical="center"/>
    </xf>
    <xf numFmtId="0" fontId="102" fillId="0" borderId="203" xfId="5" applyFont="1" applyBorder="1" applyAlignment="1">
      <alignment horizontal="center" vertical="center"/>
    </xf>
    <xf numFmtId="0" fontId="102" fillId="0" borderId="204" xfId="5" applyFont="1" applyBorder="1" applyAlignment="1">
      <alignment horizontal="center" vertical="center"/>
    </xf>
    <xf numFmtId="0" fontId="102" fillId="0" borderId="205" xfId="5" applyFont="1" applyBorder="1" applyAlignment="1">
      <alignment horizontal="center" vertical="center"/>
    </xf>
    <xf numFmtId="0" fontId="71" fillId="14" borderId="191" xfId="5" applyFont="1" applyFill="1" applyBorder="1" applyAlignment="1">
      <alignment horizontal="center" vertical="center"/>
    </xf>
    <xf numFmtId="0" fontId="71" fillId="14" borderId="186" xfId="5" applyFont="1" applyFill="1" applyBorder="1" applyAlignment="1">
      <alignment horizontal="center" vertical="center"/>
    </xf>
    <xf numFmtId="0" fontId="71" fillId="14" borderId="192" xfId="5" applyFont="1" applyFill="1" applyBorder="1" applyAlignment="1">
      <alignment horizontal="center" vertical="center"/>
    </xf>
    <xf numFmtId="182" fontId="71" fillId="14" borderId="206" xfId="5" applyNumberFormat="1" applyFont="1" applyFill="1" applyBorder="1" applyAlignment="1">
      <alignment horizontal="center" vertical="center"/>
    </xf>
    <xf numFmtId="182" fontId="71" fillId="14" borderId="207" xfId="5" applyNumberFormat="1" applyFont="1" applyFill="1" applyBorder="1" applyAlignment="1">
      <alignment horizontal="center" vertical="center"/>
    </xf>
    <xf numFmtId="182" fontId="71" fillId="14" borderId="208" xfId="5" applyNumberFormat="1" applyFont="1" applyFill="1" applyBorder="1" applyAlignment="1">
      <alignment horizontal="center" vertical="center"/>
    </xf>
    <xf numFmtId="182" fontId="71" fillId="14" borderId="66" xfId="5" applyNumberFormat="1" applyFont="1" applyFill="1" applyBorder="1" applyAlignment="1">
      <alignment horizontal="center" vertical="center"/>
    </xf>
    <xf numFmtId="182" fontId="71" fillId="14" borderId="67" xfId="5" applyNumberFormat="1" applyFont="1" applyFill="1" applyBorder="1" applyAlignment="1">
      <alignment horizontal="center" vertical="center"/>
    </xf>
    <xf numFmtId="182" fontId="71" fillId="14" borderId="209" xfId="5" applyNumberFormat="1" applyFont="1" applyFill="1" applyBorder="1" applyAlignment="1">
      <alignment horizontal="center" vertical="center"/>
    </xf>
    <xf numFmtId="182" fontId="71" fillId="14" borderId="7" xfId="5" applyNumberFormat="1" applyFont="1" applyFill="1" applyBorder="1" applyAlignment="1">
      <alignment horizontal="center" vertical="center"/>
    </xf>
    <xf numFmtId="182" fontId="71" fillId="14" borderId="0" xfId="5" applyNumberFormat="1" applyFont="1" applyFill="1" applyAlignment="1">
      <alignment horizontal="center" vertical="center"/>
    </xf>
    <xf numFmtId="182" fontId="71" fillId="14" borderId="112" xfId="5" applyNumberFormat="1" applyFont="1" applyFill="1" applyBorder="1" applyAlignment="1">
      <alignment horizontal="center" vertical="center"/>
    </xf>
    <xf numFmtId="0" fontId="71" fillId="14" borderId="49" xfId="5" applyFont="1" applyFill="1" applyBorder="1" applyAlignment="1">
      <alignment horizontal="center" vertical="center"/>
    </xf>
    <xf numFmtId="0" fontId="71" fillId="14" borderId="51" xfId="5" applyFont="1" applyFill="1" applyBorder="1" applyAlignment="1">
      <alignment horizontal="center" vertical="center"/>
    </xf>
    <xf numFmtId="0" fontId="71" fillId="14" borderId="179" xfId="5" applyFont="1" applyFill="1" applyBorder="1" applyAlignment="1">
      <alignment horizontal="center" vertical="center"/>
    </xf>
  </cellXfs>
  <cellStyles count="10">
    <cellStyle name="桁区切り 2" xfId="9" xr:uid="{A4D024E4-7DBF-42D2-AED1-92C2CE30ACF9}"/>
    <cellStyle name="標準" xfId="0" builtinId="0"/>
    <cellStyle name="標準 2" xfId="1" xr:uid="{C7952F0E-D017-4D7D-9987-A4A22AEE5CBD}"/>
    <cellStyle name="標準 2 2" xfId="6" xr:uid="{75001A1C-731E-4980-8C2A-F14F665E477A}"/>
    <cellStyle name="標準 2 3" xfId="8" xr:uid="{047C19F1-00B9-45EC-98C7-6A6D48D9F8A7}"/>
    <cellStyle name="標準 3" xfId="3" xr:uid="{DC092A26-2186-4032-BCA2-70AC49F6418A}"/>
    <cellStyle name="標準 4" xfId="2" xr:uid="{C5EB9E01-0454-43DA-A586-C090BF682F41}"/>
    <cellStyle name="標準_180610加算の様式" xfId="4" xr:uid="{4D7C2E39-AA83-49AB-A74F-8684A50CF455}"/>
    <cellStyle name="標準_③-２加算様式（就労）" xfId="5" xr:uid="{E2AE578E-2718-4427-972F-30ED10086CFA}"/>
    <cellStyle name="標準_生活訓練" xfId="7" xr:uid="{0C008F6B-0FA1-4FFA-B68E-773E573B6586}"/>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20318</xdr:colOff>
      <xdr:row>53</xdr:row>
      <xdr:rowOff>27937</xdr:rowOff>
    </xdr:from>
    <xdr:to>
      <xdr:col>13</xdr:col>
      <xdr:colOff>19097</xdr:colOff>
      <xdr:row>61</xdr:row>
      <xdr:rowOff>12572</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6976830" y="9271545"/>
          <a:ext cx="1325755" cy="60837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xdr:colOff>
          <xdr:row>31</xdr:row>
          <xdr:rowOff>0</xdr:rowOff>
        </xdr:from>
        <xdr:to>
          <xdr:col>29</xdr:col>
          <xdr:colOff>0</xdr:colOff>
          <xdr:row>32</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0</xdr:colOff>
          <xdr:row>50</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xdr:row>
          <xdr:rowOff>7620</xdr:rowOff>
        </xdr:from>
        <xdr:to>
          <xdr:col>29</xdr:col>
          <xdr:colOff>0</xdr:colOff>
          <xdr:row>60</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60</xdr:row>
          <xdr:rowOff>0</xdr:rowOff>
        </xdr:from>
        <xdr:to>
          <xdr:col>29</xdr:col>
          <xdr:colOff>0</xdr:colOff>
          <xdr:row>61</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4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xdr:row>
          <xdr:rowOff>7620</xdr:rowOff>
        </xdr:from>
        <xdr:to>
          <xdr:col>43</xdr:col>
          <xdr:colOff>0</xdr:colOff>
          <xdr:row>51</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4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59</xdr:row>
          <xdr:rowOff>7620</xdr:rowOff>
        </xdr:from>
        <xdr:to>
          <xdr:col>43</xdr:col>
          <xdr:colOff>0</xdr:colOff>
          <xdr:row>60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4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61</xdr:row>
          <xdr:rowOff>7620</xdr:rowOff>
        </xdr:from>
        <xdr:to>
          <xdr:col>43</xdr:col>
          <xdr:colOff>0</xdr:colOff>
          <xdr:row>62</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4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7620</xdr:colOff>
          <xdr:row>70</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xdr:row>
          <xdr:rowOff>7620</xdr:rowOff>
        </xdr:from>
        <xdr:to>
          <xdr:col>29</xdr:col>
          <xdr:colOff>0</xdr:colOff>
          <xdr:row>70</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7620</xdr:rowOff>
        </xdr:from>
        <xdr:to>
          <xdr:col>15</xdr:col>
          <xdr:colOff>0</xdr:colOff>
          <xdr:row>42</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4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78</xdr:row>
          <xdr:rowOff>7620</xdr:rowOff>
        </xdr:from>
        <xdr:to>
          <xdr:col>18</xdr:col>
          <xdr:colOff>0</xdr:colOff>
          <xdr:row>79</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4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0</xdr:colOff>
          <xdr:row>32</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4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7620</xdr:rowOff>
        </xdr:from>
        <xdr:to>
          <xdr:col>43</xdr:col>
          <xdr:colOff>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4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7620</xdr:rowOff>
        </xdr:from>
        <xdr:to>
          <xdr:col>15</xdr:col>
          <xdr:colOff>0</xdr:colOff>
          <xdr:row>37</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4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7620</xdr:rowOff>
        </xdr:from>
        <xdr:to>
          <xdr:col>29</xdr:col>
          <xdr:colOff>0</xdr:colOff>
          <xdr:row>37</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4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36</xdr:row>
          <xdr:rowOff>7620</xdr:rowOff>
        </xdr:from>
        <xdr:to>
          <xdr:col>43</xdr:col>
          <xdr:colOff>0</xdr:colOff>
          <xdr:row>37</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4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7620</xdr:rowOff>
        </xdr:from>
        <xdr:to>
          <xdr:col>29</xdr:col>
          <xdr:colOff>0</xdr:colOff>
          <xdr:row>42</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4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xdr:row>
          <xdr:rowOff>7620</xdr:rowOff>
        </xdr:from>
        <xdr:to>
          <xdr:col>29</xdr:col>
          <xdr:colOff>0</xdr:colOff>
          <xdr:row>51</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4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7620</xdr:rowOff>
        </xdr:from>
        <xdr:to>
          <xdr:col>15</xdr:col>
          <xdr:colOff>0</xdr:colOff>
          <xdr:row>52</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4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7620</xdr:rowOff>
        </xdr:from>
        <xdr:to>
          <xdr:col>15</xdr:col>
          <xdr:colOff>0</xdr:colOff>
          <xdr:row>61</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4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0</xdr:colOff>
      <xdr:row>98</xdr:row>
      <xdr:rowOff>0</xdr:rowOff>
    </xdr:from>
    <xdr:to>
      <xdr:col>40</xdr:col>
      <xdr:colOff>0</xdr:colOff>
      <xdr:row>99</xdr:row>
      <xdr:rowOff>1446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071580" y="16466820"/>
          <a:ext cx="617220" cy="16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②</a:t>
          </a:r>
        </a:p>
      </xdr:txBody>
    </xdr:sp>
    <xdr:clientData/>
  </xdr:twoCellAnchor>
  <xdr:twoCellAnchor>
    <xdr:from>
      <xdr:col>38</xdr:col>
      <xdr:colOff>0</xdr:colOff>
      <xdr:row>72</xdr:row>
      <xdr:rowOff>0</xdr:rowOff>
    </xdr:from>
    <xdr:to>
      <xdr:col>39</xdr:col>
      <xdr:colOff>0</xdr:colOff>
      <xdr:row>73</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3454360" y="12108180"/>
          <a:ext cx="617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③❷</a:t>
          </a:r>
        </a:p>
      </xdr:txBody>
    </xdr:sp>
    <xdr:clientData/>
  </xdr:twoCellAnchor>
  <xdr:twoCellAnchor>
    <xdr:from>
      <xdr:col>38</xdr:col>
      <xdr:colOff>0</xdr:colOff>
      <xdr:row>98</xdr:row>
      <xdr:rowOff>0</xdr:rowOff>
    </xdr:from>
    <xdr:to>
      <xdr:col>39</xdr:col>
      <xdr:colOff>0</xdr:colOff>
      <xdr:row>99</xdr:row>
      <xdr:rowOff>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454360" y="16466820"/>
          <a:ext cx="617220" cy="1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④</a:t>
          </a:r>
        </a:p>
      </xdr:txBody>
    </xdr:sp>
    <xdr:clientData/>
  </xdr:twoCellAnchor>
  <xdr:twoCellAnchor>
    <xdr:from>
      <xdr:col>40</xdr:col>
      <xdr:colOff>0</xdr:colOff>
      <xdr:row>72</xdr:row>
      <xdr:rowOff>0</xdr:rowOff>
    </xdr:from>
    <xdr:to>
      <xdr:col>41</xdr:col>
      <xdr:colOff>0</xdr:colOff>
      <xdr:row>73</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4688800" y="12108180"/>
          <a:ext cx="617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❶</a:t>
          </a:r>
        </a:p>
      </xdr:txBody>
    </xdr:sp>
    <xdr:clientData/>
  </xdr:twoCellAnchor>
  <xdr:twoCellAnchor>
    <xdr:from>
      <xdr:col>30</xdr:col>
      <xdr:colOff>10699</xdr:colOff>
      <xdr:row>1</xdr:row>
      <xdr:rowOff>9899</xdr:rowOff>
    </xdr:from>
    <xdr:to>
      <xdr:col>41</xdr:col>
      <xdr:colOff>7882</xdr:colOff>
      <xdr:row>3</xdr:row>
      <xdr:rowOff>7411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8527299" y="177539"/>
          <a:ext cx="6786603" cy="332792"/>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t>就労継続支援</a:t>
          </a:r>
          <a:r>
            <a:rPr kumimoji="1" lang="en-US" altLang="ja-JP" sz="1400" b="1"/>
            <a:t>A</a:t>
          </a:r>
          <a:r>
            <a:rPr kumimoji="1" lang="ja-JP" altLang="en-US" sz="1400" b="1"/>
            <a:t>型・</a:t>
          </a:r>
          <a:r>
            <a:rPr kumimoji="1" lang="en-US" altLang="ja-JP" sz="1400" b="1"/>
            <a:t>B</a:t>
          </a:r>
          <a:r>
            <a:rPr kumimoji="1" lang="ja-JP" altLang="en-US" sz="1400" b="1"/>
            <a:t>型　基本報酬算定　参考表</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型（前年度雇用有の利用者に係る平均労働時間）、</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型（前年度平均工賃額）</a:t>
          </a:r>
          <a:endParaRPr lang="ja-JP" altLang="ja-JP" sz="1400">
            <a:effectLst/>
          </a:endParaRPr>
        </a:p>
        <a:p>
          <a:r>
            <a:rPr kumimoji="1" lang="ja-JP" altLang="en-US" sz="1400" b="1"/>
            <a:t>兼　前年度工賃実績報告用様式</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型（雇用有</a:t>
          </a:r>
          <a:r>
            <a:rPr kumimoji="1" lang="ja-JP" altLang="en-US" sz="1100">
              <a:solidFill>
                <a:schemeClr val="dk1"/>
              </a:solidFill>
              <a:effectLst/>
              <a:latin typeface="+mn-lt"/>
              <a:ea typeface="+mn-ea"/>
              <a:cs typeface="+mn-cs"/>
            </a:rPr>
            <a:t>）、Ａ型（雇用無）、</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型</a:t>
          </a:r>
          <a:endParaRPr lang="ja-JP" altLang="ja-JP" sz="1400">
            <a:effectLst/>
          </a:endParaRPr>
        </a:p>
        <a:p>
          <a:endParaRPr kumimoji="1" lang="en-US" altLang="ja-JP" sz="1400" b="1"/>
        </a:p>
      </xdr:txBody>
    </xdr:sp>
    <xdr:clientData/>
  </xdr:twoCellAnchor>
  <xdr:twoCellAnchor>
    <xdr:from>
      <xdr:col>32</xdr:col>
      <xdr:colOff>0</xdr:colOff>
      <xdr:row>108</xdr:row>
      <xdr:rowOff>0</xdr:rowOff>
    </xdr:from>
    <xdr:to>
      <xdr:col>42</xdr:col>
      <xdr:colOff>133883</xdr:colOff>
      <xdr:row>110</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9751040" y="18143220"/>
          <a:ext cx="6306083" cy="335280"/>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15452</xdr:colOff>
      <xdr:row>108</xdr:row>
      <xdr:rowOff>8976</xdr:rowOff>
    </xdr:from>
    <xdr:to>
      <xdr:col>32</xdr:col>
      <xdr:colOff>55</xdr:colOff>
      <xdr:row>108</xdr:row>
      <xdr:rowOff>8976</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19149272" y="18152196"/>
          <a:ext cx="6018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72</xdr:row>
      <xdr:rowOff>0</xdr:rowOff>
    </xdr:from>
    <xdr:to>
      <xdr:col>40</xdr:col>
      <xdr:colOff>0</xdr:colOff>
      <xdr:row>73</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4071580" y="12108180"/>
          <a:ext cx="617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①</a:t>
          </a:r>
        </a:p>
      </xdr:txBody>
    </xdr:sp>
    <xdr:clientData/>
  </xdr:twoCellAnchor>
  <xdr:twoCellAnchor>
    <xdr:from>
      <xdr:col>38</xdr:col>
      <xdr:colOff>0</xdr:colOff>
      <xdr:row>8</xdr:row>
      <xdr:rowOff>0</xdr:rowOff>
    </xdr:from>
    <xdr:to>
      <xdr:col>39</xdr:col>
      <xdr:colOff>0</xdr:colOff>
      <xdr:row>9</xdr:row>
      <xdr:rowOff>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3454360" y="1379220"/>
          <a:ext cx="617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98</xdr:row>
      <xdr:rowOff>0</xdr:rowOff>
    </xdr:from>
    <xdr:to>
      <xdr:col>40</xdr:col>
      <xdr:colOff>0</xdr:colOff>
      <xdr:row>99</xdr:row>
      <xdr:rowOff>1446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07540" y="10591800"/>
          <a:ext cx="556260" cy="26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②</a:t>
          </a:r>
        </a:p>
      </xdr:txBody>
    </xdr:sp>
    <xdr:clientData/>
  </xdr:twoCellAnchor>
  <xdr:twoCellAnchor>
    <xdr:from>
      <xdr:col>38</xdr:col>
      <xdr:colOff>0</xdr:colOff>
      <xdr:row>72</xdr:row>
      <xdr:rowOff>0</xdr:rowOff>
    </xdr:from>
    <xdr:to>
      <xdr:col>39</xdr:col>
      <xdr:colOff>0</xdr:colOff>
      <xdr:row>73</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142720" y="7711440"/>
          <a:ext cx="4648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③❷</a:t>
          </a:r>
        </a:p>
      </xdr:txBody>
    </xdr:sp>
    <xdr:clientData/>
  </xdr:twoCellAnchor>
  <xdr:twoCellAnchor>
    <xdr:from>
      <xdr:col>38</xdr:col>
      <xdr:colOff>0</xdr:colOff>
      <xdr:row>98</xdr:row>
      <xdr:rowOff>0</xdr:rowOff>
    </xdr:from>
    <xdr:to>
      <xdr:col>39</xdr:col>
      <xdr:colOff>0</xdr:colOff>
      <xdr:row>99</xdr:row>
      <xdr:rowOff>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4142720" y="10591800"/>
          <a:ext cx="46482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④</a:t>
          </a:r>
        </a:p>
      </xdr:txBody>
    </xdr:sp>
    <xdr:clientData/>
  </xdr:twoCellAnchor>
  <xdr:twoCellAnchor>
    <xdr:from>
      <xdr:col>40</xdr:col>
      <xdr:colOff>0</xdr:colOff>
      <xdr:row>72</xdr:row>
      <xdr:rowOff>0</xdr:rowOff>
    </xdr:from>
    <xdr:to>
      <xdr:col>41</xdr:col>
      <xdr:colOff>0</xdr:colOff>
      <xdr:row>73</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163800" y="7711440"/>
          <a:ext cx="7391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❶</a:t>
          </a:r>
        </a:p>
      </xdr:txBody>
    </xdr:sp>
    <xdr:clientData/>
  </xdr:twoCellAnchor>
  <xdr:twoCellAnchor>
    <xdr:from>
      <xdr:col>30</xdr:col>
      <xdr:colOff>10699</xdr:colOff>
      <xdr:row>1</xdr:row>
      <xdr:rowOff>9899</xdr:rowOff>
    </xdr:from>
    <xdr:to>
      <xdr:col>41</xdr:col>
      <xdr:colOff>15513</xdr:colOff>
      <xdr:row>3</xdr:row>
      <xdr:rowOff>7411</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120659" y="169919"/>
          <a:ext cx="4797794" cy="858572"/>
        </a:xfrm>
        <a:prstGeom prst="rect">
          <a:avLst/>
        </a:prstGeom>
        <a:solidFill>
          <a:srgbClr val="FFFF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t>就労継続支援</a:t>
          </a:r>
          <a:r>
            <a:rPr kumimoji="1" lang="en-US" altLang="ja-JP" sz="1400" b="1"/>
            <a:t>A</a:t>
          </a:r>
          <a:r>
            <a:rPr kumimoji="1" lang="ja-JP" altLang="en-US" sz="1400" b="1"/>
            <a:t>型・</a:t>
          </a:r>
          <a:r>
            <a:rPr kumimoji="1" lang="en-US" altLang="ja-JP" sz="1400" b="1"/>
            <a:t>B</a:t>
          </a:r>
          <a:r>
            <a:rPr kumimoji="1" lang="ja-JP" altLang="en-US" sz="1400" b="1"/>
            <a:t>型　基本報酬算定　参考表</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型（前年度雇用有の利用者に係る平均労働時間）、</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型（前年度平均工賃額）</a:t>
          </a:r>
          <a:endParaRPr lang="ja-JP" altLang="ja-JP" sz="1400">
            <a:effectLst/>
          </a:endParaRPr>
        </a:p>
        <a:p>
          <a:r>
            <a:rPr kumimoji="1" lang="ja-JP" altLang="en-US" sz="1400" b="1"/>
            <a:t>兼　前年度工賃実績報告用様式</a:t>
          </a:r>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型（雇用有</a:t>
          </a:r>
          <a:r>
            <a:rPr kumimoji="1" lang="ja-JP" altLang="en-US" sz="1100">
              <a:solidFill>
                <a:schemeClr val="dk1"/>
              </a:solidFill>
              <a:effectLst/>
              <a:latin typeface="+mn-lt"/>
              <a:ea typeface="+mn-ea"/>
              <a:cs typeface="+mn-cs"/>
            </a:rPr>
            <a:t>）、Ａ型（雇用無）、</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型</a:t>
          </a:r>
          <a:endParaRPr lang="ja-JP" altLang="ja-JP" sz="1400">
            <a:effectLst/>
          </a:endParaRPr>
        </a:p>
        <a:p>
          <a:endParaRPr kumimoji="1" lang="en-US" altLang="ja-JP" sz="1400" b="1"/>
        </a:p>
      </xdr:txBody>
    </xdr:sp>
    <xdr:clientData/>
  </xdr:twoCellAnchor>
  <xdr:twoCellAnchor>
    <xdr:from>
      <xdr:col>32</xdr:col>
      <xdr:colOff>7320</xdr:colOff>
      <xdr:row>108</xdr:row>
      <xdr:rowOff>0</xdr:rowOff>
    </xdr:from>
    <xdr:to>
      <xdr:col>42</xdr:col>
      <xdr:colOff>334</xdr:colOff>
      <xdr:row>110</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1940240" y="12694920"/>
          <a:ext cx="4435474" cy="464820"/>
        </a:xfrm>
        <a:prstGeom prst="rect">
          <a:avLst/>
        </a:prstGeom>
        <a:noFill/>
        <a:ln w="63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7832</xdr:colOff>
      <xdr:row>108</xdr:row>
      <xdr:rowOff>8976</xdr:rowOff>
    </xdr:from>
    <xdr:to>
      <xdr:col>32</xdr:col>
      <xdr:colOff>0</xdr:colOff>
      <xdr:row>108</xdr:row>
      <xdr:rowOff>8976</xdr:rowOff>
    </xdr:to>
    <xdr:cxnSp macro="">
      <xdr:nvCxnSpPr>
        <xdr:cNvPr id="8" name="直線矢印コネクタ 7">
          <a:extLst>
            <a:ext uri="{FF2B5EF4-FFF2-40B4-BE49-F238E27FC236}">
              <a16:creationId xmlns:a16="http://schemas.microsoft.com/office/drawing/2014/main" id="{00000000-0008-0000-0800-000008000000}"/>
            </a:ext>
          </a:extLst>
        </xdr:cNvPr>
        <xdr:cNvCxnSpPr/>
      </xdr:nvCxnSpPr>
      <xdr:spPr>
        <a:xfrm flipH="1">
          <a:off x="11445452" y="12703896"/>
          <a:ext cx="4874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72</xdr:row>
      <xdr:rowOff>0</xdr:rowOff>
    </xdr:from>
    <xdr:to>
      <xdr:col>40</xdr:col>
      <xdr:colOff>0</xdr:colOff>
      <xdr:row>73</xdr:row>
      <xdr:rowOff>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4607540" y="7711440"/>
          <a:ext cx="55626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①</a:t>
          </a:r>
        </a:p>
      </xdr:txBody>
    </xdr:sp>
    <xdr:clientData/>
  </xdr:twoCellAnchor>
  <xdr:twoCellAnchor>
    <xdr:from>
      <xdr:col>38</xdr:col>
      <xdr:colOff>0</xdr:colOff>
      <xdr:row>8</xdr:row>
      <xdr:rowOff>0</xdr:rowOff>
    </xdr:from>
    <xdr:to>
      <xdr:col>39</xdr:col>
      <xdr:colOff>0</xdr:colOff>
      <xdr:row>9</xdr:row>
      <xdr:rowOff>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4142720" y="2438400"/>
          <a:ext cx="4648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FF0000"/>
              </a:solidFill>
            </a:rPr>
            <a:t>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118110</xdr:colOff>
      <xdr:row>8</xdr:row>
      <xdr:rowOff>916304</xdr:rowOff>
    </xdr:from>
    <xdr:to>
      <xdr:col>5</xdr:col>
      <xdr:colOff>607669</xdr:colOff>
      <xdr:row>8</xdr:row>
      <xdr:rowOff>1409790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78330" y="5434964"/>
          <a:ext cx="3766159" cy="49348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381000</xdr:colOff>
      <xdr:row>37</xdr:row>
      <xdr:rowOff>0</xdr:rowOff>
    </xdr:from>
    <xdr:to>
      <xdr:col>15</xdr:col>
      <xdr:colOff>381000</xdr:colOff>
      <xdr:row>37</xdr:row>
      <xdr:rowOff>0</xdr:rowOff>
    </xdr:to>
    <xdr:sp macro="" textlink="">
      <xdr:nvSpPr>
        <xdr:cNvPr id="2" name="Line 2">
          <a:extLst>
            <a:ext uri="{FF2B5EF4-FFF2-40B4-BE49-F238E27FC236}">
              <a16:creationId xmlns:a16="http://schemas.microsoft.com/office/drawing/2014/main" id="{00000000-0008-0000-1100-000002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37</xdr:row>
      <xdr:rowOff>0</xdr:rowOff>
    </xdr:from>
    <xdr:to>
      <xdr:col>15</xdr:col>
      <xdr:colOff>381000</xdr:colOff>
      <xdr:row>37</xdr:row>
      <xdr:rowOff>0</xdr:rowOff>
    </xdr:to>
    <xdr:sp macro="" textlink="">
      <xdr:nvSpPr>
        <xdr:cNvPr id="3" name="Line 3">
          <a:extLst>
            <a:ext uri="{FF2B5EF4-FFF2-40B4-BE49-F238E27FC236}">
              <a16:creationId xmlns:a16="http://schemas.microsoft.com/office/drawing/2014/main" id="{00000000-0008-0000-1100-000003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37</xdr:row>
      <xdr:rowOff>0</xdr:rowOff>
    </xdr:from>
    <xdr:to>
      <xdr:col>15</xdr:col>
      <xdr:colOff>381000</xdr:colOff>
      <xdr:row>37</xdr:row>
      <xdr:rowOff>0</xdr:rowOff>
    </xdr:to>
    <xdr:sp macro="" textlink="">
      <xdr:nvSpPr>
        <xdr:cNvPr id="4" name="Line 5">
          <a:extLst>
            <a:ext uri="{FF2B5EF4-FFF2-40B4-BE49-F238E27FC236}">
              <a16:creationId xmlns:a16="http://schemas.microsoft.com/office/drawing/2014/main" id="{00000000-0008-0000-1100-000004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37</xdr:row>
      <xdr:rowOff>0</xdr:rowOff>
    </xdr:from>
    <xdr:to>
      <xdr:col>15</xdr:col>
      <xdr:colOff>381000</xdr:colOff>
      <xdr:row>37</xdr:row>
      <xdr:rowOff>0</xdr:rowOff>
    </xdr:to>
    <xdr:sp macro="" textlink="">
      <xdr:nvSpPr>
        <xdr:cNvPr id="5" name="Line 6">
          <a:extLst>
            <a:ext uri="{FF2B5EF4-FFF2-40B4-BE49-F238E27FC236}">
              <a16:creationId xmlns:a16="http://schemas.microsoft.com/office/drawing/2014/main" id="{00000000-0008-0000-1100-000005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37</xdr:row>
      <xdr:rowOff>0</xdr:rowOff>
    </xdr:from>
    <xdr:to>
      <xdr:col>15</xdr:col>
      <xdr:colOff>381000</xdr:colOff>
      <xdr:row>37</xdr:row>
      <xdr:rowOff>0</xdr:rowOff>
    </xdr:to>
    <xdr:sp macro="" textlink="">
      <xdr:nvSpPr>
        <xdr:cNvPr id="6" name="Line 7">
          <a:extLst>
            <a:ext uri="{FF2B5EF4-FFF2-40B4-BE49-F238E27FC236}">
              <a16:creationId xmlns:a16="http://schemas.microsoft.com/office/drawing/2014/main" id="{00000000-0008-0000-1100-000006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37</xdr:row>
      <xdr:rowOff>0</xdr:rowOff>
    </xdr:from>
    <xdr:to>
      <xdr:col>15</xdr:col>
      <xdr:colOff>381000</xdr:colOff>
      <xdr:row>37</xdr:row>
      <xdr:rowOff>0</xdr:rowOff>
    </xdr:to>
    <xdr:sp macro="" textlink="">
      <xdr:nvSpPr>
        <xdr:cNvPr id="7" name="Line 8">
          <a:extLst>
            <a:ext uri="{FF2B5EF4-FFF2-40B4-BE49-F238E27FC236}">
              <a16:creationId xmlns:a16="http://schemas.microsoft.com/office/drawing/2014/main" id="{00000000-0008-0000-1100-000007000000}"/>
            </a:ext>
          </a:extLst>
        </xdr:cNvPr>
        <xdr:cNvSpPr>
          <a:spLocks noChangeShapeType="1"/>
        </xdr:cNvSpPr>
      </xdr:nvSpPr>
      <xdr:spPr bwMode="auto">
        <a:xfrm>
          <a:off x="5631180" y="147523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381000</xdr:colOff>
      <xdr:row>44</xdr:row>
      <xdr:rowOff>209550</xdr:rowOff>
    </xdr:from>
    <xdr:to>
      <xdr:col>15</xdr:col>
      <xdr:colOff>381000</xdr:colOff>
      <xdr:row>44</xdr:row>
      <xdr:rowOff>209550</xdr:rowOff>
    </xdr:to>
    <xdr:sp macro="" textlink="">
      <xdr:nvSpPr>
        <xdr:cNvPr id="8" name="Line 10">
          <a:extLst>
            <a:ext uri="{FF2B5EF4-FFF2-40B4-BE49-F238E27FC236}">
              <a16:creationId xmlns:a16="http://schemas.microsoft.com/office/drawing/2014/main" id="{00000000-0008-0000-1100-000008000000}"/>
            </a:ext>
          </a:extLst>
        </xdr:cNvPr>
        <xdr:cNvSpPr>
          <a:spLocks noChangeShapeType="1"/>
        </xdr:cNvSpPr>
      </xdr:nvSpPr>
      <xdr:spPr bwMode="auto">
        <a:xfrm>
          <a:off x="5631180" y="1612773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67234</xdr:colOff>
      <xdr:row>0</xdr:row>
      <xdr:rowOff>33618</xdr:rowOff>
    </xdr:from>
    <xdr:to>
      <xdr:col>46</xdr:col>
      <xdr:colOff>145676</xdr:colOff>
      <xdr:row>1</xdr:row>
      <xdr:rowOff>201706</xdr:rowOff>
    </xdr:to>
    <xdr:sp macro="" textlink="">
      <xdr:nvSpPr>
        <xdr:cNvPr id="2" name="四角形: 角を丸くする 1">
          <a:extLst>
            <a:ext uri="{FF2B5EF4-FFF2-40B4-BE49-F238E27FC236}">
              <a16:creationId xmlns:a16="http://schemas.microsoft.com/office/drawing/2014/main" id="{00000000-0008-0000-1300-000002000000}"/>
            </a:ext>
          </a:extLst>
        </xdr:cNvPr>
        <xdr:cNvSpPr/>
      </xdr:nvSpPr>
      <xdr:spPr>
        <a:xfrm>
          <a:off x="8319694" y="33618"/>
          <a:ext cx="2166322" cy="434788"/>
        </a:xfrm>
        <a:prstGeom prst="roundRect">
          <a:avLst/>
        </a:prstGeom>
        <a:noFill/>
        <a:ln w="254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179294</xdr:colOff>
      <xdr:row>24</xdr:row>
      <xdr:rowOff>186019</xdr:rowOff>
    </xdr:from>
    <xdr:to>
      <xdr:col>12</xdr:col>
      <xdr:colOff>11207</xdr:colOff>
      <xdr:row>29</xdr:row>
      <xdr:rowOff>112058</xdr:rowOff>
    </xdr:to>
    <xdr:sp macro="" textlink="">
      <xdr:nvSpPr>
        <xdr:cNvPr id="3" name="吹き出し: 線 2">
          <a:extLst>
            <a:ext uri="{FF2B5EF4-FFF2-40B4-BE49-F238E27FC236}">
              <a16:creationId xmlns:a16="http://schemas.microsoft.com/office/drawing/2014/main" id="{00000000-0008-0000-1300-000003000000}"/>
            </a:ext>
          </a:extLst>
        </xdr:cNvPr>
        <xdr:cNvSpPr/>
      </xdr:nvSpPr>
      <xdr:spPr>
        <a:xfrm>
          <a:off x="179294" y="5611459"/>
          <a:ext cx="3527613" cy="1107139"/>
        </a:xfrm>
        <a:prstGeom prst="borderCallout1">
          <a:avLst>
            <a:gd name="adj1" fmla="val -1688"/>
            <a:gd name="adj2" fmla="val 46683"/>
            <a:gd name="adj3" fmla="val -42055"/>
            <a:gd name="adj4" fmla="val 23098"/>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基準上または加算で必要な人員ではないが、基準上の人員が他の業務に就く時間がある場合に記載</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記載例では、氏名「</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」が、当該事業所で職業指導員６時間＋調理員２時間の勤務をしている場合</a:t>
          </a:r>
          <a:endParaRPr kumimoji="1" lang="en-US" altLang="ja-JP" sz="1100">
            <a:solidFill>
              <a:schemeClr val="tx1"/>
            </a:solidFill>
          </a:endParaRPr>
        </a:p>
      </xdr:txBody>
    </xdr:sp>
    <xdr:clientData/>
  </xdr:twoCellAnchor>
  <xdr:twoCellAnchor>
    <xdr:from>
      <xdr:col>26</xdr:col>
      <xdr:colOff>168089</xdr:colOff>
      <xdr:row>24</xdr:row>
      <xdr:rowOff>51549</xdr:rowOff>
    </xdr:from>
    <xdr:to>
      <xdr:col>46</xdr:col>
      <xdr:colOff>190501</xdr:colOff>
      <xdr:row>25</xdr:row>
      <xdr:rowOff>156883</xdr:rowOff>
    </xdr:to>
    <xdr:sp macro="" textlink="">
      <xdr:nvSpPr>
        <xdr:cNvPr id="4" name="吹き出し: 線 3">
          <a:extLst>
            <a:ext uri="{FF2B5EF4-FFF2-40B4-BE49-F238E27FC236}">
              <a16:creationId xmlns:a16="http://schemas.microsoft.com/office/drawing/2014/main" id="{00000000-0008-0000-1300-000004000000}"/>
            </a:ext>
          </a:extLst>
        </xdr:cNvPr>
        <xdr:cNvSpPr/>
      </xdr:nvSpPr>
      <xdr:spPr>
        <a:xfrm>
          <a:off x="6637469" y="5476989"/>
          <a:ext cx="3885752" cy="341554"/>
        </a:xfrm>
        <a:prstGeom prst="borderCallout1">
          <a:avLst>
            <a:gd name="adj1" fmla="val -312"/>
            <a:gd name="adj2" fmla="val 96485"/>
            <a:gd name="adj3" fmla="val -597793"/>
            <a:gd name="adj4" fmla="val 111981"/>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基準上または加算で求められる人員ごとで合計した数値を記載</a:t>
          </a:r>
        </a:p>
      </xdr:txBody>
    </xdr:sp>
    <xdr:clientData/>
  </xdr:twoCellAnchor>
  <xdr:twoCellAnchor>
    <xdr:from>
      <xdr:col>46</xdr:col>
      <xdr:colOff>78442</xdr:colOff>
      <xdr:row>20</xdr:row>
      <xdr:rowOff>112061</xdr:rowOff>
    </xdr:from>
    <xdr:to>
      <xdr:col>48</xdr:col>
      <xdr:colOff>190500</xdr:colOff>
      <xdr:row>24</xdr:row>
      <xdr:rowOff>56029</xdr:rowOff>
    </xdr:to>
    <xdr:cxnSp macro="">
      <xdr:nvCxnSpPr>
        <xdr:cNvPr id="5" name="直線矢印コネクタ 4">
          <a:extLst>
            <a:ext uri="{FF2B5EF4-FFF2-40B4-BE49-F238E27FC236}">
              <a16:creationId xmlns:a16="http://schemas.microsoft.com/office/drawing/2014/main" id="{00000000-0008-0000-1300-000005000000}"/>
            </a:ext>
          </a:extLst>
        </xdr:cNvPr>
        <xdr:cNvCxnSpPr/>
      </xdr:nvCxnSpPr>
      <xdr:spPr>
        <a:xfrm flipV="1">
          <a:off x="10418782" y="4592621"/>
          <a:ext cx="470198" cy="888848"/>
        </a:xfrm>
        <a:prstGeom prst="straightConnector1">
          <a:avLst/>
        </a:prstGeom>
        <a:ln w="25400" cap="rnd">
          <a:solidFill>
            <a:srgbClr val="0070C0"/>
          </a:solidFill>
          <a:roun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750794</xdr:colOff>
      <xdr:row>11</xdr:row>
      <xdr:rowOff>163608</xdr:rowOff>
    </xdr:from>
    <xdr:to>
      <xdr:col>18</xdr:col>
      <xdr:colOff>78441</xdr:colOff>
      <xdr:row>13</xdr:row>
      <xdr:rowOff>11206</xdr:rowOff>
    </xdr:to>
    <xdr:sp macro="" textlink="">
      <xdr:nvSpPr>
        <xdr:cNvPr id="6" name="吹き出し: 線 5">
          <a:extLst>
            <a:ext uri="{FF2B5EF4-FFF2-40B4-BE49-F238E27FC236}">
              <a16:creationId xmlns:a16="http://schemas.microsoft.com/office/drawing/2014/main" id="{00000000-0008-0000-1300-000006000000}"/>
            </a:ext>
          </a:extLst>
        </xdr:cNvPr>
        <xdr:cNvSpPr/>
      </xdr:nvSpPr>
      <xdr:spPr>
        <a:xfrm>
          <a:off x="2556734" y="2518188"/>
          <a:ext cx="2406127" cy="320038"/>
        </a:xfrm>
        <a:prstGeom prst="borderCallout1">
          <a:avLst>
            <a:gd name="adj1" fmla="val 56716"/>
            <a:gd name="adj2" fmla="val -1112"/>
            <a:gd name="adj3" fmla="val 126170"/>
            <a:gd name="adj4" fmla="val -45582"/>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関連する加算のアルファベットを記載</a:t>
          </a:r>
        </a:p>
      </xdr:txBody>
    </xdr:sp>
    <xdr:clientData/>
  </xdr:twoCellAnchor>
  <xdr:twoCellAnchor>
    <xdr:from>
      <xdr:col>3</xdr:col>
      <xdr:colOff>179296</xdr:colOff>
      <xdr:row>4</xdr:row>
      <xdr:rowOff>212912</xdr:rowOff>
    </xdr:from>
    <xdr:to>
      <xdr:col>7</xdr:col>
      <xdr:colOff>750794</xdr:colOff>
      <xdr:row>12</xdr:row>
      <xdr:rowOff>87407</xdr:rowOff>
    </xdr:to>
    <xdr:cxnSp macro="">
      <xdr:nvCxnSpPr>
        <xdr:cNvPr id="7" name="直線矢印コネクタ 6">
          <a:extLst>
            <a:ext uri="{FF2B5EF4-FFF2-40B4-BE49-F238E27FC236}">
              <a16:creationId xmlns:a16="http://schemas.microsoft.com/office/drawing/2014/main" id="{00000000-0008-0000-1300-000007000000}"/>
            </a:ext>
          </a:extLst>
        </xdr:cNvPr>
        <xdr:cNvCxnSpPr>
          <a:stCxn id="6" idx="2"/>
        </xdr:cNvCxnSpPr>
      </xdr:nvCxnSpPr>
      <xdr:spPr>
        <a:xfrm flipH="1" flipV="1">
          <a:off x="1276576" y="1188272"/>
          <a:ext cx="1280158" cy="1489935"/>
        </a:xfrm>
        <a:prstGeom prst="straightConnector1">
          <a:avLst/>
        </a:prstGeom>
        <a:ln w="25400" cap="rnd">
          <a:solidFill>
            <a:srgbClr val="0070C0"/>
          </a:solidFill>
          <a:roun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96372</xdr:colOff>
      <xdr:row>23</xdr:row>
      <xdr:rowOff>13449</xdr:rowOff>
    </xdr:from>
    <xdr:to>
      <xdr:col>24</xdr:col>
      <xdr:colOff>156882</xdr:colOff>
      <xdr:row>24</xdr:row>
      <xdr:rowOff>96371</xdr:rowOff>
    </xdr:to>
    <xdr:sp macro="" textlink="">
      <xdr:nvSpPr>
        <xdr:cNvPr id="8" name="吹き出し: 線 7">
          <a:extLst>
            <a:ext uri="{FF2B5EF4-FFF2-40B4-BE49-F238E27FC236}">
              <a16:creationId xmlns:a16="http://schemas.microsoft.com/office/drawing/2014/main" id="{00000000-0008-0000-1300-000008000000}"/>
            </a:ext>
          </a:extLst>
        </xdr:cNvPr>
        <xdr:cNvSpPr/>
      </xdr:nvSpPr>
      <xdr:spPr>
        <a:xfrm>
          <a:off x="3433932" y="5202669"/>
          <a:ext cx="2796090" cy="319142"/>
        </a:xfrm>
        <a:prstGeom prst="borderCallout1">
          <a:avLst>
            <a:gd name="adj1" fmla="val 56716"/>
            <a:gd name="adj2" fmla="val -1112"/>
            <a:gd name="adj3" fmla="val -377354"/>
            <a:gd name="adj4" fmla="val -19521"/>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基準上または加算で必要な資格等を記載</a:t>
          </a:r>
        </a:p>
      </xdr:txBody>
    </xdr:sp>
    <xdr:clientData/>
  </xdr:twoCellAnchor>
  <xdr:twoCellAnchor>
    <xdr:from>
      <xdr:col>41</xdr:col>
      <xdr:colOff>134471</xdr:colOff>
      <xdr:row>3</xdr:row>
      <xdr:rowOff>201707</xdr:rowOff>
    </xdr:from>
    <xdr:to>
      <xdr:col>52</xdr:col>
      <xdr:colOff>190501</xdr:colOff>
      <xdr:row>5</xdr:row>
      <xdr:rowOff>56029</xdr:rowOff>
    </xdr:to>
    <xdr:sp macro="" textlink="">
      <xdr:nvSpPr>
        <xdr:cNvPr id="9" name="吹き出し: 線 8">
          <a:extLst>
            <a:ext uri="{FF2B5EF4-FFF2-40B4-BE49-F238E27FC236}">
              <a16:creationId xmlns:a16="http://schemas.microsoft.com/office/drawing/2014/main" id="{00000000-0008-0000-1300-000009000000}"/>
            </a:ext>
          </a:extLst>
        </xdr:cNvPr>
        <xdr:cNvSpPr/>
      </xdr:nvSpPr>
      <xdr:spPr>
        <a:xfrm>
          <a:off x="9560411" y="940847"/>
          <a:ext cx="2060090" cy="326762"/>
        </a:xfrm>
        <a:prstGeom prst="borderCallout1">
          <a:avLst>
            <a:gd name="adj1" fmla="val -1906"/>
            <a:gd name="adj2" fmla="val 66376"/>
            <a:gd name="adj3" fmla="val -173759"/>
            <a:gd name="adj4" fmla="val 36585"/>
          </a:avLst>
        </a:prstGeom>
        <a:solidFill>
          <a:schemeClr val="bg1"/>
        </a:solidFill>
        <a:ln w="25400" cap="rnd">
          <a:solidFill>
            <a:srgbClr val="0070C0"/>
          </a:solidFill>
          <a:prstDash val="solid"/>
          <a:roun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該当する欄に「〇」を記載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C724-1F2F-4767-A3CE-6155C8E74DF7}">
  <sheetPr>
    <tabColor rgb="FFFF0000"/>
  </sheetPr>
  <dimension ref="A1:AM60"/>
  <sheetViews>
    <sheetView showGridLines="0" tabSelected="1" view="pageBreakPreview" zoomScaleNormal="100" zoomScaleSheetLayoutView="100" workbookViewId="0">
      <selection activeCell="S58" activeCellId="1" sqref="T27:U27 S58"/>
    </sheetView>
  </sheetViews>
  <sheetFormatPr defaultColWidth="2" defaultRowHeight="18"/>
  <cols>
    <col min="1" max="1" width="2.09765625" style="1" customWidth="1"/>
    <col min="2" max="2" width="2.09765625" style="2" customWidth="1"/>
    <col min="3" max="38" width="2.09765625" style="1" customWidth="1"/>
    <col min="39" max="256" width="2" style="1"/>
    <col min="257" max="294" width="2.09765625" style="1" customWidth="1"/>
    <col min="295" max="512" width="2" style="1"/>
    <col min="513" max="550" width="2.09765625" style="1" customWidth="1"/>
    <col min="551" max="768" width="2" style="1"/>
    <col min="769" max="806" width="2.09765625" style="1" customWidth="1"/>
    <col min="807" max="1024" width="2" style="1"/>
    <col min="1025" max="1062" width="2.09765625" style="1" customWidth="1"/>
    <col min="1063" max="1280" width="2" style="1"/>
    <col min="1281" max="1318" width="2.09765625" style="1" customWidth="1"/>
    <col min="1319" max="1536" width="2" style="1"/>
    <col min="1537" max="1574" width="2.09765625" style="1" customWidth="1"/>
    <col min="1575" max="1792" width="2" style="1"/>
    <col min="1793" max="1830" width="2.09765625" style="1" customWidth="1"/>
    <col min="1831" max="2048" width="2" style="1"/>
    <col min="2049" max="2086" width="2.09765625" style="1" customWidth="1"/>
    <col min="2087" max="2304" width="2" style="1"/>
    <col min="2305" max="2342" width="2.09765625" style="1" customWidth="1"/>
    <col min="2343" max="2560" width="2" style="1"/>
    <col min="2561" max="2598" width="2.09765625" style="1" customWidth="1"/>
    <col min="2599" max="2816" width="2" style="1"/>
    <col min="2817" max="2854" width="2.09765625" style="1" customWidth="1"/>
    <col min="2855" max="3072" width="2" style="1"/>
    <col min="3073" max="3110" width="2.09765625" style="1" customWidth="1"/>
    <col min="3111" max="3328" width="2" style="1"/>
    <col min="3329" max="3366" width="2.09765625" style="1" customWidth="1"/>
    <col min="3367" max="3584" width="2" style="1"/>
    <col min="3585" max="3622" width="2.09765625" style="1" customWidth="1"/>
    <col min="3623" max="3840" width="2" style="1"/>
    <col min="3841" max="3878" width="2.09765625" style="1" customWidth="1"/>
    <col min="3879" max="4096" width="2" style="1"/>
    <col min="4097" max="4134" width="2.09765625" style="1" customWidth="1"/>
    <col min="4135" max="4352" width="2" style="1"/>
    <col min="4353" max="4390" width="2.09765625" style="1" customWidth="1"/>
    <col min="4391" max="4608" width="2" style="1"/>
    <col min="4609" max="4646" width="2.09765625" style="1" customWidth="1"/>
    <col min="4647" max="4864" width="2" style="1"/>
    <col min="4865" max="4902" width="2.09765625" style="1" customWidth="1"/>
    <col min="4903" max="5120" width="2" style="1"/>
    <col min="5121" max="5158" width="2.09765625" style="1" customWidth="1"/>
    <col min="5159" max="5376" width="2" style="1"/>
    <col min="5377" max="5414" width="2.09765625" style="1" customWidth="1"/>
    <col min="5415" max="5632" width="2" style="1"/>
    <col min="5633" max="5670" width="2.09765625" style="1" customWidth="1"/>
    <col min="5671" max="5888" width="2" style="1"/>
    <col min="5889" max="5926" width="2.09765625" style="1" customWidth="1"/>
    <col min="5927" max="6144" width="2" style="1"/>
    <col min="6145" max="6182" width="2.09765625" style="1" customWidth="1"/>
    <col min="6183" max="6400" width="2" style="1"/>
    <col min="6401" max="6438" width="2.09765625" style="1" customWidth="1"/>
    <col min="6439" max="6656" width="2" style="1"/>
    <col min="6657" max="6694" width="2.09765625" style="1" customWidth="1"/>
    <col min="6695" max="6912" width="2" style="1"/>
    <col min="6913" max="6950" width="2.09765625" style="1" customWidth="1"/>
    <col min="6951" max="7168" width="2" style="1"/>
    <col min="7169" max="7206" width="2.09765625" style="1" customWidth="1"/>
    <col min="7207" max="7424" width="2" style="1"/>
    <col min="7425" max="7462" width="2.09765625" style="1" customWidth="1"/>
    <col min="7463" max="7680" width="2" style="1"/>
    <col min="7681" max="7718" width="2.09765625" style="1" customWidth="1"/>
    <col min="7719" max="7936" width="2" style="1"/>
    <col min="7937" max="7974" width="2.09765625" style="1" customWidth="1"/>
    <col min="7975" max="8192" width="2" style="1"/>
    <col min="8193" max="8230" width="2.09765625" style="1" customWidth="1"/>
    <col min="8231" max="8448" width="2" style="1"/>
    <col min="8449" max="8486" width="2.09765625" style="1" customWidth="1"/>
    <col min="8487" max="8704" width="2" style="1"/>
    <col min="8705" max="8742" width="2.09765625" style="1" customWidth="1"/>
    <col min="8743" max="8960" width="2" style="1"/>
    <col min="8961" max="8998" width="2.09765625" style="1" customWidth="1"/>
    <col min="8999" max="9216" width="2" style="1"/>
    <col min="9217" max="9254" width="2.09765625" style="1" customWidth="1"/>
    <col min="9255" max="9472" width="2" style="1"/>
    <col min="9473" max="9510" width="2.09765625" style="1" customWidth="1"/>
    <col min="9511" max="9728" width="2" style="1"/>
    <col min="9729" max="9766" width="2.09765625" style="1" customWidth="1"/>
    <col min="9767" max="9984" width="2" style="1"/>
    <col min="9985" max="10022" width="2.09765625" style="1" customWidth="1"/>
    <col min="10023" max="10240" width="2" style="1"/>
    <col min="10241" max="10278" width="2.09765625" style="1" customWidth="1"/>
    <col min="10279" max="10496" width="2" style="1"/>
    <col min="10497" max="10534" width="2.09765625" style="1" customWidth="1"/>
    <col min="10535" max="10752" width="2" style="1"/>
    <col min="10753" max="10790" width="2.09765625" style="1" customWidth="1"/>
    <col min="10791" max="11008" width="2" style="1"/>
    <col min="11009" max="11046" width="2.09765625" style="1" customWidth="1"/>
    <col min="11047" max="11264" width="2" style="1"/>
    <col min="11265" max="11302" width="2.09765625" style="1" customWidth="1"/>
    <col min="11303" max="11520" width="2" style="1"/>
    <col min="11521" max="11558" width="2.09765625" style="1" customWidth="1"/>
    <col min="11559" max="11776" width="2" style="1"/>
    <col min="11777" max="11814" width="2.09765625" style="1" customWidth="1"/>
    <col min="11815" max="12032" width="2" style="1"/>
    <col min="12033" max="12070" width="2.09765625" style="1" customWidth="1"/>
    <col min="12071" max="12288" width="2" style="1"/>
    <col min="12289" max="12326" width="2.09765625" style="1" customWidth="1"/>
    <col min="12327" max="12544" width="2" style="1"/>
    <col min="12545" max="12582" width="2.09765625" style="1" customWidth="1"/>
    <col min="12583" max="12800" width="2" style="1"/>
    <col min="12801" max="12838" width="2.09765625" style="1" customWidth="1"/>
    <col min="12839" max="13056" width="2" style="1"/>
    <col min="13057" max="13094" width="2.09765625" style="1" customWidth="1"/>
    <col min="13095" max="13312" width="2" style="1"/>
    <col min="13313" max="13350" width="2.09765625" style="1" customWidth="1"/>
    <col min="13351" max="13568" width="2" style="1"/>
    <col min="13569" max="13606" width="2.09765625" style="1" customWidth="1"/>
    <col min="13607" max="13824" width="2" style="1"/>
    <col min="13825" max="13862" width="2.09765625" style="1" customWidth="1"/>
    <col min="13863" max="14080" width="2" style="1"/>
    <col min="14081" max="14118" width="2.09765625" style="1" customWidth="1"/>
    <col min="14119" max="14336" width="2" style="1"/>
    <col min="14337" max="14374" width="2.09765625" style="1" customWidth="1"/>
    <col min="14375" max="14592" width="2" style="1"/>
    <col min="14593" max="14630" width="2.09765625" style="1" customWidth="1"/>
    <col min="14631" max="14848" width="2" style="1"/>
    <col min="14849" max="14886" width="2.09765625" style="1" customWidth="1"/>
    <col min="14887" max="15104" width="2" style="1"/>
    <col min="15105" max="15142" width="2.09765625" style="1" customWidth="1"/>
    <col min="15143" max="15360" width="2" style="1"/>
    <col min="15361" max="15398" width="2.09765625" style="1" customWidth="1"/>
    <col min="15399" max="15616" width="2" style="1"/>
    <col min="15617" max="15654" width="2.09765625" style="1" customWidth="1"/>
    <col min="15655" max="15872" width="2" style="1"/>
    <col min="15873" max="15910" width="2.09765625" style="1" customWidth="1"/>
    <col min="15911" max="16128" width="2" style="1"/>
    <col min="16129" max="16166" width="2.09765625" style="1" customWidth="1"/>
    <col min="16167" max="16384" width="2" style="1"/>
  </cols>
  <sheetData>
    <row r="1" spans="1:39" ht="21" customHeight="1">
      <c r="B1" s="484" t="s">
        <v>503</v>
      </c>
      <c r="C1" s="484"/>
      <c r="D1" s="484"/>
      <c r="E1" s="484"/>
      <c r="Y1" s="3" t="s">
        <v>0</v>
      </c>
      <c r="Z1" s="3"/>
      <c r="AA1" s="3"/>
      <c r="AB1" s="3"/>
      <c r="AC1" s="3"/>
      <c r="AD1" s="3"/>
      <c r="AE1" s="3"/>
      <c r="AF1" s="3"/>
      <c r="AG1" s="3"/>
      <c r="AH1" s="3"/>
      <c r="AI1" s="3"/>
      <c r="AJ1" s="3"/>
      <c r="AK1" s="489" t="s">
        <v>1</v>
      </c>
      <c r="AL1" s="489"/>
    </row>
    <row r="2" spans="1:39" ht="20.25" customHeight="1"/>
    <row r="3" spans="1:39" ht="20.25" customHeight="1">
      <c r="A3" s="490" t="s">
        <v>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
    </row>
    <row r="4" spans="1:39" ht="20.25" customHeight="1">
      <c r="A4" s="490"/>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
    </row>
    <row r="5" spans="1:39" ht="20.25" customHeight="1">
      <c r="A5" s="491" t="s">
        <v>3</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
    </row>
    <row r="6" spans="1:39" ht="20.25" customHeight="1"/>
    <row r="7" spans="1:39" ht="25.5" customHeight="1">
      <c r="B7" s="492" t="s">
        <v>4</v>
      </c>
      <c r="C7" s="493"/>
      <c r="D7" s="493"/>
      <c r="E7" s="493"/>
      <c r="F7" s="493"/>
      <c r="G7" s="493"/>
      <c r="H7" s="493"/>
      <c r="I7" s="493"/>
      <c r="J7" s="493"/>
      <c r="K7" s="494"/>
      <c r="L7" s="492"/>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4"/>
    </row>
    <row r="8" spans="1:39" ht="10.5" customHeight="1">
      <c r="B8" s="495" t="s">
        <v>5</v>
      </c>
      <c r="C8" s="496"/>
      <c r="D8" s="5"/>
      <c r="E8" s="5"/>
      <c r="F8" s="5"/>
      <c r="G8" s="5"/>
      <c r="H8" s="5"/>
      <c r="I8" s="5"/>
      <c r="J8" s="5"/>
      <c r="K8" s="5"/>
      <c r="L8" s="5"/>
      <c r="M8" s="5"/>
      <c r="N8" s="5"/>
      <c r="O8" s="5"/>
      <c r="P8" s="5"/>
      <c r="Q8" s="5"/>
      <c r="R8" s="495" t="s">
        <v>6</v>
      </c>
      <c r="S8" s="496"/>
      <c r="T8" s="6"/>
      <c r="U8" s="5"/>
      <c r="V8" s="5"/>
      <c r="W8" s="5"/>
      <c r="X8" s="5"/>
      <c r="Y8" s="5"/>
      <c r="Z8" s="5"/>
      <c r="AA8" s="5"/>
      <c r="AB8" s="5"/>
      <c r="AC8" s="5"/>
      <c r="AD8" s="5"/>
      <c r="AE8" s="5"/>
      <c r="AF8" s="5"/>
      <c r="AG8" s="5"/>
      <c r="AH8" s="5"/>
      <c r="AI8" s="5"/>
      <c r="AJ8" s="5"/>
      <c r="AK8" s="5"/>
      <c r="AL8" s="7"/>
    </row>
    <row r="9" spans="1:39" ht="10.5" customHeight="1">
      <c r="B9" s="497"/>
      <c r="C9" s="498"/>
      <c r="R9" s="497"/>
      <c r="S9" s="498"/>
      <c r="T9" s="8"/>
      <c r="U9" s="484">
        <v>1</v>
      </c>
      <c r="W9" s="485" t="s">
        <v>7</v>
      </c>
      <c r="X9" s="485"/>
      <c r="Y9" s="485"/>
      <c r="Z9" s="485"/>
      <c r="AA9" s="485"/>
      <c r="AB9" s="485"/>
      <c r="AC9" s="485"/>
      <c r="AD9" s="485"/>
      <c r="AE9" s="485"/>
      <c r="AF9" s="485"/>
      <c r="AG9" s="485"/>
      <c r="AH9" s="485"/>
      <c r="AI9" s="485"/>
      <c r="AJ9" s="485"/>
      <c r="AK9" s="485"/>
      <c r="AL9" s="10"/>
    </row>
    <row r="10" spans="1:39" ht="10.5" customHeight="1">
      <c r="B10" s="497"/>
      <c r="C10" s="498"/>
      <c r="R10" s="497"/>
      <c r="S10" s="498"/>
      <c r="T10" s="8"/>
      <c r="U10" s="484"/>
      <c r="W10" s="485"/>
      <c r="X10" s="485"/>
      <c r="Y10" s="485"/>
      <c r="Z10" s="485"/>
      <c r="AA10" s="485"/>
      <c r="AB10" s="485"/>
      <c r="AC10" s="485"/>
      <c r="AD10" s="485"/>
      <c r="AE10" s="485"/>
      <c r="AF10" s="485"/>
      <c r="AG10" s="485"/>
      <c r="AH10" s="485"/>
      <c r="AI10" s="485"/>
      <c r="AJ10" s="485"/>
      <c r="AK10" s="485"/>
      <c r="AL10" s="10"/>
    </row>
    <row r="11" spans="1:39" ht="10.5" customHeight="1">
      <c r="B11" s="497"/>
      <c r="C11" s="498"/>
      <c r="F11" s="484">
        <v>1</v>
      </c>
      <c r="G11" s="11"/>
      <c r="H11" s="485" t="s">
        <v>8</v>
      </c>
      <c r="I11" s="485"/>
      <c r="J11" s="485"/>
      <c r="K11" s="485"/>
      <c r="L11" s="485"/>
      <c r="M11" s="485"/>
      <c r="N11" s="485"/>
      <c r="O11" s="485"/>
      <c r="R11" s="497"/>
      <c r="S11" s="498"/>
      <c r="T11" s="8"/>
      <c r="U11" s="484">
        <v>2</v>
      </c>
      <c r="W11" s="485" t="s">
        <v>9</v>
      </c>
      <c r="X11" s="485"/>
      <c r="Y11" s="485"/>
      <c r="Z11" s="485"/>
      <c r="AA11" s="485"/>
      <c r="AB11" s="485"/>
      <c r="AC11" s="485"/>
      <c r="AD11" s="485"/>
      <c r="AE11" s="485"/>
      <c r="AF11" s="485"/>
      <c r="AG11" s="485"/>
      <c r="AH11" s="485"/>
      <c r="AI11" s="485"/>
      <c r="AJ11" s="485"/>
      <c r="AK11" s="485"/>
      <c r="AL11" s="12"/>
    </row>
    <row r="12" spans="1:39" ht="10.5" customHeight="1">
      <c r="B12" s="497"/>
      <c r="C12" s="498"/>
      <c r="F12" s="484"/>
      <c r="G12" s="11"/>
      <c r="H12" s="485"/>
      <c r="I12" s="485"/>
      <c r="J12" s="485"/>
      <c r="K12" s="485"/>
      <c r="L12" s="485"/>
      <c r="M12" s="485"/>
      <c r="N12" s="485"/>
      <c r="O12" s="485"/>
      <c r="R12" s="497"/>
      <c r="S12" s="498"/>
      <c r="T12" s="8"/>
      <c r="U12" s="484"/>
      <c r="W12" s="485"/>
      <c r="X12" s="485"/>
      <c r="Y12" s="485"/>
      <c r="Z12" s="485"/>
      <c r="AA12" s="485"/>
      <c r="AB12" s="485"/>
      <c r="AC12" s="485"/>
      <c r="AD12" s="485"/>
      <c r="AE12" s="485"/>
      <c r="AF12" s="485"/>
      <c r="AG12" s="485"/>
      <c r="AH12" s="485"/>
      <c r="AI12" s="485"/>
      <c r="AJ12" s="485"/>
      <c r="AK12" s="485"/>
      <c r="AL12" s="12"/>
    </row>
    <row r="13" spans="1:39" ht="10.5" customHeight="1">
      <c r="B13" s="497"/>
      <c r="C13" s="498"/>
      <c r="F13" s="484">
        <v>2</v>
      </c>
      <c r="G13" s="11"/>
      <c r="H13" s="485" t="s">
        <v>10</v>
      </c>
      <c r="I13" s="485"/>
      <c r="J13" s="485"/>
      <c r="K13" s="485"/>
      <c r="L13" s="485"/>
      <c r="M13" s="485"/>
      <c r="N13" s="485"/>
      <c r="O13" s="485"/>
      <c r="R13" s="497"/>
      <c r="S13" s="498"/>
      <c r="T13" s="8"/>
      <c r="U13" s="484">
        <v>3</v>
      </c>
      <c r="W13" s="485" t="s">
        <v>11</v>
      </c>
      <c r="X13" s="485"/>
      <c r="Y13" s="485"/>
      <c r="Z13" s="485"/>
      <c r="AA13" s="485"/>
      <c r="AB13" s="485"/>
      <c r="AC13" s="485"/>
      <c r="AD13" s="485"/>
      <c r="AE13" s="485"/>
      <c r="AF13" s="485"/>
      <c r="AG13" s="485"/>
      <c r="AH13" s="485"/>
      <c r="AI13" s="485"/>
      <c r="AJ13" s="485"/>
      <c r="AK13" s="485"/>
      <c r="AL13" s="10"/>
    </row>
    <row r="14" spans="1:39" ht="10.5" customHeight="1">
      <c r="B14" s="497"/>
      <c r="C14" s="498"/>
      <c r="F14" s="484"/>
      <c r="G14" s="11"/>
      <c r="H14" s="485"/>
      <c r="I14" s="485"/>
      <c r="J14" s="485"/>
      <c r="K14" s="485"/>
      <c r="L14" s="485"/>
      <c r="M14" s="485"/>
      <c r="N14" s="485"/>
      <c r="O14" s="485"/>
      <c r="R14" s="497"/>
      <c r="S14" s="498"/>
      <c r="T14" s="8"/>
      <c r="U14" s="484"/>
      <c r="W14" s="485"/>
      <c r="X14" s="485"/>
      <c r="Y14" s="485"/>
      <c r="Z14" s="485"/>
      <c r="AA14" s="485"/>
      <c r="AB14" s="485"/>
      <c r="AC14" s="485"/>
      <c r="AD14" s="485"/>
      <c r="AE14" s="485"/>
      <c r="AF14" s="485"/>
      <c r="AG14" s="485"/>
      <c r="AH14" s="485"/>
      <c r="AI14" s="485"/>
      <c r="AJ14" s="485"/>
      <c r="AK14" s="485"/>
      <c r="AL14" s="10"/>
    </row>
    <row r="15" spans="1:39" ht="10.5" customHeight="1">
      <c r="B15" s="497"/>
      <c r="C15" s="498"/>
      <c r="F15" s="484">
        <v>3</v>
      </c>
      <c r="G15" s="11"/>
      <c r="H15" s="485" t="s">
        <v>12</v>
      </c>
      <c r="I15" s="485"/>
      <c r="J15" s="485"/>
      <c r="K15" s="485"/>
      <c r="L15" s="485"/>
      <c r="M15" s="485"/>
      <c r="N15" s="485"/>
      <c r="O15" s="485"/>
      <c r="R15" s="497"/>
      <c r="S15" s="498"/>
      <c r="T15" s="8"/>
      <c r="U15" s="484">
        <v>4</v>
      </c>
      <c r="W15" s="485" t="s">
        <v>13</v>
      </c>
      <c r="X15" s="485"/>
      <c r="Y15" s="485"/>
      <c r="Z15" s="485"/>
      <c r="AA15" s="485"/>
      <c r="AB15" s="485"/>
      <c r="AC15" s="485"/>
      <c r="AD15" s="485"/>
      <c r="AE15" s="485"/>
      <c r="AF15" s="485"/>
      <c r="AG15" s="485"/>
      <c r="AH15" s="485"/>
      <c r="AI15" s="485"/>
      <c r="AJ15" s="485"/>
      <c r="AK15" s="485"/>
      <c r="AL15" s="10"/>
    </row>
    <row r="16" spans="1:39" ht="10.5" customHeight="1">
      <c r="B16" s="497"/>
      <c r="C16" s="498"/>
      <c r="F16" s="484"/>
      <c r="G16" s="11"/>
      <c r="H16" s="485"/>
      <c r="I16" s="485"/>
      <c r="J16" s="485"/>
      <c r="K16" s="485"/>
      <c r="L16" s="485"/>
      <c r="M16" s="485"/>
      <c r="N16" s="485"/>
      <c r="O16" s="485"/>
      <c r="R16" s="497"/>
      <c r="S16" s="498"/>
      <c r="T16" s="8"/>
      <c r="U16" s="484"/>
      <c r="W16" s="485"/>
      <c r="X16" s="485"/>
      <c r="Y16" s="485"/>
      <c r="Z16" s="485"/>
      <c r="AA16" s="485"/>
      <c r="AB16" s="485"/>
      <c r="AC16" s="485"/>
      <c r="AD16" s="485"/>
      <c r="AE16" s="485"/>
      <c r="AF16" s="485"/>
      <c r="AG16" s="485"/>
      <c r="AH16" s="485"/>
      <c r="AI16" s="485"/>
      <c r="AJ16" s="485"/>
      <c r="AK16" s="485"/>
      <c r="AL16" s="10"/>
    </row>
    <row r="17" spans="2:38" ht="10.5" customHeight="1">
      <c r="B17" s="497"/>
      <c r="C17" s="498"/>
      <c r="F17" s="484">
        <v>4</v>
      </c>
      <c r="G17" s="11"/>
      <c r="H17" s="485" t="s">
        <v>14</v>
      </c>
      <c r="I17" s="485"/>
      <c r="J17" s="485"/>
      <c r="K17" s="485"/>
      <c r="L17" s="485"/>
      <c r="M17" s="485"/>
      <c r="N17" s="485"/>
      <c r="O17" s="485"/>
      <c r="R17" s="497"/>
      <c r="S17" s="498"/>
      <c r="T17" s="8"/>
      <c r="U17" s="484">
        <v>5</v>
      </c>
      <c r="W17" s="485" t="s">
        <v>15</v>
      </c>
      <c r="X17" s="485"/>
      <c r="Y17" s="485"/>
      <c r="Z17" s="485"/>
      <c r="AA17" s="485"/>
      <c r="AB17" s="485"/>
      <c r="AC17" s="485"/>
      <c r="AD17" s="485"/>
      <c r="AE17" s="485"/>
      <c r="AF17" s="485"/>
      <c r="AG17" s="485"/>
      <c r="AH17" s="485"/>
      <c r="AI17" s="485"/>
      <c r="AJ17" s="485"/>
      <c r="AK17" s="485"/>
      <c r="AL17" s="10"/>
    </row>
    <row r="18" spans="2:38" ht="10.5" customHeight="1">
      <c r="B18" s="497"/>
      <c r="C18" s="498"/>
      <c r="F18" s="484"/>
      <c r="G18" s="11"/>
      <c r="H18" s="485"/>
      <c r="I18" s="485"/>
      <c r="J18" s="485"/>
      <c r="K18" s="485"/>
      <c r="L18" s="485"/>
      <c r="M18" s="485"/>
      <c r="N18" s="485"/>
      <c r="O18" s="485"/>
      <c r="R18" s="497"/>
      <c r="S18" s="498"/>
      <c r="T18" s="8"/>
      <c r="U18" s="484"/>
      <c r="W18" s="485"/>
      <c r="X18" s="485"/>
      <c r="Y18" s="485"/>
      <c r="Z18" s="485"/>
      <c r="AA18" s="485"/>
      <c r="AB18" s="485"/>
      <c r="AC18" s="485"/>
      <c r="AD18" s="485"/>
      <c r="AE18" s="485"/>
      <c r="AF18" s="485"/>
      <c r="AG18" s="485"/>
      <c r="AH18" s="485"/>
      <c r="AI18" s="485"/>
      <c r="AJ18" s="485"/>
      <c r="AK18" s="485"/>
      <c r="AL18" s="10"/>
    </row>
    <row r="19" spans="2:38" ht="10.5" customHeight="1">
      <c r="B19" s="497"/>
      <c r="C19" s="498"/>
      <c r="F19" s="484">
        <v>5</v>
      </c>
      <c r="G19" s="11"/>
      <c r="H19" s="485" t="s">
        <v>16</v>
      </c>
      <c r="I19" s="485"/>
      <c r="J19" s="485"/>
      <c r="K19" s="485"/>
      <c r="L19" s="485"/>
      <c r="M19" s="485"/>
      <c r="N19" s="485"/>
      <c r="O19" s="485"/>
      <c r="R19" s="497"/>
      <c r="S19" s="498"/>
      <c r="T19" s="8"/>
      <c r="U19" s="484">
        <v>6</v>
      </c>
      <c r="W19" s="485" t="s">
        <v>17</v>
      </c>
      <c r="X19" s="485"/>
      <c r="Y19" s="485"/>
      <c r="Z19" s="485"/>
      <c r="AA19" s="485"/>
      <c r="AB19" s="485"/>
      <c r="AC19" s="485"/>
      <c r="AD19" s="485"/>
      <c r="AE19" s="485"/>
      <c r="AF19" s="485"/>
      <c r="AG19" s="485"/>
      <c r="AH19" s="485"/>
      <c r="AI19" s="485"/>
      <c r="AJ19" s="485"/>
      <c r="AK19" s="485"/>
      <c r="AL19" s="10"/>
    </row>
    <row r="20" spans="2:38" ht="10.5" customHeight="1">
      <c r="B20" s="497"/>
      <c r="C20" s="498"/>
      <c r="F20" s="484"/>
      <c r="G20" s="11"/>
      <c r="H20" s="485"/>
      <c r="I20" s="485"/>
      <c r="J20" s="485"/>
      <c r="K20" s="485"/>
      <c r="L20" s="485"/>
      <c r="M20" s="485"/>
      <c r="N20" s="485"/>
      <c r="O20" s="485"/>
      <c r="R20" s="497"/>
      <c r="S20" s="498"/>
      <c r="T20" s="8"/>
      <c r="U20" s="484"/>
      <c r="W20" s="485"/>
      <c r="X20" s="485"/>
      <c r="Y20" s="485"/>
      <c r="Z20" s="485"/>
      <c r="AA20" s="485"/>
      <c r="AB20" s="485"/>
      <c r="AC20" s="485"/>
      <c r="AD20" s="485"/>
      <c r="AE20" s="485"/>
      <c r="AF20" s="485"/>
      <c r="AG20" s="485"/>
      <c r="AH20" s="485"/>
      <c r="AI20" s="485"/>
      <c r="AJ20" s="485"/>
      <c r="AK20" s="485"/>
      <c r="AL20" s="10"/>
    </row>
    <row r="21" spans="2:38" ht="10.5" customHeight="1">
      <c r="B21" s="497"/>
      <c r="C21" s="498"/>
      <c r="R21" s="497"/>
      <c r="S21" s="498"/>
      <c r="T21" s="8"/>
      <c r="U21" s="484">
        <v>7</v>
      </c>
      <c r="W21" s="485" t="s">
        <v>18</v>
      </c>
      <c r="X21" s="485"/>
      <c r="Y21" s="485"/>
      <c r="Z21" s="485"/>
      <c r="AA21" s="485"/>
      <c r="AB21" s="485"/>
      <c r="AC21" s="485"/>
      <c r="AD21" s="485"/>
      <c r="AE21" s="485"/>
      <c r="AF21" s="485"/>
      <c r="AG21" s="485"/>
      <c r="AH21" s="485"/>
      <c r="AI21" s="485"/>
      <c r="AJ21" s="485"/>
      <c r="AK21" s="485"/>
      <c r="AL21" s="10"/>
    </row>
    <row r="22" spans="2:38" ht="10.5" customHeight="1">
      <c r="B22" s="497"/>
      <c r="C22" s="498"/>
      <c r="R22" s="497"/>
      <c r="S22" s="498"/>
      <c r="T22" s="8"/>
      <c r="U22" s="484"/>
      <c r="W22" s="485"/>
      <c r="X22" s="485"/>
      <c r="Y22" s="485"/>
      <c r="Z22" s="485"/>
      <c r="AA22" s="485"/>
      <c r="AB22" s="485"/>
      <c r="AC22" s="485"/>
      <c r="AD22" s="485"/>
      <c r="AE22" s="485"/>
      <c r="AF22" s="485"/>
      <c r="AG22" s="485"/>
      <c r="AH22" s="485"/>
      <c r="AI22" s="485"/>
      <c r="AJ22" s="485"/>
      <c r="AK22" s="485"/>
      <c r="AL22" s="10"/>
    </row>
    <row r="23" spans="2:38" ht="10.5" customHeight="1">
      <c r="B23" s="497"/>
      <c r="C23" s="498"/>
      <c r="R23" s="497"/>
      <c r="S23" s="498"/>
      <c r="T23" s="8"/>
      <c r="U23" s="484">
        <v>8</v>
      </c>
      <c r="W23" s="485" t="s">
        <v>19</v>
      </c>
      <c r="X23" s="485"/>
      <c r="Y23" s="485"/>
      <c r="Z23" s="485"/>
      <c r="AA23" s="485"/>
      <c r="AB23" s="485"/>
      <c r="AC23" s="485"/>
      <c r="AD23" s="485"/>
      <c r="AE23" s="485"/>
      <c r="AF23" s="485"/>
      <c r="AG23" s="485"/>
      <c r="AH23" s="485"/>
      <c r="AI23" s="485"/>
      <c r="AJ23" s="485"/>
      <c r="AK23" s="485"/>
      <c r="AL23" s="10"/>
    </row>
    <row r="24" spans="2:38" ht="10.5" customHeight="1">
      <c r="B24" s="497"/>
      <c r="C24" s="498"/>
      <c r="R24" s="497"/>
      <c r="S24" s="498"/>
      <c r="T24" s="8"/>
      <c r="U24" s="484"/>
      <c r="W24" s="485"/>
      <c r="X24" s="485"/>
      <c r="Y24" s="485"/>
      <c r="Z24" s="485"/>
      <c r="AA24" s="485"/>
      <c r="AB24" s="485"/>
      <c r="AC24" s="485"/>
      <c r="AD24" s="485"/>
      <c r="AE24" s="485"/>
      <c r="AF24" s="485"/>
      <c r="AG24" s="485"/>
      <c r="AH24" s="485"/>
      <c r="AI24" s="485"/>
      <c r="AJ24" s="485"/>
      <c r="AK24" s="485"/>
      <c r="AL24" s="10"/>
    </row>
    <row r="25" spans="2:38" ht="10.5" customHeight="1">
      <c r="B25" s="499"/>
      <c r="C25" s="500"/>
      <c r="D25" s="13"/>
      <c r="E25" s="13"/>
      <c r="F25" s="13"/>
      <c r="G25" s="13"/>
      <c r="H25" s="13"/>
      <c r="I25" s="13"/>
      <c r="J25" s="13"/>
      <c r="K25" s="13"/>
      <c r="L25" s="13"/>
      <c r="M25" s="13"/>
      <c r="N25" s="13"/>
      <c r="O25" s="13"/>
      <c r="P25" s="13"/>
      <c r="Q25" s="13"/>
      <c r="R25" s="499"/>
      <c r="S25" s="500"/>
      <c r="T25" s="14"/>
      <c r="U25" s="13"/>
      <c r="V25" s="13"/>
      <c r="W25" s="13"/>
      <c r="X25" s="13"/>
      <c r="Y25" s="13"/>
      <c r="Z25" s="13"/>
      <c r="AA25" s="13"/>
      <c r="AB25" s="13"/>
      <c r="AC25" s="13"/>
      <c r="AD25" s="13"/>
      <c r="AE25" s="13"/>
      <c r="AF25" s="13"/>
      <c r="AG25" s="13"/>
      <c r="AH25" s="13"/>
      <c r="AI25" s="13"/>
      <c r="AJ25" s="13"/>
      <c r="AK25" s="13"/>
      <c r="AL25" s="15"/>
    </row>
    <row r="26" spans="2:38" ht="13.5" customHeight="1">
      <c r="B26" s="471" t="s">
        <v>20</v>
      </c>
      <c r="C26" s="472"/>
      <c r="D26" s="5"/>
      <c r="E26" s="5"/>
      <c r="F26" s="5"/>
      <c r="G26" s="5"/>
      <c r="H26" s="5"/>
      <c r="I26" s="5"/>
      <c r="J26" s="5"/>
      <c r="K26" s="5"/>
      <c r="L26" s="5"/>
      <c r="M26" s="5"/>
      <c r="N26" s="5"/>
      <c r="O26" s="5"/>
      <c r="P26" s="5"/>
      <c r="Q26" s="5"/>
      <c r="R26" s="16"/>
      <c r="S26" s="16"/>
      <c r="T26" s="5"/>
      <c r="U26" s="5"/>
      <c r="V26" s="5"/>
      <c r="W26" s="17"/>
      <c r="X26" s="17"/>
      <c r="Y26" s="17"/>
      <c r="Z26" s="17"/>
      <c r="AA26" s="17"/>
      <c r="AB26" s="17"/>
      <c r="AC26" s="17"/>
      <c r="AD26" s="17"/>
      <c r="AE26" s="17"/>
      <c r="AF26" s="17"/>
      <c r="AG26" s="17"/>
      <c r="AH26" s="17"/>
      <c r="AI26" s="17"/>
      <c r="AJ26" s="17"/>
      <c r="AK26" s="17"/>
      <c r="AL26" s="7"/>
    </row>
    <row r="27" spans="2:38">
      <c r="B27" s="473"/>
      <c r="C27" s="474"/>
      <c r="E27" s="486" t="s">
        <v>21</v>
      </c>
      <c r="F27" s="487"/>
      <c r="G27" s="487"/>
      <c r="H27" s="487"/>
      <c r="I27" s="487"/>
      <c r="J27" s="487"/>
      <c r="K27" s="487"/>
      <c r="L27" s="487"/>
      <c r="M27" s="487"/>
      <c r="N27" s="488"/>
      <c r="O27" s="19"/>
      <c r="AL27" s="12"/>
    </row>
    <row r="28" spans="2:38">
      <c r="B28" s="473"/>
      <c r="C28" s="474"/>
      <c r="E28" s="463"/>
      <c r="F28" s="465"/>
      <c r="G28" s="477" t="s">
        <v>22</v>
      </c>
      <c r="H28" s="478"/>
      <c r="I28" s="478"/>
      <c r="J28" s="479"/>
      <c r="K28" s="477" t="s">
        <v>23</v>
      </c>
      <c r="L28" s="478"/>
      <c r="M28" s="478"/>
      <c r="N28" s="479"/>
      <c r="O28" s="19"/>
      <c r="AL28" s="12"/>
    </row>
    <row r="29" spans="2:38">
      <c r="B29" s="473"/>
      <c r="C29" s="474"/>
      <c r="E29" s="466"/>
      <c r="F29" s="468"/>
      <c r="G29" s="481" t="s">
        <v>24</v>
      </c>
      <c r="H29" s="482"/>
      <c r="I29" s="482"/>
      <c r="J29" s="483"/>
      <c r="K29" s="481" t="s">
        <v>24</v>
      </c>
      <c r="L29" s="482"/>
      <c r="M29" s="482"/>
      <c r="N29" s="483"/>
      <c r="O29" s="19"/>
      <c r="AL29" s="12"/>
    </row>
    <row r="30" spans="2:38" ht="11.25" customHeight="1">
      <c r="B30" s="473"/>
      <c r="C30" s="474"/>
      <c r="E30" s="461" t="s">
        <v>25</v>
      </c>
      <c r="F30" s="461"/>
      <c r="G30" s="463"/>
      <c r="H30" s="464"/>
      <c r="I30" s="465"/>
      <c r="J30" s="469" t="s">
        <v>26</v>
      </c>
      <c r="K30" s="463"/>
      <c r="L30" s="464"/>
      <c r="M30" s="465"/>
      <c r="N30" s="469" t="s">
        <v>26</v>
      </c>
      <c r="O30" s="8"/>
      <c r="AL30" s="12"/>
    </row>
    <row r="31" spans="2:38" ht="11.25" customHeight="1">
      <c r="B31" s="473"/>
      <c r="C31" s="474"/>
      <c r="E31" s="461"/>
      <c r="F31" s="461"/>
      <c r="G31" s="466"/>
      <c r="H31" s="467"/>
      <c r="I31" s="468"/>
      <c r="J31" s="470"/>
      <c r="K31" s="466"/>
      <c r="L31" s="467"/>
      <c r="M31" s="468"/>
      <c r="N31" s="470"/>
      <c r="O31" s="8"/>
      <c r="AL31" s="12"/>
    </row>
    <row r="32" spans="2:38" ht="11.25" customHeight="1">
      <c r="B32" s="473"/>
      <c r="C32" s="474"/>
      <c r="E32" s="461" t="s">
        <v>27</v>
      </c>
      <c r="F32" s="461"/>
      <c r="G32" s="463"/>
      <c r="H32" s="464"/>
      <c r="I32" s="465"/>
      <c r="J32" s="469" t="s">
        <v>26</v>
      </c>
      <c r="K32" s="463"/>
      <c r="L32" s="464"/>
      <c r="M32" s="465"/>
      <c r="N32" s="469" t="s">
        <v>26</v>
      </c>
      <c r="O32" s="8"/>
      <c r="AL32" s="12"/>
    </row>
    <row r="33" spans="2:38" ht="11.25" customHeight="1">
      <c r="B33" s="473"/>
      <c r="C33" s="474"/>
      <c r="E33" s="461"/>
      <c r="F33" s="461"/>
      <c r="G33" s="466"/>
      <c r="H33" s="467"/>
      <c r="I33" s="468"/>
      <c r="J33" s="470"/>
      <c r="K33" s="466"/>
      <c r="L33" s="467"/>
      <c r="M33" s="468"/>
      <c r="N33" s="470"/>
      <c r="O33" s="8"/>
      <c r="AL33" s="12"/>
    </row>
    <row r="34" spans="2:38" ht="11.25" customHeight="1">
      <c r="B34" s="473"/>
      <c r="C34" s="474"/>
      <c r="E34" s="461" t="s">
        <v>28</v>
      </c>
      <c r="F34" s="461"/>
      <c r="G34" s="463"/>
      <c r="H34" s="464"/>
      <c r="I34" s="465"/>
      <c r="J34" s="469" t="s">
        <v>26</v>
      </c>
      <c r="K34" s="463"/>
      <c r="L34" s="464"/>
      <c r="M34" s="465"/>
      <c r="N34" s="469" t="s">
        <v>26</v>
      </c>
      <c r="O34" s="8"/>
      <c r="AL34" s="12"/>
    </row>
    <row r="35" spans="2:38" ht="11.25" customHeight="1">
      <c r="B35" s="473"/>
      <c r="C35" s="474"/>
      <c r="E35" s="461"/>
      <c r="F35" s="461"/>
      <c r="G35" s="466"/>
      <c r="H35" s="467"/>
      <c r="I35" s="468"/>
      <c r="J35" s="470"/>
      <c r="K35" s="466"/>
      <c r="L35" s="467"/>
      <c r="M35" s="468"/>
      <c r="N35" s="470"/>
      <c r="O35" s="8"/>
      <c r="AL35" s="12"/>
    </row>
    <row r="36" spans="2:38" ht="11.25" customHeight="1">
      <c r="B36" s="473"/>
      <c r="C36" s="474"/>
      <c r="E36" s="461" t="s">
        <v>29</v>
      </c>
      <c r="F36" s="461"/>
      <c r="G36" s="463"/>
      <c r="H36" s="464"/>
      <c r="I36" s="465"/>
      <c r="J36" s="469" t="s">
        <v>26</v>
      </c>
      <c r="K36" s="463"/>
      <c r="L36" s="464"/>
      <c r="M36" s="465"/>
      <c r="N36" s="469" t="s">
        <v>26</v>
      </c>
      <c r="O36" s="8"/>
      <c r="AL36" s="12"/>
    </row>
    <row r="37" spans="2:38" ht="11.25" customHeight="1">
      <c r="B37" s="473"/>
      <c r="C37" s="474"/>
      <c r="E37" s="461"/>
      <c r="F37" s="461"/>
      <c r="G37" s="466"/>
      <c r="H37" s="467"/>
      <c r="I37" s="468"/>
      <c r="J37" s="470"/>
      <c r="K37" s="466"/>
      <c r="L37" s="467"/>
      <c r="M37" s="468"/>
      <c r="N37" s="470"/>
      <c r="O37" s="8"/>
      <c r="AL37" s="12"/>
    </row>
    <row r="38" spans="2:38" ht="11.25" customHeight="1">
      <c r="B38" s="473"/>
      <c r="C38" s="474"/>
      <c r="E38" s="461" t="s">
        <v>30</v>
      </c>
      <c r="F38" s="461"/>
      <c r="G38" s="463"/>
      <c r="H38" s="464"/>
      <c r="I38" s="465"/>
      <c r="J38" s="469" t="s">
        <v>26</v>
      </c>
      <c r="K38" s="463"/>
      <c r="L38" s="464"/>
      <c r="M38" s="465"/>
      <c r="N38" s="469" t="s">
        <v>26</v>
      </c>
      <c r="O38" s="8"/>
      <c r="AL38" s="12"/>
    </row>
    <row r="39" spans="2:38" ht="11.25" customHeight="1">
      <c r="B39" s="473"/>
      <c r="C39" s="474"/>
      <c r="E39" s="461"/>
      <c r="F39" s="461"/>
      <c r="G39" s="466"/>
      <c r="H39" s="467"/>
      <c r="I39" s="468"/>
      <c r="J39" s="470"/>
      <c r="K39" s="466"/>
      <c r="L39" s="467"/>
      <c r="M39" s="468"/>
      <c r="N39" s="470"/>
      <c r="O39" s="8"/>
      <c r="AL39" s="12"/>
    </row>
    <row r="40" spans="2:38" ht="11.25" customHeight="1">
      <c r="B40" s="473"/>
      <c r="C40" s="474"/>
      <c r="E40" s="461" t="s">
        <v>31</v>
      </c>
      <c r="F40" s="461"/>
      <c r="G40" s="463"/>
      <c r="H40" s="464"/>
      <c r="I40" s="465"/>
      <c r="J40" s="469" t="s">
        <v>26</v>
      </c>
      <c r="K40" s="463"/>
      <c r="L40" s="464"/>
      <c r="M40" s="465"/>
      <c r="N40" s="469" t="s">
        <v>26</v>
      </c>
      <c r="O40" s="8"/>
      <c r="AL40" s="12"/>
    </row>
    <row r="41" spans="2:38" ht="11.25" customHeight="1">
      <c r="B41" s="473"/>
      <c r="C41" s="474"/>
      <c r="E41" s="461"/>
      <c r="F41" s="461"/>
      <c r="G41" s="466"/>
      <c r="H41" s="467"/>
      <c r="I41" s="468"/>
      <c r="J41" s="470"/>
      <c r="K41" s="466"/>
      <c r="L41" s="467"/>
      <c r="M41" s="468"/>
      <c r="N41" s="470"/>
      <c r="O41" s="8"/>
      <c r="AL41" s="12"/>
    </row>
    <row r="42" spans="2:38" ht="11.25" customHeight="1">
      <c r="B42" s="473"/>
      <c r="C42" s="474"/>
      <c r="E42" s="461" t="s">
        <v>32</v>
      </c>
      <c r="F42" s="461"/>
      <c r="G42" s="463"/>
      <c r="H42" s="464"/>
      <c r="I42" s="465"/>
      <c r="J42" s="469" t="s">
        <v>26</v>
      </c>
      <c r="K42" s="463"/>
      <c r="L42" s="464"/>
      <c r="M42" s="465"/>
      <c r="N42" s="469" t="s">
        <v>26</v>
      </c>
      <c r="O42" s="8"/>
      <c r="AL42" s="12"/>
    </row>
    <row r="43" spans="2:38" ht="11.25" customHeight="1">
      <c r="B43" s="473"/>
      <c r="C43" s="474"/>
      <c r="E43" s="461"/>
      <c r="F43" s="461"/>
      <c r="G43" s="466"/>
      <c r="H43" s="467"/>
      <c r="I43" s="468"/>
      <c r="J43" s="470"/>
      <c r="K43" s="466"/>
      <c r="L43" s="467"/>
      <c r="M43" s="468"/>
      <c r="N43" s="470"/>
      <c r="O43" s="8"/>
      <c r="AL43" s="12"/>
    </row>
    <row r="44" spans="2:38" ht="11.25" customHeight="1">
      <c r="B44" s="473"/>
      <c r="C44" s="474"/>
      <c r="E44" s="461" t="s">
        <v>33</v>
      </c>
      <c r="F44" s="461"/>
      <c r="G44" s="463"/>
      <c r="H44" s="464"/>
      <c r="I44" s="465"/>
      <c r="J44" s="469" t="s">
        <v>26</v>
      </c>
      <c r="K44" s="463"/>
      <c r="L44" s="464"/>
      <c r="M44" s="465"/>
      <c r="N44" s="469" t="s">
        <v>26</v>
      </c>
      <c r="O44" s="8"/>
      <c r="AL44" s="12"/>
    </row>
    <row r="45" spans="2:38" ht="11.25" customHeight="1">
      <c r="B45" s="473"/>
      <c r="C45" s="474"/>
      <c r="E45" s="461"/>
      <c r="F45" s="461"/>
      <c r="G45" s="466"/>
      <c r="H45" s="467"/>
      <c r="I45" s="468"/>
      <c r="J45" s="470"/>
      <c r="K45" s="466"/>
      <c r="L45" s="467"/>
      <c r="M45" s="468"/>
      <c r="N45" s="470"/>
      <c r="O45" s="8"/>
      <c r="AL45" s="12"/>
    </row>
    <row r="46" spans="2:38" ht="11.25" customHeight="1">
      <c r="B46" s="473"/>
      <c r="C46" s="474"/>
      <c r="E46" s="461" t="s">
        <v>34</v>
      </c>
      <c r="F46" s="461"/>
      <c r="G46" s="463"/>
      <c r="H46" s="464"/>
      <c r="I46" s="465"/>
      <c r="J46" s="469" t="s">
        <v>26</v>
      </c>
      <c r="K46" s="463"/>
      <c r="L46" s="464"/>
      <c r="M46" s="465"/>
      <c r="N46" s="469" t="s">
        <v>26</v>
      </c>
      <c r="O46" s="8"/>
      <c r="AL46" s="12"/>
    </row>
    <row r="47" spans="2:38" ht="11.25" customHeight="1">
      <c r="B47" s="473"/>
      <c r="C47" s="474"/>
      <c r="E47" s="461"/>
      <c r="F47" s="461"/>
      <c r="G47" s="466"/>
      <c r="H47" s="467"/>
      <c r="I47" s="468"/>
      <c r="J47" s="470"/>
      <c r="K47" s="466"/>
      <c r="L47" s="467"/>
      <c r="M47" s="468"/>
      <c r="N47" s="470"/>
      <c r="O47" s="8"/>
      <c r="AL47" s="12"/>
    </row>
    <row r="48" spans="2:38" ht="11.25" customHeight="1">
      <c r="B48" s="473"/>
      <c r="C48" s="474"/>
      <c r="E48" s="461" t="s">
        <v>35</v>
      </c>
      <c r="F48" s="461"/>
      <c r="G48" s="463"/>
      <c r="H48" s="464"/>
      <c r="I48" s="465"/>
      <c r="J48" s="469" t="s">
        <v>26</v>
      </c>
      <c r="K48" s="463"/>
      <c r="L48" s="464"/>
      <c r="M48" s="465"/>
      <c r="N48" s="469" t="s">
        <v>26</v>
      </c>
      <c r="O48" s="8"/>
      <c r="S48" s="480"/>
      <c r="T48" s="480"/>
      <c r="U48" s="463" t="s">
        <v>36</v>
      </c>
      <c r="V48" s="464"/>
      <c r="W48" s="464"/>
      <c r="X48" s="464"/>
      <c r="Y48" s="464"/>
      <c r="Z48" s="465"/>
      <c r="AL48" s="12"/>
    </row>
    <row r="49" spans="2:38" ht="11.25" customHeight="1">
      <c r="B49" s="473"/>
      <c r="C49" s="474"/>
      <c r="E49" s="461"/>
      <c r="F49" s="461"/>
      <c r="G49" s="466"/>
      <c r="H49" s="467"/>
      <c r="I49" s="468"/>
      <c r="J49" s="470"/>
      <c r="K49" s="466"/>
      <c r="L49" s="467"/>
      <c r="M49" s="468"/>
      <c r="N49" s="470"/>
      <c r="O49" s="8"/>
      <c r="S49" s="480"/>
      <c r="T49" s="480"/>
      <c r="U49" s="466"/>
      <c r="V49" s="467"/>
      <c r="W49" s="467"/>
      <c r="X49" s="467"/>
      <c r="Y49" s="467"/>
      <c r="Z49" s="468"/>
      <c r="AL49" s="12"/>
    </row>
    <row r="50" spans="2:38" ht="11.25" customHeight="1">
      <c r="B50" s="473"/>
      <c r="C50" s="474"/>
      <c r="E50" s="461" t="s">
        <v>37</v>
      </c>
      <c r="F50" s="461"/>
      <c r="G50" s="463"/>
      <c r="H50" s="464"/>
      <c r="I50" s="465"/>
      <c r="J50" s="469" t="s">
        <v>26</v>
      </c>
      <c r="K50" s="463"/>
      <c r="L50" s="464"/>
      <c r="M50" s="465"/>
      <c r="N50" s="469" t="s">
        <v>26</v>
      </c>
      <c r="O50" s="8"/>
      <c r="S50" s="477" t="s">
        <v>22</v>
      </c>
      <c r="T50" s="478"/>
      <c r="U50" s="478"/>
      <c r="V50" s="479"/>
      <c r="W50" s="477" t="s">
        <v>23</v>
      </c>
      <c r="X50" s="478"/>
      <c r="Y50" s="478"/>
      <c r="Z50" s="479"/>
      <c r="AL50" s="12"/>
    </row>
    <row r="51" spans="2:38" ht="11.25" customHeight="1" thickBot="1">
      <c r="B51" s="473"/>
      <c r="C51" s="474"/>
      <c r="E51" s="461"/>
      <c r="F51" s="461"/>
      <c r="G51" s="466"/>
      <c r="H51" s="467"/>
      <c r="I51" s="468"/>
      <c r="J51" s="470"/>
      <c r="K51" s="466"/>
      <c r="L51" s="467"/>
      <c r="M51" s="468"/>
      <c r="N51" s="470"/>
      <c r="O51" s="8"/>
      <c r="S51" s="481" t="s">
        <v>24</v>
      </c>
      <c r="T51" s="482"/>
      <c r="U51" s="482"/>
      <c r="V51" s="483"/>
      <c r="W51" s="481" t="s">
        <v>24</v>
      </c>
      <c r="X51" s="482"/>
      <c r="Y51" s="482"/>
      <c r="Z51" s="483"/>
      <c r="AL51" s="12"/>
    </row>
    <row r="52" spans="2:38" ht="11.25" customHeight="1">
      <c r="B52" s="473"/>
      <c r="C52" s="474"/>
      <c r="E52" s="461" t="s">
        <v>38</v>
      </c>
      <c r="F52" s="461"/>
      <c r="G52" s="463"/>
      <c r="H52" s="464"/>
      <c r="I52" s="465"/>
      <c r="J52" s="469" t="s">
        <v>26</v>
      </c>
      <c r="K52" s="463"/>
      <c r="L52" s="464"/>
      <c r="M52" s="465"/>
      <c r="N52" s="469" t="s">
        <v>26</v>
      </c>
      <c r="O52" s="8"/>
      <c r="S52" s="463"/>
      <c r="T52" s="464"/>
      <c r="U52" s="465"/>
      <c r="V52" s="469" t="s">
        <v>26</v>
      </c>
      <c r="W52" s="463"/>
      <c r="X52" s="464"/>
      <c r="Y52" s="465"/>
      <c r="Z52" s="469" t="s">
        <v>26</v>
      </c>
      <c r="AE52" s="440" t="s">
        <v>39</v>
      </c>
      <c r="AF52" s="441"/>
      <c r="AG52" s="441"/>
      <c r="AH52" s="441"/>
      <c r="AI52" s="441"/>
      <c r="AJ52" s="441"/>
      <c r="AK52" s="442"/>
      <c r="AL52" s="12"/>
    </row>
    <row r="53" spans="2:38" ht="11.25" customHeight="1" thickBot="1">
      <c r="B53" s="473"/>
      <c r="C53" s="474"/>
      <c r="E53" s="462"/>
      <c r="F53" s="462"/>
      <c r="G53" s="466"/>
      <c r="H53" s="467"/>
      <c r="I53" s="468"/>
      <c r="J53" s="470"/>
      <c r="K53" s="466"/>
      <c r="L53" s="467"/>
      <c r="M53" s="468"/>
      <c r="N53" s="470"/>
      <c r="O53" s="8"/>
      <c r="S53" s="466"/>
      <c r="T53" s="467"/>
      <c r="U53" s="468"/>
      <c r="V53" s="470"/>
      <c r="W53" s="466"/>
      <c r="X53" s="467"/>
      <c r="Y53" s="468"/>
      <c r="Z53" s="470"/>
      <c r="AE53" s="443"/>
      <c r="AF53" s="435"/>
      <c r="AG53" s="435"/>
      <c r="AH53" s="435"/>
      <c r="AI53" s="435"/>
      <c r="AJ53" s="435"/>
      <c r="AK53" s="436"/>
      <c r="AL53" s="12"/>
    </row>
    <row r="54" spans="2:38" ht="11.25" customHeight="1">
      <c r="B54" s="473"/>
      <c r="C54" s="474"/>
      <c r="E54" s="444" t="s">
        <v>40</v>
      </c>
      <c r="F54" s="445"/>
      <c r="G54" s="441"/>
      <c r="H54" s="441"/>
      <c r="I54" s="441"/>
      <c r="J54" s="441"/>
      <c r="K54" s="441"/>
      <c r="L54" s="441"/>
      <c r="M54" s="441"/>
      <c r="N54" s="448" t="s">
        <v>26</v>
      </c>
      <c r="O54" s="20"/>
      <c r="P54" s="450" t="s">
        <v>41</v>
      </c>
      <c r="Q54" s="450"/>
      <c r="R54" s="20"/>
      <c r="S54" s="444" t="s">
        <v>40</v>
      </c>
      <c r="T54" s="445"/>
      <c r="U54" s="451"/>
      <c r="V54" s="452"/>
      <c r="W54" s="452"/>
      <c r="X54" s="452"/>
      <c r="Y54" s="453"/>
      <c r="Z54" s="448" t="s">
        <v>26</v>
      </c>
      <c r="AB54" s="450" t="s">
        <v>42</v>
      </c>
      <c r="AC54" s="450"/>
      <c r="AE54" s="457"/>
      <c r="AF54" s="458"/>
      <c r="AG54" s="458"/>
      <c r="AH54" s="458"/>
      <c r="AI54" s="458"/>
      <c r="AJ54" s="435" t="s">
        <v>43</v>
      </c>
      <c r="AK54" s="436"/>
      <c r="AL54" s="12"/>
    </row>
    <row r="55" spans="2:38" ht="11.25" customHeight="1" thickBot="1">
      <c r="B55" s="473"/>
      <c r="C55" s="474"/>
      <c r="E55" s="446"/>
      <c r="F55" s="447"/>
      <c r="G55" s="437"/>
      <c r="H55" s="437"/>
      <c r="I55" s="437"/>
      <c r="J55" s="437"/>
      <c r="K55" s="437"/>
      <c r="L55" s="437"/>
      <c r="M55" s="437"/>
      <c r="N55" s="449"/>
      <c r="O55" s="20"/>
      <c r="P55" s="450"/>
      <c r="Q55" s="450"/>
      <c r="R55" s="20"/>
      <c r="S55" s="446"/>
      <c r="T55" s="447"/>
      <c r="U55" s="454"/>
      <c r="V55" s="455"/>
      <c r="W55" s="455"/>
      <c r="X55" s="455"/>
      <c r="Y55" s="456"/>
      <c r="Z55" s="449"/>
      <c r="AB55" s="450"/>
      <c r="AC55" s="450"/>
      <c r="AE55" s="459"/>
      <c r="AF55" s="460"/>
      <c r="AG55" s="460"/>
      <c r="AH55" s="460"/>
      <c r="AI55" s="460"/>
      <c r="AJ55" s="437"/>
      <c r="AK55" s="438"/>
      <c r="AL55" s="12"/>
    </row>
    <row r="56" spans="2:38">
      <c r="B56" s="475"/>
      <c r="C56" s="476"/>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21"/>
    </row>
    <row r="57" spans="2:38" ht="179.25" customHeight="1">
      <c r="B57" s="439" t="s">
        <v>44</v>
      </c>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row>
    <row r="58" spans="2:38">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2:38">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2:38">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sheetData>
  <mergeCells count="123">
    <mergeCell ref="AK1:AL1"/>
    <mergeCell ref="A3:AL4"/>
    <mergeCell ref="A5:AL5"/>
    <mergeCell ref="B7:K7"/>
    <mergeCell ref="L7:AL7"/>
    <mergeCell ref="B8:C25"/>
    <mergeCell ref="R8:S25"/>
    <mergeCell ref="U9:U10"/>
    <mergeCell ref="W9:AK10"/>
    <mergeCell ref="F11:F12"/>
    <mergeCell ref="B1:E1"/>
    <mergeCell ref="F19:F20"/>
    <mergeCell ref="H19:O20"/>
    <mergeCell ref="U19:U20"/>
    <mergeCell ref="W19:AK20"/>
    <mergeCell ref="U21:U22"/>
    <mergeCell ref="W21:AK22"/>
    <mergeCell ref="U15:U16"/>
    <mergeCell ref="W15:AK16"/>
    <mergeCell ref="F17:F18"/>
    <mergeCell ref="H17:O18"/>
    <mergeCell ref="U17:U18"/>
    <mergeCell ref="W17:AK18"/>
    <mergeCell ref="W23:AK24"/>
    <mergeCell ref="U23:U24"/>
    <mergeCell ref="H11:O12"/>
    <mergeCell ref="U11:U12"/>
    <mergeCell ref="W11:AK12"/>
    <mergeCell ref="F13:F14"/>
    <mergeCell ref="H13:O14"/>
    <mergeCell ref="U13:U14"/>
    <mergeCell ref="W13:AK14"/>
    <mergeCell ref="E34:F35"/>
    <mergeCell ref="G34:I35"/>
    <mergeCell ref="J34:J35"/>
    <mergeCell ref="K34:M35"/>
    <mergeCell ref="N34:N35"/>
    <mergeCell ref="E36:F37"/>
    <mergeCell ref="G36:I37"/>
    <mergeCell ref="J36:J37"/>
    <mergeCell ref="F15:F16"/>
    <mergeCell ref="H15:O16"/>
    <mergeCell ref="K28:N28"/>
    <mergeCell ref="G29:J29"/>
    <mergeCell ref="K29:N29"/>
    <mergeCell ref="E30:F31"/>
    <mergeCell ref="G30:I31"/>
    <mergeCell ref="J30:J31"/>
    <mergeCell ref="K30:M31"/>
    <mergeCell ref="N30:N31"/>
    <mergeCell ref="E32:F33"/>
    <mergeCell ref="G32:I33"/>
    <mergeCell ref="J32:J33"/>
    <mergeCell ref="K32:M33"/>
    <mergeCell ref="N32:N33"/>
    <mergeCell ref="K36:M37"/>
    <mergeCell ref="N36:N37"/>
    <mergeCell ref="E28:F29"/>
    <mergeCell ref="E27:N27"/>
    <mergeCell ref="E38:F39"/>
    <mergeCell ref="G38:I39"/>
    <mergeCell ref="J38:J39"/>
    <mergeCell ref="K38:M39"/>
    <mergeCell ref="N38:N39"/>
    <mergeCell ref="E40:F41"/>
    <mergeCell ref="G40:I41"/>
    <mergeCell ref="J40:J41"/>
    <mergeCell ref="K40:M41"/>
    <mergeCell ref="N40:N41"/>
    <mergeCell ref="E42:F43"/>
    <mergeCell ref="G42:I43"/>
    <mergeCell ref="J42:J43"/>
    <mergeCell ref="K42:M43"/>
    <mergeCell ref="N42:N43"/>
    <mergeCell ref="E44:F45"/>
    <mergeCell ref="G44:I45"/>
    <mergeCell ref="J44:J45"/>
    <mergeCell ref="K44:M45"/>
    <mergeCell ref="N44:N45"/>
    <mergeCell ref="E46:F47"/>
    <mergeCell ref="G46:I47"/>
    <mergeCell ref="J46:J47"/>
    <mergeCell ref="K46:M47"/>
    <mergeCell ref="N46:N47"/>
    <mergeCell ref="E48:F49"/>
    <mergeCell ref="G48:I49"/>
    <mergeCell ref="J48:J49"/>
    <mergeCell ref="K48:M49"/>
    <mergeCell ref="N48:N49"/>
    <mergeCell ref="U48:Z49"/>
    <mergeCell ref="E50:F51"/>
    <mergeCell ref="G50:I51"/>
    <mergeCell ref="J50:J51"/>
    <mergeCell ref="K50:M51"/>
    <mergeCell ref="N50:N51"/>
    <mergeCell ref="S50:V50"/>
    <mergeCell ref="W50:Z50"/>
    <mergeCell ref="S51:V51"/>
    <mergeCell ref="W51:Z51"/>
    <mergeCell ref="AJ54:AK55"/>
    <mergeCell ref="B57:AL57"/>
    <mergeCell ref="AE52:AK53"/>
    <mergeCell ref="E54:F55"/>
    <mergeCell ref="G54:M55"/>
    <mergeCell ref="N54:N55"/>
    <mergeCell ref="P54:Q55"/>
    <mergeCell ref="S54:T55"/>
    <mergeCell ref="U54:Y55"/>
    <mergeCell ref="Z54:Z55"/>
    <mergeCell ref="AB54:AC55"/>
    <mergeCell ref="AE54:AI55"/>
    <mergeCell ref="E52:F53"/>
    <mergeCell ref="G52:I53"/>
    <mergeCell ref="J52:J53"/>
    <mergeCell ref="K52:M53"/>
    <mergeCell ref="N52:N53"/>
    <mergeCell ref="S52:U53"/>
    <mergeCell ref="V52:V53"/>
    <mergeCell ref="W52:Y53"/>
    <mergeCell ref="Z52:Z53"/>
    <mergeCell ref="B26:C56"/>
    <mergeCell ref="G28:J28"/>
    <mergeCell ref="S48:T49"/>
  </mergeCells>
  <phoneticPr fontId="3"/>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6CF9-3B52-4170-A563-91A6E4CC07B1}">
  <sheetPr>
    <tabColor rgb="FFFF0000"/>
  </sheetPr>
  <dimension ref="A1:N45"/>
  <sheetViews>
    <sheetView showGridLines="0" view="pageBreakPreview" zoomScaleNormal="100" zoomScaleSheetLayoutView="100" workbookViewId="0">
      <selection activeCell="S58" activeCellId="1" sqref="T27:U27 S58"/>
    </sheetView>
  </sheetViews>
  <sheetFormatPr defaultColWidth="8.09765625" defaultRowHeight="18"/>
  <cols>
    <col min="1" max="1" width="1.5" style="1" customWidth="1"/>
    <col min="2" max="2" width="4.69921875" style="1" customWidth="1"/>
    <col min="3" max="4" width="8.09765625" style="1" customWidth="1"/>
    <col min="5" max="6" width="7.59765625" style="1" customWidth="1"/>
    <col min="7" max="7" width="7.5" style="1" customWidth="1"/>
    <col min="8" max="8" width="6.59765625" style="1" customWidth="1"/>
    <col min="9" max="10" width="7.59765625" style="1" customWidth="1"/>
    <col min="11" max="11" width="15.3984375" style="1" customWidth="1"/>
    <col min="12" max="256" width="8.09765625" style="1"/>
    <col min="257" max="257" width="1.5" style="1" customWidth="1"/>
    <col min="258" max="258" width="4.69921875" style="1" customWidth="1"/>
    <col min="259" max="260" width="8.09765625" style="1"/>
    <col min="261" max="262" width="7.59765625" style="1" customWidth="1"/>
    <col min="263" max="263" width="7.5" style="1" customWidth="1"/>
    <col min="264" max="264" width="6.59765625" style="1" customWidth="1"/>
    <col min="265" max="266" width="7.59765625" style="1" customWidth="1"/>
    <col min="267" max="267" width="15.3984375" style="1" customWidth="1"/>
    <col min="268" max="512" width="8.09765625" style="1"/>
    <col min="513" max="513" width="1.5" style="1" customWidth="1"/>
    <col min="514" max="514" width="4.69921875" style="1" customWidth="1"/>
    <col min="515" max="516" width="8.09765625" style="1"/>
    <col min="517" max="518" width="7.59765625" style="1" customWidth="1"/>
    <col min="519" max="519" width="7.5" style="1" customWidth="1"/>
    <col min="520" max="520" width="6.59765625" style="1" customWidth="1"/>
    <col min="521" max="522" width="7.59765625" style="1" customWidth="1"/>
    <col min="523" max="523" width="15.3984375" style="1" customWidth="1"/>
    <col min="524" max="768" width="8.09765625" style="1"/>
    <col min="769" max="769" width="1.5" style="1" customWidth="1"/>
    <col min="770" max="770" width="4.69921875" style="1" customWidth="1"/>
    <col min="771" max="772" width="8.09765625" style="1"/>
    <col min="773" max="774" width="7.59765625" style="1" customWidth="1"/>
    <col min="775" max="775" width="7.5" style="1" customWidth="1"/>
    <col min="776" max="776" width="6.59765625" style="1" customWidth="1"/>
    <col min="777" max="778" width="7.59765625" style="1" customWidth="1"/>
    <col min="779" max="779" width="15.3984375" style="1" customWidth="1"/>
    <col min="780" max="1024" width="8.09765625" style="1"/>
    <col min="1025" max="1025" width="1.5" style="1" customWidth="1"/>
    <col min="1026" max="1026" width="4.69921875" style="1" customWidth="1"/>
    <col min="1027" max="1028" width="8.09765625" style="1"/>
    <col min="1029" max="1030" width="7.59765625" style="1" customWidth="1"/>
    <col min="1031" max="1031" width="7.5" style="1" customWidth="1"/>
    <col min="1032" max="1032" width="6.59765625" style="1" customWidth="1"/>
    <col min="1033" max="1034" width="7.59765625" style="1" customWidth="1"/>
    <col min="1035" max="1035" width="15.3984375" style="1" customWidth="1"/>
    <col min="1036" max="1280" width="8.09765625" style="1"/>
    <col min="1281" max="1281" width="1.5" style="1" customWidth="1"/>
    <col min="1282" max="1282" width="4.69921875" style="1" customWidth="1"/>
    <col min="1283" max="1284" width="8.09765625" style="1"/>
    <col min="1285" max="1286" width="7.59765625" style="1" customWidth="1"/>
    <col min="1287" max="1287" width="7.5" style="1" customWidth="1"/>
    <col min="1288" max="1288" width="6.59765625" style="1" customWidth="1"/>
    <col min="1289" max="1290" width="7.59765625" style="1" customWidth="1"/>
    <col min="1291" max="1291" width="15.3984375" style="1" customWidth="1"/>
    <col min="1292" max="1536" width="8.09765625" style="1"/>
    <col min="1537" max="1537" width="1.5" style="1" customWidth="1"/>
    <col min="1538" max="1538" width="4.69921875" style="1" customWidth="1"/>
    <col min="1539" max="1540" width="8.09765625" style="1"/>
    <col min="1541" max="1542" width="7.59765625" style="1" customWidth="1"/>
    <col min="1543" max="1543" width="7.5" style="1" customWidth="1"/>
    <col min="1544" max="1544" width="6.59765625" style="1" customWidth="1"/>
    <col min="1545" max="1546" width="7.59765625" style="1" customWidth="1"/>
    <col min="1547" max="1547" width="15.3984375" style="1" customWidth="1"/>
    <col min="1548" max="1792" width="8.09765625" style="1"/>
    <col min="1793" max="1793" width="1.5" style="1" customWidth="1"/>
    <col min="1794" max="1794" width="4.69921875" style="1" customWidth="1"/>
    <col min="1795" max="1796" width="8.09765625" style="1"/>
    <col min="1797" max="1798" width="7.59765625" style="1" customWidth="1"/>
    <col min="1799" max="1799" width="7.5" style="1" customWidth="1"/>
    <col min="1800" max="1800" width="6.59765625" style="1" customWidth="1"/>
    <col min="1801" max="1802" width="7.59765625" style="1" customWidth="1"/>
    <col min="1803" max="1803" width="15.3984375" style="1" customWidth="1"/>
    <col min="1804" max="2048" width="8.09765625" style="1"/>
    <col min="2049" max="2049" width="1.5" style="1" customWidth="1"/>
    <col min="2050" max="2050" width="4.69921875" style="1" customWidth="1"/>
    <col min="2051" max="2052" width="8.09765625" style="1"/>
    <col min="2053" max="2054" width="7.59765625" style="1" customWidth="1"/>
    <col min="2055" max="2055" width="7.5" style="1" customWidth="1"/>
    <col min="2056" max="2056" width="6.59765625" style="1" customWidth="1"/>
    <col min="2057" max="2058" width="7.59765625" style="1" customWidth="1"/>
    <col min="2059" max="2059" width="15.3984375" style="1" customWidth="1"/>
    <col min="2060" max="2304" width="8.09765625" style="1"/>
    <col min="2305" max="2305" width="1.5" style="1" customWidth="1"/>
    <col min="2306" max="2306" width="4.69921875" style="1" customWidth="1"/>
    <col min="2307" max="2308" width="8.09765625" style="1"/>
    <col min="2309" max="2310" width="7.59765625" style="1" customWidth="1"/>
    <col min="2311" max="2311" width="7.5" style="1" customWidth="1"/>
    <col min="2312" max="2312" width="6.59765625" style="1" customWidth="1"/>
    <col min="2313" max="2314" width="7.59765625" style="1" customWidth="1"/>
    <col min="2315" max="2315" width="15.3984375" style="1" customWidth="1"/>
    <col min="2316" max="2560" width="8.09765625" style="1"/>
    <col min="2561" max="2561" width="1.5" style="1" customWidth="1"/>
    <col min="2562" max="2562" width="4.69921875" style="1" customWidth="1"/>
    <col min="2563" max="2564" width="8.09765625" style="1"/>
    <col min="2565" max="2566" width="7.59765625" style="1" customWidth="1"/>
    <col min="2567" max="2567" width="7.5" style="1" customWidth="1"/>
    <col min="2568" max="2568" width="6.59765625" style="1" customWidth="1"/>
    <col min="2569" max="2570" width="7.59765625" style="1" customWidth="1"/>
    <col min="2571" max="2571" width="15.3984375" style="1" customWidth="1"/>
    <col min="2572" max="2816" width="8.09765625" style="1"/>
    <col min="2817" max="2817" width="1.5" style="1" customWidth="1"/>
    <col min="2818" max="2818" width="4.69921875" style="1" customWidth="1"/>
    <col min="2819" max="2820" width="8.09765625" style="1"/>
    <col min="2821" max="2822" width="7.59765625" style="1" customWidth="1"/>
    <col min="2823" max="2823" width="7.5" style="1" customWidth="1"/>
    <col min="2824" max="2824" width="6.59765625" style="1" customWidth="1"/>
    <col min="2825" max="2826" width="7.59765625" style="1" customWidth="1"/>
    <col min="2827" max="2827" width="15.3984375" style="1" customWidth="1"/>
    <col min="2828" max="3072" width="8.09765625" style="1"/>
    <col min="3073" max="3073" width="1.5" style="1" customWidth="1"/>
    <col min="3074" max="3074" width="4.69921875" style="1" customWidth="1"/>
    <col min="3075" max="3076" width="8.09765625" style="1"/>
    <col min="3077" max="3078" width="7.59765625" style="1" customWidth="1"/>
    <col min="3079" max="3079" width="7.5" style="1" customWidth="1"/>
    <col min="3080" max="3080" width="6.59765625" style="1" customWidth="1"/>
    <col min="3081" max="3082" width="7.59765625" style="1" customWidth="1"/>
    <col min="3083" max="3083" width="15.3984375" style="1" customWidth="1"/>
    <col min="3084" max="3328" width="8.09765625" style="1"/>
    <col min="3329" max="3329" width="1.5" style="1" customWidth="1"/>
    <col min="3330" max="3330" width="4.69921875" style="1" customWidth="1"/>
    <col min="3331" max="3332" width="8.09765625" style="1"/>
    <col min="3333" max="3334" width="7.59765625" style="1" customWidth="1"/>
    <col min="3335" max="3335" width="7.5" style="1" customWidth="1"/>
    <col min="3336" max="3336" width="6.59765625" style="1" customWidth="1"/>
    <col min="3337" max="3338" width="7.59765625" style="1" customWidth="1"/>
    <col min="3339" max="3339" width="15.3984375" style="1" customWidth="1"/>
    <col min="3340" max="3584" width="8.09765625" style="1"/>
    <col min="3585" max="3585" width="1.5" style="1" customWidth="1"/>
    <col min="3586" max="3586" width="4.69921875" style="1" customWidth="1"/>
    <col min="3587" max="3588" width="8.09765625" style="1"/>
    <col min="3589" max="3590" width="7.59765625" style="1" customWidth="1"/>
    <col min="3591" max="3591" width="7.5" style="1" customWidth="1"/>
    <col min="3592" max="3592" width="6.59765625" style="1" customWidth="1"/>
    <col min="3593" max="3594" width="7.59765625" style="1" customWidth="1"/>
    <col min="3595" max="3595" width="15.3984375" style="1" customWidth="1"/>
    <col min="3596" max="3840" width="8.09765625" style="1"/>
    <col min="3841" max="3841" width="1.5" style="1" customWidth="1"/>
    <col min="3842" max="3842" width="4.69921875" style="1" customWidth="1"/>
    <col min="3843" max="3844" width="8.09765625" style="1"/>
    <col min="3845" max="3846" width="7.59765625" style="1" customWidth="1"/>
    <col min="3847" max="3847" width="7.5" style="1" customWidth="1"/>
    <col min="3848" max="3848" width="6.59765625" style="1" customWidth="1"/>
    <col min="3849" max="3850" width="7.59765625" style="1" customWidth="1"/>
    <col min="3851" max="3851" width="15.3984375" style="1" customWidth="1"/>
    <col min="3852" max="4096" width="8.09765625" style="1"/>
    <col min="4097" max="4097" width="1.5" style="1" customWidth="1"/>
    <col min="4098" max="4098" width="4.69921875" style="1" customWidth="1"/>
    <col min="4099" max="4100" width="8.09765625" style="1"/>
    <col min="4101" max="4102" width="7.59765625" style="1" customWidth="1"/>
    <col min="4103" max="4103" width="7.5" style="1" customWidth="1"/>
    <col min="4104" max="4104" width="6.59765625" style="1" customWidth="1"/>
    <col min="4105" max="4106" width="7.59765625" style="1" customWidth="1"/>
    <col min="4107" max="4107" width="15.3984375" style="1" customWidth="1"/>
    <col min="4108" max="4352" width="8.09765625" style="1"/>
    <col min="4353" max="4353" width="1.5" style="1" customWidth="1"/>
    <col min="4354" max="4354" width="4.69921875" style="1" customWidth="1"/>
    <col min="4355" max="4356" width="8.09765625" style="1"/>
    <col min="4357" max="4358" width="7.59765625" style="1" customWidth="1"/>
    <col min="4359" max="4359" width="7.5" style="1" customWidth="1"/>
    <col min="4360" max="4360" width="6.59765625" style="1" customWidth="1"/>
    <col min="4361" max="4362" width="7.59765625" style="1" customWidth="1"/>
    <col min="4363" max="4363" width="15.3984375" style="1" customWidth="1"/>
    <col min="4364" max="4608" width="8.09765625" style="1"/>
    <col min="4609" max="4609" width="1.5" style="1" customWidth="1"/>
    <col min="4610" max="4610" width="4.69921875" style="1" customWidth="1"/>
    <col min="4611" max="4612" width="8.09765625" style="1"/>
    <col min="4613" max="4614" width="7.59765625" style="1" customWidth="1"/>
    <col min="4615" max="4615" width="7.5" style="1" customWidth="1"/>
    <col min="4616" max="4616" width="6.59765625" style="1" customWidth="1"/>
    <col min="4617" max="4618" width="7.59765625" style="1" customWidth="1"/>
    <col min="4619" max="4619" width="15.3984375" style="1" customWidth="1"/>
    <col min="4620" max="4864" width="8.09765625" style="1"/>
    <col min="4865" max="4865" width="1.5" style="1" customWidth="1"/>
    <col min="4866" max="4866" width="4.69921875" style="1" customWidth="1"/>
    <col min="4867" max="4868" width="8.09765625" style="1"/>
    <col min="4869" max="4870" width="7.59765625" style="1" customWidth="1"/>
    <col min="4871" max="4871" width="7.5" style="1" customWidth="1"/>
    <col min="4872" max="4872" width="6.59765625" style="1" customWidth="1"/>
    <col min="4873" max="4874" width="7.59765625" style="1" customWidth="1"/>
    <col min="4875" max="4875" width="15.3984375" style="1" customWidth="1"/>
    <col min="4876" max="5120" width="8.09765625" style="1"/>
    <col min="5121" max="5121" width="1.5" style="1" customWidth="1"/>
    <col min="5122" max="5122" width="4.69921875" style="1" customWidth="1"/>
    <col min="5123" max="5124" width="8.09765625" style="1"/>
    <col min="5125" max="5126" width="7.59765625" style="1" customWidth="1"/>
    <col min="5127" max="5127" width="7.5" style="1" customWidth="1"/>
    <col min="5128" max="5128" width="6.59765625" style="1" customWidth="1"/>
    <col min="5129" max="5130" width="7.59765625" style="1" customWidth="1"/>
    <col min="5131" max="5131" width="15.3984375" style="1" customWidth="1"/>
    <col min="5132" max="5376" width="8.09765625" style="1"/>
    <col min="5377" max="5377" width="1.5" style="1" customWidth="1"/>
    <col min="5378" max="5378" width="4.69921875" style="1" customWidth="1"/>
    <col min="5379" max="5380" width="8.09765625" style="1"/>
    <col min="5381" max="5382" width="7.59765625" style="1" customWidth="1"/>
    <col min="5383" max="5383" width="7.5" style="1" customWidth="1"/>
    <col min="5384" max="5384" width="6.59765625" style="1" customWidth="1"/>
    <col min="5385" max="5386" width="7.59765625" style="1" customWidth="1"/>
    <col min="5387" max="5387" width="15.3984375" style="1" customWidth="1"/>
    <col min="5388" max="5632" width="8.09765625" style="1"/>
    <col min="5633" max="5633" width="1.5" style="1" customWidth="1"/>
    <col min="5634" max="5634" width="4.69921875" style="1" customWidth="1"/>
    <col min="5635" max="5636" width="8.09765625" style="1"/>
    <col min="5637" max="5638" width="7.59765625" style="1" customWidth="1"/>
    <col min="5639" max="5639" width="7.5" style="1" customWidth="1"/>
    <col min="5640" max="5640" width="6.59765625" style="1" customWidth="1"/>
    <col min="5641" max="5642" width="7.59765625" style="1" customWidth="1"/>
    <col min="5643" max="5643" width="15.3984375" style="1" customWidth="1"/>
    <col min="5644" max="5888" width="8.09765625" style="1"/>
    <col min="5889" max="5889" width="1.5" style="1" customWidth="1"/>
    <col min="5890" max="5890" width="4.69921875" style="1" customWidth="1"/>
    <col min="5891" max="5892" width="8.09765625" style="1"/>
    <col min="5893" max="5894" width="7.59765625" style="1" customWidth="1"/>
    <col min="5895" max="5895" width="7.5" style="1" customWidth="1"/>
    <col min="5896" max="5896" width="6.59765625" style="1" customWidth="1"/>
    <col min="5897" max="5898" width="7.59765625" style="1" customWidth="1"/>
    <col min="5899" max="5899" width="15.3984375" style="1" customWidth="1"/>
    <col min="5900" max="6144" width="8.09765625" style="1"/>
    <col min="6145" max="6145" width="1.5" style="1" customWidth="1"/>
    <col min="6146" max="6146" width="4.69921875" style="1" customWidth="1"/>
    <col min="6147" max="6148" width="8.09765625" style="1"/>
    <col min="6149" max="6150" width="7.59765625" style="1" customWidth="1"/>
    <col min="6151" max="6151" width="7.5" style="1" customWidth="1"/>
    <col min="6152" max="6152" width="6.59765625" style="1" customWidth="1"/>
    <col min="6153" max="6154" width="7.59765625" style="1" customWidth="1"/>
    <col min="6155" max="6155" width="15.3984375" style="1" customWidth="1"/>
    <col min="6156" max="6400" width="8.09765625" style="1"/>
    <col min="6401" max="6401" width="1.5" style="1" customWidth="1"/>
    <col min="6402" max="6402" width="4.69921875" style="1" customWidth="1"/>
    <col min="6403" max="6404" width="8.09765625" style="1"/>
    <col min="6405" max="6406" width="7.59765625" style="1" customWidth="1"/>
    <col min="6407" max="6407" width="7.5" style="1" customWidth="1"/>
    <col min="6408" max="6408" width="6.59765625" style="1" customWidth="1"/>
    <col min="6409" max="6410" width="7.59765625" style="1" customWidth="1"/>
    <col min="6411" max="6411" width="15.3984375" style="1" customWidth="1"/>
    <col min="6412" max="6656" width="8.09765625" style="1"/>
    <col min="6657" max="6657" width="1.5" style="1" customWidth="1"/>
    <col min="6658" max="6658" width="4.69921875" style="1" customWidth="1"/>
    <col min="6659" max="6660" width="8.09765625" style="1"/>
    <col min="6661" max="6662" width="7.59765625" style="1" customWidth="1"/>
    <col min="6663" max="6663" width="7.5" style="1" customWidth="1"/>
    <col min="6664" max="6664" width="6.59765625" style="1" customWidth="1"/>
    <col min="6665" max="6666" width="7.59765625" style="1" customWidth="1"/>
    <col min="6667" max="6667" width="15.3984375" style="1" customWidth="1"/>
    <col min="6668" max="6912" width="8.09765625" style="1"/>
    <col min="6913" max="6913" width="1.5" style="1" customWidth="1"/>
    <col min="6914" max="6914" width="4.69921875" style="1" customWidth="1"/>
    <col min="6915" max="6916" width="8.09765625" style="1"/>
    <col min="6917" max="6918" width="7.59765625" style="1" customWidth="1"/>
    <col min="6919" max="6919" width="7.5" style="1" customWidth="1"/>
    <col min="6920" max="6920" width="6.59765625" style="1" customWidth="1"/>
    <col min="6921" max="6922" width="7.59765625" style="1" customWidth="1"/>
    <col min="6923" max="6923" width="15.3984375" style="1" customWidth="1"/>
    <col min="6924" max="7168" width="8.09765625" style="1"/>
    <col min="7169" max="7169" width="1.5" style="1" customWidth="1"/>
    <col min="7170" max="7170" width="4.69921875" style="1" customWidth="1"/>
    <col min="7171" max="7172" width="8.09765625" style="1"/>
    <col min="7173" max="7174" width="7.59765625" style="1" customWidth="1"/>
    <col min="7175" max="7175" width="7.5" style="1" customWidth="1"/>
    <col min="7176" max="7176" width="6.59765625" style="1" customWidth="1"/>
    <col min="7177" max="7178" width="7.59765625" style="1" customWidth="1"/>
    <col min="7179" max="7179" width="15.3984375" style="1" customWidth="1"/>
    <col min="7180" max="7424" width="8.09765625" style="1"/>
    <col min="7425" max="7425" width="1.5" style="1" customWidth="1"/>
    <col min="7426" max="7426" width="4.69921875" style="1" customWidth="1"/>
    <col min="7427" max="7428" width="8.09765625" style="1"/>
    <col min="7429" max="7430" width="7.59765625" style="1" customWidth="1"/>
    <col min="7431" max="7431" width="7.5" style="1" customWidth="1"/>
    <col min="7432" max="7432" width="6.59765625" style="1" customWidth="1"/>
    <col min="7433" max="7434" width="7.59765625" style="1" customWidth="1"/>
    <col min="7435" max="7435" width="15.3984375" style="1" customWidth="1"/>
    <col min="7436" max="7680" width="8.09765625" style="1"/>
    <col min="7681" max="7681" width="1.5" style="1" customWidth="1"/>
    <col min="7682" max="7682" width="4.69921875" style="1" customWidth="1"/>
    <col min="7683" max="7684" width="8.09765625" style="1"/>
    <col min="7685" max="7686" width="7.59765625" style="1" customWidth="1"/>
    <col min="7687" max="7687" width="7.5" style="1" customWidth="1"/>
    <col min="7688" max="7688" width="6.59765625" style="1" customWidth="1"/>
    <col min="7689" max="7690" width="7.59765625" style="1" customWidth="1"/>
    <col min="7691" max="7691" width="15.3984375" style="1" customWidth="1"/>
    <col min="7692" max="7936" width="8.09765625" style="1"/>
    <col min="7937" max="7937" width="1.5" style="1" customWidth="1"/>
    <col min="7938" max="7938" width="4.69921875" style="1" customWidth="1"/>
    <col min="7939" max="7940" width="8.09765625" style="1"/>
    <col min="7941" max="7942" width="7.59765625" style="1" customWidth="1"/>
    <col min="7943" max="7943" width="7.5" style="1" customWidth="1"/>
    <col min="7944" max="7944" width="6.59765625" style="1" customWidth="1"/>
    <col min="7945" max="7946" width="7.59765625" style="1" customWidth="1"/>
    <col min="7947" max="7947" width="15.3984375" style="1" customWidth="1"/>
    <col min="7948" max="8192" width="8.09765625" style="1"/>
    <col min="8193" max="8193" width="1.5" style="1" customWidth="1"/>
    <col min="8194" max="8194" width="4.69921875" style="1" customWidth="1"/>
    <col min="8195" max="8196" width="8.09765625" style="1"/>
    <col min="8197" max="8198" width="7.59765625" style="1" customWidth="1"/>
    <col min="8199" max="8199" width="7.5" style="1" customWidth="1"/>
    <col min="8200" max="8200" width="6.59765625" style="1" customWidth="1"/>
    <col min="8201" max="8202" width="7.59765625" style="1" customWidth="1"/>
    <col min="8203" max="8203" width="15.3984375" style="1" customWidth="1"/>
    <col min="8204" max="8448" width="8.09765625" style="1"/>
    <col min="8449" max="8449" width="1.5" style="1" customWidth="1"/>
    <col min="8450" max="8450" width="4.69921875" style="1" customWidth="1"/>
    <col min="8451" max="8452" width="8.09765625" style="1"/>
    <col min="8453" max="8454" width="7.59765625" style="1" customWidth="1"/>
    <col min="8455" max="8455" width="7.5" style="1" customWidth="1"/>
    <col min="8456" max="8456" width="6.59765625" style="1" customWidth="1"/>
    <col min="8457" max="8458" width="7.59765625" style="1" customWidth="1"/>
    <col min="8459" max="8459" width="15.3984375" style="1" customWidth="1"/>
    <col min="8460" max="8704" width="8.09765625" style="1"/>
    <col min="8705" max="8705" width="1.5" style="1" customWidth="1"/>
    <col min="8706" max="8706" width="4.69921875" style="1" customWidth="1"/>
    <col min="8707" max="8708" width="8.09765625" style="1"/>
    <col min="8709" max="8710" width="7.59765625" style="1" customWidth="1"/>
    <col min="8711" max="8711" width="7.5" style="1" customWidth="1"/>
    <col min="8712" max="8712" width="6.59765625" style="1" customWidth="1"/>
    <col min="8713" max="8714" width="7.59765625" style="1" customWidth="1"/>
    <col min="8715" max="8715" width="15.3984375" style="1" customWidth="1"/>
    <col min="8716" max="8960" width="8.09765625" style="1"/>
    <col min="8961" max="8961" width="1.5" style="1" customWidth="1"/>
    <col min="8962" max="8962" width="4.69921875" style="1" customWidth="1"/>
    <col min="8963" max="8964" width="8.09765625" style="1"/>
    <col min="8965" max="8966" width="7.59765625" style="1" customWidth="1"/>
    <col min="8967" max="8967" width="7.5" style="1" customWidth="1"/>
    <col min="8968" max="8968" width="6.59765625" style="1" customWidth="1"/>
    <col min="8969" max="8970" width="7.59765625" style="1" customWidth="1"/>
    <col min="8971" max="8971" width="15.3984375" style="1" customWidth="1"/>
    <col min="8972" max="9216" width="8.09765625" style="1"/>
    <col min="9217" max="9217" width="1.5" style="1" customWidth="1"/>
    <col min="9218" max="9218" width="4.69921875" style="1" customWidth="1"/>
    <col min="9219" max="9220" width="8.09765625" style="1"/>
    <col min="9221" max="9222" width="7.59765625" style="1" customWidth="1"/>
    <col min="9223" max="9223" width="7.5" style="1" customWidth="1"/>
    <col min="9224" max="9224" width="6.59765625" style="1" customWidth="1"/>
    <col min="9225" max="9226" width="7.59765625" style="1" customWidth="1"/>
    <col min="9227" max="9227" width="15.3984375" style="1" customWidth="1"/>
    <col min="9228" max="9472" width="8.09765625" style="1"/>
    <col min="9473" max="9473" width="1.5" style="1" customWidth="1"/>
    <col min="9474" max="9474" width="4.69921875" style="1" customWidth="1"/>
    <col min="9475" max="9476" width="8.09765625" style="1"/>
    <col min="9477" max="9478" width="7.59765625" style="1" customWidth="1"/>
    <col min="9479" max="9479" width="7.5" style="1" customWidth="1"/>
    <col min="9480" max="9480" width="6.59765625" style="1" customWidth="1"/>
    <col min="9481" max="9482" width="7.59765625" style="1" customWidth="1"/>
    <col min="9483" max="9483" width="15.3984375" style="1" customWidth="1"/>
    <col min="9484" max="9728" width="8.09765625" style="1"/>
    <col min="9729" max="9729" width="1.5" style="1" customWidth="1"/>
    <col min="9730" max="9730" width="4.69921875" style="1" customWidth="1"/>
    <col min="9731" max="9732" width="8.09765625" style="1"/>
    <col min="9733" max="9734" width="7.59765625" style="1" customWidth="1"/>
    <col min="9735" max="9735" width="7.5" style="1" customWidth="1"/>
    <col min="9736" max="9736" width="6.59765625" style="1" customWidth="1"/>
    <col min="9737" max="9738" width="7.59765625" style="1" customWidth="1"/>
    <col min="9739" max="9739" width="15.3984375" style="1" customWidth="1"/>
    <col min="9740" max="9984" width="8.09765625" style="1"/>
    <col min="9985" max="9985" width="1.5" style="1" customWidth="1"/>
    <col min="9986" max="9986" width="4.69921875" style="1" customWidth="1"/>
    <col min="9987" max="9988" width="8.09765625" style="1"/>
    <col min="9989" max="9990" width="7.59765625" style="1" customWidth="1"/>
    <col min="9991" max="9991" width="7.5" style="1" customWidth="1"/>
    <col min="9992" max="9992" width="6.59765625" style="1" customWidth="1"/>
    <col min="9993" max="9994" width="7.59765625" style="1" customWidth="1"/>
    <col min="9995" max="9995" width="15.3984375" style="1" customWidth="1"/>
    <col min="9996" max="10240" width="8.09765625" style="1"/>
    <col min="10241" max="10241" width="1.5" style="1" customWidth="1"/>
    <col min="10242" max="10242" width="4.69921875" style="1" customWidth="1"/>
    <col min="10243" max="10244" width="8.09765625" style="1"/>
    <col min="10245" max="10246" width="7.59765625" style="1" customWidth="1"/>
    <col min="10247" max="10247" width="7.5" style="1" customWidth="1"/>
    <col min="10248" max="10248" width="6.59765625" style="1" customWidth="1"/>
    <col min="10249" max="10250" width="7.59765625" style="1" customWidth="1"/>
    <col min="10251" max="10251" width="15.3984375" style="1" customWidth="1"/>
    <col min="10252" max="10496" width="8.09765625" style="1"/>
    <col min="10497" max="10497" width="1.5" style="1" customWidth="1"/>
    <col min="10498" max="10498" width="4.69921875" style="1" customWidth="1"/>
    <col min="10499" max="10500" width="8.09765625" style="1"/>
    <col min="10501" max="10502" width="7.59765625" style="1" customWidth="1"/>
    <col min="10503" max="10503" width="7.5" style="1" customWidth="1"/>
    <col min="10504" max="10504" width="6.59765625" style="1" customWidth="1"/>
    <col min="10505" max="10506" width="7.59765625" style="1" customWidth="1"/>
    <col min="10507" max="10507" width="15.3984375" style="1" customWidth="1"/>
    <col min="10508" max="10752" width="8.09765625" style="1"/>
    <col min="10753" max="10753" width="1.5" style="1" customWidth="1"/>
    <col min="10754" max="10754" width="4.69921875" style="1" customWidth="1"/>
    <col min="10755" max="10756" width="8.09765625" style="1"/>
    <col min="10757" max="10758" width="7.59765625" style="1" customWidth="1"/>
    <col min="10759" max="10759" width="7.5" style="1" customWidth="1"/>
    <col min="10760" max="10760" width="6.59765625" style="1" customWidth="1"/>
    <col min="10761" max="10762" width="7.59765625" style="1" customWidth="1"/>
    <col min="10763" max="10763" width="15.3984375" style="1" customWidth="1"/>
    <col min="10764" max="11008" width="8.09765625" style="1"/>
    <col min="11009" max="11009" width="1.5" style="1" customWidth="1"/>
    <col min="11010" max="11010" width="4.69921875" style="1" customWidth="1"/>
    <col min="11011" max="11012" width="8.09765625" style="1"/>
    <col min="11013" max="11014" width="7.59765625" style="1" customWidth="1"/>
    <col min="11015" max="11015" width="7.5" style="1" customWidth="1"/>
    <col min="11016" max="11016" width="6.59765625" style="1" customWidth="1"/>
    <col min="11017" max="11018" width="7.59765625" style="1" customWidth="1"/>
    <col min="11019" max="11019" width="15.3984375" style="1" customWidth="1"/>
    <col min="11020" max="11264" width="8.09765625" style="1"/>
    <col min="11265" max="11265" width="1.5" style="1" customWidth="1"/>
    <col min="11266" max="11266" width="4.69921875" style="1" customWidth="1"/>
    <col min="11267" max="11268" width="8.09765625" style="1"/>
    <col min="11269" max="11270" width="7.59765625" style="1" customWidth="1"/>
    <col min="11271" max="11271" width="7.5" style="1" customWidth="1"/>
    <col min="11272" max="11272" width="6.59765625" style="1" customWidth="1"/>
    <col min="11273" max="11274" width="7.59765625" style="1" customWidth="1"/>
    <col min="11275" max="11275" width="15.3984375" style="1" customWidth="1"/>
    <col min="11276" max="11520" width="8.09765625" style="1"/>
    <col min="11521" max="11521" width="1.5" style="1" customWidth="1"/>
    <col min="11522" max="11522" width="4.69921875" style="1" customWidth="1"/>
    <col min="11523" max="11524" width="8.09765625" style="1"/>
    <col min="11525" max="11526" width="7.59765625" style="1" customWidth="1"/>
    <col min="11527" max="11527" width="7.5" style="1" customWidth="1"/>
    <col min="11528" max="11528" width="6.59765625" style="1" customWidth="1"/>
    <col min="11529" max="11530" width="7.59765625" style="1" customWidth="1"/>
    <col min="11531" max="11531" width="15.3984375" style="1" customWidth="1"/>
    <col min="11532" max="11776" width="8.09765625" style="1"/>
    <col min="11777" max="11777" width="1.5" style="1" customWidth="1"/>
    <col min="11778" max="11778" width="4.69921875" style="1" customWidth="1"/>
    <col min="11779" max="11780" width="8.09765625" style="1"/>
    <col min="11781" max="11782" width="7.59765625" style="1" customWidth="1"/>
    <col min="11783" max="11783" width="7.5" style="1" customWidth="1"/>
    <col min="11784" max="11784" width="6.59765625" style="1" customWidth="1"/>
    <col min="11785" max="11786" width="7.59765625" style="1" customWidth="1"/>
    <col min="11787" max="11787" width="15.3984375" style="1" customWidth="1"/>
    <col min="11788" max="12032" width="8.09765625" style="1"/>
    <col min="12033" max="12033" width="1.5" style="1" customWidth="1"/>
    <col min="12034" max="12034" width="4.69921875" style="1" customWidth="1"/>
    <col min="12035" max="12036" width="8.09765625" style="1"/>
    <col min="12037" max="12038" width="7.59765625" style="1" customWidth="1"/>
    <col min="12039" max="12039" width="7.5" style="1" customWidth="1"/>
    <col min="12040" max="12040" width="6.59765625" style="1" customWidth="1"/>
    <col min="12041" max="12042" width="7.59765625" style="1" customWidth="1"/>
    <col min="12043" max="12043" width="15.3984375" style="1" customWidth="1"/>
    <col min="12044" max="12288" width="8.09765625" style="1"/>
    <col min="12289" max="12289" width="1.5" style="1" customWidth="1"/>
    <col min="12290" max="12290" width="4.69921875" style="1" customWidth="1"/>
    <col min="12291" max="12292" width="8.09765625" style="1"/>
    <col min="12293" max="12294" width="7.59765625" style="1" customWidth="1"/>
    <col min="12295" max="12295" width="7.5" style="1" customWidth="1"/>
    <col min="12296" max="12296" width="6.59765625" style="1" customWidth="1"/>
    <col min="12297" max="12298" width="7.59765625" style="1" customWidth="1"/>
    <col min="12299" max="12299" width="15.3984375" style="1" customWidth="1"/>
    <col min="12300" max="12544" width="8.09765625" style="1"/>
    <col min="12545" max="12545" width="1.5" style="1" customWidth="1"/>
    <col min="12546" max="12546" width="4.69921875" style="1" customWidth="1"/>
    <col min="12547" max="12548" width="8.09765625" style="1"/>
    <col min="12549" max="12550" width="7.59765625" style="1" customWidth="1"/>
    <col min="12551" max="12551" width="7.5" style="1" customWidth="1"/>
    <col min="12552" max="12552" width="6.59765625" style="1" customWidth="1"/>
    <col min="12553" max="12554" width="7.59765625" style="1" customWidth="1"/>
    <col min="12555" max="12555" width="15.3984375" style="1" customWidth="1"/>
    <col min="12556" max="12800" width="8.09765625" style="1"/>
    <col min="12801" max="12801" width="1.5" style="1" customWidth="1"/>
    <col min="12802" max="12802" width="4.69921875" style="1" customWidth="1"/>
    <col min="12803" max="12804" width="8.09765625" style="1"/>
    <col min="12805" max="12806" width="7.59765625" style="1" customWidth="1"/>
    <col min="12807" max="12807" width="7.5" style="1" customWidth="1"/>
    <col min="12808" max="12808" width="6.59765625" style="1" customWidth="1"/>
    <col min="12809" max="12810" width="7.59765625" style="1" customWidth="1"/>
    <col min="12811" max="12811" width="15.3984375" style="1" customWidth="1"/>
    <col min="12812" max="13056" width="8.09765625" style="1"/>
    <col min="13057" max="13057" width="1.5" style="1" customWidth="1"/>
    <col min="13058" max="13058" width="4.69921875" style="1" customWidth="1"/>
    <col min="13059" max="13060" width="8.09765625" style="1"/>
    <col min="13061" max="13062" width="7.59765625" style="1" customWidth="1"/>
    <col min="13063" max="13063" width="7.5" style="1" customWidth="1"/>
    <col min="13064" max="13064" width="6.59765625" style="1" customWidth="1"/>
    <col min="13065" max="13066" width="7.59765625" style="1" customWidth="1"/>
    <col min="13067" max="13067" width="15.3984375" style="1" customWidth="1"/>
    <col min="13068" max="13312" width="8.09765625" style="1"/>
    <col min="13313" max="13313" width="1.5" style="1" customWidth="1"/>
    <col min="13314" max="13314" width="4.69921875" style="1" customWidth="1"/>
    <col min="13315" max="13316" width="8.09765625" style="1"/>
    <col min="13317" max="13318" width="7.59765625" style="1" customWidth="1"/>
    <col min="13319" max="13319" width="7.5" style="1" customWidth="1"/>
    <col min="13320" max="13320" width="6.59765625" style="1" customWidth="1"/>
    <col min="13321" max="13322" width="7.59765625" style="1" customWidth="1"/>
    <col min="13323" max="13323" width="15.3984375" style="1" customWidth="1"/>
    <col min="13324" max="13568" width="8.09765625" style="1"/>
    <col min="13569" max="13569" width="1.5" style="1" customWidth="1"/>
    <col min="13570" max="13570" width="4.69921875" style="1" customWidth="1"/>
    <col min="13571" max="13572" width="8.09765625" style="1"/>
    <col min="13573" max="13574" width="7.59765625" style="1" customWidth="1"/>
    <col min="13575" max="13575" width="7.5" style="1" customWidth="1"/>
    <col min="13576" max="13576" width="6.59765625" style="1" customWidth="1"/>
    <col min="13577" max="13578" width="7.59765625" style="1" customWidth="1"/>
    <col min="13579" max="13579" width="15.3984375" style="1" customWidth="1"/>
    <col min="13580" max="13824" width="8.09765625" style="1"/>
    <col min="13825" max="13825" width="1.5" style="1" customWidth="1"/>
    <col min="13826" max="13826" width="4.69921875" style="1" customWidth="1"/>
    <col min="13827" max="13828" width="8.09765625" style="1"/>
    <col min="13829" max="13830" width="7.59765625" style="1" customWidth="1"/>
    <col min="13831" max="13831" width="7.5" style="1" customWidth="1"/>
    <col min="13832" max="13832" width="6.59765625" style="1" customWidth="1"/>
    <col min="13833" max="13834" width="7.59765625" style="1" customWidth="1"/>
    <col min="13835" max="13835" width="15.3984375" style="1" customWidth="1"/>
    <col min="13836" max="14080" width="8.09765625" style="1"/>
    <col min="14081" max="14081" width="1.5" style="1" customWidth="1"/>
    <col min="14082" max="14082" width="4.69921875" style="1" customWidth="1"/>
    <col min="14083" max="14084" width="8.09765625" style="1"/>
    <col min="14085" max="14086" width="7.59765625" style="1" customWidth="1"/>
    <col min="14087" max="14087" width="7.5" style="1" customWidth="1"/>
    <col min="14088" max="14088" width="6.59765625" style="1" customWidth="1"/>
    <col min="14089" max="14090" width="7.59765625" style="1" customWidth="1"/>
    <col min="14091" max="14091" width="15.3984375" style="1" customWidth="1"/>
    <col min="14092" max="14336" width="8.09765625" style="1"/>
    <col min="14337" max="14337" width="1.5" style="1" customWidth="1"/>
    <col min="14338" max="14338" width="4.69921875" style="1" customWidth="1"/>
    <col min="14339" max="14340" width="8.09765625" style="1"/>
    <col min="14341" max="14342" width="7.59765625" style="1" customWidth="1"/>
    <col min="14343" max="14343" width="7.5" style="1" customWidth="1"/>
    <col min="14344" max="14344" width="6.59765625" style="1" customWidth="1"/>
    <col min="14345" max="14346" width="7.59765625" style="1" customWidth="1"/>
    <col min="14347" max="14347" width="15.3984375" style="1" customWidth="1"/>
    <col min="14348" max="14592" width="8.09765625" style="1"/>
    <col min="14593" max="14593" width="1.5" style="1" customWidth="1"/>
    <col min="14594" max="14594" width="4.69921875" style="1" customWidth="1"/>
    <col min="14595" max="14596" width="8.09765625" style="1"/>
    <col min="14597" max="14598" width="7.59765625" style="1" customWidth="1"/>
    <col min="14599" max="14599" width="7.5" style="1" customWidth="1"/>
    <col min="14600" max="14600" width="6.59765625" style="1" customWidth="1"/>
    <col min="14601" max="14602" width="7.59765625" style="1" customWidth="1"/>
    <col min="14603" max="14603" width="15.3984375" style="1" customWidth="1"/>
    <col min="14604" max="14848" width="8.09765625" style="1"/>
    <col min="14849" max="14849" width="1.5" style="1" customWidth="1"/>
    <col min="14850" max="14850" width="4.69921875" style="1" customWidth="1"/>
    <col min="14851" max="14852" width="8.09765625" style="1"/>
    <col min="14853" max="14854" width="7.59765625" style="1" customWidth="1"/>
    <col min="14855" max="14855" width="7.5" style="1" customWidth="1"/>
    <col min="14856" max="14856" width="6.59765625" style="1" customWidth="1"/>
    <col min="14857" max="14858" width="7.59765625" style="1" customWidth="1"/>
    <col min="14859" max="14859" width="15.3984375" style="1" customWidth="1"/>
    <col min="14860" max="15104" width="8.09765625" style="1"/>
    <col min="15105" max="15105" width="1.5" style="1" customWidth="1"/>
    <col min="15106" max="15106" width="4.69921875" style="1" customWidth="1"/>
    <col min="15107" max="15108" width="8.09765625" style="1"/>
    <col min="15109" max="15110" width="7.59765625" style="1" customWidth="1"/>
    <col min="15111" max="15111" width="7.5" style="1" customWidth="1"/>
    <col min="15112" max="15112" width="6.59765625" style="1" customWidth="1"/>
    <col min="15113" max="15114" width="7.59765625" style="1" customWidth="1"/>
    <col min="15115" max="15115" width="15.3984375" style="1" customWidth="1"/>
    <col min="15116" max="15360" width="8.09765625" style="1"/>
    <col min="15361" max="15361" width="1.5" style="1" customWidth="1"/>
    <col min="15362" max="15362" width="4.69921875" style="1" customWidth="1"/>
    <col min="15363" max="15364" width="8.09765625" style="1"/>
    <col min="15365" max="15366" width="7.59765625" style="1" customWidth="1"/>
    <col min="15367" max="15367" width="7.5" style="1" customWidth="1"/>
    <col min="15368" max="15368" width="6.59765625" style="1" customWidth="1"/>
    <col min="15369" max="15370" width="7.59765625" style="1" customWidth="1"/>
    <col min="15371" max="15371" width="15.3984375" style="1" customWidth="1"/>
    <col min="15372" max="15616" width="8.09765625" style="1"/>
    <col min="15617" max="15617" width="1.5" style="1" customWidth="1"/>
    <col min="15618" max="15618" width="4.69921875" style="1" customWidth="1"/>
    <col min="15619" max="15620" width="8.09765625" style="1"/>
    <col min="15621" max="15622" width="7.59765625" style="1" customWidth="1"/>
    <col min="15623" max="15623" width="7.5" style="1" customWidth="1"/>
    <col min="15624" max="15624" width="6.59765625" style="1" customWidth="1"/>
    <col min="15625" max="15626" width="7.59765625" style="1" customWidth="1"/>
    <col min="15627" max="15627" width="15.3984375" style="1" customWidth="1"/>
    <col min="15628" max="15872" width="8.09765625" style="1"/>
    <col min="15873" max="15873" width="1.5" style="1" customWidth="1"/>
    <col min="15874" max="15874" width="4.69921875" style="1" customWidth="1"/>
    <col min="15875" max="15876" width="8.09765625" style="1"/>
    <col min="15877" max="15878" width="7.59765625" style="1" customWidth="1"/>
    <col min="15879" max="15879" width="7.5" style="1" customWidth="1"/>
    <col min="15880" max="15880" width="6.59765625" style="1" customWidth="1"/>
    <col min="15881" max="15882" width="7.59765625" style="1" customWidth="1"/>
    <col min="15883" max="15883" width="15.3984375" style="1" customWidth="1"/>
    <col min="15884" max="16128" width="8.09765625" style="1"/>
    <col min="16129" max="16129" width="1.5" style="1" customWidth="1"/>
    <col min="16130" max="16130" width="4.69921875" style="1" customWidth="1"/>
    <col min="16131" max="16132" width="8.09765625" style="1"/>
    <col min="16133" max="16134" width="7.59765625" style="1" customWidth="1"/>
    <col min="16135" max="16135" width="7.5" style="1" customWidth="1"/>
    <col min="16136" max="16136" width="6.59765625" style="1" customWidth="1"/>
    <col min="16137" max="16138" width="7.59765625" style="1" customWidth="1"/>
    <col min="16139" max="16139" width="15.3984375" style="1" customWidth="1"/>
    <col min="16140" max="16384" width="8.09765625" style="1"/>
  </cols>
  <sheetData>
    <row r="1" spans="1:14" ht="28.5" customHeight="1" thickBot="1">
      <c r="B1" s="513" t="s">
        <v>45</v>
      </c>
      <c r="C1" s="514"/>
      <c r="H1" s="515" t="s">
        <v>0</v>
      </c>
      <c r="I1" s="515"/>
      <c r="J1" s="515"/>
      <c r="K1" s="515"/>
    </row>
    <row r="2" spans="1:14" ht="62.25" customHeight="1">
      <c r="B2" s="490" t="s">
        <v>46</v>
      </c>
      <c r="C2" s="490"/>
      <c r="D2" s="490"/>
      <c r="E2" s="490"/>
      <c r="F2" s="490"/>
      <c r="G2" s="490"/>
      <c r="H2" s="490"/>
      <c r="I2" s="490"/>
      <c r="J2" s="490"/>
      <c r="K2" s="490"/>
    </row>
    <row r="3" spans="1:14" ht="15.75" customHeight="1">
      <c r="A3" s="516" t="s">
        <v>47</v>
      </c>
      <c r="B3" s="516"/>
      <c r="C3" s="516"/>
      <c r="D3" s="516"/>
      <c r="E3" s="516"/>
      <c r="F3" s="516"/>
      <c r="G3" s="516"/>
      <c r="H3" s="516"/>
      <c r="I3" s="516"/>
      <c r="J3" s="516"/>
      <c r="K3" s="516"/>
      <c r="N3" s="20"/>
    </row>
    <row r="4" spans="1:14" ht="11.25" customHeight="1">
      <c r="A4" s="24"/>
      <c r="B4" s="24"/>
      <c r="C4" s="24"/>
      <c r="D4" s="24"/>
      <c r="E4" s="24"/>
      <c r="F4" s="24"/>
      <c r="G4" s="24"/>
      <c r="H4" s="24"/>
      <c r="I4" s="24"/>
      <c r="J4" s="24"/>
      <c r="K4" s="24"/>
      <c r="N4" s="20"/>
    </row>
    <row r="5" spans="1:14" ht="15.75" customHeight="1">
      <c r="B5" s="517"/>
      <c r="C5" s="517"/>
      <c r="D5" s="517"/>
      <c r="E5" s="518"/>
      <c r="F5" s="518"/>
      <c r="G5" s="2"/>
      <c r="H5" s="519" t="s">
        <v>48</v>
      </c>
      <c r="I5" s="520"/>
      <c r="J5" s="523"/>
      <c r="K5" s="524"/>
    </row>
    <row r="6" spans="1:14" ht="15.75" customHeight="1">
      <c r="B6" s="517"/>
      <c r="C6" s="517"/>
      <c r="D6" s="517"/>
      <c r="E6" s="518"/>
      <c r="F6" s="518"/>
      <c r="G6" s="27"/>
      <c r="H6" s="521"/>
      <c r="I6" s="522"/>
      <c r="J6" s="525"/>
      <c r="K6" s="526"/>
    </row>
    <row r="7" spans="1:14" ht="10.5" customHeight="1">
      <c r="B7" s="25"/>
      <c r="C7" s="25"/>
      <c r="D7" s="25"/>
      <c r="E7" s="26"/>
      <c r="F7" s="26"/>
      <c r="G7" s="27"/>
      <c r="H7" s="28"/>
      <c r="I7" s="28"/>
      <c r="J7" s="29"/>
      <c r="K7" s="29"/>
    </row>
    <row r="8" spans="1:14" ht="9.75" customHeight="1" thickBot="1">
      <c r="B8" s="30"/>
      <c r="C8" s="30"/>
      <c r="D8" s="30"/>
      <c r="E8" s="30"/>
      <c r="F8" s="30"/>
      <c r="G8" s="30"/>
      <c r="H8" s="30"/>
      <c r="I8" s="30"/>
      <c r="J8" s="30"/>
      <c r="K8" s="30"/>
    </row>
    <row r="9" spans="1:14" s="30" customFormat="1" ht="39.75" customHeight="1">
      <c r="B9" s="18"/>
      <c r="C9" s="486" t="s">
        <v>49</v>
      </c>
      <c r="D9" s="488"/>
      <c r="E9" s="486" t="s">
        <v>50</v>
      </c>
      <c r="F9" s="488"/>
      <c r="G9" s="486" t="s">
        <v>51</v>
      </c>
      <c r="H9" s="503"/>
      <c r="I9" s="511" t="s">
        <v>52</v>
      </c>
      <c r="J9" s="512"/>
      <c r="K9" s="34" t="s">
        <v>53</v>
      </c>
    </row>
    <row r="10" spans="1:14" s="30" customFormat="1" ht="17.25" customHeight="1">
      <c r="B10" s="18">
        <v>1</v>
      </c>
      <c r="C10" s="31"/>
      <c r="D10" s="32"/>
      <c r="E10" s="31"/>
      <c r="F10" s="32"/>
      <c r="G10" s="31"/>
      <c r="H10" s="33"/>
      <c r="I10" s="35"/>
      <c r="J10" s="36"/>
      <c r="K10" s="34"/>
    </row>
    <row r="11" spans="1:14" s="30" customFormat="1" ht="17.25" customHeight="1">
      <c r="B11" s="18">
        <v>2</v>
      </c>
      <c r="C11" s="31"/>
      <c r="D11" s="32"/>
      <c r="E11" s="31"/>
      <c r="F11" s="32"/>
      <c r="G11" s="31"/>
      <c r="H11" s="33"/>
      <c r="I11" s="35"/>
      <c r="J11" s="36"/>
      <c r="K11" s="34"/>
    </row>
    <row r="12" spans="1:14" s="30" customFormat="1" ht="17.25" customHeight="1">
      <c r="B12" s="18">
        <v>3</v>
      </c>
      <c r="C12" s="486"/>
      <c r="D12" s="488"/>
      <c r="E12" s="508"/>
      <c r="F12" s="509"/>
      <c r="G12" s="486"/>
      <c r="H12" s="503"/>
      <c r="I12" s="504"/>
      <c r="J12" s="505"/>
      <c r="K12" s="32"/>
    </row>
    <row r="13" spans="1:14" s="30" customFormat="1" ht="17.25" customHeight="1">
      <c r="B13" s="18">
        <v>4</v>
      </c>
      <c r="C13" s="486"/>
      <c r="D13" s="488"/>
      <c r="E13" s="508"/>
      <c r="F13" s="509"/>
      <c r="G13" s="486"/>
      <c r="H13" s="503"/>
      <c r="I13" s="504"/>
      <c r="J13" s="505"/>
      <c r="K13" s="32"/>
    </row>
    <row r="14" spans="1:14" s="30" customFormat="1" ht="17.25" customHeight="1">
      <c r="B14" s="18">
        <v>5</v>
      </c>
      <c r="C14" s="486"/>
      <c r="D14" s="488"/>
      <c r="E14" s="508"/>
      <c r="F14" s="509"/>
      <c r="G14" s="486"/>
      <c r="H14" s="503"/>
      <c r="I14" s="504"/>
      <c r="J14" s="505"/>
      <c r="K14" s="32"/>
    </row>
    <row r="15" spans="1:14" s="30" customFormat="1" ht="17.25" customHeight="1">
      <c r="B15" s="18">
        <v>6</v>
      </c>
      <c r="C15" s="486"/>
      <c r="D15" s="488"/>
      <c r="E15" s="508"/>
      <c r="F15" s="509"/>
      <c r="G15" s="486"/>
      <c r="H15" s="503"/>
      <c r="I15" s="504"/>
      <c r="J15" s="505"/>
      <c r="K15" s="32"/>
    </row>
    <row r="16" spans="1:14" s="30" customFormat="1" ht="17.25" customHeight="1">
      <c r="B16" s="18">
        <v>7</v>
      </c>
      <c r="C16" s="486"/>
      <c r="D16" s="488"/>
      <c r="E16" s="508"/>
      <c r="F16" s="509"/>
      <c r="G16" s="486"/>
      <c r="H16" s="503"/>
      <c r="I16" s="504"/>
      <c r="J16" s="505"/>
      <c r="K16" s="32"/>
    </row>
    <row r="17" spans="2:11" s="30" customFormat="1" ht="17.25" customHeight="1">
      <c r="B17" s="18">
        <v>8</v>
      </c>
      <c r="C17" s="486"/>
      <c r="D17" s="488"/>
      <c r="E17" s="508"/>
      <c r="F17" s="509"/>
      <c r="G17" s="486"/>
      <c r="H17" s="503"/>
      <c r="I17" s="504"/>
      <c r="J17" s="505"/>
      <c r="K17" s="37"/>
    </row>
    <row r="18" spans="2:11" s="30" customFormat="1" ht="17.25" customHeight="1">
      <c r="B18" s="18">
        <v>9</v>
      </c>
      <c r="C18" s="486"/>
      <c r="D18" s="488"/>
      <c r="E18" s="486"/>
      <c r="F18" s="488"/>
      <c r="G18" s="486"/>
      <c r="H18" s="503"/>
      <c r="I18" s="510"/>
      <c r="J18" s="503"/>
      <c r="K18" s="37"/>
    </row>
    <row r="19" spans="2:11" s="30" customFormat="1" ht="17.25" customHeight="1">
      <c r="B19" s="18">
        <v>10</v>
      </c>
      <c r="C19" s="486"/>
      <c r="D19" s="488"/>
      <c r="E19" s="486"/>
      <c r="F19" s="488"/>
      <c r="G19" s="486"/>
      <c r="H19" s="503"/>
      <c r="I19" s="510"/>
      <c r="J19" s="503"/>
      <c r="K19" s="37"/>
    </row>
    <row r="20" spans="2:11" s="30" customFormat="1" ht="17.25" customHeight="1">
      <c r="B20" s="18">
        <v>11</v>
      </c>
      <c r="C20" s="486"/>
      <c r="D20" s="488"/>
      <c r="E20" s="486"/>
      <c r="F20" s="488"/>
      <c r="G20" s="486"/>
      <c r="H20" s="503"/>
      <c r="I20" s="510"/>
      <c r="J20" s="503"/>
      <c r="K20" s="37"/>
    </row>
    <row r="21" spans="2:11" s="30" customFormat="1" ht="17.25" customHeight="1">
      <c r="B21" s="18">
        <v>12</v>
      </c>
      <c r="C21" s="486"/>
      <c r="D21" s="488"/>
      <c r="E21" s="486"/>
      <c r="F21" s="488"/>
      <c r="G21" s="486"/>
      <c r="H21" s="503"/>
      <c r="I21" s="510"/>
      <c r="J21" s="503"/>
      <c r="K21" s="37"/>
    </row>
    <row r="22" spans="2:11" s="30" customFormat="1" ht="17.25" customHeight="1">
      <c r="B22" s="18">
        <v>13</v>
      </c>
      <c r="C22" s="486"/>
      <c r="D22" s="488"/>
      <c r="E22" s="508"/>
      <c r="F22" s="509"/>
      <c r="G22" s="486"/>
      <c r="H22" s="503"/>
      <c r="I22" s="504"/>
      <c r="J22" s="505"/>
      <c r="K22" s="32"/>
    </row>
    <row r="23" spans="2:11" s="30" customFormat="1" ht="17.25" customHeight="1">
      <c r="B23" s="18">
        <v>14</v>
      </c>
      <c r="C23" s="486"/>
      <c r="D23" s="488"/>
      <c r="E23" s="508"/>
      <c r="F23" s="509"/>
      <c r="G23" s="486"/>
      <c r="H23" s="503"/>
      <c r="I23" s="504"/>
      <c r="J23" s="505"/>
      <c r="K23" s="32"/>
    </row>
    <row r="24" spans="2:11" s="30" customFormat="1" ht="17.25" customHeight="1">
      <c r="B24" s="18">
        <v>15</v>
      </c>
      <c r="C24" s="486"/>
      <c r="D24" s="488"/>
      <c r="E24" s="508"/>
      <c r="F24" s="509"/>
      <c r="G24" s="486"/>
      <c r="H24" s="503"/>
      <c r="I24" s="504"/>
      <c r="J24" s="505"/>
      <c r="K24" s="32"/>
    </row>
    <row r="25" spans="2:11" s="30" customFormat="1" ht="17.25" customHeight="1">
      <c r="B25" s="18">
        <v>16</v>
      </c>
      <c r="C25" s="486"/>
      <c r="D25" s="488"/>
      <c r="E25" s="508"/>
      <c r="F25" s="509"/>
      <c r="G25" s="486"/>
      <c r="H25" s="503"/>
      <c r="I25" s="504"/>
      <c r="J25" s="505"/>
      <c r="K25" s="32"/>
    </row>
    <row r="26" spans="2:11" s="30" customFormat="1" ht="17.25" customHeight="1">
      <c r="B26" s="18">
        <v>17</v>
      </c>
      <c r="C26" s="486"/>
      <c r="D26" s="488"/>
      <c r="E26" s="508"/>
      <c r="F26" s="509"/>
      <c r="G26" s="486"/>
      <c r="H26" s="503"/>
      <c r="I26" s="504"/>
      <c r="J26" s="505"/>
      <c r="K26" s="37"/>
    </row>
    <row r="27" spans="2:11" s="30" customFormat="1" ht="17.25" customHeight="1">
      <c r="B27" s="18">
        <v>18</v>
      </c>
      <c r="C27" s="486"/>
      <c r="D27" s="488"/>
      <c r="E27" s="508"/>
      <c r="F27" s="509"/>
      <c r="G27" s="486"/>
      <c r="H27" s="503"/>
      <c r="I27" s="504"/>
      <c r="J27" s="505"/>
      <c r="K27" s="37"/>
    </row>
    <row r="28" spans="2:11" s="30" customFormat="1" ht="17.25" customHeight="1">
      <c r="B28" s="18">
        <v>19</v>
      </c>
      <c r="C28" s="486"/>
      <c r="D28" s="488"/>
      <c r="E28" s="486"/>
      <c r="F28" s="488"/>
      <c r="G28" s="486"/>
      <c r="H28" s="503"/>
      <c r="I28" s="504"/>
      <c r="J28" s="505"/>
      <c r="K28" s="37"/>
    </row>
    <row r="29" spans="2:11" s="30" customFormat="1" ht="17.25" customHeight="1">
      <c r="B29" s="18">
        <v>20</v>
      </c>
      <c r="C29" s="486"/>
      <c r="D29" s="488"/>
      <c r="E29" s="486"/>
      <c r="F29" s="488"/>
      <c r="G29" s="486"/>
      <c r="H29" s="503"/>
      <c r="I29" s="504"/>
      <c r="J29" s="505"/>
      <c r="K29" s="37"/>
    </row>
    <row r="30" spans="2:11" s="30" customFormat="1" ht="17.25" customHeight="1">
      <c r="B30" s="18">
        <v>21</v>
      </c>
      <c r="C30" s="486"/>
      <c r="D30" s="488"/>
      <c r="E30" s="486"/>
      <c r="F30" s="488"/>
      <c r="G30" s="486"/>
      <c r="H30" s="503"/>
      <c r="I30" s="504"/>
      <c r="J30" s="505"/>
      <c r="K30" s="37"/>
    </row>
    <row r="31" spans="2:11" s="30" customFormat="1" ht="17.25" customHeight="1">
      <c r="B31" s="18">
        <v>22</v>
      </c>
      <c r="C31" s="486"/>
      <c r="D31" s="488"/>
      <c r="E31" s="486"/>
      <c r="F31" s="488"/>
      <c r="G31" s="486"/>
      <c r="H31" s="503"/>
      <c r="I31" s="504"/>
      <c r="J31" s="505"/>
      <c r="K31" s="37"/>
    </row>
    <row r="32" spans="2:11" s="30" customFormat="1" ht="17.25" customHeight="1">
      <c r="B32" s="18">
        <v>23</v>
      </c>
      <c r="C32" s="486"/>
      <c r="D32" s="488"/>
      <c r="E32" s="501"/>
      <c r="F32" s="502"/>
      <c r="G32" s="486"/>
      <c r="H32" s="503"/>
      <c r="I32" s="504"/>
      <c r="J32" s="505"/>
      <c r="K32" s="32"/>
    </row>
    <row r="33" spans="2:12" s="30" customFormat="1" ht="17.25" customHeight="1">
      <c r="B33" s="18">
        <v>24</v>
      </c>
      <c r="C33" s="486"/>
      <c r="D33" s="488"/>
      <c r="E33" s="501"/>
      <c r="F33" s="502"/>
      <c r="G33" s="486"/>
      <c r="H33" s="503"/>
      <c r="I33" s="504"/>
      <c r="J33" s="505"/>
      <c r="K33" s="32"/>
    </row>
    <row r="34" spans="2:12" s="30" customFormat="1" ht="17.25" customHeight="1">
      <c r="B34" s="18">
        <v>25</v>
      </c>
      <c r="C34" s="486"/>
      <c r="D34" s="488"/>
      <c r="E34" s="501"/>
      <c r="F34" s="502"/>
      <c r="G34" s="486"/>
      <c r="H34" s="503"/>
      <c r="I34" s="504"/>
      <c r="J34" s="505"/>
      <c r="K34" s="32"/>
    </row>
    <row r="35" spans="2:12" s="30" customFormat="1" ht="17.25" customHeight="1">
      <c r="B35" s="18">
        <v>26</v>
      </c>
      <c r="C35" s="486"/>
      <c r="D35" s="488"/>
      <c r="E35" s="501"/>
      <c r="F35" s="502"/>
      <c r="G35" s="486"/>
      <c r="H35" s="503"/>
      <c r="I35" s="504"/>
      <c r="J35" s="505"/>
      <c r="K35" s="32"/>
    </row>
    <row r="36" spans="2:12" s="30" customFormat="1" ht="17.25" customHeight="1">
      <c r="B36" s="18">
        <v>27</v>
      </c>
      <c r="C36" s="486"/>
      <c r="D36" s="488"/>
      <c r="E36" s="501"/>
      <c r="F36" s="502"/>
      <c r="G36" s="486"/>
      <c r="H36" s="503"/>
      <c r="I36" s="504"/>
      <c r="J36" s="505"/>
      <c r="K36" s="32"/>
    </row>
    <row r="37" spans="2:12" s="30" customFormat="1" ht="17.25" customHeight="1">
      <c r="B37" s="18">
        <v>28</v>
      </c>
      <c r="C37" s="486"/>
      <c r="D37" s="488"/>
      <c r="E37" s="501"/>
      <c r="F37" s="502"/>
      <c r="G37" s="486"/>
      <c r="H37" s="503"/>
      <c r="I37" s="504"/>
      <c r="J37" s="505"/>
      <c r="K37" s="32"/>
    </row>
    <row r="38" spans="2:12" s="30" customFormat="1" ht="17.25" customHeight="1">
      <c r="B38" s="18">
        <v>29</v>
      </c>
      <c r="C38" s="486"/>
      <c r="D38" s="488"/>
      <c r="E38" s="501"/>
      <c r="F38" s="502"/>
      <c r="G38" s="486"/>
      <c r="H38" s="503"/>
      <c r="I38" s="504"/>
      <c r="J38" s="505"/>
      <c r="K38" s="32"/>
    </row>
    <row r="39" spans="2:12" s="30" customFormat="1" ht="17.25" customHeight="1">
      <c r="B39" s="18">
        <v>30</v>
      </c>
      <c r="C39" s="486"/>
      <c r="D39" s="488"/>
      <c r="E39" s="501"/>
      <c r="F39" s="502"/>
      <c r="G39" s="486"/>
      <c r="H39" s="503"/>
      <c r="I39" s="504"/>
      <c r="J39" s="505"/>
      <c r="K39" s="32"/>
    </row>
    <row r="40" spans="2:12" s="30" customFormat="1" ht="20.25" customHeight="1">
      <c r="B40" s="506" t="s">
        <v>54</v>
      </c>
      <c r="C40" s="506"/>
      <c r="D40" s="506"/>
      <c r="E40" s="506"/>
      <c r="F40" s="506"/>
      <c r="G40" s="506"/>
      <c r="H40" s="506"/>
      <c r="I40" s="506"/>
      <c r="J40" s="506"/>
      <c r="K40" s="506"/>
    </row>
    <row r="41" spans="2:12" ht="20.25" customHeight="1">
      <c r="B41" s="507"/>
      <c r="C41" s="507"/>
      <c r="D41" s="507"/>
      <c r="E41" s="507"/>
      <c r="F41" s="507"/>
      <c r="G41" s="507"/>
      <c r="H41" s="507"/>
      <c r="I41" s="507"/>
      <c r="J41" s="507"/>
      <c r="K41" s="507"/>
    </row>
    <row r="42" spans="2:12" ht="20.25" customHeight="1">
      <c r="B42" s="507"/>
      <c r="C42" s="507"/>
      <c r="D42" s="507"/>
      <c r="E42" s="507"/>
      <c r="F42" s="507"/>
      <c r="G42" s="507"/>
      <c r="H42" s="507"/>
      <c r="I42" s="507"/>
      <c r="J42" s="507"/>
      <c r="K42" s="507"/>
      <c r="L42" s="38" t="s">
        <v>55</v>
      </c>
    </row>
    <row r="43" spans="2:12" ht="20.25" customHeight="1">
      <c r="B43" s="507"/>
      <c r="C43" s="507"/>
      <c r="D43" s="507"/>
      <c r="E43" s="507"/>
      <c r="F43" s="507"/>
      <c r="G43" s="507"/>
      <c r="H43" s="507"/>
      <c r="I43" s="507"/>
      <c r="J43" s="507"/>
      <c r="K43" s="507"/>
    </row>
    <row r="44" spans="2:12">
      <c r="B44" s="39"/>
      <c r="C44" s="39"/>
      <c r="D44" s="39"/>
      <c r="E44" s="39"/>
      <c r="F44" s="39"/>
      <c r="G44" s="39"/>
      <c r="H44" s="39"/>
      <c r="I44" s="39"/>
      <c r="J44" s="39"/>
      <c r="K44" s="39"/>
    </row>
    <row r="45" spans="2:12">
      <c r="B45" s="39"/>
      <c r="C45" s="39"/>
      <c r="D45" s="39"/>
      <c r="E45" s="39"/>
      <c r="F45" s="39"/>
      <c r="G45" s="39"/>
      <c r="H45" s="39"/>
      <c r="I45" s="39"/>
      <c r="J45" s="39"/>
      <c r="K45" s="39"/>
    </row>
  </sheetData>
  <mergeCells count="127">
    <mergeCell ref="C9:D9"/>
    <mergeCell ref="E9:F9"/>
    <mergeCell ref="G9:H9"/>
    <mergeCell ref="I9:J9"/>
    <mergeCell ref="C12:D12"/>
    <mergeCell ref="E12:F12"/>
    <mergeCell ref="G12:H12"/>
    <mergeCell ref="I12:J12"/>
    <mergeCell ref="B1:C1"/>
    <mergeCell ref="H1:K1"/>
    <mergeCell ref="B2:K2"/>
    <mergeCell ref="A3:K3"/>
    <mergeCell ref="B5:D5"/>
    <mergeCell ref="E5:F5"/>
    <mergeCell ref="H5:I6"/>
    <mergeCell ref="J5:K6"/>
    <mergeCell ref="B6:D6"/>
    <mergeCell ref="E6:F6"/>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B40:K43"/>
    <mergeCell ref="C37:D37"/>
    <mergeCell ref="E37:F37"/>
    <mergeCell ref="G37:H37"/>
    <mergeCell ref="I37:J37"/>
    <mergeCell ref="C38:D38"/>
    <mergeCell ref="E38:F38"/>
    <mergeCell ref="G38:H38"/>
    <mergeCell ref="I38:J38"/>
  </mergeCells>
  <phoneticPr fontId="3"/>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4293-B00F-4979-A7AE-EF5C44AA24D5}">
  <sheetPr>
    <tabColor rgb="FFFF0000"/>
  </sheetPr>
  <dimension ref="A1:AM40"/>
  <sheetViews>
    <sheetView showGridLines="0" view="pageBreakPreview" zoomScale="110" zoomScaleNormal="100" zoomScaleSheetLayoutView="110" workbookViewId="0">
      <selection activeCell="S58" activeCellId="1" sqref="T27:U27 S58"/>
    </sheetView>
  </sheetViews>
  <sheetFormatPr defaultColWidth="2" defaultRowHeight="18"/>
  <cols>
    <col min="1" max="1" width="2" style="1" customWidth="1"/>
    <col min="2" max="2" width="2" style="2" customWidth="1"/>
    <col min="3" max="5" width="2" style="1"/>
    <col min="6" max="6" width="2.19921875" style="1" bestFit="1" customWidth="1"/>
    <col min="7" max="20" width="2" style="1"/>
    <col min="21" max="21" width="2.19921875" style="1" bestFit="1" customWidth="1"/>
    <col min="22" max="26" width="2" style="1"/>
    <col min="27" max="38" width="2.5" style="1" customWidth="1"/>
    <col min="39" max="16384" width="2" style="1"/>
  </cols>
  <sheetData>
    <row r="1" spans="1:39">
      <c r="C1" s="1" t="s">
        <v>702</v>
      </c>
    </row>
    <row r="2" spans="1:39">
      <c r="AF2" s="484" t="s">
        <v>56</v>
      </c>
      <c r="AG2" s="484"/>
      <c r="AH2" s="484"/>
      <c r="AI2" s="484"/>
      <c r="AJ2" s="484"/>
      <c r="AK2" s="484"/>
      <c r="AL2" s="484"/>
    </row>
    <row r="4" spans="1:39" ht="17.25" customHeight="1">
      <c r="A4" s="542" t="s">
        <v>57</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row>
    <row r="5" spans="1:39" ht="17.25" customHeight="1">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row>
    <row r="6" spans="1:39">
      <c r="B6" s="491" t="s">
        <v>58</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row>
    <row r="7" spans="1:39" ht="15" customHeight="1">
      <c r="B7" s="543" t="s">
        <v>59</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row>
    <row r="8" spans="1:39" ht="15" customHeight="1">
      <c r="B8" s="543"/>
      <c r="C8" s="543"/>
      <c r="D8" s="543"/>
      <c r="E8" s="543"/>
      <c r="F8" s="543"/>
      <c r="G8" s="543"/>
      <c r="H8" s="543"/>
      <c r="I8" s="543"/>
      <c r="J8" s="543"/>
      <c r="K8" s="543"/>
      <c r="L8" s="543"/>
      <c r="M8" s="543"/>
      <c r="N8" s="543"/>
      <c r="O8" s="543"/>
      <c r="P8" s="543"/>
      <c r="Q8" s="543"/>
      <c r="R8" s="543"/>
      <c r="S8" s="543"/>
      <c r="T8" s="469"/>
      <c r="U8" s="469"/>
      <c r="V8" s="469"/>
      <c r="W8" s="469"/>
      <c r="X8" s="469"/>
      <c r="Y8" s="469"/>
      <c r="Z8" s="469"/>
      <c r="AA8" s="469"/>
      <c r="AB8" s="469"/>
      <c r="AC8" s="469"/>
      <c r="AD8" s="469"/>
      <c r="AE8" s="469"/>
      <c r="AF8" s="469"/>
      <c r="AG8" s="469"/>
      <c r="AH8" s="469"/>
      <c r="AI8" s="469"/>
      <c r="AJ8" s="469"/>
      <c r="AK8" s="469"/>
      <c r="AL8" s="469"/>
    </row>
    <row r="9" spans="1:39" ht="15" customHeight="1">
      <c r="B9" s="463" t="s">
        <v>60</v>
      </c>
      <c r="C9" s="464"/>
      <c r="D9" s="464"/>
      <c r="E9" s="464"/>
      <c r="F9" s="464"/>
      <c r="G9" s="464"/>
      <c r="H9" s="464"/>
      <c r="I9" s="464"/>
      <c r="J9" s="464"/>
      <c r="K9" s="464"/>
      <c r="L9" s="463" t="s">
        <v>61</v>
      </c>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5"/>
    </row>
    <row r="10" spans="1:39" ht="15" customHeight="1">
      <c r="B10" s="466"/>
      <c r="C10" s="467"/>
      <c r="D10" s="467"/>
      <c r="E10" s="467"/>
      <c r="F10" s="467"/>
      <c r="G10" s="467"/>
      <c r="H10" s="467"/>
      <c r="I10" s="467"/>
      <c r="J10" s="467"/>
      <c r="K10" s="467"/>
      <c r="L10" s="466"/>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8"/>
    </row>
    <row r="11" spans="1:39" ht="15" customHeight="1">
      <c r="B11" s="527" t="s">
        <v>5</v>
      </c>
      <c r="C11" s="528"/>
      <c r="D11" s="528"/>
      <c r="E11" s="528"/>
      <c r="F11" s="528"/>
      <c r="G11" s="528"/>
      <c r="H11" s="528"/>
      <c r="I11" s="528"/>
      <c r="J11" s="528"/>
      <c r="K11" s="529"/>
      <c r="L11" s="5"/>
      <c r="M11" s="5"/>
      <c r="N11" s="5"/>
      <c r="O11" s="5"/>
      <c r="P11" s="5"/>
      <c r="Q11" s="5"/>
      <c r="R11" s="40"/>
      <c r="S11" s="40"/>
      <c r="T11" s="5"/>
      <c r="U11" s="5"/>
      <c r="V11" s="5"/>
      <c r="W11" s="5"/>
      <c r="X11" s="5"/>
      <c r="Y11" s="5"/>
      <c r="Z11" s="5"/>
      <c r="AA11" s="5"/>
      <c r="AB11" s="5"/>
      <c r="AC11" s="5"/>
      <c r="AD11" s="5"/>
      <c r="AE11" s="5"/>
      <c r="AF11" s="5"/>
      <c r="AG11" s="5"/>
      <c r="AH11" s="5"/>
      <c r="AI11" s="5"/>
      <c r="AJ11" s="5"/>
      <c r="AK11" s="5"/>
      <c r="AL11" s="7"/>
    </row>
    <row r="12" spans="1:39" ht="15" customHeight="1">
      <c r="B12" s="530"/>
      <c r="C12" s="531"/>
      <c r="D12" s="531"/>
      <c r="E12" s="531"/>
      <c r="F12" s="531"/>
      <c r="G12" s="531"/>
      <c r="H12" s="531"/>
      <c r="I12" s="531"/>
      <c r="J12" s="531"/>
      <c r="K12" s="532"/>
      <c r="R12" s="41"/>
      <c r="S12" s="1">
        <v>1</v>
      </c>
      <c r="T12" s="11"/>
      <c r="U12" s="1" t="s">
        <v>8</v>
      </c>
      <c r="AL12" s="10"/>
    </row>
    <row r="13" spans="1:39" ht="15" customHeight="1">
      <c r="B13" s="530"/>
      <c r="C13" s="531"/>
      <c r="D13" s="531"/>
      <c r="E13" s="531"/>
      <c r="F13" s="531"/>
      <c r="G13" s="531"/>
      <c r="H13" s="531"/>
      <c r="I13" s="531"/>
      <c r="J13" s="531"/>
      <c r="K13" s="532"/>
      <c r="R13" s="41"/>
      <c r="S13" s="1">
        <v>2</v>
      </c>
      <c r="T13" s="11"/>
      <c r="U13" s="1" t="s">
        <v>10</v>
      </c>
      <c r="AL13" s="12"/>
    </row>
    <row r="14" spans="1:39" ht="15" customHeight="1">
      <c r="B14" s="530"/>
      <c r="C14" s="531"/>
      <c r="D14" s="531"/>
      <c r="E14" s="531"/>
      <c r="F14" s="531"/>
      <c r="G14" s="531"/>
      <c r="H14" s="531"/>
      <c r="I14" s="531"/>
      <c r="J14" s="531"/>
      <c r="K14" s="532"/>
      <c r="R14" s="41"/>
      <c r="S14" s="1">
        <v>3</v>
      </c>
      <c r="T14" s="11"/>
      <c r="U14" s="1" t="s">
        <v>12</v>
      </c>
      <c r="AL14" s="10"/>
    </row>
    <row r="15" spans="1:39" ht="15" customHeight="1">
      <c r="B15" s="530"/>
      <c r="C15" s="531"/>
      <c r="D15" s="531"/>
      <c r="E15" s="531"/>
      <c r="F15" s="531"/>
      <c r="G15" s="531"/>
      <c r="H15" s="531"/>
      <c r="I15" s="531"/>
      <c r="J15" s="531"/>
      <c r="K15" s="532"/>
      <c r="R15" s="41"/>
      <c r="S15" s="1">
        <v>4</v>
      </c>
      <c r="T15" s="11"/>
      <c r="U15" s="1" t="s">
        <v>14</v>
      </c>
      <c r="AL15" s="10"/>
    </row>
    <row r="16" spans="1:39" ht="15" customHeight="1">
      <c r="B16" s="530"/>
      <c r="C16" s="531"/>
      <c r="D16" s="531"/>
      <c r="E16" s="531"/>
      <c r="F16" s="531"/>
      <c r="G16" s="531"/>
      <c r="H16" s="531"/>
      <c r="I16" s="531"/>
      <c r="J16" s="531"/>
      <c r="K16" s="532"/>
      <c r="R16" s="41"/>
      <c r="S16" s="1">
        <v>5</v>
      </c>
      <c r="T16" s="11"/>
      <c r="U16" s="1" t="s">
        <v>16</v>
      </c>
      <c r="AL16" s="10"/>
    </row>
    <row r="17" spans="2:38" ht="15" customHeight="1">
      <c r="B17" s="533"/>
      <c r="C17" s="534"/>
      <c r="D17" s="534"/>
      <c r="E17" s="534"/>
      <c r="F17" s="534"/>
      <c r="G17" s="534"/>
      <c r="H17" s="534"/>
      <c r="I17" s="534"/>
      <c r="J17" s="534"/>
      <c r="K17" s="535"/>
      <c r="L17" s="13"/>
      <c r="M17" s="13"/>
      <c r="N17" s="13"/>
      <c r="O17" s="13"/>
      <c r="P17" s="13"/>
      <c r="Q17" s="13"/>
      <c r="R17" s="42"/>
      <c r="S17" s="42"/>
      <c r="T17" s="13"/>
      <c r="U17" s="13"/>
      <c r="V17" s="13"/>
      <c r="W17" s="13"/>
      <c r="X17" s="13"/>
      <c r="Y17" s="13"/>
      <c r="Z17" s="13"/>
      <c r="AA17" s="13"/>
      <c r="AB17" s="13"/>
      <c r="AC17" s="13"/>
      <c r="AD17" s="13"/>
      <c r="AE17" s="13"/>
      <c r="AF17" s="13"/>
      <c r="AG17" s="13"/>
      <c r="AH17" s="13"/>
      <c r="AI17" s="13"/>
      <c r="AJ17" s="13"/>
      <c r="AK17" s="13"/>
      <c r="AL17" s="15"/>
    </row>
    <row r="18" spans="2:38" ht="15" customHeight="1">
      <c r="B18" s="527" t="s">
        <v>62</v>
      </c>
      <c r="C18" s="528"/>
      <c r="D18" s="528"/>
      <c r="E18" s="528"/>
      <c r="F18" s="528"/>
      <c r="G18" s="528"/>
      <c r="H18" s="528"/>
      <c r="I18" s="528"/>
      <c r="J18" s="528"/>
      <c r="K18" s="529"/>
      <c r="L18" s="5"/>
      <c r="M18" s="5"/>
      <c r="N18" s="5"/>
      <c r="O18" s="5"/>
      <c r="P18" s="5"/>
      <c r="Q18" s="5"/>
      <c r="R18" s="16"/>
      <c r="S18" s="16"/>
      <c r="T18" s="5"/>
      <c r="U18" s="5"/>
      <c r="V18" s="5"/>
      <c r="W18" s="17"/>
      <c r="X18" s="17"/>
      <c r="Y18" s="17"/>
      <c r="Z18" s="17"/>
      <c r="AA18" s="17"/>
      <c r="AB18" s="17"/>
      <c r="AC18" s="17"/>
      <c r="AD18" s="17"/>
      <c r="AE18" s="17"/>
      <c r="AF18" s="17"/>
      <c r="AG18" s="17"/>
      <c r="AH18" s="17"/>
      <c r="AI18" s="17"/>
      <c r="AJ18" s="17"/>
      <c r="AK18" s="17"/>
      <c r="AL18" s="7"/>
    </row>
    <row r="19" spans="2:38" ht="15" customHeight="1">
      <c r="B19" s="530"/>
      <c r="C19" s="531"/>
      <c r="D19" s="531"/>
      <c r="E19" s="531"/>
      <c r="F19" s="531"/>
      <c r="G19" s="531"/>
      <c r="H19" s="531"/>
      <c r="I19" s="531"/>
      <c r="J19" s="531"/>
      <c r="K19" s="532"/>
      <c r="P19" s="43"/>
      <c r="S19" s="1">
        <v>1</v>
      </c>
      <c r="U19" s="1" t="s">
        <v>63</v>
      </c>
      <c r="AL19" s="12"/>
    </row>
    <row r="20" spans="2:38" ht="15" customHeight="1">
      <c r="B20" s="530"/>
      <c r="C20" s="531"/>
      <c r="D20" s="531"/>
      <c r="E20" s="531"/>
      <c r="F20" s="531"/>
      <c r="G20" s="531"/>
      <c r="H20" s="531"/>
      <c r="I20" s="531"/>
      <c r="J20" s="531"/>
      <c r="K20" s="532"/>
      <c r="S20" s="1">
        <v>2</v>
      </c>
      <c r="U20" s="1" t="s">
        <v>64</v>
      </c>
      <c r="AL20" s="12"/>
    </row>
    <row r="21" spans="2:38" ht="15" customHeight="1">
      <c r="B21" s="530"/>
      <c r="C21" s="531"/>
      <c r="D21" s="531"/>
      <c r="E21" s="531"/>
      <c r="F21" s="531"/>
      <c r="G21" s="531"/>
      <c r="H21" s="531"/>
      <c r="I21" s="531"/>
      <c r="J21" s="531"/>
      <c r="K21" s="532"/>
      <c r="N21" s="30"/>
      <c r="O21" s="30"/>
      <c r="S21" s="1">
        <v>3</v>
      </c>
      <c r="U21" s="1" t="s">
        <v>65</v>
      </c>
      <c r="AL21" s="12"/>
    </row>
    <row r="22" spans="2:38" ht="15" customHeight="1">
      <c r="B22" s="530"/>
      <c r="C22" s="531"/>
      <c r="D22" s="531"/>
      <c r="E22" s="531"/>
      <c r="F22" s="531"/>
      <c r="G22" s="531"/>
      <c r="H22" s="531"/>
      <c r="I22" s="531"/>
      <c r="J22" s="531"/>
      <c r="K22" s="532"/>
      <c r="N22" s="30"/>
      <c r="O22" s="30"/>
      <c r="S22" s="1">
        <v>4</v>
      </c>
      <c r="U22" s="1" t="s">
        <v>66</v>
      </c>
      <c r="AL22" s="12"/>
    </row>
    <row r="23" spans="2:38" ht="15" customHeight="1">
      <c r="B23" s="530"/>
      <c r="C23" s="531"/>
      <c r="D23" s="531"/>
      <c r="E23" s="531"/>
      <c r="F23" s="531"/>
      <c r="G23" s="531"/>
      <c r="H23" s="531"/>
      <c r="I23" s="531"/>
      <c r="J23" s="531"/>
      <c r="K23" s="532"/>
      <c r="N23" s="30"/>
      <c r="O23" s="30"/>
      <c r="S23" s="1">
        <v>5</v>
      </c>
      <c r="U23" s="1" t="s">
        <v>67</v>
      </c>
      <c r="AL23" s="12"/>
    </row>
    <row r="24" spans="2:38" ht="15" customHeight="1">
      <c r="B24" s="530"/>
      <c r="C24" s="531"/>
      <c r="D24" s="531"/>
      <c r="E24" s="531"/>
      <c r="F24" s="531"/>
      <c r="G24" s="531"/>
      <c r="H24" s="531"/>
      <c r="I24" s="531"/>
      <c r="J24" s="531"/>
      <c r="K24" s="532"/>
      <c r="N24" s="30"/>
      <c r="O24" s="30"/>
      <c r="S24" s="1">
        <v>6</v>
      </c>
      <c r="U24" s="1" t="s">
        <v>68</v>
      </c>
      <c r="AL24" s="12"/>
    </row>
    <row r="25" spans="2:38" ht="15" customHeight="1">
      <c r="B25" s="530"/>
      <c r="C25" s="531"/>
      <c r="D25" s="531"/>
      <c r="E25" s="531"/>
      <c r="F25" s="531"/>
      <c r="G25" s="531"/>
      <c r="H25" s="531"/>
      <c r="I25" s="531"/>
      <c r="J25" s="531"/>
      <c r="K25" s="532"/>
      <c r="N25" s="30"/>
      <c r="O25" s="30"/>
      <c r="S25" s="1">
        <v>7</v>
      </c>
      <c r="U25" s="1" t="s">
        <v>69</v>
      </c>
      <c r="AL25" s="12"/>
    </row>
    <row r="26" spans="2:38" ht="15" customHeight="1">
      <c r="B26" s="530"/>
      <c r="C26" s="531"/>
      <c r="D26" s="531"/>
      <c r="E26" s="531"/>
      <c r="F26" s="531"/>
      <c r="G26" s="531"/>
      <c r="H26" s="531"/>
      <c r="I26" s="531"/>
      <c r="J26" s="531"/>
      <c r="K26" s="532"/>
      <c r="N26" s="30"/>
      <c r="O26" s="30"/>
      <c r="S26" s="1">
        <v>8</v>
      </c>
      <c r="U26" s="1" t="s">
        <v>19</v>
      </c>
      <c r="AL26" s="12"/>
    </row>
    <row r="27" spans="2:38" ht="15" customHeight="1">
      <c r="B27" s="533"/>
      <c r="C27" s="534"/>
      <c r="D27" s="534"/>
      <c r="E27" s="534"/>
      <c r="F27" s="534"/>
      <c r="G27" s="534"/>
      <c r="H27" s="534"/>
      <c r="I27" s="534"/>
      <c r="J27" s="534"/>
      <c r="K27" s="535"/>
      <c r="L27" s="13"/>
      <c r="M27" s="13"/>
      <c r="N27" s="44"/>
      <c r="O27" s="44"/>
      <c r="P27" s="13"/>
      <c r="Q27" s="13"/>
      <c r="R27" s="13"/>
      <c r="S27" s="13"/>
      <c r="T27" s="13"/>
      <c r="U27" s="13"/>
      <c r="V27" s="13"/>
      <c r="W27" s="13"/>
      <c r="X27" s="13"/>
      <c r="Y27" s="13"/>
      <c r="Z27" s="13"/>
      <c r="AA27" s="13"/>
      <c r="AB27" s="13"/>
      <c r="AC27" s="13"/>
      <c r="AD27" s="13"/>
      <c r="AE27" s="13"/>
      <c r="AF27" s="13"/>
      <c r="AG27" s="13"/>
      <c r="AH27" s="13"/>
      <c r="AI27" s="13"/>
      <c r="AJ27" s="13"/>
      <c r="AK27" s="13"/>
      <c r="AL27" s="21"/>
    </row>
    <row r="28" spans="2:38" ht="15" customHeight="1">
      <c r="B28" s="527" t="s">
        <v>70</v>
      </c>
      <c r="C28" s="528"/>
      <c r="D28" s="528"/>
      <c r="E28" s="528"/>
      <c r="F28" s="528"/>
      <c r="G28" s="528"/>
      <c r="H28" s="528"/>
      <c r="I28" s="528"/>
      <c r="J28" s="528"/>
      <c r="K28" s="529"/>
      <c r="L28" s="536" t="s">
        <v>71</v>
      </c>
      <c r="M28" s="537"/>
      <c r="N28" s="45" t="s">
        <v>72</v>
      </c>
      <c r="O28" s="45"/>
      <c r="P28" s="5"/>
      <c r="Q28" s="5"/>
      <c r="R28" s="16"/>
      <c r="S28" s="16"/>
      <c r="T28" s="5"/>
      <c r="U28" s="5"/>
      <c r="V28" s="5"/>
      <c r="W28" s="17"/>
      <c r="X28" s="17"/>
      <c r="Y28" s="17"/>
      <c r="Z28" s="17"/>
      <c r="AA28" s="17"/>
      <c r="AB28" s="17"/>
      <c r="AC28" s="17"/>
      <c r="AD28" s="17"/>
      <c r="AE28" s="17"/>
      <c r="AF28" s="17"/>
      <c r="AG28" s="17"/>
      <c r="AH28" s="17"/>
      <c r="AI28" s="17"/>
      <c r="AJ28" s="17"/>
      <c r="AK28" s="17"/>
      <c r="AL28" s="7"/>
    </row>
    <row r="29" spans="2:38" ht="15" customHeight="1">
      <c r="B29" s="530"/>
      <c r="C29" s="531"/>
      <c r="D29" s="531"/>
      <c r="E29" s="531"/>
      <c r="F29" s="531"/>
      <c r="G29" s="531"/>
      <c r="H29" s="531"/>
      <c r="I29" s="531"/>
      <c r="J29" s="531"/>
      <c r="K29" s="532"/>
      <c r="L29" s="536"/>
      <c r="M29" s="537"/>
      <c r="N29" s="547"/>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548"/>
    </row>
    <row r="30" spans="2:38" ht="15" customHeight="1">
      <c r="B30" s="530"/>
      <c r="C30" s="531"/>
      <c r="D30" s="531"/>
      <c r="E30" s="531"/>
      <c r="F30" s="531"/>
      <c r="G30" s="531"/>
      <c r="H30" s="531"/>
      <c r="I30" s="531"/>
      <c r="J30" s="531"/>
      <c r="K30" s="532"/>
      <c r="L30" s="536"/>
      <c r="M30" s="537"/>
      <c r="N30" s="46" t="s">
        <v>73</v>
      </c>
      <c r="AL30" s="12"/>
    </row>
    <row r="31" spans="2:38" ht="15" customHeight="1">
      <c r="B31" s="530"/>
      <c r="C31" s="531"/>
      <c r="D31" s="531"/>
      <c r="E31" s="531"/>
      <c r="F31" s="531"/>
      <c r="G31" s="531"/>
      <c r="H31" s="531"/>
      <c r="I31" s="531"/>
      <c r="J31" s="531"/>
      <c r="K31" s="532"/>
      <c r="L31" s="536"/>
      <c r="M31" s="537"/>
      <c r="N31" s="544"/>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row>
    <row r="32" spans="2:38" ht="15" customHeight="1">
      <c r="B32" s="530"/>
      <c r="C32" s="531"/>
      <c r="D32" s="531"/>
      <c r="E32" s="531"/>
      <c r="F32" s="531"/>
      <c r="G32" s="531"/>
      <c r="H32" s="531"/>
      <c r="I32" s="531"/>
      <c r="J32" s="531"/>
      <c r="K32" s="532"/>
      <c r="L32" s="536"/>
      <c r="M32" s="537"/>
      <c r="N32" s="47" t="s">
        <v>696</v>
      </c>
      <c r="O32" s="30"/>
      <c r="AL32" s="12"/>
    </row>
    <row r="33" spans="2:38" ht="15" customHeight="1">
      <c r="B33" s="530"/>
      <c r="C33" s="531"/>
      <c r="D33" s="531"/>
      <c r="E33" s="531"/>
      <c r="F33" s="531"/>
      <c r="G33" s="531"/>
      <c r="H33" s="531"/>
      <c r="I33" s="531"/>
      <c r="J33" s="531"/>
      <c r="K33" s="532"/>
      <c r="L33" s="536"/>
      <c r="M33" s="537"/>
      <c r="N33" s="552"/>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4"/>
    </row>
    <row r="34" spans="2:38" ht="15" customHeight="1">
      <c r="B34" s="530"/>
      <c r="C34" s="531"/>
      <c r="D34" s="531"/>
      <c r="E34" s="531"/>
      <c r="F34" s="531"/>
      <c r="G34" s="531"/>
      <c r="H34" s="531"/>
      <c r="I34" s="531"/>
      <c r="J34" s="531"/>
      <c r="K34" s="532"/>
      <c r="L34" s="538" t="s">
        <v>74</v>
      </c>
      <c r="M34" s="539"/>
      <c r="N34" s="47" t="s">
        <v>697</v>
      </c>
      <c r="O34" s="30"/>
      <c r="AL34" s="12"/>
    </row>
    <row r="35" spans="2:38" ht="15" customHeight="1">
      <c r="B35" s="530"/>
      <c r="C35" s="531"/>
      <c r="D35" s="531"/>
      <c r="E35" s="531"/>
      <c r="F35" s="531"/>
      <c r="G35" s="531"/>
      <c r="H35" s="531"/>
      <c r="I35" s="531"/>
      <c r="J35" s="531"/>
      <c r="K35" s="532"/>
      <c r="L35" s="538"/>
      <c r="M35" s="539"/>
      <c r="N35" s="549"/>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1"/>
    </row>
    <row r="36" spans="2:38" ht="15" customHeight="1">
      <c r="B36" s="530"/>
      <c r="C36" s="531"/>
      <c r="D36" s="531"/>
      <c r="E36" s="531"/>
      <c r="F36" s="531"/>
      <c r="G36" s="531"/>
      <c r="H36" s="531"/>
      <c r="I36" s="531"/>
      <c r="J36" s="531"/>
      <c r="K36" s="532"/>
      <c r="L36" s="540"/>
      <c r="M36" s="541"/>
      <c r="N36" s="549"/>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1"/>
    </row>
    <row r="37" spans="2:38" ht="15" customHeight="1">
      <c r="B37" s="530"/>
      <c r="C37" s="531"/>
      <c r="D37" s="531"/>
      <c r="E37" s="531"/>
      <c r="F37" s="531"/>
      <c r="G37" s="531"/>
      <c r="H37" s="531"/>
      <c r="I37" s="531"/>
      <c r="J37" s="531"/>
      <c r="K37" s="532"/>
      <c r="L37" s="540"/>
      <c r="M37" s="541"/>
      <c r="N37" s="47" t="s">
        <v>696</v>
      </c>
      <c r="O37" s="30"/>
      <c r="AL37" s="12"/>
    </row>
    <row r="38" spans="2:38" ht="15" customHeight="1">
      <c r="B38" s="533"/>
      <c r="C38" s="534"/>
      <c r="D38" s="534"/>
      <c r="E38" s="534"/>
      <c r="F38" s="534"/>
      <c r="G38" s="534"/>
      <c r="H38" s="534"/>
      <c r="I38" s="534"/>
      <c r="J38" s="534"/>
      <c r="K38" s="535"/>
      <c r="L38" s="540"/>
      <c r="M38" s="541"/>
      <c r="N38" s="552"/>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4"/>
    </row>
    <row r="39" spans="2:38" ht="84" customHeight="1">
      <c r="B39" s="439" t="s">
        <v>75</v>
      </c>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row>
    <row r="40" spans="2:38">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sheetData>
  <mergeCells count="18">
    <mergeCell ref="N31:AL31"/>
    <mergeCell ref="N29:AL29"/>
    <mergeCell ref="N35:AL36"/>
    <mergeCell ref="N38:AL38"/>
    <mergeCell ref="B39:AL39"/>
    <mergeCell ref="N33:AL33"/>
    <mergeCell ref="AF2:AL2"/>
    <mergeCell ref="A4:AM5"/>
    <mergeCell ref="B7:K8"/>
    <mergeCell ref="L7:AL8"/>
    <mergeCell ref="B9:K10"/>
    <mergeCell ref="L9:AL10"/>
    <mergeCell ref="B6:AM6"/>
    <mergeCell ref="B11:K17"/>
    <mergeCell ref="B18:K27"/>
    <mergeCell ref="B28:K38"/>
    <mergeCell ref="L28:M33"/>
    <mergeCell ref="L34:M38"/>
  </mergeCells>
  <phoneticPr fontId="3"/>
  <pageMargins left="0.70866141732283472" right="0.70866141732283472" top="0.74803149606299213" bottom="0.74803149606299213" header="0.31496062992125984" footer="0.31496062992125984"/>
  <pageSetup paperSize="9" scale="96" orientation="portrait" r:id="rId1"/>
  <headerFooter scaleWithDoc="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31BEC-F76A-4262-A23A-991C3F5F6BD5}">
  <sheetPr>
    <tabColor rgb="FFFF0000"/>
  </sheetPr>
  <dimension ref="A1:V62"/>
  <sheetViews>
    <sheetView view="pageBreakPreview" zoomScale="60" zoomScaleNormal="70" workbookViewId="0">
      <selection activeCell="S58" activeCellId="1" sqref="T27:U27 S58"/>
    </sheetView>
  </sheetViews>
  <sheetFormatPr defaultRowHeight="13.2"/>
  <cols>
    <col min="1" max="1" width="3.3984375" style="51" customWidth="1"/>
    <col min="2" max="3" width="10.09765625" style="51" customWidth="1"/>
    <col min="4" max="7" width="14" style="51" customWidth="1"/>
    <col min="8" max="9" width="10.09765625" style="51" customWidth="1"/>
    <col min="10" max="10" width="4.3984375" style="51" customWidth="1"/>
    <col min="11" max="12" width="10.09765625" style="51" customWidth="1"/>
    <col min="13" max="19" width="9" style="51" customWidth="1"/>
    <col min="20" max="20" width="10.296875" style="51" customWidth="1"/>
    <col min="21" max="21" width="9.69921875" style="51" customWidth="1"/>
    <col min="22" max="22" width="1.8984375" style="51" customWidth="1"/>
    <col min="23" max="16384" width="8.796875" style="51"/>
  </cols>
  <sheetData>
    <row r="1" spans="1:22" ht="21">
      <c r="A1" s="48"/>
      <c r="B1" s="49" t="s">
        <v>76</v>
      </c>
      <c r="C1" s="48"/>
      <c r="D1" s="48"/>
      <c r="E1" s="48"/>
      <c r="F1" s="48"/>
      <c r="G1" s="48"/>
      <c r="H1" s="48"/>
      <c r="I1" s="48"/>
      <c r="J1" s="48"/>
      <c r="K1" s="48"/>
      <c r="L1" s="48"/>
      <c r="M1" s="48"/>
      <c r="N1" s="48"/>
      <c r="O1" s="48"/>
      <c r="P1" s="48"/>
      <c r="Q1" s="48"/>
      <c r="R1" s="48"/>
      <c r="S1" s="48"/>
      <c r="T1" s="633"/>
      <c r="U1" s="633"/>
      <c r="V1" s="48"/>
    </row>
    <row r="2" spans="1:22" ht="7.05" customHeight="1">
      <c r="A2" s="48"/>
      <c r="B2" s="48"/>
      <c r="C2" s="48"/>
      <c r="D2" s="48"/>
      <c r="E2" s="48"/>
      <c r="F2" s="48"/>
      <c r="G2" s="48"/>
      <c r="H2" s="48"/>
      <c r="I2" s="48"/>
      <c r="J2" s="48"/>
      <c r="K2" s="48"/>
      <c r="L2" s="48"/>
      <c r="M2" s="48"/>
      <c r="N2" s="48"/>
      <c r="O2" s="48"/>
      <c r="P2" s="48"/>
      <c r="Q2" s="48"/>
      <c r="R2" s="48"/>
      <c r="S2" s="48"/>
      <c r="T2" s="50"/>
      <c r="U2" s="50"/>
      <c r="V2" s="48"/>
    </row>
    <row r="3" spans="1:22" ht="21">
      <c r="A3" s="48"/>
      <c r="B3" s="48"/>
      <c r="C3" s="48"/>
      <c r="D3" s="48"/>
      <c r="E3" s="48"/>
      <c r="F3" s="48"/>
      <c r="G3" s="48"/>
      <c r="H3" s="48"/>
      <c r="I3" s="48"/>
      <c r="J3" s="48"/>
      <c r="K3" s="48"/>
      <c r="L3" s="48"/>
      <c r="M3" s="48"/>
      <c r="N3" s="48"/>
      <c r="O3" s="634"/>
      <c r="P3" s="634"/>
      <c r="Q3" s="52" t="s">
        <v>77</v>
      </c>
      <c r="R3" s="53"/>
      <c r="S3" s="52" t="s">
        <v>78</v>
      </c>
      <c r="T3" s="53"/>
      <c r="U3" s="52" t="s">
        <v>79</v>
      </c>
      <c r="V3" s="48"/>
    </row>
    <row r="4" spans="1:22" ht="7.05" customHeight="1">
      <c r="A4" s="48"/>
      <c r="B4" s="48"/>
      <c r="C4" s="48"/>
      <c r="D4" s="48"/>
      <c r="E4" s="48"/>
      <c r="F4" s="48"/>
      <c r="G4" s="48"/>
      <c r="H4" s="48"/>
      <c r="I4" s="48"/>
      <c r="J4" s="48"/>
      <c r="K4" s="48"/>
      <c r="L4" s="48"/>
      <c r="M4" s="48"/>
      <c r="N4" s="48"/>
      <c r="O4" s="48"/>
      <c r="P4" s="48"/>
      <c r="Q4" s="48"/>
      <c r="R4" s="48"/>
      <c r="S4" s="48"/>
      <c r="T4" s="48"/>
      <c r="U4" s="48"/>
      <c r="V4" s="48"/>
    </row>
    <row r="5" spans="1:22" ht="28.2">
      <c r="A5" s="48"/>
      <c r="B5" s="635" t="s">
        <v>80</v>
      </c>
      <c r="C5" s="635"/>
      <c r="D5" s="635"/>
      <c r="E5" s="635"/>
      <c r="F5" s="635"/>
      <c r="G5" s="635"/>
      <c r="H5" s="635"/>
      <c r="I5" s="635"/>
      <c r="J5" s="635"/>
      <c r="K5" s="635"/>
      <c r="L5" s="635"/>
      <c r="M5" s="635"/>
      <c r="N5" s="635"/>
      <c r="O5" s="635"/>
      <c r="P5" s="635"/>
      <c r="Q5" s="635"/>
      <c r="R5" s="635"/>
      <c r="S5" s="635"/>
      <c r="T5" s="635"/>
      <c r="U5" s="635"/>
      <c r="V5" s="48"/>
    </row>
    <row r="6" spans="1:22" ht="19.5" customHeight="1">
      <c r="A6" s="48"/>
      <c r="B6" s="48"/>
      <c r="C6" s="48"/>
      <c r="D6" s="48"/>
      <c r="E6" s="48"/>
      <c r="F6" s="48"/>
      <c r="G6" s="48"/>
      <c r="H6" s="48"/>
      <c r="I6" s="48"/>
      <c r="J6" s="48"/>
      <c r="K6" s="48"/>
      <c r="L6" s="48"/>
      <c r="M6" s="48"/>
      <c r="N6" s="48"/>
      <c r="O6" s="48"/>
      <c r="P6" s="48"/>
      <c r="Q6" s="48"/>
      <c r="R6" s="48"/>
      <c r="S6" s="48"/>
      <c r="T6" s="48"/>
      <c r="U6" s="48"/>
      <c r="V6" s="48"/>
    </row>
    <row r="7" spans="1:22" ht="46.05" customHeight="1">
      <c r="A7" s="48"/>
      <c r="B7" s="632" t="s">
        <v>59</v>
      </c>
      <c r="C7" s="632"/>
      <c r="D7" s="604"/>
      <c r="E7" s="604"/>
      <c r="F7" s="604"/>
      <c r="G7" s="604"/>
      <c r="H7" s="604"/>
      <c r="I7" s="604"/>
      <c r="J7" s="48"/>
      <c r="K7" s="632" t="s">
        <v>81</v>
      </c>
      <c r="L7" s="632"/>
      <c r="M7" s="604"/>
      <c r="N7" s="604"/>
      <c r="O7" s="604"/>
      <c r="P7" s="604"/>
      <c r="Q7" s="604"/>
      <c r="R7" s="604"/>
      <c r="S7" s="604"/>
      <c r="T7" s="604"/>
      <c r="U7" s="604"/>
      <c r="V7" s="48"/>
    </row>
    <row r="8" spans="1:22" ht="46.05" customHeight="1">
      <c r="A8" s="48"/>
      <c r="B8" s="632" t="s">
        <v>82</v>
      </c>
      <c r="C8" s="632"/>
      <c r="D8" s="604"/>
      <c r="E8" s="604"/>
      <c r="F8" s="604"/>
      <c r="G8" s="604"/>
      <c r="H8" s="604"/>
      <c r="I8" s="604"/>
      <c r="J8" s="48"/>
      <c r="K8" s="632" t="s">
        <v>83</v>
      </c>
      <c r="L8" s="632"/>
      <c r="M8" s="604"/>
      <c r="N8" s="604"/>
      <c r="O8" s="604"/>
      <c r="P8" s="604"/>
      <c r="Q8" s="604"/>
      <c r="R8" s="604"/>
      <c r="S8" s="604"/>
      <c r="T8" s="604"/>
      <c r="U8" s="604"/>
      <c r="V8" s="48"/>
    </row>
    <row r="9" spans="1:22" ht="46.05" customHeight="1">
      <c r="A9" s="48"/>
      <c r="B9" s="632" t="s">
        <v>84</v>
      </c>
      <c r="C9" s="632"/>
      <c r="D9" s="604"/>
      <c r="E9" s="604"/>
      <c r="F9" s="604"/>
      <c r="G9" s="604"/>
      <c r="H9" s="604"/>
      <c r="I9" s="604"/>
      <c r="J9" s="48"/>
      <c r="K9" s="632" t="s">
        <v>85</v>
      </c>
      <c r="L9" s="632"/>
      <c r="M9" s="604"/>
      <c r="N9" s="604"/>
      <c r="O9" s="604"/>
      <c r="P9" s="604"/>
      <c r="Q9" s="604"/>
      <c r="R9" s="604"/>
      <c r="S9" s="604"/>
      <c r="T9" s="604"/>
      <c r="U9" s="604"/>
      <c r="V9" s="48"/>
    </row>
    <row r="10" spans="1:22" ht="21">
      <c r="A10" s="48"/>
      <c r="B10" s="48"/>
      <c r="C10" s="48"/>
      <c r="D10" s="48"/>
      <c r="E10" s="48"/>
      <c r="F10" s="48"/>
      <c r="G10" s="48"/>
      <c r="H10" s="48"/>
      <c r="I10" s="48"/>
      <c r="J10" s="48"/>
      <c r="K10" s="48"/>
      <c r="L10" s="48"/>
      <c r="M10" s="48"/>
      <c r="N10" s="48"/>
      <c r="O10" s="48"/>
      <c r="P10" s="48"/>
      <c r="Q10" s="48"/>
      <c r="R10" s="48"/>
      <c r="S10" s="48"/>
      <c r="T10" s="48"/>
      <c r="U10" s="48"/>
      <c r="V10" s="48"/>
    </row>
    <row r="11" spans="1:22" ht="33" customHeight="1">
      <c r="A11" s="48"/>
      <c r="B11" s="576" t="s">
        <v>86</v>
      </c>
      <c r="C11" s="577"/>
      <c r="D11" s="577"/>
      <c r="E11" s="577"/>
      <c r="F11" s="577"/>
      <c r="G11" s="577"/>
      <c r="H11" s="577"/>
      <c r="I11" s="578"/>
      <c r="J11" s="48"/>
      <c r="K11" s="576" t="s">
        <v>87</v>
      </c>
      <c r="L11" s="577"/>
      <c r="M11" s="577"/>
      <c r="N11" s="577"/>
      <c r="O11" s="577"/>
      <c r="P11" s="577"/>
      <c r="Q11" s="577"/>
      <c r="R11" s="577"/>
      <c r="S11" s="577"/>
      <c r="T11" s="577"/>
      <c r="U11" s="578"/>
      <c r="V11" s="48"/>
    </row>
    <row r="12" spans="1:22" ht="33" customHeight="1">
      <c r="A12" s="48"/>
      <c r="B12" s="572" t="s">
        <v>88</v>
      </c>
      <c r="C12" s="572"/>
      <c r="D12" s="572"/>
      <c r="E12" s="572"/>
      <c r="F12" s="572"/>
      <c r="G12" s="572"/>
      <c r="H12" s="55"/>
      <c r="I12" s="621" t="b">
        <f>IF(H12="○",90,IF(H13="○",80,IF(H14="○",65,IF(H15="○",55,IF(H16="○",40,IF(H17="○",30,IF(H18="○",20,IF(H19="○",5))))))))</f>
        <v>0</v>
      </c>
      <c r="J12" s="48"/>
      <c r="K12" s="623" t="s">
        <v>89</v>
      </c>
      <c r="L12" s="624"/>
      <c r="M12" s="624"/>
      <c r="N12" s="624"/>
      <c r="O12" s="624"/>
      <c r="P12" s="624"/>
      <c r="Q12" s="624"/>
      <c r="R12" s="624"/>
      <c r="S12" s="624"/>
      <c r="T12" s="625"/>
      <c r="U12" s="626">
        <f>IF(T32&gt;=5,15,IF(AND(T32&gt;=3,T32&lt;=4),5,IF(AND(T32&gt;=2,T32&lt;=0),0,0)))</f>
        <v>0</v>
      </c>
      <c r="V12" s="48"/>
    </row>
    <row r="13" spans="1:22" ht="33" customHeight="1">
      <c r="A13" s="48"/>
      <c r="B13" s="572" t="s">
        <v>90</v>
      </c>
      <c r="C13" s="572"/>
      <c r="D13" s="572"/>
      <c r="E13" s="572"/>
      <c r="F13" s="572"/>
      <c r="G13" s="572"/>
      <c r="H13" s="55"/>
      <c r="I13" s="622"/>
      <c r="J13" s="48"/>
      <c r="K13" s="618" t="s">
        <v>91</v>
      </c>
      <c r="L13" s="619"/>
      <c r="M13" s="619"/>
      <c r="N13" s="619"/>
      <c r="O13" s="619"/>
      <c r="P13" s="619"/>
      <c r="Q13" s="619"/>
      <c r="R13" s="619"/>
      <c r="S13" s="620"/>
      <c r="T13" s="54"/>
      <c r="U13" s="627"/>
      <c r="V13" s="48"/>
    </row>
    <row r="14" spans="1:22" ht="33" customHeight="1">
      <c r="A14" s="48"/>
      <c r="B14" s="572" t="s">
        <v>92</v>
      </c>
      <c r="C14" s="572"/>
      <c r="D14" s="572"/>
      <c r="E14" s="572"/>
      <c r="F14" s="572"/>
      <c r="G14" s="572"/>
      <c r="H14" s="55"/>
      <c r="I14" s="622"/>
      <c r="J14" s="48"/>
      <c r="K14" s="595" t="s">
        <v>93</v>
      </c>
      <c r="L14" s="596"/>
      <c r="M14" s="596"/>
      <c r="N14" s="596"/>
      <c r="O14" s="596"/>
      <c r="P14" s="596"/>
      <c r="Q14" s="596"/>
      <c r="R14" s="596"/>
      <c r="S14" s="596"/>
      <c r="T14" s="597"/>
      <c r="U14" s="627"/>
      <c r="V14" s="48"/>
    </row>
    <row r="15" spans="1:22" ht="33" customHeight="1">
      <c r="A15" s="48"/>
      <c r="B15" s="572" t="s">
        <v>94</v>
      </c>
      <c r="C15" s="572"/>
      <c r="D15" s="572"/>
      <c r="E15" s="572"/>
      <c r="F15" s="572"/>
      <c r="G15" s="572"/>
      <c r="H15" s="55" t="s">
        <v>95</v>
      </c>
      <c r="I15" s="622"/>
      <c r="J15" s="48"/>
      <c r="K15" s="629" t="s">
        <v>96</v>
      </c>
      <c r="L15" s="630"/>
      <c r="M15" s="630"/>
      <c r="N15" s="630"/>
      <c r="O15" s="630"/>
      <c r="P15" s="630"/>
      <c r="Q15" s="630"/>
      <c r="R15" s="630"/>
      <c r="S15" s="631"/>
      <c r="T15" s="57"/>
      <c r="U15" s="627"/>
      <c r="V15" s="48"/>
    </row>
    <row r="16" spans="1:22" ht="33" customHeight="1">
      <c r="A16" s="48"/>
      <c r="B16" s="572" t="s">
        <v>97</v>
      </c>
      <c r="C16" s="572"/>
      <c r="D16" s="572"/>
      <c r="E16" s="572"/>
      <c r="F16" s="572"/>
      <c r="G16" s="572"/>
      <c r="H16" s="55"/>
      <c r="I16" s="622"/>
      <c r="J16" s="48"/>
      <c r="K16" s="595" t="s">
        <v>98</v>
      </c>
      <c r="L16" s="596"/>
      <c r="M16" s="596"/>
      <c r="N16" s="596"/>
      <c r="O16" s="596"/>
      <c r="P16" s="596"/>
      <c r="Q16" s="596"/>
      <c r="R16" s="596"/>
      <c r="S16" s="596"/>
      <c r="T16" s="597"/>
      <c r="U16" s="627"/>
      <c r="V16" s="48"/>
    </row>
    <row r="17" spans="1:22" ht="33" customHeight="1">
      <c r="A17" s="48"/>
      <c r="B17" s="572" t="s">
        <v>99</v>
      </c>
      <c r="C17" s="572"/>
      <c r="D17" s="572"/>
      <c r="E17" s="572"/>
      <c r="F17" s="572"/>
      <c r="G17" s="572"/>
      <c r="H17" s="55"/>
      <c r="I17" s="622"/>
      <c r="J17" s="48"/>
      <c r="K17" s="618" t="s">
        <v>100</v>
      </c>
      <c r="L17" s="619"/>
      <c r="M17" s="619"/>
      <c r="N17" s="619"/>
      <c r="O17" s="619"/>
      <c r="P17" s="619"/>
      <c r="Q17" s="619"/>
      <c r="R17" s="619"/>
      <c r="S17" s="620"/>
      <c r="T17" s="54"/>
      <c r="U17" s="627"/>
      <c r="V17" s="48"/>
    </row>
    <row r="18" spans="1:22" ht="33" customHeight="1">
      <c r="A18" s="48"/>
      <c r="B18" s="572" t="s">
        <v>101</v>
      </c>
      <c r="C18" s="572"/>
      <c r="D18" s="572"/>
      <c r="E18" s="572"/>
      <c r="F18" s="572"/>
      <c r="G18" s="572"/>
      <c r="H18" s="55"/>
      <c r="I18" s="622"/>
      <c r="J18" s="48"/>
      <c r="K18" s="615" t="s">
        <v>102</v>
      </c>
      <c r="L18" s="616"/>
      <c r="M18" s="616"/>
      <c r="N18" s="616"/>
      <c r="O18" s="616"/>
      <c r="P18" s="616"/>
      <c r="Q18" s="616"/>
      <c r="R18" s="616"/>
      <c r="S18" s="616"/>
      <c r="T18" s="617"/>
      <c r="U18" s="627"/>
      <c r="V18" s="48"/>
    </row>
    <row r="19" spans="1:22" ht="33" customHeight="1">
      <c r="A19" s="48"/>
      <c r="B19" s="572" t="s">
        <v>103</v>
      </c>
      <c r="C19" s="572"/>
      <c r="D19" s="572"/>
      <c r="E19" s="572"/>
      <c r="F19" s="572"/>
      <c r="G19" s="572"/>
      <c r="H19" s="55"/>
      <c r="I19" s="58" t="s">
        <v>104</v>
      </c>
      <c r="J19" s="48"/>
      <c r="K19" s="618" t="s">
        <v>96</v>
      </c>
      <c r="L19" s="619"/>
      <c r="M19" s="619"/>
      <c r="N19" s="619"/>
      <c r="O19" s="619"/>
      <c r="P19" s="619"/>
      <c r="Q19" s="619"/>
      <c r="R19" s="619"/>
      <c r="S19" s="620"/>
      <c r="T19" s="54"/>
      <c r="U19" s="627"/>
      <c r="V19" s="48"/>
    </row>
    <row r="20" spans="1:22" ht="33" customHeight="1">
      <c r="A20" s="48"/>
      <c r="B20" s="608" t="s">
        <v>105</v>
      </c>
      <c r="C20" s="608"/>
      <c r="D20" s="608"/>
      <c r="E20" s="608"/>
      <c r="F20" s="608"/>
      <c r="G20" s="608"/>
      <c r="H20" s="608"/>
      <c r="I20" s="608"/>
      <c r="J20" s="48"/>
      <c r="K20" s="615" t="s">
        <v>106</v>
      </c>
      <c r="L20" s="616"/>
      <c r="M20" s="616"/>
      <c r="N20" s="616"/>
      <c r="O20" s="616"/>
      <c r="P20" s="616"/>
      <c r="Q20" s="616"/>
      <c r="R20" s="616"/>
      <c r="S20" s="616"/>
      <c r="T20" s="617"/>
      <c r="U20" s="627"/>
      <c r="V20" s="48"/>
    </row>
    <row r="21" spans="1:22" ht="33" customHeight="1">
      <c r="A21" s="48"/>
      <c r="B21" s="576" t="s">
        <v>107</v>
      </c>
      <c r="C21" s="577"/>
      <c r="D21" s="577"/>
      <c r="E21" s="577"/>
      <c r="F21" s="577"/>
      <c r="G21" s="577"/>
      <c r="H21" s="577"/>
      <c r="I21" s="578"/>
      <c r="J21" s="48"/>
      <c r="K21" s="579" t="s">
        <v>108</v>
      </c>
      <c r="L21" s="580"/>
      <c r="M21" s="580"/>
      <c r="N21" s="580"/>
      <c r="O21" s="580"/>
      <c r="P21" s="580"/>
      <c r="Q21" s="580"/>
      <c r="R21" s="580"/>
      <c r="S21" s="581"/>
      <c r="T21" s="610"/>
      <c r="U21" s="627"/>
      <c r="V21" s="48"/>
    </row>
    <row r="22" spans="1:22" ht="33" customHeight="1">
      <c r="A22" s="48"/>
      <c r="B22" s="603" t="s">
        <v>109</v>
      </c>
      <c r="C22" s="603"/>
      <c r="D22" s="603"/>
      <c r="E22" s="603"/>
      <c r="F22" s="603"/>
      <c r="G22" s="603"/>
      <c r="H22" s="609"/>
      <c r="I22" s="612" t="b">
        <f>IF(H22="○",60,IF(H24="○",50,IF(H26="○",40,IF(H28="○",20,IF(H30="○",-10,IF(H32="○",-20))))))</f>
        <v>0</v>
      </c>
      <c r="J22" s="48"/>
      <c r="K22" s="585"/>
      <c r="L22" s="586"/>
      <c r="M22" s="586"/>
      <c r="N22" s="586"/>
      <c r="O22" s="586"/>
      <c r="P22" s="586"/>
      <c r="Q22" s="586"/>
      <c r="R22" s="586"/>
      <c r="S22" s="587"/>
      <c r="T22" s="611"/>
      <c r="U22" s="627"/>
      <c r="V22" s="48"/>
    </row>
    <row r="23" spans="1:22" ht="33" customHeight="1">
      <c r="A23" s="48"/>
      <c r="B23" s="603"/>
      <c r="C23" s="603"/>
      <c r="D23" s="603"/>
      <c r="E23" s="603"/>
      <c r="F23" s="603"/>
      <c r="G23" s="603"/>
      <c r="H23" s="609"/>
      <c r="I23" s="613"/>
      <c r="J23" s="48"/>
      <c r="K23" s="615" t="s">
        <v>110</v>
      </c>
      <c r="L23" s="616"/>
      <c r="M23" s="616"/>
      <c r="N23" s="616"/>
      <c r="O23" s="616"/>
      <c r="P23" s="616"/>
      <c r="Q23" s="616"/>
      <c r="R23" s="616"/>
      <c r="S23" s="616"/>
      <c r="T23" s="617"/>
      <c r="U23" s="627"/>
      <c r="V23" s="48"/>
    </row>
    <row r="24" spans="1:22" ht="33" customHeight="1">
      <c r="A24" s="48"/>
      <c r="B24" s="603" t="s">
        <v>111</v>
      </c>
      <c r="C24" s="603"/>
      <c r="D24" s="603"/>
      <c r="E24" s="603"/>
      <c r="F24" s="603"/>
      <c r="G24" s="603"/>
      <c r="H24" s="609" t="s">
        <v>95</v>
      </c>
      <c r="I24" s="613"/>
      <c r="J24" s="48"/>
      <c r="K24" s="579" t="s">
        <v>112</v>
      </c>
      <c r="L24" s="580"/>
      <c r="M24" s="580"/>
      <c r="N24" s="580"/>
      <c r="O24" s="580"/>
      <c r="P24" s="580"/>
      <c r="Q24" s="580"/>
      <c r="R24" s="580"/>
      <c r="S24" s="581"/>
      <c r="T24" s="610"/>
      <c r="U24" s="627"/>
      <c r="V24" s="48"/>
    </row>
    <row r="25" spans="1:22" ht="33" customHeight="1">
      <c r="A25" s="48"/>
      <c r="B25" s="603"/>
      <c r="C25" s="603"/>
      <c r="D25" s="603"/>
      <c r="E25" s="603"/>
      <c r="F25" s="603"/>
      <c r="G25" s="603"/>
      <c r="H25" s="609"/>
      <c r="I25" s="613"/>
      <c r="J25" s="48"/>
      <c r="K25" s="585"/>
      <c r="L25" s="586"/>
      <c r="M25" s="586"/>
      <c r="N25" s="586"/>
      <c r="O25" s="586"/>
      <c r="P25" s="586"/>
      <c r="Q25" s="586"/>
      <c r="R25" s="586"/>
      <c r="S25" s="587"/>
      <c r="T25" s="611"/>
      <c r="U25" s="627"/>
      <c r="V25" s="48"/>
    </row>
    <row r="26" spans="1:22" ht="33" customHeight="1">
      <c r="A26" s="48"/>
      <c r="B26" s="603" t="s">
        <v>113</v>
      </c>
      <c r="C26" s="603"/>
      <c r="D26" s="603"/>
      <c r="E26" s="603"/>
      <c r="F26" s="603"/>
      <c r="G26" s="603"/>
      <c r="H26" s="609" t="s">
        <v>95</v>
      </c>
      <c r="I26" s="613"/>
      <c r="J26" s="48"/>
      <c r="K26" s="615" t="s">
        <v>114</v>
      </c>
      <c r="L26" s="616"/>
      <c r="M26" s="616"/>
      <c r="N26" s="616"/>
      <c r="O26" s="616"/>
      <c r="P26" s="616"/>
      <c r="Q26" s="616"/>
      <c r="R26" s="616"/>
      <c r="S26" s="616"/>
      <c r="T26" s="617"/>
      <c r="U26" s="627"/>
      <c r="V26" s="48"/>
    </row>
    <row r="27" spans="1:22" ht="33" customHeight="1">
      <c r="A27" s="48"/>
      <c r="B27" s="603"/>
      <c r="C27" s="603"/>
      <c r="D27" s="603"/>
      <c r="E27" s="603"/>
      <c r="F27" s="603"/>
      <c r="G27" s="603"/>
      <c r="H27" s="609"/>
      <c r="I27" s="613"/>
      <c r="J27" s="48"/>
      <c r="K27" s="579" t="s">
        <v>115</v>
      </c>
      <c r="L27" s="580"/>
      <c r="M27" s="580"/>
      <c r="N27" s="580"/>
      <c r="O27" s="580"/>
      <c r="P27" s="580"/>
      <c r="Q27" s="580"/>
      <c r="R27" s="580"/>
      <c r="S27" s="581"/>
      <c r="T27" s="610"/>
      <c r="U27" s="627"/>
      <c r="V27" s="48"/>
    </row>
    <row r="28" spans="1:22" ht="33" customHeight="1">
      <c r="A28" s="48"/>
      <c r="B28" s="603" t="s">
        <v>116</v>
      </c>
      <c r="C28" s="603"/>
      <c r="D28" s="603"/>
      <c r="E28" s="603"/>
      <c r="F28" s="603"/>
      <c r="G28" s="603"/>
      <c r="H28" s="609"/>
      <c r="I28" s="613"/>
      <c r="J28" s="48"/>
      <c r="K28" s="585"/>
      <c r="L28" s="586"/>
      <c r="M28" s="586"/>
      <c r="N28" s="586"/>
      <c r="O28" s="586"/>
      <c r="P28" s="586"/>
      <c r="Q28" s="586"/>
      <c r="R28" s="586"/>
      <c r="S28" s="587"/>
      <c r="T28" s="611"/>
      <c r="U28" s="627"/>
      <c r="V28" s="48"/>
    </row>
    <row r="29" spans="1:22" ht="33" customHeight="1">
      <c r="A29" s="48"/>
      <c r="B29" s="603"/>
      <c r="C29" s="603"/>
      <c r="D29" s="603"/>
      <c r="E29" s="603"/>
      <c r="F29" s="603"/>
      <c r="G29" s="603"/>
      <c r="H29" s="609"/>
      <c r="I29" s="613"/>
      <c r="J29" s="48"/>
      <c r="K29" s="569" t="s">
        <v>117</v>
      </c>
      <c r="L29" s="570"/>
      <c r="M29" s="570"/>
      <c r="N29" s="570"/>
      <c r="O29" s="570"/>
      <c r="P29" s="570"/>
      <c r="Q29" s="570"/>
      <c r="R29" s="570"/>
      <c r="S29" s="570"/>
      <c r="T29" s="571"/>
      <c r="U29" s="627"/>
      <c r="V29" s="48"/>
    </row>
    <row r="30" spans="1:22" ht="33" customHeight="1">
      <c r="A30" s="48"/>
      <c r="B30" s="603" t="s">
        <v>118</v>
      </c>
      <c r="C30" s="603"/>
      <c r="D30" s="603"/>
      <c r="E30" s="603"/>
      <c r="F30" s="603"/>
      <c r="G30" s="603"/>
      <c r="H30" s="609"/>
      <c r="I30" s="613"/>
      <c r="J30" s="48"/>
      <c r="K30" s="582" t="s">
        <v>119</v>
      </c>
      <c r="L30" s="583"/>
      <c r="M30" s="583"/>
      <c r="N30" s="583"/>
      <c r="O30" s="583"/>
      <c r="P30" s="583"/>
      <c r="Q30" s="583"/>
      <c r="R30" s="583"/>
      <c r="S30" s="584"/>
      <c r="T30" s="589"/>
      <c r="U30" s="627"/>
      <c r="V30" s="48"/>
    </row>
    <row r="31" spans="1:22" ht="33" customHeight="1">
      <c r="A31" s="48"/>
      <c r="B31" s="603"/>
      <c r="C31" s="603"/>
      <c r="D31" s="603"/>
      <c r="E31" s="603"/>
      <c r="F31" s="603"/>
      <c r="G31" s="603"/>
      <c r="H31" s="609"/>
      <c r="I31" s="613"/>
      <c r="J31" s="48"/>
      <c r="K31" s="585"/>
      <c r="L31" s="586"/>
      <c r="M31" s="586"/>
      <c r="N31" s="586"/>
      <c r="O31" s="586"/>
      <c r="P31" s="586"/>
      <c r="Q31" s="586"/>
      <c r="R31" s="586"/>
      <c r="S31" s="587"/>
      <c r="T31" s="590"/>
      <c r="U31" s="628"/>
      <c r="V31" s="48"/>
    </row>
    <row r="32" spans="1:22" ht="33" customHeight="1">
      <c r="A32" s="48"/>
      <c r="B32" s="603" t="s">
        <v>120</v>
      </c>
      <c r="C32" s="603"/>
      <c r="D32" s="603"/>
      <c r="E32" s="603"/>
      <c r="F32" s="603"/>
      <c r="G32" s="603"/>
      <c r="H32" s="604"/>
      <c r="I32" s="614"/>
      <c r="J32" s="48"/>
      <c r="K32" s="605" t="s">
        <v>121</v>
      </c>
      <c r="L32" s="606"/>
      <c r="M32" s="606"/>
      <c r="N32" s="606"/>
      <c r="O32" s="606"/>
      <c r="P32" s="606"/>
      <c r="Q32" s="606"/>
      <c r="R32" s="606"/>
      <c r="S32" s="607"/>
      <c r="T32" s="63">
        <f>((COUNTIF(T13,"○")+COUNTIF(T15,"○")+COUNTIF(T17,"○")+COUNTIF(T19,"○"))+COUNTIF(T21,"○")+COUNTIF(T24,"○")+COUNTIF(T27,"○")+COUNTIF(T30,"○"))*1</f>
        <v>0</v>
      </c>
      <c r="U32" s="58" t="s">
        <v>104</v>
      </c>
      <c r="V32" s="48"/>
    </row>
    <row r="33" spans="1:22" ht="33" customHeight="1">
      <c r="A33" s="48"/>
      <c r="B33" s="603"/>
      <c r="C33" s="603"/>
      <c r="D33" s="603"/>
      <c r="E33" s="603"/>
      <c r="F33" s="603"/>
      <c r="G33" s="603"/>
      <c r="H33" s="604"/>
      <c r="I33" s="64" t="s">
        <v>104</v>
      </c>
      <c r="J33" s="48"/>
      <c r="K33" s="65" t="s">
        <v>122</v>
      </c>
      <c r="L33" s="48"/>
      <c r="M33" s="48"/>
      <c r="N33" s="48"/>
      <c r="O33" s="66"/>
      <c r="P33" s="66"/>
      <c r="Q33" s="66"/>
      <c r="R33" s="66" t="s">
        <v>123</v>
      </c>
      <c r="S33" s="66"/>
      <c r="T33" s="66"/>
      <c r="U33" s="66"/>
      <c r="V33" s="48"/>
    </row>
    <row r="34" spans="1:22" ht="33" customHeight="1">
      <c r="A34" s="48"/>
      <c r="B34" s="608" t="s">
        <v>124</v>
      </c>
      <c r="C34" s="608"/>
      <c r="D34" s="608"/>
      <c r="E34" s="608"/>
      <c r="F34" s="608"/>
      <c r="G34" s="608"/>
      <c r="H34" s="608"/>
      <c r="I34" s="608"/>
      <c r="J34" s="48"/>
      <c r="K34" s="576" t="s">
        <v>125</v>
      </c>
      <c r="L34" s="577"/>
      <c r="M34" s="577"/>
      <c r="N34" s="577"/>
      <c r="O34" s="577"/>
      <c r="P34" s="577"/>
      <c r="Q34" s="577"/>
      <c r="R34" s="577"/>
      <c r="S34" s="577"/>
      <c r="T34" s="577"/>
      <c r="U34" s="578"/>
      <c r="V34" s="48"/>
    </row>
    <row r="35" spans="1:22" ht="33" customHeight="1">
      <c r="A35" s="48"/>
      <c r="B35" s="593" t="s">
        <v>126</v>
      </c>
      <c r="C35" s="593"/>
      <c r="D35" s="593"/>
      <c r="E35" s="593"/>
      <c r="F35" s="593"/>
      <c r="G35" s="593"/>
      <c r="H35" s="594"/>
      <c r="I35" s="593"/>
      <c r="J35" s="48"/>
      <c r="K35" s="579" t="s">
        <v>127</v>
      </c>
      <c r="L35" s="580"/>
      <c r="M35" s="580"/>
      <c r="N35" s="580"/>
      <c r="O35" s="580"/>
      <c r="P35" s="580"/>
      <c r="Q35" s="580"/>
      <c r="R35" s="580"/>
      <c r="S35" s="581"/>
      <c r="T35" s="588"/>
      <c r="U35" s="591">
        <f>IF(T35="○",10,0)</f>
        <v>0</v>
      </c>
      <c r="V35" s="48"/>
    </row>
    <row r="36" spans="1:22" ht="33" customHeight="1">
      <c r="A36" s="48"/>
      <c r="B36" s="595" t="s">
        <v>128</v>
      </c>
      <c r="C36" s="596"/>
      <c r="D36" s="596"/>
      <c r="E36" s="596"/>
      <c r="F36" s="596"/>
      <c r="G36" s="596"/>
      <c r="H36" s="597"/>
      <c r="I36" s="598">
        <f>IF(H52&gt;=5,15,IF(AND(H52&gt;=3,H52&lt;=4),5,IF(AND(H52&gt;=2,H52&lt;=0),0,0)))</f>
        <v>0</v>
      </c>
      <c r="J36" s="48"/>
      <c r="K36" s="582"/>
      <c r="L36" s="583"/>
      <c r="M36" s="583"/>
      <c r="N36" s="583"/>
      <c r="O36" s="583"/>
      <c r="P36" s="583"/>
      <c r="Q36" s="583"/>
      <c r="R36" s="583"/>
      <c r="S36" s="584"/>
      <c r="T36" s="589"/>
      <c r="U36" s="592"/>
      <c r="V36" s="48"/>
    </row>
    <row r="37" spans="1:22" ht="33" customHeight="1">
      <c r="A37" s="48"/>
      <c r="B37" s="601" t="s">
        <v>129</v>
      </c>
      <c r="C37" s="601"/>
      <c r="D37" s="601"/>
      <c r="E37" s="601"/>
      <c r="F37" s="601"/>
      <c r="G37" s="601"/>
      <c r="H37" s="54"/>
      <c r="I37" s="599"/>
      <c r="J37" s="48"/>
      <c r="K37" s="585"/>
      <c r="L37" s="586"/>
      <c r="M37" s="586"/>
      <c r="N37" s="586"/>
      <c r="O37" s="586"/>
      <c r="P37" s="586"/>
      <c r="Q37" s="586"/>
      <c r="R37" s="586"/>
      <c r="S37" s="587"/>
      <c r="T37" s="590"/>
      <c r="U37" s="58" t="s">
        <v>104</v>
      </c>
      <c r="V37" s="48"/>
    </row>
    <row r="38" spans="1:22" ht="33" customHeight="1">
      <c r="A38" s="48"/>
      <c r="B38" s="569" t="s">
        <v>130</v>
      </c>
      <c r="C38" s="570"/>
      <c r="D38" s="570"/>
      <c r="E38" s="570"/>
      <c r="F38" s="570"/>
      <c r="G38" s="570"/>
      <c r="H38" s="571"/>
      <c r="I38" s="599"/>
      <c r="J38" s="48"/>
      <c r="K38" s="65"/>
      <c r="L38" s="48"/>
      <c r="M38" s="48"/>
      <c r="N38" s="48"/>
      <c r="O38" s="48"/>
      <c r="P38" s="48"/>
      <c r="Q38" s="67"/>
      <c r="R38" s="67"/>
      <c r="S38" s="67"/>
      <c r="T38" s="67"/>
      <c r="U38" s="67" t="s">
        <v>131</v>
      </c>
      <c r="V38" s="48"/>
    </row>
    <row r="39" spans="1:22" ht="33" customHeight="1">
      <c r="A39" s="48"/>
      <c r="B39" s="572" t="s">
        <v>129</v>
      </c>
      <c r="C39" s="572"/>
      <c r="D39" s="572"/>
      <c r="E39" s="572"/>
      <c r="F39" s="572"/>
      <c r="G39" s="572"/>
      <c r="H39" s="54"/>
      <c r="I39" s="599"/>
      <c r="J39" s="48"/>
      <c r="K39" s="576" t="s">
        <v>132</v>
      </c>
      <c r="L39" s="577"/>
      <c r="M39" s="577"/>
      <c r="N39" s="577"/>
      <c r="O39" s="577"/>
      <c r="P39" s="577"/>
      <c r="Q39" s="577"/>
      <c r="R39" s="577"/>
      <c r="S39" s="577"/>
      <c r="T39" s="577"/>
      <c r="U39" s="578"/>
      <c r="V39" s="48"/>
    </row>
    <row r="40" spans="1:22" ht="33" customHeight="1">
      <c r="A40" s="48"/>
      <c r="B40" s="60" t="s">
        <v>133</v>
      </c>
      <c r="C40" s="61"/>
      <c r="D40" s="61"/>
      <c r="E40" s="61"/>
      <c r="F40" s="61"/>
      <c r="G40" s="61"/>
      <c r="H40" s="62"/>
      <c r="I40" s="599"/>
      <c r="J40" s="48"/>
      <c r="K40" s="579" t="s">
        <v>134</v>
      </c>
      <c r="L40" s="580"/>
      <c r="M40" s="580"/>
      <c r="N40" s="580"/>
      <c r="O40" s="580"/>
      <c r="P40" s="580"/>
      <c r="Q40" s="580"/>
      <c r="R40" s="580"/>
      <c r="S40" s="581"/>
      <c r="T40" s="588" t="s">
        <v>95</v>
      </c>
      <c r="U40" s="591">
        <f>IF(T40="○",0,-50)</f>
        <v>-50</v>
      </c>
      <c r="V40" s="48"/>
    </row>
    <row r="41" spans="1:22" ht="33" customHeight="1">
      <c r="A41" s="48"/>
      <c r="B41" s="602" t="s">
        <v>129</v>
      </c>
      <c r="C41" s="602"/>
      <c r="D41" s="602"/>
      <c r="E41" s="602"/>
      <c r="F41" s="602"/>
      <c r="G41" s="602"/>
      <c r="H41" s="59"/>
      <c r="I41" s="599"/>
      <c r="J41" s="48"/>
      <c r="K41" s="582"/>
      <c r="L41" s="583"/>
      <c r="M41" s="583"/>
      <c r="N41" s="583"/>
      <c r="O41" s="583"/>
      <c r="P41" s="583"/>
      <c r="Q41" s="583"/>
      <c r="R41" s="583"/>
      <c r="S41" s="584"/>
      <c r="T41" s="589"/>
      <c r="U41" s="592"/>
      <c r="V41" s="48"/>
    </row>
    <row r="42" spans="1:22" ht="33" customHeight="1">
      <c r="A42" s="48"/>
      <c r="B42" s="595" t="s">
        <v>135</v>
      </c>
      <c r="C42" s="596"/>
      <c r="D42" s="596"/>
      <c r="E42" s="596"/>
      <c r="F42" s="596"/>
      <c r="G42" s="596"/>
      <c r="H42" s="597"/>
      <c r="I42" s="599"/>
      <c r="J42" s="48"/>
      <c r="K42" s="585"/>
      <c r="L42" s="586"/>
      <c r="M42" s="586"/>
      <c r="N42" s="586"/>
      <c r="O42" s="586"/>
      <c r="P42" s="586"/>
      <c r="Q42" s="586"/>
      <c r="R42" s="586"/>
      <c r="S42" s="587"/>
      <c r="T42" s="590"/>
      <c r="U42" s="58" t="s">
        <v>104</v>
      </c>
      <c r="V42" s="48"/>
    </row>
    <row r="43" spans="1:22" ht="33" customHeight="1">
      <c r="A43" s="48"/>
      <c r="B43" s="572" t="s">
        <v>129</v>
      </c>
      <c r="C43" s="572"/>
      <c r="D43" s="572"/>
      <c r="E43" s="572"/>
      <c r="F43" s="572"/>
      <c r="G43" s="572"/>
      <c r="H43" s="68"/>
      <c r="I43" s="599"/>
      <c r="J43" s="48"/>
      <c r="K43" s="69"/>
      <c r="L43" s="48"/>
      <c r="M43" s="48"/>
      <c r="N43" s="48"/>
      <c r="O43" s="48"/>
      <c r="P43" s="48"/>
      <c r="Q43" s="67"/>
      <c r="R43" s="67"/>
      <c r="S43" s="67"/>
      <c r="T43" s="67"/>
      <c r="U43" s="70" t="s">
        <v>136</v>
      </c>
      <c r="V43" s="48"/>
    </row>
    <row r="44" spans="1:22" ht="33" customHeight="1">
      <c r="A44" s="48"/>
      <c r="B44" s="60" t="s">
        <v>137</v>
      </c>
      <c r="C44" s="61"/>
      <c r="D44" s="61"/>
      <c r="E44" s="61"/>
      <c r="F44" s="61"/>
      <c r="G44" s="61"/>
      <c r="H44" s="56"/>
      <c r="I44" s="599"/>
      <c r="J44" s="48"/>
      <c r="K44" s="576" t="s">
        <v>138</v>
      </c>
      <c r="L44" s="577"/>
      <c r="M44" s="577"/>
      <c r="N44" s="577"/>
      <c r="O44" s="577"/>
      <c r="P44" s="577"/>
      <c r="Q44" s="577"/>
      <c r="R44" s="577"/>
      <c r="S44" s="577"/>
      <c r="T44" s="577"/>
      <c r="U44" s="578"/>
      <c r="V44" s="48"/>
    </row>
    <row r="45" spans="1:22" ht="33" customHeight="1">
      <c r="A45" s="48"/>
      <c r="B45" s="572" t="s">
        <v>129</v>
      </c>
      <c r="C45" s="572"/>
      <c r="D45" s="572"/>
      <c r="E45" s="572"/>
      <c r="F45" s="572"/>
      <c r="G45" s="572"/>
      <c r="H45" s="54"/>
      <c r="I45" s="599"/>
      <c r="J45" s="48"/>
      <c r="K45" s="579" t="s">
        <v>139</v>
      </c>
      <c r="L45" s="580"/>
      <c r="M45" s="580"/>
      <c r="N45" s="580"/>
      <c r="O45" s="580"/>
      <c r="P45" s="580"/>
      <c r="Q45" s="580"/>
      <c r="R45" s="580"/>
      <c r="S45" s="581"/>
      <c r="T45" s="588" t="s">
        <v>95</v>
      </c>
      <c r="U45" s="591">
        <f>IF(T45="○",10,0)</f>
        <v>0</v>
      </c>
      <c r="V45" s="48"/>
    </row>
    <row r="46" spans="1:22" ht="33" customHeight="1">
      <c r="A46" s="48"/>
      <c r="B46" s="60" t="s">
        <v>140</v>
      </c>
      <c r="C46" s="61"/>
      <c r="D46" s="61"/>
      <c r="E46" s="61"/>
      <c r="F46" s="61"/>
      <c r="G46" s="61"/>
      <c r="H46" s="62"/>
      <c r="I46" s="599"/>
      <c r="J46" s="48"/>
      <c r="K46" s="582"/>
      <c r="L46" s="583"/>
      <c r="M46" s="583"/>
      <c r="N46" s="583"/>
      <c r="O46" s="583"/>
      <c r="P46" s="583"/>
      <c r="Q46" s="583"/>
      <c r="R46" s="583"/>
      <c r="S46" s="584"/>
      <c r="T46" s="589"/>
      <c r="U46" s="592"/>
      <c r="V46" s="48"/>
    </row>
    <row r="47" spans="1:22" ht="33" customHeight="1">
      <c r="A47" s="48"/>
      <c r="B47" s="572" t="s">
        <v>129</v>
      </c>
      <c r="C47" s="572"/>
      <c r="D47" s="572"/>
      <c r="E47" s="572"/>
      <c r="F47" s="572"/>
      <c r="G47" s="572"/>
      <c r="H47" s="54"/>
      <c r="I47" s="599"/>
      <c r="J47" s="48"/>
      <c r="K47" s="585"/>
      <c r="L47" s="586"/>
      <c r="M47" s="586"/>
      <c r="N47" s="586"/>
      <c r="O47" s="586"/>
      <c r="P47" s="586"/>
      <c r="Q47" s="586"/>
      <c r="R47" s="586"/>
      <c r="S47" s="587"/>
      <c r="T47" s="590"/>
      <c r="U47" s="58" t="s">
        <v>104</v>
      </c>
      <c r="V47" s="48"/>
    </row>
    <row r="48" spans="1:22" ht="33" customHeight="1">
      <c r="A48" s="48"/>
      <c r="B48" s="569" t="s">
        <v>141</v>
      </c>
      <c r="C48" s="570"/>
      <c r="D48" s="570"/>
      <c r="E48" s="570"/>
      <c r="F48" s="570"/>
      <c r="G48" s="570"/>
      <c r="H48" s="571"/>
      <c r="I48" s="599"/>
      <c r="J48" s="48"/>
      <c r="K48" s="65"/>
      <c r="L48" s="48"/>
      <c r="M48" s="48"/>
      <c r="N48" s="48"/>
      <c r="O48" s="48"/>
      <c r="P48" s="48"/>
      <c r="Q48" s="67"/>
      <c r="R48" s="67"/>
      <c r="S48" s="67"/>
      <c r="T48" s="67"/>
      <c r="U48" s="67" t="s">
        <v>131</v>
      </c>
      <c r="V48" s="48"/>
    </row>
    <row r="49" spans="1:22" ht="33" customHeight="1">
      <c r="A49" s="48"/>
      <c r="B49" s="572" t="s">
        <v>129</v>
      </c>
      <c r="C49" s="572"/>
      <c r="D49" s="572"/>
      <c r="E49" s="572"/>
      <c r="F49" s="572"/>
      <c r="G49" s="572"/>
      <c r="H49" s="54"/>
      <c r="I49" s="599"/>
      <c r="J49" s="48"/>
      <c r="K49" s="65"/>
      <c r="L49" s="48"/>
      <c r="M49" s="48"/>
      <c r="N49" s="48"/>
      <c r="O49" s="48"/>
      <c r="P49" s="48"/>
      <c r="Q49" s="71"/>
      <c r="R49" s="71"/>
      <c r="S49" s="71"/>
      <c r="T49" s="71"/>
      <c r="U49" s="71"/>
      <c r="V49" s="48"/>
    </row>
    <row r="50" spans="1:22" ht="33" customHeight="1">
      <c r="A50" s="48"/>
      <c r="B50" s="569" t="s">
        <v>142</v>
      </c>
      <c r="C50" s="570"/>
      <c r="D50" s="570"/>
      <c r="E50" s="570"/>
      <c r="F50" s="570"/>
      <c r="G50" s="570"/>
      <c r="H50" s="571"/>
      <c r="I50" s="599"/>
      <c r="J50" s="48"/>
      <c r="K50" s="65"/>
      <c r="L50" s="48"/>
      <c r="M50" s="48"/>
      <c r="N50" s="48"/>
      <c r="O50" s="48"/>
      <c r="P50" s="48"/>
      <c r="Q50" s="71"/>
      <c r="R50" s="71"/>
      <c r="S50" s="71"/>
      <c r="T50" s="71"/>
      <c r="U50" s="71"/>
      <c r="V50" s="48"/>
    </row>
    <row r="51" spans="1:22" ht="33" customHeight="1">
      <c r="A51" s="48"/>
      <c r="B51" s="572" t="s">
        <v>129</v>
      </c>
      <c r="C51" s="572"/>
      <c r="D51" s="572"/>
      <c r="E51" s="572"/>
      <c r="F51" s="572"/>
      <c r="G51" s="572"/>
      <c r="H51" s="54" t="s">
        <v>95</v>
      </c>
      <c r="I51" s="600"/>
      <c r="J51" s="48"/>
      <c r="K51" s="48"/>
      <c r="L51" s="48"/>
      <c r="M51" s="48"/>
      <c r="N51" s="48"/>
      <c r="O51" s="48"/>
      <c r="P51" s="48"/>
      <c r="Q51" s="48"/>
      <c r="R51" s="48"/>
      <c r="S51" s="48"/>
      <c r="T51" s="48"/>
      <c r="U51" s="48"/>
      <c r="V51" s="48"/>
    </row>
    <row r="52" spans="1:22" ht="33" customHeight="1">
      <c r="A52" s="48"/>
      <c r="B52" s="573" t="s">
        <v>143</v>
      </c>
      <c r="C52" s="573"/>
      <c r="D52" s="573"/>
      <c r="E52" s="573"/>
      <c r="F52" s="573"/>
      <c r="G52" s="573"/>
      <c r="H52" s="63">
        <f>((COUNTIF(H37,"○")+COUNTIF(H39,"○")+COUNTIF(H41,"○")+COUNTIF(H43,"○"))+COUNTIF(H45,"○")+COUNTIF(H47,"○")+COUNTIF(H49,"○")+COUNTIF(H51,"○"))*1</f>
        <v>0</v>
      </c>
      <c r="I52" s="72" t="s">
        <v>104</v>
      </c>
      <c r="J52" s="48"/>
      <c r="K52" s="48"/>
      <c r="L52" s="48"/>
      <c r="M52" s="48"/>
      <c r="N52" s="48"/>
      <c r="O52" s="48"/>
      <c r="P52" s="48"/>
      <c r="Q52" s="48"/>
      <c r="R52" s="48"/>
      <c r="S52" s="48"/>
      <c r="T52" s="48"/>
      <c r="U52" s="48"/>
      <c r="V52" s="48"/>
    </row>
    <row r="53" spans="1:22" ht="33" customHeight="1">
      <c r="A53" s="48"/>
      <c r="B53" s="65" t="s">
        <v>144</v>
      </c>
      <c r="C53" s="48"/>
      <c r="D53" s="48"/>
      <c r="E53" s="48"/>
      <c r="F53" s="48"/>
      <c r="G53" s="48"/>
      <c r="H53" s="48"/>
      <c r="I53" s="67" t="s">
        <v>145</v>
      </c>
      <c r="J53" s="48"/>
      <c r="K53" s="48"/>
      <c r="L53" s="48"/>
      <c r="M53" s="48"/>
      <c r="N53" s="48"/>
      <c r="O53" s="48"/>
      <c r="P53" s="48"/>
      <c r="Q53" s="48"/>
      <c r="R53" s="48"/>
      <c r="S53" s="48"/>
      <c r="T53" s="48"/>
      <c r="U53" s="48"/>
      <c r="V53" s="48"/>
    </row>
    <row r="54" spans="1:22" ht="33" customHeight="1">
      <c r="A54" s="48"/>
      <c r="B54" s="574" t="s">
        <v>146</v>
      </c>
      <c r="C54" s="575"/>
      <c r="D54" s="73" t="s">
        <v>147</v>
      </c>
      <c r="E54" s="75"/>
      <c r="F54" s="75"/>
      <c r="G54" s="75"/>
      <c r="H54" s="75"/>
      <c r="I54" s="75"/>
      <c r="J54" s="75"/>
      <c r="K54" s="75"/>
      <c r="L54" s="74"/>
      <c r="M54" s="76"/>
      <c r="N54" s="48"/>
      <c r="O54" s="48"/>
      <c r="P54" s="48"/>
      <c r="Q54" s="48"/>
      <c r="R54" s="48"/>
      <c r="S54" s="48"/>
      <c r="T54" s="48"/>
      <c r="U54" s="48"/>
      <c r="V54" s="48"/>
    </row>
    <row r="55" spans="1:22" ht="33" customHeight="1" thickBot="1">
      <c r="A55" s="48"/>
      <c r="B55" s="77" t="s">
        <v>148</v>
      </c>
      <c r="C55" s="78"/>
      <c r="D55" s="79" t="s">
        <v>149</v>
      </c>
      <c r="E55" s="79" t="s">
        <v>150</v>
      </c>
      <c r="F55" s="79" t="s">
        <v>151</v>
      </c>
      <c r="G55" s="79" t="s">
        <v>152</v>
      </c>
      <c r="H55" s="79" t="s">
        <v>153</v>
      </c>
      <c r="I55" s="80" t="s">
        <v>154</v>
      </c>
      <c r="J55" s="79"/>
      <c r="K55" s="79" t="s">
        <v>155</v>
      </c>
      <c r="L55" s="81" t="s">
        <v>156</v>
      </c>
      <c r="M55" s="50"/>
      <c r="N55" s="48"/>
      <c r="O55" s="48"/>
      <c r="P55" s="48"/>
      <c r="Q55" s="48"/>
      <c r="R55" s="48"/>
      <c r="S55" s="48"/>
      <c r="T55" s="48"/>
      <c r="U55" s="48"/>
      <c r="V55" s="48"/>
    </row>
    <row r="56" spans="1:22" ht="33" customHeight="1" thickTop="1">
      <c r="A56" s="48"/>
      <c r="B56" s="82" t="s">
        <v>157</v>
      </c>
      <c r="C56" s="83"/>
      <c r="D56" s="84" t="s">
        <v>158</v>
      </c>
      <c r="E56" s="85" t="s">
        <v>159</v>
      </c>
      <c r="F56" s="85" t="s">
        <v>150</v>
      </c>
      <c r="G56" s="85" t="s">
        <v>152</v>
      </c>
      <c r="H56" s="85" t="s">
        <v>160</v>
      </c>
      <c r="I56" s="85" t="s">
        <v>161</v>
      </c>
      <c r="J56" s="85"/>
      <c r="K56" s="85"/>
      <c r="L56" s="86"/>
      <c r="M56" s="48"/>
      <c r="N56" s="48"/>
      <c r="O56" s="87" t="s">
        <v>40</v>
      </c>
      <c r="P56" s="88"/>
      <c r="Q56" s="88"/>
      <c r="R56" s="88"/>
      <c r="S56" s="88"/>
      <c r="T56" s="88"/>
      <c r="U56" s="89"/>
      <c r="V56" s="48"/>
    </row>
    <row r="57" spans="1:22" ht="33" customHeight="1">
      <c r="A57" s="48"/>
      <c r="B57" s="82" t="s">
        <v>162</v>
      </c>
      <c r="C57" s="83"/>
      <c r="D57" s="85" t="s">
        <v>163</v>
      </c>
      <c r="E57" s="85" t="s">
        <v>149</v>
      </c>
      <c r="F57" s="85" t="s">
        <v>164</v>
      </c>
      <c r="G57" s="85"/>
      <c r="H57" s="85"/>
      <c r="I57" s="85"/>
      <c r="J57" s="85"/>
      <c r="K57" s="85"/>
      <c r="L57" s="90"/>
      <c r="M57" s="91"/>
      <c r="N57" s="91"/>
      <c r="O57" s="555">
        <f>I12+I22+I36+U12+U35+U40+U45</f>
        <v>-50</v>
      </c>
      <c r="P57" s="556"/>
      <c r="Q57" s="556"/>
      <c r="R57" s="92"/>
      <c r="S57" s="561" t="s">
        <v>165</v>
      </c>
      <c r="T57" s="561"/>
      <c r="U57" s="562"/>
      <c r="V57" s="93"/>
    </row>
    <row r="58" spans="1:22" ht="33" customHeight="1">
      <c r="A58" s="48"/>
      <c r="B58" s="82" t="s">
        <v>166</v>
      </c>
      <c r="C58" s="83"/>
      <c r="D58" s="85" t="s">
        <v>163</v>
      </c>
      <c r="E58" s="85" t="s">
        <v>149</v>
      </c>
      <c r="F58" s="85" t="s">
        <v>164</v>
      </c>
      <c r="G58" s="85"/>
      <c r="H58" s="85"/>
      <c r="I58" s="85"/>
      <c r="J58" s="85"/>
      <c r="K58" s="85"/>
      <c r="L58" s="94"/>
      <c r="M58" s="91"/>
      <c r="N58" s="91"/>
      <c r="O58" s="557"/>
      <c r="P58" s="558"/>
      <c r="Q58" s="558"/>
      <c r="R58" s="93"/>
      <c r="S58" s="563"/>
      <c r="T58" s="563"/>
      <c r="U58" s="564"/>
      <c r="V58" s="93"/>
    </row>
    <row r="59" spans="1:22" ht="33" customHeight="1" thickBot="1">
      <c r="A59" s="48"/>
      <c r="B59" s="82" t="s">
        <v>167</v>
      </c>
      <c r="C59" s="83"/>
      <c r="D59" s="84" t="s">
        <v>163</v>
      </c>
      <c r="E59" s="85" t="s">
        <v>168</v>
      </c>
      <c r="F59" s="85"/>
      <c r="G59" s="85"/>
      <c r="H59" s="95"/>
      <c r="I59" s="85"/>
      <c r="J59" s="85"/>
      <c r="K59" s="85"/>
      <c r="L59" s="94"/>
      <c r="M59" s="91"/>
      <c r="N59" s="91"/>
      <c r="O59" s="559"/>
      <c r="P59" s="560"/>
      <c r="Q59" s="560"/>
      <c r="R59" s="96" t="s">
        <v>104</v>
      </c>
      <c r="S59" s="565"/>
      <c r="T59" s="565"/>
      <c r="U59" s="566"/>
      <c r="V59" s="93"/>
    </row>
    <row r="60" spans="1:22" ht="33" customHeight="1" thickTop="1">
      <c r="A60" s="48"/>
      <c r="B60" s="82" t="s">
        <v>169</v>
      </c>
      <c r="C60" s="83"/>
      <c r="D60" s="97" t="s">
        <v>163</v>
      </c>
      <c r="E60" s="98" t="s">
        <v>170</v>
      </c>
      <c r="F60" s="99"/>
      <c r="G60" s="99"/>
      <c r="H60" s="99"/>
      <c r="I60" s="99"/>
      <c r="J60" s="99"/>
      <c r="K60" s="99"/>
      <c r="L60" s="94"/>
      <c r="M60" s="91"/>
      <c r="N60" s="91"/>
      <c r="O60" s="91"/>
      <c r="P60" s="91"/>
      <c r="Q60" s="91"/>
      <c r="R60" s="91"/>
      <c r="S60" s="93"/>
      <c r="T60" s="93"/>
      <c r="U60" s="93"/>
      <c r="V60" s="93"/>
    </row>
    <row r="61" spans="1:22" ht="46.5" customHeight="1">
      <c r="A61" s="48"/>
      <c r="B61" s="567" t="s">
        <v>171</v>
      </c>
      <c r="C61" s="568"/>
      <c r="D61" s="100" t="s">
        <v>163</v>
      </c>
      <c r="E61" s="100" t="s">
        <v>168</v>
      </c>
      <c r="F61" s="100"/>
      <c r="G61" s="100"/>
      <c r="H61" s="100"/>
      <c r="I61" s="100"/>
      <c r="J61" s="100"/>
      <c r="K61" s="100"/>
      <c r="L61" s="101"/>
      <c r="M61" s="91"/>
      <c r="N61" s="91"/>
      <c r="O61" s="91"/>
      <c r="P61" s="91"/>
      <c r="Q61" s="91"/>
      <c r="R61" s="91"/>
      <c r="S61" s="93"/>
      <c r="T61" s="93"/>
      <c r="U61" s="93"/>
      <c r="V61" s="93"/>
    </row>
    <row r="62" spans="1:22" ht="19.95" customHeight="1">
      <c r="A62" s="48"/>
      <c r="B62" s="48"/>
      <c r="C62" s="48"/>
      <c r="D62" s="48"/>
      <c r="E62" s="48"/>
      <c r="F62" s="48"/>
      <c r="G62" s="48"/>
      <c r="H62" s="48"/>
      <c r="I62" s="48"/>
      <c r="J62" s="48"/>
      <c r="K62" s="48"/>
      <c r="L62" s="48"/>
      <c r="M62" s="48"/>
      <c r="N62" s="48"/>
      <c r="O62" s="91"/>
      <c r="P62" s="91"/>
      <c r="Q62" s="91"/>
      <c r="R62" s="91"/>
      <c r="S62" s="93"/>
      <c r="T62" s="93"/>
      <c r="U62" s="93"/>
      <c r="V62" s="48"/>
    </row>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pageMargins left="0.70866141732283472" right="0.70866141732283472" top="0.74803149606299213" bottom="0.74803149606299213" header="0.31496062992125984" footer="0.31496062992125984"/>
  <pageSetup paperSize="9" scale="35" orientation="portrait" r:id="rId1"/>
  <headerFooter>
    <oddHeader>&amp;R（別表２（その２））</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C609FE7-B475-41A0-89A0-BF76EC99ACAB}">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H49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T15 JP15 TL15 ADH15 AND15 AWZ15 BGV15 BQR15 CAN15 CKJ15 CUF15 DEB15 DNX15 DXT15 EHP15 ERL15 FBH15 FLD15 FUZ15 GEV15 GOR15 GYN15 HIJ15 HSF15 ICB15 ILX15 IVT15 JFP15 JPL15 JZH15 KJD15 KSZ15 LCV15 LMR15 LWN15 MGJ15 MQF15 NAB15 NJX15 NTT15 ODP15 ONL15 OXH15 PHD15 PQZ15 QAV15 QKR15 QUN15 REJ15 ROF15 RYB15 SHX15 SRT15 TBP15 TLL15 TVH15 UFD15 UOZ15 UYV15 VIR15 VSN15 WCJ15 WMF15 WWB15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T27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T13 JP13 TL13 ADH13 AND13 AWZ13 BGV13 BQR13 CAN13 CKJ13 CUF13 DEB13 DNX13 DXT13 EHP13 ERL13 FBH13 FLD13 FUZ13 GEV13 GOR13 GYN13 HIJ13 HSF13 ICB13 ILX13 IVT13 JFP13 JPL13 JZH13 KJD13 KSZ13 LCV13 LMR13 LWN13 MGJ13 MQF13 NAB13 NJX13 NTT13 ODP13 ONL13 OXH13 PHD13 PQZ13 QAV13 QKR13 QUN13 REJ13 ROF13 RYB13 SHX13 SRT13 TBP13 TLL13 TVH13 UFD13 UOZ13 UYV13 VIR13 VSN13 WCJ13 WMF13 WWB13 T65549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T131085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T196621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T262157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T327693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T393229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T458765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T524301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T589837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T655373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T720909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T786445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T851981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T917517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T983053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H22:H33 JD22:JD33 SZ22:SZ33 ACV22:ACV33 AMR22:AMR33 AWN22:AWN33 BGJ22:BGJ33 BQF22:BQF33 CAB22:CAB33 CJX22:CJX33 CTT22:CTT33 DDP22:DDP33 DNL22:DNL33 DXH22:DXH33 EHD22:EHD33 EQZ22:EQZ33 FAV22:FAV33 FKR22:FKR33 FUN22:FUN33 GEJ22:GEJ33 GOF22:GOF33 GYB22:GYB33 HHX22:HHX33 HRT22:HRT33 IBP22:IBP33 ILL22:ILL33 IVH22:IVH33 JFD22:JFD33 JOZ22:JOZ33 JYV22:JYV33 KIR22:KIR33 KSN22:KSN33 LCJ22:LCJ33 LMF22:LMF33 LWB22:LWB33 MFX22:MFX33 MPT22:MPT33 MZP22:MZP33 NJL22:NJL33 NTH22:NTH33 ODD22:ODD33 OMZ22:OMZ33 OWV22:OWV33 PGR22:PGR33 PQN22:PQN33 QAJ22:QAJ33 QKF22:QKF33 QUB22:QUB33 RDX22:RDX33 RNT22:RNT33 RXP22:RXP33 SHL22:SHL33 SRH22:SRH33 TBD22:TBD33 TKZ22:TKZ33 TUV22:TUV33 UER22:UER33 UON22:UON33 UYJ22:UYJ33 VIF22:VIF33 VSB22:VSB33 WBX22:WBX33 WLT22:WLT33 WVP22:WVP33 H65558:H65569 JD65558:JD65569 SZ65558:SZ65569 ACV65558:ACV65569 AMR65558:AMR65569 AWN65558:AWN65569 BGJ65558:BGJ65569 BQF65558:BQF65569 CAB65558:CAB65569 CJX65558:CJX65569 CTT65558:CTT65569 DDP65558:DDP65569 DNL65558:DNL65569 DXH65558:DXH65569 EHD65558:EHD65569 EQZ65558:EQZ65569 FAV65558:FAV65569 FKR65558:FKR65569 FUN65558:FUN65569 GEJ65558:GEJ65569 GOF65558:GOF65569 GYB65558:GYB65569 HHX65558:HHX65569 HRT65558:HRT65569 IBP65558:IBP65569 ILL65558:ILL65569 IVH65558:IVH65569 JFD65558:JFD65569 JOZ65558:JOZ65569 JYV65558:JYV65569 KIR65558:KIR65569 KSN65558:KSN65569 LCJ65558:LCJ65569 LMF65558:LMF65569 LWB65558:LWB65569 MFX65558:MFX65569 MPT65558:MPT65569 MZP65558:MZP65569 NJL65558:NJL65569 NTH65558:NTH65569 ODD65558:ODD65569 OMZ65558:OMZ65569 OWV65558:OWV65569 PGR65558:PGR65569 PQN65558:PQN65569 QAJ65558:QAJ65569 QKF65558:QKF65569 QUB65558:QUB65569 RDX65558:RDX65569 RNT65558:RNT65569 RXP65558:RXP65569 SHL65558:SHL65569 SRH65558:SRH65569 TBD65558:TBD65569 TKZ65558:TKZ65569 TUV65558:TUV65569 UER65558:UER65569 UON65558:UON65569 UYJ65558:UYJ65569 VIF65558:VIF65569 VSB65558:VSB65569 WBX65558:WBX65569 WLT65558:WLT65569 WVP65558:WVP65569 H131094:H131105 JD131094:JD131105 SZ131094:SZ131105 ACV131094:ACV131105 AMR131094:AMR131105 AWN131094:AWN131105 BGJ131094:BGJ131105 BQF131094:BQF131105 CAB131094:CAB131105 CJX131094:CJX131105 CTT131094:CTT131105 DDP131094:DDP131105 DNL131094:DNL131105 DXH131094:DXH131105 EHD131094:EHD131105 EQZ131094:EQZ131105 FAV131094:FAV131105 FKR131094:FKR131105 FUN131094:FUN131105 GEJ131094:GEJ131105 GOF131094:GOF131105 GYB131094:GYB131105 HHX131094:HHX131105 HRT131094:HRT131105 IBP131094:IBP131105 ILL131094:ILL131105 IVH131094:IVH131105 JFD131094:JFD131105 JOZ131094:JOZ131105 JYV131094:JYV131105 KIR131094:KIR131105 KSN131094:KSN131105 LCJ131094:LCJ131105 LMF131094:LMF131105 LWB131094:LWB131105 MFX131094:MFX131105 MPT131094:MPT131105 MZP131094:MZP131105 NJL131094:NJL131105 NTH131094:NTH131105 ODD131094:ODD131105 OMZ131094:OMZ131105 OWV131094:OWV131105 PGR131094:PGR131105 PQN131094:PQN131105 QAJ131094:QAJ131105 QKF131094:QKF131105 QUB131094:QUB131105 RDX131094:RDX131105 RNT131094:RNT131105 RXP131094:RXP131105 SHL131094:SHL131105 SRH131094:SRH131105 TBD131094:TBD131105 TKZ131094:TKZ131105 TUV131094:TUV131105 UER131094:UER131105 UON131094:UON131105 UYJ131094:UYJ131105 VIF131094:VIF131105 VSB131094:VSB131105 WBX131094:WBX131105 WLT131094:WLT131105 WVP131094:WVP131105 H196630:H196641 JD196630:JD196641 SZ196630:SZ196641 ACV196630:ACV196641 AMR196630:AMR196641 AWN196630:AWN196641 BGJ196630:BGJ196641 BQF196630:BQF196641 CAB196630:CAB196641 CJX196630:CJX196641 CTT196630:CTT196641 DDP196630:DDP196641 DNL196630:DNL196641 DXH196630:DXH196641 EHD196630:EHD196641 EQZ196630:EQZ196641 FAV196630:FAV196641 FKR196630:FKR196641 FUN196630:FUN196641 GEJ196630:GEJ196641 GOF196630:GOF196641 GYB196630:GYB196641 HHX196630:HHX196641 HRT196630:HRT196641 IBP196630:IBP196641 ILL196630:ILL196641 IVH196630:IVH196641 JFD196630:JFD196641 JOZ196630:JOZ196641 JYV196630:JYV196641 KIR196630:KIR196641 KSN196630:KSN196641 LCJ196630:LCJ196641 LMF196630:LMF196641 LWB196630:LWB196641 MFX196630:MFX196641 MPT196630:MPT196641 MZP196630:MZP196641 NJL196630:NJL196641 NTH196630:NTH196641 ODD196630:ODD196641 OMZ196630:OMZ196641 OWV196630:OWV196641 PGR196630:PGR196641 PQN196630:PQN196641 QAJ196630:QAJ196641 QKF196630:QKF196641 QUB196630:QUB196641 RDX196630:RDX196641 RNT196630:RNT196641 RXP196630:RXP196641 SHL196630:SHL196641 SRH196630:SRH196641 TBD196630:TBD196641 TKZ196630:TKZ196641 TUV196630:TUV196641 UER196630:UER196641 UON196630:UON196641 UYJ196630:UYJ196641 VIF196630:VIF196641 VSB196630:VSB196641 WBX196630:WBX196641 WLT196630:WLT196641 WVP196630:WVP196641 H262166:H262177 JD262166:JD262177 SZ262166:SZ262177 ACV262166:ACV262177 AMR262166:AMR262177 AWN262166:AWN262177 BGJ262166:BGJ262177 BQF262166:BQF262177 CAB262166:CAB262177 CJX262166:CJX262177 CTT262166:CTT262177 DDP262166:DDP262177 DNL262166:DNL262177 DXH262166:DXH262177 EHD262166:EHD262177 EQZ262166:EQZ262177 FAV262166:FAV262177 FKR262166:FKR262177 FUN262166:FUN262177 GEJ262166:GEJ262177 GOF262166:GOF262177 GYB262166:GYB262177 HHX262166:HHX262177 HRT262166:HRT262177 IBP262166:IBP262177 ILL262166:ILL262177 IVH262166:IVH262177 JFD262166:JFD262177 JOZ262166:JOZ262177 JYV262166:JYV262177 KIR262166:KIR262177 KSN262166:KSN262177 LCJ262166:LCJ262177 LMF262166:LMF262177 LWB262166:LWB262177 MFX262166:MFX262177 MPT262166:MPT262177 MZP262166:MZP262177 NJL262166:NJL262177 NTH262166:NTH262177 ODD262166:ODD262177 OMZ262166:OMZ262177 OWV262166:OWV262177 PGR262166:PGR262177 PQN262166:PQN262177 QAJ262166:QAJ262177 QKF262166:QKF262177 QUB262166:QUB262177 RDX262166:RDX262177 RNT262166:RNT262177 RXP262166:RXP262177 SHL262166:SHL262177 SRH262166:SRH262177 TBD262166:TBD262177 TKZ262166:TKZ262177 TUV262166:TUV262177 UER262166:UER262177 UON262166:UON262177 UYJ262166:UYJ262177 VIF262166:VIF262177 VSB262166:VSB262177 WBX262166:WBX262177 WLT262166:WLT262177 WVP262166:WVP262177 H327702:H327713 JD327702:JD327713 SZ327702:SZ327713 ACV327702:ACV327713 AMR327702:AMR327713 AWN327702:AWN327713 BGJ327702:BGJ327713 BQF327702:BQF327713 CAB327702:CAB327713 CJX327702:CJX327713 CTT327702:CTT327713 DDP327702:DDP327713 DNL327702:DNL327713 DXH327702:DXH327713 EHD327702:EHD327713 EQZ327702:EQZ327713 FAV327702:FAV327713 FKR327702:FKR327713 FUN327702:FUN327713 GEJ327702:GEJ327713 GOF327702:GOF327713 GYB327702:GYB327713 HHX327702:HHX327713 HRT327702:HRT327713 IBP327702:IBP327713 ILL327702:ILL327713 IVH327702:IVH327713 JFD327702:JFD327713 JOZ327702:JOZ327713 JYV327702:JYV327713 KIR327702:KIR327713 KSN327702:KSN327713 LCJ327702:LCJ327713 LMF327702:LMF327713 LWB327702:LWB327713 MFX327702:MFX327713 MPT327702:MPT327713 MZP327702:MZP327713 NJL327702:NJL327713 NTH327702:NTH327713 ODD327702:ODD327713 OMZ327702:OMZ327713 OWV327702:OWV327713 PGR327702:PGR327713 PQN327702:PQN327713 QAJ327702:QAJ327713 QKF327702:QKF327713 QUB327702:QUB327713 RDX327702:RDX327713 RNT327702:RNT327713 RXP327702:RXP327713 SHL327702:SHL327713 SRH327702:SRH327713 TBD327702:TBD327713 TKZ327702:TKZ327713 TUV327702:TUV327713 UER327702:UER327713 UON327702:UON327713 UYJ327702:UYJ327713 VIF327702:VIF327713 VSB327702:VSB327713 WBX327702:WBX327713 WLT327702:WLT327713 WVP327702:WVP327713 H393238:H393249 JD393238:JD393249 SZ393238:SZ393249 ACV393238:ACV393249 AMR393238:AMR393249 AWN393238:AWN393249 BGJ393238:BGJ393249 BQF393238:BQF393249 CAB393238:CAB393249 CJX393238:CJX393249 CTT393238:CTT393249 DDP393238:DDP393249 DNL393238:DNL393249 DXH393238:DXH393249 EHD393238:EHD393249 EQZ393238:EQZ393249 FAV393238:FAV393249 FKR393238:FKR393249 FUN393238:FUN393249 GEJ393238:GEJ393249 GOF393238:GOF393249 GYB393238:GYB393249 HHX393238:HHX393249 HRT393238:HRT393249 IBP393238:IBP393249 ILL393238:ILL393249 IVH393238:IVH393249 JFD393238:JFD393249 JOZ393238:JOZ393249 JYV393238:JYV393249 KIR393238:KIR393249 KSN393238:KSN393249 LCJ393238:LCJ393249 LMF393238:LMF393249 LWB393238:LWB393249 MFX393238:MFX393249 MPT393238:MPT393249 MZP393238:MZP393249 NJL393238:NJL393249 NTH393238:NTH393249 ODD393238:ODD393249 OMZ393238:OMZ393249 OWV393238:OWV393249 PGR393238:PGR393249 PQN393238:PQN393249 QAJ393238:QAJ393249 QKF393238:QKF393249 QUB393238:QUB393249 RDX393238:RDX393249 RNT393238:RNT393249 RXP393238:RXP393249 SHL393238:SHL393249 SRH393238:SRH393249 TBD393238:TBD393249 TKZ393238:TKZ393249 TUV393238:TUV393249 UER393238:UER393249 UON393238:UON393249 UYJ393238:UYJ393249 VIF393238:VIF393249 VSB393238:VSB393249 WBX393238:WBX393249 WLT393238:WLT393249 WVP393238:WVP393249 H458774:H458785 JD458774:JD458785 SZ458774:SZ458785 ACV458774:ACV458785 AMR458774:AMR458785 AWN458774:AWN458785 BGJ458774:BGJ458785 BQF458774:BQF458785 CAB458774:CAB458785 CJX458774:CJX458785 CTT458774:CTT458785 DDP458774:DDP458785 DNL458774:DNL458785 DXH458774:DXH458785 EHD458774:EHD458785 EQZ458774:EQZ458785 FAV458774:FAV458785 FKR458774:FKR458785 FUN458774:FUN458785 GEJ458774:GEJ458785 GOF458774:GOF458785 GYB458774:GYB458785 HHX458774:HHX458785 HRT458774:HRT458785 IBP458774:IBP458785 ILL458774:ILL458785 IVH458774:IVH458785 JFD458774:JFD458785 JOZ458774:JOZ458785 JYV458774:JYV458785 KIR458774:KIR458785 KSN458774:KSN458785 LCJ458774:LCJ458785 LMF458774:LMF458785 LWB458774:LWB458785 MFX458774:MFX458785 MPT458774:MPT458785 MZP458774:MZP458785 NJL458774:NJL458785 NTH458774:NTH458785 ODD458774:ODD458785 OMZ458774:OMZ458785 OWV458774:OWV458785 PGR458774:PGR458785 PQN458774:PQN458785 QAJ458774:QAJ458785 QKF458774:QKF458785 QUB458774:QUB458785 RDX458774:RDX458785 RNT458774:RNT458785 RXP458774:RXP458785 SHL458774:SHL458785 SRH458774:SRH458785 TBD458774:TBD458785 TKZ458774:TKZ458785 TUV458774:TUV458785 UER458774:UER458785 UON458774:UON458785 UYJ458774:UYJ458785 VIF458774:VIF458785 VSB458774:VSB458785 WBX458774:WBX458785 WLT458774:WLT458785 WVP458774:WVP458785 H524310:H524321 JD524310:JD524321 SZ524310:SZ524321 ACV524310:ACV524321 AMR524310:AMR524321 AWN524310:AWN524321 BGJ524310:BGJ524321 BQF524310:BQF524321 CAB524310:CAB524321 CJX524310:CJX524321 CTT524310:CTT524321 DDP524310:DDP524321 DNL524310:DNL524321 DXH524310:DXH524321 EHD524310:EHD524321 EQZ524310:EQZ524321 FAV524310:FAV524321 FKR524310:FKR524321 FUN524310:FUN524321 GEJ524310:GEJ524321 GOF524310:GOF524321 GYB524310:GYB524321 HHX524310:HHX524321 HRT524310:HRT524321 IBP524310:IBP524321 ILL524310:ILL524321 IVH524310:IVH524321 JFD524310:JFD524321 JOZ524310:JOZ524321 JYV524310:JYV524321 KIR524310:KIR524321 KSN524310:KSN524321 LCJ524310:LCJ524321 LMF524310:LMF524321 LWB524310:LWB524321 MFX524310:MFX524321 MPT524310:MPT524321 MZP524310:MZP524321 NJL524310:NJL524321 NTH524310:NTH524321 ODD524310:ODD524321 OMZ524310:OMZ524321 OWV524310:OWV524321 PGR524310:PGR524321 PQN524310:PQN524321 QAJ524310:QAJ524321 QKF524310:QKF524321 QUB524310:QUB524321 RDX524310:RDX524321 RNT524310:RNT524321 RXP524310:RXP524321 SHL524310:SHL524321 SRH524310:SRH524321 TBD524310:TBD524321 TKZ524310:TKZ524321 TUV524310:TUV524321 UER524310:UER524321 UON524310:UON524321 UYJ524310:UYJ524321 VIF524310:VIF524321 VSB524310:VSB524321 WBX524310:WBX524321 WLT524310:WLT524321 WVP524310:WVP524321 H589846:H589857 JD589846:JD589857 SZ589846:SZ589857 ACV589846:ACV589857 AMR589846:AMR589857 AWN589846:AWN589857 BGJ589846:BGJ589857 BQF589846:BQF589857 CAB589846:CAB589857 CJX589846:CJX589857 CTT589846:CTT589857 DDP589846:DDP589857 DNL589846:DNL589857 DXH589846:DXH589857 EHD589846:EHD589857 EQZ589846:EQZ589857 FAV589846:FAV589857 FKR589846:FKR589857 FUN589846:FUN589857 GEJ589846:GEJ589857 GOF589846:GOF589857 GYB589846:GYB589857 HHX589846:HHX589857 HRT589846:HRT589857 IBP589846:IBP589857 ILL589846:ILL589857 IVH589846:IVH589857 JFD589846:JFD589857 JOZ589846:JOZ589857 JYV589846:JYV589857 KIR589846:KIR589857 KSN589846:KSN589857 LCJ589846:LCJ589857 LMF589846:LMF589857 LWB589846:LWB589857 MFX589846:MFX589857 MPT589846:MPT589857 MZP589846:MZP589857 NJL589846:NJL589857 NTH589846:NTH589857 ODD589846:ODD589857 OMZ589846:OMZ589857 OWV589846:OWV589857 PGR589846:PGR589857 PQN589846:PQN589857 QAJ589846:QAJ589857 QKF589846:QKF589857 QUB589846:QUB589857 RDX589846:RDX589857 RNT589846:RNT589857 RXP589846:RXP589857 SHL589846:SHL589857 SRH589846:SRH589857 TBD589846:TBD589857 TKZ589846:TKZ589857 TUV589846:TUV589857 UER589846:UER589857 UON589846:UON589857 UYJ589846:UYJ589857 VIF589846:VIF589857 VSB589846:VSB589857 WBX589846:WBX589857 WLT589846:WLT589857 WVP589846:WVP589857 H655382:H655393 JD655382:JD655393 SZ655382:SZ655393 ACV655382:ACV655393 AMR655382:AMR655393 AWN655382:AWN655393 BGJ655382:BGJ655393 BQF655382:BQF655393 CAB655382:CAB655393 CJX655382:CJX655393 CTT655382:CTT655393 DDP655382:DDP655393 DNL655382:DNL655393 DXH655382:DXH655393 EHD655382:EHD655393 EQZ655382:EQZ655393 FAV655382:FAV655393 FKR655382:FKR655393 FUN655382:FUN655393 GEJ655382:GEJ655393 GOF655382:GOF655393 GYB655382:GYB655393 HHX655382:HHX655393 HRT655382:HRT655393 IBP655382:IBP655393 ILL655382:ILL655393 IVH655382:IVH655393 JFD655382:JFD655393 JOZ655382:JOZ655393 JYV655382:JYV655393 KIR655382:KIR655393 KSN655382:KSN655393 LCJ655382:LCJ655393 LMF655382:LMF655393 LWB655382:LWB655393 MFX655382:MFX655393 MPT655382:MPT655393 MZP655382:MZP655393 NJL655382:NJL655393 NTH655382:NTH655393 ODD655382:ODD655393 OMZ655382:OMZ655393 OWV655382:OWV655393 PGR655382:PGR655393 PQN655382:PQN655393 QAJ655382:QAJ655393 QKF655382:QKF655393 QUB655382:QUB655393 RDX655382:RDX655393 RNT655382:RNT655393 RXP655382:RXP655393 SHL655382:SHL655393 SRH655382:SRH655393 TBD655382:TBD655393 TKZ655382:TKZ655393 TUV655382:TUV655393 UER655382:UER655393 UON655382:UON655393 UYJ655382:UYJ655393 VIF655382:VIF655393 VSB655382:VSB655393 WBX655382:WBX655393 WLT655382:WLT655393 WVP655382:WVP655393 H720918:H720929 JD720918:JD720929 SZ720918:SZ720929 ACV720918:ACV720929 AMR720918:AMR720929 AWN720918:AWN720929 BGJ720918:BGJ720929 BQF720918:BQF720929 CAB720918:CAB720929 CJX720918:CJX720929 CTT720918:CTT720929 DDP720918:DDP720929 DNL720918:DNL720929 DXH720918:DXH720929 EHD720918:EHD720929 EQZ720918:EQZ720929 FAV720918:FAV720929 FKR720918:FKR720929 FUN720918:FUN720929 GEJ720918:GEJ720929 GOF720918:GOF720929 GYB720918:GYB720929 HHX720918:HHX720929 HRT720918:HRT720929 IBP720918:IBP720929 ILL720918:ILL720929 IVH720918:IVH720929 JFD720918:JFD720929 JOZ720918:JOZ720929 JYV720918:JYV720929 KIR720918:KIR720929 KSN720918:KSN720929 LCJ720918:LCJ720929 LMF720918:LMF720929 LWB720918:LWB720929 MFX720918:MFX720929 MPT720918:MPT720929 MZP720918:MZP720929 NJL720918:NJL720929 NTH720918:NTH720929 ODD720918:ODD720929 OMZ720918:OMZ720929 OWV720918:OWV720929 PGR720918:PGR720929 PQN720918:PQN720929 QAJ720918:QAJ720929 QKF720918:QKF720929 QUB720918:QUB720929 RDX720918:RDX720929 RNT720918:RNT720929 RXP720918:RXP720929 SHL720918:SHL720929 SRH720918:SRH720929 TBD720918:TBD720929 TKZ720918:TKZ720929 TUV720918:TUV720929 UER720918:UER720929 UON720918:UON720929 UYJ720918:UYJ720929 VIF720918:VIF720929 VSB720918:VSB720929 WBX720918:WBX720929 WLT720918:WLT720929 WVP720918:WVP720929 H786454:H786465 JD786454:JD786465 SZ786454:SZ786465 ACV786454:ACV786465 AMR786454:AMR786465 AWN786454:AWN786465 BGJ786454:BGJ786465 BQF786454:BQF786465 CAB786454:CAB786465 CJX786454:CJX786465 CTT786454:CTT786465 DDP786454:DDP786465 DNL786454:DNL786465 DXH786454:DXH786465 EHD786454:EHD786465 EQZ786454:EQZ786465 FAV786454:FAV786465 FKR786454:FKR786465 FUN786454:FUN786465 GEJ786454:GEJ786465 GOF786454:GOF786465 GYB786454:GYB786465 HHX786454:HHX786465 HRT786454:HRT786465 IBP786454:IBP786465 ILL786454:ILL786465 IVH786454:IVH786465 JFD786454:JFD786465 JOZ786454:JOZ786465 JYV786454:JYV786465 KIR786454:KIR786465 KSN786454:KSN786465 LCJ786454:LCJ786465 LMF786454:LMF786465 LWB786454:LWB786465 MFX786454:MFX786465 MPT786454:MPT786465 MZP786454:MZP786465 NJL786454:NJL786465 NTH786454:NTH786465 ODD786454:ODD786465 OMZ786454:OMZ786465 OWV786454:OWV786465 PGR786454:PGR786465 PQN786454:PQN786465 QAJ786454:QAJ786465 QKF786454:QKF786465 QUB786454:QUB786465 RDX786454:RDX786465 RNT786454:RNT786465 RXP786454:RXP786465 SHL786454:SHL786465 SRH786454:SRH786465 TBD786454:TBD786465 TKZ786454:TKZ786465 TUV786454:TUV786465 UER786454:UER786465 UON786454:UON786465 UYJ786454:UYJ786465 VIF786454:VIF786465 VSB786454:VSB786465 WBX786454:WBX786465 WLT786454:WLT786465 WVP786454:WVP786465 H851990:H852001 JD851990:JD852001 SZ851990:SZ852001 ACV851990:ACV852001 AMR851990:AMR852001 AWN851990:AWN852001 BGJ851990:BGJ852001 BQF851990:BQF852001 CAB851990:CAB852001 CJX851990:CJX852001 CTT851990:CTT852001 DDP851990:DDP852001 DNL851990:DNL852001 DXH851990:DXH852001 EHD851990:EHD852001 EQZ851990:EQZ852001 FAV851990:FAV852001 FKR851990:FKR852001 FUN851990:FUN852001 GEJ851990:GEJ852001 GOF851990:GOF852001 GYB851990:GYB852001 HHX851990:HHX852001 HRT851990:HRT852001 IBP851990:IBP852001 ILL851990:ILL852001 IVH851990:IVH852001 JFD851990:JFD852001 JOZ851990:JOZ852001 JYV851990:JYV852001 KIR851990:KIR852001 KSN851990:KSN852001 LCJ851990:LCJ852001 LMF851990:LMF852001 LWB851990:LWB852001 MFX851990:MFX852001 MPT851990:MPT852001 MZP851990:MZP852001 NJL851990:NJL852001 NTH851990:NTH852001 ODD851990:ODD852001 OMZ851990:OMZ852001 OWV851990:OWV852001 PGR851990:PGR852001 PQN851990:PQN852001 QAJ851990:QAJ852001 QKF851990:QKF852001 QUB851990:QUB852001 RDX851990:RDX852001 RNT851990:RNT852001 RXP851990:RXP852001 SHL851990:SHL852001 SRH851990:SRH852001 TBD851990:TBD852001 TKZ851990:TKZ852001 TUV851990:TUV852001 UER851990:UER852001 UON851990:UON852001 UYJ851990:UYJ852001 VIF851990:VIF852001 VSB851990:VSB852001 WBX851990:WBX852001 WLT851990:WLT852001 WVP851990:WVP852001 H917526:H917537 JD917526:JD917537 SZ917526:SZ917537 ACV917526:ACV917537 AMR917526:AMR917537 AWN917526:AWN917537 BGJ917526:BGJ917537 BQF917526:BQF917537 CAB917526:CAB917537 CJX917526:CJX917537 CTT917526:CTT917537 DDP917526:DDP917537 DNL917526:DNL917537 DXH917526:DXH917537 EHD917526:EHD917537 EQZ917526:EQZ917537 FAV917526:FAV917537 FKR917526:FKR917537 FUN917526:FUN917537 GEJ917526:GEJ917537 GOF917526:GOF917537 GYB917526:GYB917537 HHX917526:HHX917537 HRT917526:HRT917537 IBP917526:IBP917537 ILL917526:ILL917537 IVH917526:IVH917537 JFD917526:JFD917537 JOZ917526:JOZ917537 JYV917526:JYV917537 KIR917526:KIR917537 KSN917526:KSN917537 LCJ917526:LCJ917537 LMF917526:LMF917537 LWB917526:LWB917537 MFX917526:MFX917537 MPT917526:MPT917537 MZP917526:MZP917537 NJL917526:NJL917537 NTH917526:NTH917537 ODD917526:ODD917537 OMZ917526:OMZ917537 OWV917526:OWV917537 PGR917526:PGR917537 PQN917526:PQN917537 QAJ917526:QAJ917537 QKF917526:QKF917537 QUB917526:QUB917537 RDX917526:RDX917537 RNT917526:RNT917537 RXP917526:RXP917537 SHL917526:SHL917537 SRH917526:SRH917537 TBD917526:TBD917537 TKZ917526:TKZ917537 TUV917526:TUV917537 UER917526:UER917537 UON917526:UON917537 UYJ917526:UYJ917537 VIF917526:VIF917537 VSB917526:VSB917537 WBX917526:WBX917537 WLT917526:WLT917537 WVP917526:WVP917537 H983062:H983073 JD983062:JD983073 SZ983062:SZ983073 ACV983062:ACV983073 AMR983062:AMR983073 AWN983062:AWN983073 BGJ983062:BGJ983073 BQF983062:BQF983073 CAB983062:CAB983073 CJX983062:CJX983073 CTT983062:CTT983073 DDP983062:DDP983073 DNL983062:DNL983073 DXH983062:DXH983073 EHD983062:EHD983073 EQZ983062:EQZ983073 FAV983062:FAV983073 FKR983062:FKR983073 FUN983062:FUN983073 GEJ983062:GEJ983073 GOF983062:GOF983073 GYB983062:GYB983073 HHX983062:HHX983073 HRT983062:HRT983073 IBP983062:IBP983073 ILL983062:ILL983073 IVH983062:IVH983073 JFD983062:JFD983073 JOZ983062:JOZ983073 JYV983062:JYV983073 KIR983062:KIR983073 KSN983062:KSN983073 LCJ983062:LCJ983073 LMF983062:LMF983073 LWB983062:LWB983073 MFX983062:MFX983073 MPT983062:MPT983073 MZP983062:MZP983073 NJL983062:NJL983073 NTH983062:NTH983073 ODD983062:ODD983073 OMZ983062:OMZ983073 OWV983062:OWV983073 PGR983062:PGR983073 PQN983062:PQN983073 QAJ983062:QAJ983073 QKF983062:QKF983073 QUB983062:QUB983073 RDX983062:RDX983073 RNT983062:RNT983073 RXP983062:RXP983073 SHL983062:SHL983073 SRH983062:SRH983073 TBD983062:TBD983073 TKZ983062:TKZ983073 TUV983062:TUV983073 UER983062:UER983073 UON983062:UON983073 UYJ983062:UYJ983073 VIF983062:VIF983073 VSB983062:VSB983073 WBX983062:WBX983073 WLT983062:WLT983073 WVP983062:WVP983073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T65571 JP65571 TL65571 ADH65571 AND65571 AWZ65571 BGV65571 BQR65571 CAN65571 CKJ65571 CUF65571 DEB65571 DNX65571 DXT65571 EHP65571 ERL65571 FBH65571 FLD65571 FUZ65571 GEV65571 GOR65571 GYN65571 HIJ65571 HSF65571 ICB65571 ILX65571 IVT65571 JFP65571 JPL65571 JZH65571 KJD65571 KSZ65571 LCV65571 LMR65571 LWN65571 MGJ65571 MQF65571 NAB65571 NJX65571 NTT65571 ODP65571 ONL65571 OXH65571 PHD65571 PQZ65571 QAV65571 QKR65571 QUN65571 REJ65571 ROF65571 RYB65571 SHX65571 SRT65571 TBP65571 TLL65571 TVH65571 UFD65571 UOZ65571 UYV65571 VIR65571 VSN65571 WCJ65571 WMF65571 WWB65571 T131107 JP131107 TL131107 ADH131107 AND131107 AWZ131107 BGV131107 BQR131107 CAN131107 CKJ131107 CUF131107 DEB131107 DNX131107 DXT131107 EHP131107 ERL131107 FBH131107 FLD131107 FUZ131107 GEV131107 GOR131107 GYN131107 HIJ131107 HSF131107 ICB131107 ILX131107 IVT131107 JFP131107 JPL131107 JZH131107 KJD131107 KSZ131107 LCV131107 LMR131107 LWN131107 MGJ131107 MQF131107 NAB131107 NJX131107 NTT131107 ODP131107 ONL131107 OXH131107 PHD131107 PQZ131107 QAV131107 QKR131107 QUN131107 REJ131107 ROF131107 RYB131107 SHX131107 SRT131107 TBP131107 TLL131107 TVH131107 UFD131107 UOZ131107 UYV131107 VIR131107 VSN131107 WCJ131107 WMF131107 WWB131107 T196643 JP196643 TL196643 ADH196643 AND196643 AWZ196643 BGV196643 BQR196643 CAN196643 CKJ196643 CUF196643 DEB196643 DNX196643 DXT196643 EHP196643 ERL196643 FBH196643 FLD196643 FUZ196643 GEV196643 GOR196643 GYN196643 HIJ196643 HSF196643 ICB196643 ILX196643 IVT196643 JFP196643 JPL196643 JZH196643 KJD196643 KSZ196643 LCV196643 LMR196643 LWN196643 MGJ196643 MQF196643 NAB196643 NJX196643 NTT196643 ODP196643 ONL196643 OXH196643 PHD196643 PQZ196643 QAV196643 QKR196643 QUN196643 REJ196643 ROF196643 RYB196643 SHX196643 SRT196643 TBP196643 TLL196643 TVH196643 UFD196643 UOZ196643 UYV196643 VIR196643 VSN196643 WCJ196643 WMF196643 WWB196643 T262179 JP262179 TL262179 ADH262179 AND262179 AWZ262179 BGV262179 BQR262179 CAN262179 CKJ262179 CUF262179 DEB262179 DNX262179 DXT262179 EHP262179 ERL262179 FBH262179 FLD262179 FUZ262179 GEV262179 GOR262179 GYN262179 HIJ262179 HSF262179 ICB262179 ILX262179 IVT262179 JFP262179 JPL262179 JZH262179 KJD262179 KSZ262179 LCV262179 LMR262179 LWN262179 MGJ262179 MQF262179 NAB262179 NJX262179 NTT262179 ODP262179 ONL262179 OXH262179 PHD262179 PQZ262179 QAV262179 QKR262179 QUN262179 REJ262179 ROF262179 RYB262179 SHX262179 SRT262179 TBP262179 TLL262179 TVH262179 UFD262179 UOZ262179 UYV262179 VIR262179 VSN262179 WCJ262179 WMF262179 WWB262179 T327715 JP327715 TL327715 ADH327715 AND327715 AWZ327715 BGV327715 BQR327715 CAN327715 CKJ327715 CUF327715 DEB327715 DNX327715 DXT327715 EHP327715 ERL327715 FBH327715 FLD327715 FUZ327715 GEV327715 GOR327715 GYN327715 HIJ327715 HSF327715 ICB327715 ILX327715 IVT327715 JFP327715 JPL327715 JZH327715 KJD327715 KSZ327715 LCV327715 LMR327715 LWN327715 MGJ327715 MQF327715 NAB327715 NJX327715 NTT327715 ODP327715 ONL327715 OXH327715 PHD327715 PQZ327715 QAV327715 QKR327715 QUN327715 REJ327715 ROF327715 RYB327715 SHX327715 SRT327715 TBP327715 TLL327715 TVH327715 UFD327715 UOZ327715 UYV327715 VIR327715 VSN327715 WCJ327715 WMF327715 WWB327715 T393251 JP393251 TL393251 ADH393251 AND393251 AWZ393251 BGV393251 BQR393251 CAN393251 CKJ393251 CUF393251 DEB393251 DNX393251 DXT393251 EHP393251 ERL393251 FBH393251 FLD393251 FUZ393251 GEV393251 GOR393251 GYN393251 HIJ393251 HSF393251 ICB393251 ILX393251 IVT393251 JFP393251 JPL393251 JZH393251 KJD393251 KSZ393251 LCV393251 LMR393251 LWN393251 MGJ393251 MQF393251 NAB393251 NJX393251 NTT393251 ODP393251 ONL393251 OXH393251 PHD393251 PQZ393251 QAV393251 QKR393251 QUN393251 REJ393251 ROF393251 RYB393251 SHX393251 SRT393251 TBP393251 TLL393251 TVH393251 UFD393251 UOZ393251 UYV393251 VIR393251 VSN393251 WCJ393251 WMF393251 WWB393251 T458787 JP458787 TL458787 ADH458787 AND458787 AWZ458787 BGV458787 BQR458787 CAN458787 CKJ458787 CUF458787 DEB458787 DNX458787 DXT458787 EHP458787 ERL458787 FBH458787 FLD458787 FUZ458787 GEV458787 GOR458787 GYN458787 HIJ458787 HSF458787 ICB458787 ILX458787 IVT458787 JFP458787 JPL458787 JZH458787 KJD458787 KSZ458787 LCV458787 LMR458787 LWN458787 MGJ458787 MQF458787 NAB458787 NJX458787 NTT458787 ODP458787 ONL458787 OXH458787 PHD458787 PQZ458787 QAV458787 QKR458787 QUN458787 REJ458787 ROF458787 RYB458787 SHX458787 SRT458787 TBP458787 TLL458787 TVH458787 UFD458787 UOZ458787 UYV458787 VIR458787 VSN458787 WCJ458787 WMF458787 WWB458787 T524323 JP524323 TL524323 ADH524323 AND524323 AWZ524323 BGV524323 BQR524323 CAN524323 CKJ524323 CUF524323 DEB524323 DNX524323 DXT524323 EHP524323 ERL524323 FBH524323 FLD524323 FUZ524323 GEV524323 GOR524323 GYN524323 HIJ524323 HSF524323 ICB524323 ILX524323 IVT524323 JFP524323 JPL524323 JZH524323 KJD524323 KSZ524323 LCV524323 LMR524323 LWN524323 MGJ524323 MQF524323 NAB524323 NJX524323 NTT524323 ODP524323 ONL524323 OXH524323 PHD524323 PQZ524323 QAV524323 QKR524323 QUN524323 REJ524323 ROF524323 RYB524323 SHX524323 SRT524323 TBP524323 TLL524323 TVH524323 UFD524323 UOZ524323 UYV524323 VIR524323 VSN524323 WCJ524323 WMF524323 WWB524323 T589859 JP589859 TL589859 ADH589859 AND589859 AWZ589859 BGV589859 BQR589859 CAN589859 CKJ589859 CUF589859 DEB589859 DNX589859 DXT589859 EHP589859 ERL589859 FBH589859 FLD589859 FUZ589859 GEV589859 GOR589859 GYN589859 HIJ589859 HSF589859 ICB589859 ILX589859 IVT589859 JFP589859 JPL589859 JZH589859 KJD589859 KSZ589859 LCV589859 LMR589859 LWN589859 MGJ589859 MQF589859 NAB589859 NJX589859 NTT589859 ODP589859 ONL589859 OXH589859 PHD589859 PQZ589859 QAV589859 QKR589859 QUN589859 REJ589859 ROF589859 RYB589859 SHX589859 SRT589859 TBP589859 TLL589859 TVH589859 UFD589859 UOZ589859 UYV589859 VIR589859 VSN589859 WCJ589859 WMF589859 WWB589859 T655395 JP655395 TL655395 ADH655395 AND655395 AWZ655395 BGV655395 BQR655395 CAN655395 CKJ655395 CUF655395 DEB655395 DNX655395 DXT655395 EHP655395 ERL655395 FBH655395 FLD655395 FUZ655395 GEV655395 GOR655395 GYN655395 HIJ655395 HSF655395 ICB655395 ILX655395 IVT655395 JFP655395 JPL655395 JZH655395 KJD655395 KSZ655395 LCV655395 LMR655395 LWN655395 MGJ655395 MQF655395 NAB655395 NJX655395 NTT655395 ODP655395 ONL655395 OXH655395 PHD655395 PQZ655395 QAV655395 QKR655395 QUN655395 REJ655395 ROF655395 RYB655395 SHX655395 SRT655395 TBP655395 TLL655395 TVH655395 UFD655395 UOZ655395 UYV655395 VIR655395 VSN655395 WCJ655395 WMF655395 WWB655395 T720931 JP720931 TL720931 ADH720931 AND720931 AWZ720931 BGV720931 BQR720931 CAN720931 CKJ720931 CUF720931 DEB720931 DNX720931 DXT720931 EHP720931 ERL720931 FBH720931 FLD720931 FUZ720931 GEV720931 GOR720931 GYN720931 HIJ720931 HSF720931 ICB720931 ILX720931 IVT720931 JFP720931 JPL720931 JZH720931 KJD720931 KSZ720931 LCV720931 LMR720931 LWN720931 MGJ720931 MQF720931 NAB720931 NJX720931 NTT720931 ODP720931 ONL720931 OXH720931 PHD720931 PQZ720931 QAV720931 QKR720931 QUN720931 REJ720931 ROF720931 RYB720931 SHX720931 SRT720931 TBP720931 TLL720931 TVH720931 UFD720931 UOZ720931 UYV720931 VIR720931 VSN720931 WCJ720931 WMF720931 WWB720931 T786467 JP786467 TL786467 ADH786467 AND786467 AWZ786467 BGV786467 BQR786467 CAN786467 CKJ786467 CUF786467 DEB786467 DNX786467 DXT786467 EHP786467 ERL786467 FBH786467 FLD786467 FUZ786467 GEV786467 GOR786467 GYN786467 HIJ786467 HSF786467 ICB786467 ILX786467 IVT786467 JFP786467 JPL786467 JZH786467 KJD786467 KSZ786467 LCV786467 LMR786467 LWN786467 MGJ786467 MQF786467 NAB786467 NJX786467 NTT786467 ODP786467 ONL786467 OXH786467 PHD786467 PQZ786467 QAV786467 QKR786467 QUN786467 REJ786467 ROF786467 RYB786467 SHX786467 SRT786467 TBP786467 TLL786467 TVH786467 UFD786467 UOZ786467 UYV786467 VIR786467 VSN786467 WCJ786467 WMF786467 WWB786467 T852003 JP852003 TL852003 ADH852003 AND852003 AWZ852003 BGV852003 BQR852003 CAN852003 CKJ852003 CUF852003 DEB852003 DNX852003 DXT852003 EHP852003 ERL852003 FBH852003 FLD852003 FUZ852003 GEV852003 GOR852003 GYN852003 HIJ852003 HSF852003 ICB852003 ILX852003 IVT852003 JFP852003 JPL852003 JZH852003 KJD852003 KSZ852003 LCV852003 LMR852003 LWN852003 MGJ852003 MQF852003 NAB852003 NJX852003 NTT852003 ODP852003 ONL852003 OXH852003 PHD852003 PQZ852003 QAV852003 QKR852003 QUN852003 REJ852003 ROF852003 RYB852003 SHX852003 SRT852003 TBP852003 TLL852003 TVH852003 UFD852003 UOZ852003 UYV852003 VIR852003 VSN852003 WCJ852003 WMF852003 WWB852003 T917539 JP917539 TL917539 ADH917539 AND917539 AWZ917539 BGV917539 BQR917539 CAN917539 CKJ917539 CUF917539 DEB917539 DNX917539 DXT917539 EHP917539 ERL917539 FBH917539 FLD917539 FUZ917539 GEV917539 GOR917539 GYN917539 HIJ917539 HSF917539 ICB917539 ILX917539 IVT917539 JFP917539 JPL917539 JZH917539 KJD917539 KSZ917539 LCV917539 LMR917539 LWN917539 MGJ917539 MQF917539 NAB917539 NJX917539 NTT917539 ODP917539 ONL917539 OXH917539 PHD917539 PQZ917539 QAV917539 QKR917539 QUN917539 REJ917539 ROF917539 RYB917539 SHX917539 SRT917539 TBP917539 TLL917539 TVH917539 UFD917539 UOZ917539 UYV917539 VIR917539 VSN917539 WCJ917539 WMF917539 WWB917539 T983075 JP983075 TL983075 ADH983075 AND983075 AWZ983075 BGV983075 BQR983075 CAN983075 CKJ983075 CUF983075 DEB983075 DNX983075 DXT983075 EHP983075 ERL983075 FBH983075 FLD983075 FUZ983075 GEV983075 GOR983075 GYN983075 HIJ983075 HSF983075 ICB983075 ILX983075 IVT983075 JFP983075 JPL983075 JZH983075 KJD983075 KSZ983075 LCV983075 LMR983075 LWN983075 MGJ983075 MQF983075 NAB983075 NJX983075 NTT983075 ODP983075 ONL983075 OXH983075 PHD983075 PQZ983075 QAV983075 QKR983075 QUN983075 REJ983075 ROF983075 RYB983075 SHX983075 SRT983075 TBP983075 TLL983075 TVH983075 UFD983075 UOZ983075 UYV983075 VIR983075 VSN983075 WCJ983075 WMF983075 WWB983075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E0EF-5C5C-4B23-9DDF-D80FC61B8022}">
  <sheetPr>
    <tabColor rgb="FFFF0000"/>
  </sheetPr>
  <dimension ref="A1:AS85"/>
  <sheetViews>
    <sheetView view="pageBreakPreview" zoomScaleNormal="100" zoomScaleSheetLayoutView="100" workbookViewId="0">
      <selection activeCell="S58" activeCellId="1" sqref="T27:U27 S58"/>
    </sheetView>
  </sheetViews>
  <sheetFormatPr defaultRowHeight="13.2"/>
  <cols>
    <col min="1" max="26" width="2.19921875" style="51" customWidth="1"/>
    <col min="27" max="45" width="2.69921875" style="51" customWidth="1"/>
    <col min="46" max="16384" width="8.796875" style="51"/>
  </cols>
  <sheetData>
    <row r="1" spans="1:45" ht="19.8">
      <c r="A1" s="102"/>
      <c r="B1" s="666" t="s">
        <v>45</v>
      </c>
      <c r="C1" s="667"/>
      <c r="D1" s="667"/>
      <c r="E1" s="668"/>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674"/>
      <c r="AP1" s="674"/>
      <c r="AQ1" s="674"/>
      <c r="AR1" s="674"/>
      <c r="AS1" s="674"/>
    </row>
    <row r="2" spans="1:45" ht="19.8">
      <c r="A2" s="102"/>
      <c r="B2" s="104"/>
      <c r="C2" s="104"/>
      <c r="D2" s="104"/>
      <c r="E2" s="104"/>
      <c r="F2" s="102"/>
      <c r="G2" s="102"/>
      <c r="H2" s="102"/>
      <c r="I2" s="102"/>
      <c r="J2" s="102"/>
      <c r="K2" s="102"/>
      <c r="L2" s="102"/>
      <c r="M2" s="102"/>
      <c r="N2" s="102"/>
      <c r="O2" s="102"/>
      <c r="P2" s="102"/>
      <c r="Q2" s="647" t="s">
        <v>172</v>
      </c>
      <c r="R2" s="647"/>
      <c r="S2" s="647"/>
      <c r="T2" s="647"/>
      <c r="U2" s="673" t="e">
        <f>'別添スコア表（全体）'!D7:I7</f>
        <v>#VALUE!</v>
      </c>
      <c r="V2" s="673"/>
      <c r="W2" s="673"/>
      <c r="X2" s="673"/>
      <c r="Y2" s="673"/>
      <c r="Z2" s="673"/>
      <c r="AA2" s="673"/>
      <c r="AB2" s="673"/>
      <c r="AC2" s="673"/>
      <c r="AD2" s="673"/>
      <c r="AE2" s="673"/>
      <c r="AF2" s="673"/>
      <c r="AG2" s="102"/>
      <c r="AH2" s="646" t="e">
        <f>'別添スコア表（全体）'!O3:P3</f>
        <v>#VALUE!</v>
      </c>
      <c r="AI2" s="646"/>
      <c r="AJ2" s="646"/>
      <c r="AK2" s="105" t="s">
        <v>77</v>
      </c>
      <c r="AL2" s="646">
        <f>'別添スコア表（全体）'!R3</f>
        <v>0</v>
      </c>
      <c r="AM2" s="646"/>
      <c r="AN2" s="105" t="s">
        <v>78</v>
      </c>
      <c r="AO2" s="105"/>
      <c r="AP2" s="105">
        <f>'別添スコア表（全体）'!T3</f>
        <v>0</v>
      </c>
      <c r="AQ2" s="105" t="s">
        <v>79</v>
      </c>
      <c r="AR2" s="103"/>
      <c r="AS2" s="103"/>
    </row>
    <row r="3" spans="1:4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row>
    <row r="4" spans="1:45" ht="16.2">
      <c r="A4" s="106"/>
      <c r="B4" s="675" t="s">
        <v>173</v>
      </c>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102"/>
    </row>
    <row r="5" spans="1:45">
      <c r="A5" s="102"/>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2"/>
    </row>
    <row r="6" spans="1:45">
      <c r="A6" s="106"/>
      <c r="B6" s="676" t="s">
        <v>86</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8"/>
      <c r="AS6" s="102"/>
    </row>
    <row r="7" spans="1:45">
      <c r="A7" s="102"/>
      <c r="B7" s="108"/>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9"/>
      <c r="AS7" s="102"/>
    </row>
    <row r="8" spans="1:45">
      <c r="A8" s="102"/>
      <c r="B8" s="108"/>
      <c r="C8" s="669" t="s">
        <v>22</v>
      </c>
      <c r="D8" s="669"/>
      <c r="E8" s="669"/>
      <c r="F8" s="669"/>
      <c r="G8" s="110" t="s">
        <v>174</v>
      </c>
      <c r="H8" s="664"/>
      <c r="I8" s="664"/>
      <c r="J8" s="102" t="s">
        <v>175</v>
      </c>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9"/>
      <c r="AS8" s="102"/>
    </row>
    <row r="9" spans="1:45">
      <c r="A9" s="102"/>
      <c r="B9" s="108"/>
      <c r="C9" s="679" t="s">
        <v>176</v>
      </c>
      <c r="D9" s="679"/>
      <c r="E9" s="679"/>
      <c r="F9" s="679"/>
      <c r="G9" s="679"/>
      <c r="H9" s="679"/>
      <c r="I9" s="679"/>
      <c r="J9" s="656"/>
      <c r="K9" s="656"/>
      <c r="L9" s="656"/>
      <c r="M9" s="656"/>
      <c r="N9" s="656"/>
      <c r="O9" s="656"/>
      <c r="P9" s="656"/>
      <c r="Q9" s="102"/>
      <c r="R9" s="102"/>
      <c r="S9" s="682" t="s">
        <v>177</v>
      </c>
      <c r="T9" s="682"/>
      <c r="U9" s="682"/>
      <c r="V9" s="682"/>
      <c r="W9" s="682"/>
      <c r="X9" s="682"/>
      <c r="Y9" s="656"/>
      <c r="Z9" s="656"/>
      <c r="AA9" s="656"/>
      <c r="AB9" s="656"/>
      <c r="AC9" s="656"/>
      <c r="AD9" s="656"/>
      <c r="AE9" s="111"/>
      <c r="AF9" s="112"/>
      <c r="AG9" s="657" t="s">
        <v>178</v>
      </c>
      <c r="AH9" s="657"/>
      <c r="AI9" s="657"/>
      <c r="AJ9" s="658"/>
      <c r="AK9" s="672" t="e">
        <f>J9/Y9</f>
        <v>#DIV/0!</v>
      </c>
      <c r="AL9" s="672"/>
      <c r="AM9" s="672"/>
      <c r="AN9" s="672"/>
      <c r="AO9" s="672"/>
      <c r="AP9" s="672"/>
      <c r="AQ9" s="102"/>
      <c r="AR9" s="109"/>
      <c r="AS9" s="102"/>
    </row>
    <row r="10" spans="1:45">
      <c r="A10" s="102"/>
      <c r="B10" s="108"/>
      <c r="C10" s="680"/>
      <c r="D10" s="680"/>
      <c r="E10" s="680"/>
      <c r="F10" s="680"/>
      <c r="G10" s="680"/>
      <c r="H10" s="680"/>
      <c r="I10" s="680"/>
      <c r="J10" s="656"/>
      <c r="K10" s="656"/>
      <c r="L10" s="656"/>
      <c r="M10" s="656"/>
      <c r="N10" s="656"/>
      <c r="O10" s="656"/>
      <c r="P10" s="656"/>
      <c r="Q10" s="102"/>
      <c r="R10" s="111"/>
      <c r="S10" s="682"/>
      <c r="T10" s="682"/>
      <c r="U10" s="682"/>
      <c r="V10" s="682"/>
      <c r="W10" s="682"/>
      <c r="X10" s="682"/>
      <c r="Y10" s="656"/>
      <c r="Z10" s="656"/>
      <c r="AA10" s="656"/>
      <c r="AB10" s="656"/>
      <c r="AC10" s="656"/>
      <c r="AD10" s="656"/>
      <c r="AE10" s="111"/>
      <c r="AF10" s="112"/>
      <c r="AG10" s="659"/>
      <c r="AH10" s="659"/>
      <c r="AI10" s="659"/>
      <c r="AJ10" s="660"/>
      <c r="AK10" s="672"/>
      <c r="AL10" s="672"/>
      <c r="AM10" s="672"/>
      <c r="AN10" s="672"/>
      <c r="AO10" s="672"/>
      <c r="AP10" s="672"/>
      <c r="AQ10" s="102"/>
      <c r="AR10" s="109"/>
      <c r="AS10" s="102"/>
    </row>
    <row r="11" spans="1:45">
      <c r="A11" s="102"/>
      <c r="B11" s="108"/>
      <c r="C11" s="681"/>
      <c r="D11" s="681"/>
      <c r="E11" s="681"/>
      <c r="F11" s="681"/>
      <c r="G11" s="681"/>
      <c r="H11" s="681"/>
      <c r="I11" s="681"/>
      <c r="J11" s="656"/>
      <c r="K11" s="656"/>
      <c r="L11" s="656"/>
      <c r="M11" s="656"/>
      <c r="N11" s="656"/>
      <c r="O11" s="656"/>
      <c r="P11" s="656"/>
      <c r="Q11" s="102" t="s">
        <v>179</v>
      </c>
      <c r="R11" s="111"/>
      <c r="S11" s="682"/>
      <c r="T11" s="682"/>
      <c r="U11" s="682"/>
      <c r="V11" s="682"/>
      <c r="W11" s="682"/>
      <c r="X11" s="682"/>
      <c r="Y11" s="656"/>
      <c r="Z11" s="656"/>
      <c r="AA11" s="656"/>
      <c r="AB11" s="656"/>
      <c r="AC11" s="656"/>
      <c r="AD11" s="656"/>
      <c r="AE11" s="102" t="s">
        <v>26</v>
      </c>
      <c r="AF11" s="112"/>
      <c r="AG11" s="661"/>
      <c r="AH11" s="661"/>
      <c r="AI11" s="661"/>
      <c r="AJ11" s="662"/>
      <c r="AK11" s="672"/>
      <c r="AL11" s="672"/>
      <c r="AM11" s="672"/>
      <c r="AN11" s="672"/>
      <c r="AO11" s="672"/>
      <c r="AP11" s="672"/>
      <c r="AQ11" s="102" t="s">
        <v>179</v>
      </c>
      <c r="AR11" s="109"/>
      <c r="AS11" s="102"/>
    </row>
    <row r="12" spans="1:45">
      <c r="A12" s="102"/>
      <c r="B12" s="108"/>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9"/>
      <c r="AS12" s="102"/>
    </row>
    <row r="13" spans="1:45">
      <c r="A13" s="106"/>
      <c r="B13" s="642" t="s">
        <v>180</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4"/>
      <c r="AS13" s="102"/>
    </row>
    <row r="14" spans="1:45">
      <c r="A14" s="102"/>
      <c r="B14" s="108" t="s">
        <v>181</v>
      </c>
      <c r="C14" s="665" t="s">
        <v>182</v>
      </c>
      <c r="D14" s="665"/>
      <c r="E14" s="665"/>
      <c r="F14" s="665"/>
      <c r="G14" s="102" t="s">
        <v>174</v>
      </c>
      <c r="H14" s="663"/>
      <c r="I14" s="663"/>
      <c r="J14" s="102" t="s">
        <v>78</v>
      </c>
      <c r="K14" s="102" t="s">
        <v>183</v>
      </c>
      <c r="L14" s="663"/>
      <c r="M14" s="663"/>
      <c r="N14" s="102" t="s">
        <v>184</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9"/>
      <c r="AS14" s="102"/>
    </row>
    <row r="15" spans="1:45">
      <c r="A15" s="102"/>
      <c r="B15" s="108"/>
      <c r="C15" s="669" t="s">
        <v>185</v>
      </c>
      <c r="D15" s="669"/>
      <c r="E15" s="669"/>
      <c r="F15" s="669"/>
      <c r="G15" s="110" t="s">
        <v>174</v>
      </c>
      <c r="H15" s="664"/>
      <c r="I15" s="664"/>
      <c r="J15" s="102" t="s">
        <v>175</v>
      </c>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9"/>
      <c r="AS15" s="102"/>
    </row>
    <row r="16" spans="1:45">
      <c r="A16" s="102"/>
      <c r="B16" s="108"/>
      <c r="C16" s="670" t="s">
        <v>186</v>
      </c>
      <c r="D16" s="657"/>
      <c r="E16" s="657"/>
      <c r="F16" s="657"/>
      <c r="G16" s="658"/>
      <c r="H16" s="656"/>
      <c r="I16" s="656"/>
      <c r="J16" s="656"/>
      <c r="K16" s="656"/>
      <c r="L16" s="656"/>
      <c r="M16" s="656"/>
      <c r="N16" s="656"/>
      <c r="O16" s="656"/>
      <c r="P16" s="656"/>
      <c r="Q16" s="102"/>
      <c r="R16" s="102"/>
      <c r="S16" s="670" t="s">
        <v>187</v>
      </c>
      <c r="T16" s="657"/>
      <c r="U16" s="657"/>
      <c r="V16" s="657"/>
      <c r="W16" s="658"/>
      <c r="X16" s="649"/>
      <c r="Y16" s="650"/>
      <c r="Z16" s="650"/>
      <c r="AA16" s="650"/>
      <c r="AB16" s="650"/>
      <c r="AC16" s="650"/>
      <c r="AD16" s="651"/>
      <c r="AE16" s="102"/>
      <c r="AF16" s="102"/>
      <c r="AG16" s="655" t="s">
        <v>188</v>
      </c>
      <c r="AH16" s="655"/>
      <c r="AI16" s="648">
        <f>H16-X16</f>
        <v>0</v>
      </c>
      <c r="AJ16" s="648"/>
      <c r="AK16" s="648"/>
      <c r="AL16" s="648"/>
      <c r="AM16" s="648"/>
      <c r="AN16" s="648"/>
      <c r="AO16" s="648"/>
      <c r="AP16" s="648"/>
      <c r="AQ16" s="102"/>
      <c r="AR16" s="109"/>
      <c r="AS16" s="102"/>
    </row>
    <row r="17" spans="1:45">
      <c r="A17" s="102"/>
      <c r="B17" s="108"/>
      <c r="C17" s="671"/>
      <c r="D17" s="661"/>
      <c r="E17" s="661"/>
      <c r="F17" s="661"/>
      <c r="G17" s="662"/>
      <c r="H17" s="656"/>
      <c r="I17" s="656"/>
      <c r="J17" s="656"/>
      <c r="K17" s="656"/>
      <c r="L17" s="656"/>
      <c r="M17" s="656"/>
      <c r="N17" s="656"/>
      <c r="O17" s="656"/>
      <c r="P17" s="656"/>
      <c r="Q17" s="114" t="s">
        <v>189</v>
      </c>
      <c r="R17" s="102"/>
      <c r="S17" s="671"/>
      <c r="T17" s="661"/>
      <c r="U17" s="661"/>
      <c r="V17" s="661"/>
      <c r="W17" s="662"/>
      <c r="X17" s="652"/>
      <c r="Y17" s="653"/>
      <c r="Z17" s="653"/>
      <c r="AA17" s="653"/>
      <c r="AB17" s="653"/>
      <c r="AC17" s="653"/>
      <c r="AD17" s="654"/>
      <c r="AE17" s="102" t="s">
        <v>189</v>
      </c>
      <c r="AF17" s="102"/>
      <c r="AG17" s="655"/>
      <c r="AH17" s="655"/>
      <c r="AI17" s="648"/>
      <c r="AJ17" s="648"/>
      <c r="AK17" s="648"/>
      <c r="AL17" s="648"/>
      <c r="AM17" s="648"/>
      <c r="AN17" s="648"/>
      <c r="AO17" s="648"/>
      <c r="AP17" s="648"/>
      <c r="AQ17" s="102" t="s">
        <v>189</v>
      </c>
      <c r="AR17" s="109"/>
      <c r="AS17" s="102"/>
    </row>
    <row r="18" spans="1:45" ht="4.5" customHeight="1">
      <c r="A18" s="102"/>
      <c r="B18" s="108"/>
      <c r="C18" s="102"/>
      <c r="D18" s="102"/>
      <c r="E18" s="102"/>
      <c r="F18" s="102"/>
      <c r="G18" s="102"/>
      <c r="H18" s="102"/>
      <c r="I18" s="113"/>
      <c r="J18" s="102"/>
      <c r="K18" s="102"/>
      <c r="L18" s="102"/>
      <c r="M18" s="102"/>
      <c r="N18" s="102"/>
      <c r="O18" s="102"/>
      <c r="P18" s="102"/>
      <c r="Q18" s="102"/>
      <c r="R18" s="102"/>
      <c r="S18" s="113"/>
      <c r="T18" s="113"/>
      <c r="U18" s="113"/>
      <c r="V18" s="113"/>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9"/>
      <c r="AS18" s="102"/>
    </row>
    <row r="19" spans="1:45">
      <c r="A19" s="102"/>
      <c r="B19" s="108"/>
      <c r="C19" s="669" t="s">
        <v>190</v>
      </c>
      <c r="D19" s="669"/>
      <c r="E19" s="669"/>
      <c r="F19" s="669"/>
      <c r="G19" s="110" t="s">
        <v>174</v>
      </c>
      <c r="H19" s="664"/>
      <c r="I19" s="664"/>
      <c r="J19" s="102" t="s">
        <v>175</v>
      </c>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9"/>
      <c r="AS19" s="102"/>
    </row>
    <row r="20" spans="1:45">
      <c r="A20" s="102"/>
      <c r="B20" s="108"/>
      <c r="C20" s="670" t="s">
        <v>186</v>
      </c>
      <c r="D20" s="657"/>
      <c r="E20" s="657"/>
      <c r="F20" s="657"/>
      <c r="G20" s="658"/>
      <c r="H20" s="656"/>
      <c r="I20" s="656"/>
      <c r="J20" s="656"/>
      <c r="K20" s="656"/>
      <c r="L20" s="656"/>
      <c r="M20" s="656"/>
      <c r="N20" s="656"/>
      <c r="O20" s="656"/>
      <c r="P20" s="656"/>
      <c r="Q20" s="102"/>
      <c r="R20" s="102"/>
      <c r="S20" s="670" t="s">
        <v>187</v>
      </c>
      <c r="T20" s="657"/>
      <c r="U20" s="657"/>
      <c r="V20" s="657"/>
      <c r="W20" s="658"/>
      <c r="X20" s="649"/>
      <c r="Y20" s="650"/>
      <c r="Z20" s="650"/>
      <c r="AA20" s="650"/>
      <c r="AB20" s="650"/>
      <c r="AC20" s="650"/>
      <c r="AD20" s="651"/>
      <c r="AE20" s="102"/>
      <c r="AF20" s="102"/>
      <c r="AG20" s="655" t="s">
        <v>188</v>
      </c>
      <c r="AH20" s="655"/>
      <c r="AI20" s="648">
        <f>H20-X20</f>
        <v>0</v>
      </c>
      <c r="AJ20" s="648"/>
      <c r="AK20" s="648"/>
      <c r="AL20" s="648"/>
      <c r="AM20" s="648"/>
      <c r="AN20" s="648"/>
      <c r="AO20" s="648"/>
      <c r="AP20" s="648"/>
      <c r="AQ20" s="102"/>
      <c r="AR20" s="109"/>
      <c r="AS20" s="102"/>
    </row>
    <row r="21" spans="1:45">
      <c r="A21" s="102"/>
      <c r="B21" s="108"/>
      <c r="C21" s="671"/>
      <c r="D21" s="661"/>
      <c r="E21" s="661"/>
      <c r="F21" s="661"/>
      <c r="G21" s="662"/>
      <c r="H21" s="656"/>
      <c r="I21" s="656"/>
      <c r="J21" s="656"/>
      <c r="K21" s="656"/>
      <c r="L21" s="656"/>
      <c r="M21" s="656"/>
      <c r="N21" s="656"/>
      <c r="O21" s="656"/>
      <c r="P21" s="656"/>
      <c r="Q21" s="114" t="s">
        <v>189</v>
      </c>
      <c r="R21" s="102"/>
      <c r="S21" s="671"/>
      <c r="T21" s="661"/>
      <c r="U21" s="661"/>
      <c r="V21" s="661"/>
      <c r="W21" s="662"/>
      <c r="X21" s="652"/>
      <c r="Y21" s="653"/>
      <c r="Z21" s="653"/>
      <c r="AA21" s="653"/>
      <c r="AB21" s="653"/>
      <c r="AC21" s="653"/>
      <c r="AD21" s="654"/>
      <c r="AE21" s="102" t="s">
        <v>189</v>
      </c>
      <c r="AF21" s="102"/>
      <c r="AG21" s="655"/>
      <c r="AH21" s="655"/>
      <c r="AI21" s="648"/>
      <c r="AJ21" s="648"/>
      <c r="AK21" s="648"/>
      <c r="AL21" s="648"/>
      <c r="AM21" s="648"/>
      <c r="AN21" s="648"/>
      <c r="AO21" s="648"/>
      <c r="AP21" s="648"/>
      <c r="AQ21" s="102" t="s">
        <v>189</v>
      </c>
      <c r="AR21" s="109"/>
      <c r="AS21" s="102"/>
    </row>
    <row r="22" spans="1:45">
      <c r="A22" s="102"/>
      <c r="B22" s="108"/>
      <c r="C22" s="669" t="s">
        <v>191</v>
      </c>
      <c r="D22" s="669"/>
      <c r="E22" s="669"/>
      <c r="F22" s="669"/>
      <c r="G22" s="110" t="s">
        <v>174</v>
      </c>
      <c r="H22" s="664"/>
      <c r="I22" s="664"/>
      <c r="J22" s="102" t="s">
        <v>175</v>
      </c>
      <c r="K22" s="102"/>
      <c r="L22" s="102"/>
      <c r="M22" s="102"/>
      <c r="N22" s="102"/>
      <c r="O22" s="102"/>
      <c r="P22" s="102"/>
      <c r="Q22" s="102"/>
      <c r="R22" s="102"/>
      <c r="S22" s="113"/>
      <c r="T22" s="113"/>
      <c r="U22" s="113"/>
      <c r="V22" s="113"/>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9"/>
      <c r="AS22" s="102"/>
    </row>
    <row r="23" spans="1:45">
      <c r="A23" s="102"/>
      <c r="B23" s="108"/>
      <c r="C23" s="670" t="s">
        <v>186</v>
      </c>
      <c r="D23" s="657"/>
      <c r="E23" s="657"/>
      <c r="F23" s="657"/>
      <c r="G23" s="658"/>
      <c r="H23" s="656"/>
      <c r="I23" s="656"/>
      <c r="J23" s="656"/>
      <c r="K23" s="656"/>
      <c r="L23" s="656"/>
      <c r="M23" s="656"/>
      <c r="N23" s="656"/>
      <c r="O23" s="656"/>
      <c r="P23" s="656"/>
      <c r="Q23" s="102"/>
      <c r="R23" s="112"/>
      <c r="S23" s="670" t="s">
        <v>187</v>
      </c>
      <c r="T23" s="657"/>
      <c r="U23" s="657"/>
      <c r="V23" s="657"/>
      <c r="W23" s="658"/>
      <c r="X23" s="649"/>
      <c r="Y23" s="650"/>
      <c r="Z23" s="650"/>
      <c r="AA23" s="650"/>
      <c r="AB23" s="650"/>
      <c r="AC23" s="650"/>
      <c r="AD23" s="651"/>
      <c r="AE23" s="115"/>
      <c r="AF23" s="115"/>
      <c r="AG23" s="655" t="s">
        <v>188</v>
      </c>
      <c r="AH23" s="655"/>
      <c r="AI23" s="648">
        <f>H23-X23</f>
        <v>0</v>
      </c>
      <c r="AJ23" s="648"/>
      <c r="AK23" s="648"/>
      <c r="AL23" s="648"/>
      <c r="AM23" s="648"/>
      <c r="AN23" s="648"/>
      <c r="AO23" s="648"/>
      <c r="AP23" s="648"/>
      <c r="AQ23" s="102"/>
      <c r="AR23" s="109"/>
      <c r="AS23" s="102"/>
    </row>
    <row r="24" spans="1:45">
      <c r="A24" s="102"/>
      <c r="B24" s="108"/>
      <c r="C24" s="671"/>
      <c r="D24" s="661"/>
      <c r="E24" s="661"/>
      <c r="F24" s="661"/>
      <c r="G24" s="662"/>
      <c r="H24" s="656"/>
      <c r="I24" s="656"/>
      <c r="J24" s="656"/>
      <c r="K24" s="656"/>
      <c r="L24" s="656"/>
      <c r="M24" s="656"/>
      <c r="N24" s="656"/>
      <c r="O24" s="656"/>
      <c r="P24" s="656"/>
      <c r="Q24" s="114" t="s">
        <v>189</v>
      </c>
      <c r="R24" s="112"/>
      <c r="S24" s="671"/>
      <c r="T24" s="661"/>
      <c r="U24" s="661"/>
      <c r="V24" s="661"/>
      <c r="W24" s="662"/>
      <c r="X24" s="652"/>
      <c r="Y24" s="653"/>
      <c r="Z24" s="653"/>
      <c r="AA24" s="653"/>
      <c r="AB24" s="653"/>
      <c r="AC24" s="653"/>
      <c r="AD24" s="654"/>
      <c r="AE24" s="102" t="s">
        <v>189</v>
      </c>
      <c r="AF24" s="115"/>
      <c r="AG24" s="655"/>
      <c r="AH24" s="655"/>
      <c r="AI24" s="648"/>
      <c r="AJ24" s="648"/>
      <c r="AK24" s="648"/>
      <c r="AL24" s="648"/>
      <c r="AM24" s="648"/>
      <c r="AN24" s="648"/>
      <c r="AO24" s="648"/>
      <c r="AP24" s="648"/>
      <c r="AQ24" s="102" t="s">
        <v>189</v>
      </c>
      <c r="AR24" s="109"/>
      <c r="AS24" s="102"/>
    </row>
    <row r="25" spans="1:45">
      <c r="A25" s="102"/>
      <c r="B25" s="11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17"/>
      <c r="AS25" s="102"/>
    </row>
    <row r="26" spans="1:45">
      <c r="A26" s="106"/>
      <c r="B26" s="642" t="s">
        <v>192</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4"/>
      <c r="AS26" s="102"/>
    </row>
    <row r="27" spans="1:45">
      <c r="A27" s="102"/>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20"/>
      <c r="AS27" s="102"/>
    </row>
    <row r="28" spans="1:45">
      <c r="A28" s="102"/>
      <c r="B28" s="108"/>
      <c r="C28" s="102" t="s">
        <v>193</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9"/>
      <c r="AS28" s="102"/>
    </row>
    <row r="29" spans="1:45">
      <c r="A29" s="102"/>
      <c r="B29" s="108"/>
      <c r="C29" s="102" t="s">
        <v>174</v>
      </c>
      <c r="D29" s="663"/>
      <c r="E29" s="663"/>
      <c r="F29" s="102" t="s">
        <v>175</v>
      </c>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9"/>
      <c r="AS29" s="102"/>
    </row>
    <row r="30" spans="1:45">
      <c r="A30" s="102"/>
      <c r="B30" s="108"/>
      <c r="C30" s="641" t="s">
        <v>128</v>
      </c>
      <c r="D30" s="641"/>
      <c r="E30" s="641"/>
      <c r="F30" s="641"/>
      <c r="G30" s="641"/>
      <c r="H30" s="641"/>
      <c r="I30" s="641"/>
      <c r="J30" s="641"/>
      <c r="K30" s="641"/>
      <c r="L30" s="641"/>
      <c r="M30" s="641"/>
      <c r="N30" s="641"/>
      <c r="O30" s="641"/>
      <c r="P30" s="102"/>
      <c r="Q30" s="641" t="s">
        <v>130</v>
      </c>
      <c r="R30" s="641"/>
      <c r="S30" s="641"/>
      <c r="T30" s="641"/>
      <c r="U30" s="641"/>
      <c r="V30" s="641"/>
      <c r="W30" s="641"/>
      <c r="X30" s="641"/>
      <c r="Y30" s="641"/>
      <c r="Z30" s="641"/>
      <c r="AA30" s="641"/>
      <c r="AB30" s="641"/>
      <c r="AC30" s="641"/>
      <c r="AD30" s="102"/>
      <c r="AE30" s="641" t="s">
        <v>194</v>
      </c>
      <c r="AF30" s="641"/>
      <c r="AG30" s="641"/>
      <c r="AH30" s="641"/>
      <c r="AI30" s="641"/>
      <c r="AJ30" s="641"/>
      <c r="AK30" s="641"/>
      <c r="AL30" s="641"/>
      <c r="AM30" s="641"/>
      <c r="AN30" s="641"/>
      <c r="AO30" s="641"/>
      <c r="AP30" s="641"/>
      <c r="AQ30" s="641"/>
      <c r="AR30" s="109"/>
      <c r="AS30" s="102"/>
    </row>
    <row r="31" spans="1:45">
      <c r="A31" s="102"/>
      <c r="B31" s="108"/>
      <c r="C31" s="121" t="s">
        <v>195</v>
      </c>
      <c r="D31" s="122"/>
      <c r="E31" s="122"/>
      <c r="F31" s="122"/>
      <c r="G31" s="122"/>
      <c r="H31" s="122"/>
      <c r="I31" s="122"/>
      <c r="J31" s="122"/>
      <c r="K31" s="122"/>
      <c r="L31" s="122"/>
      <c r="M31" s="122"/>
      <c r="N31" s="122"/>
      <c r="O31" s="123"/>
      <c r="P31" s="102"/>
      <c r="Q31" s="124" t="s">
        <v>196</v>
      </c>
      <c r="R31" s="122"/>
      <c r="S31" s="122"/>
      <c r="T31" s="122"/>
      <c r="U31" s="122"/>
      <c r="V31" s="122"/>
      <c r="W31" s="122"/>
      <c r="X31" s="122"/>
      <c r="Y31" s="122"/>
      <c r="Z31" s="122"/>
      <c r="AA31" s="122"/>
      <c r="AB31" s="122"/>
      <c r="AC31" s="123"/>
      <c r="AD31" s="102"/>
      <c r="AE31" s="121" t="s">
        <v>197</v>
      </c>
      <c r="AF31" s="122"/>
      <c r="AG31" s="122"/>
      <c r="AH31" s="122"/>
      <c r="AI31" s="122"/>
      <c r="AJ31" s="122"/>
      <c r="AK31" s="122"/>
      <c r="AL31" s="122"/>
      <c r="AM31" s="122"/>
      <c r="AN31" s="122"/>
      <c r="AO31" s="122"/>
      <c r="AP31" s="122"/>
      <c r="AQ31" s="123"/>
      <c r="AR31" s="109"/>
      <c r="AS31" s="102"/>
    </row>
    <row r="32" spans="1:45">
      <c r="A32" s="102"/>
      <c r="B32" s="108"/>
      <c r="C32" s="125" t="s">
        <v>198</v>
      </c>
      <c r="D32" s="126"/>
      <c r="E32" s="126"/>
      <c r="F32" s="126"/>
      <c r="G32" s="126"/>
      <c r="H32" s="126"/>
      <c r="I32" s="126"/>
      <c r="J32" s="126"/>
      <c r="K32" s="126"/>
      <c r="L32" s="126"/>
      <c r="M32" s="126"/>
      <c r="N32" s="126"/>
      <c r="O32" s="127"/>
      <c r="P32" s="102"/>
      <c r="Q32" s="128" t="s">
        <v>199</v>
      </c>
      <c r="R32" s="126"/>
      <c r="S32" s="126"/>
      <c r="T32" s="126"/>
      <c r="U32" s="126"/>
      <c r="V32" s="126"/>
      <c r="W32" s="126"/>
      <c r="X32" s="126"/>
      <c r="Y32" s="126"/>
      <c r="Z32" s="126"/>
      <c r="AA32" s="126"/>
      <c r="AB32" s="126"/>
      <c r="AC32" s="127"/>
      <c r="AD32" s="102"/>
      <c r="AE32" s="125" t="s">
        <v>200</v>
      </c>
      <c r="AF32" s="126"/>
      <c r="AG32" s="126"/>
      <c r="AH32" s="126"/>
      <c r="AI32" s="126"/>
      <c r="AJ32" s="126"/>
      <c r="AK32" s="126"/>
      <c r="AL32" s="126"/>
      <c r="AM32" s="126"/>
      <c r="AN32" s="126"/>
      <c r="AO32" s="126"/>
      <c r="AP32" s="129"/>
      <c r="AQ32" s="127"/>
      <c r="AR32" s="109"/>
      <c r="AS32" s="102"/>
    </row>
    <row r="33" spans="1:45">
      <c r="A33" s="102"/>
      <c r="B33" s="108"/>
      <c r="C33" s="130"/>
      <c r="D33" s="131"/>
      <c r="E33" s="131"/>
      <c r="F33" s="131"/>
      <c r="G33" s="131"/>
      <c r="H33" s="131"/>
      <c r="I33" s="131"/>
      <c r="J33" s="131"/>
      <c r="K33" s="131"/>
      <c r="L33" s="131"/>
      <c r="M33" s="131"/>
      <c r="N33" s="131"/>
      <c r="O33" s="132"/>
      <c r="P33" s="102"/>
      <c r="Q33" s="130"/>
      <c r="R33" s="131"/>
      <c r="S33" s="131"/>
      <c r="T33" s="131"/>
      <c r="U33" s="131"/>
      <c r="V33" s="131"/>
      <c r="W33" s="131"/>
      <c r="X33" s="131"/>
      <c r="Y33" s="131"/>
      <c r="Z33" s="131"/>
      <c r="AA33" s="131"/>
      <c r="AB33" s="131"/>
      <c r="AC33" s="132"/>
      <c r="AD33" s="102"/>
      <c r="AE33" s="130"/>
      <c r="AF33" s="131"/>
      <c r="AG33" s="133"/>
      <c r="AH33" s="133"/>
      <c r="AI33" s="133"/>
      <c r="AJ33" s="131"/>
      <c r="AK33" s="133"/>
      <c r="AL33" s="133"/>
      <c r="AM33" s="133"/>
      <c r="AN33" s="133"/>
      <c r="AO33" s="133"/>
      <c r="AP33" s="133"/>
      <c r="AQ33" s="134"/>
      <c r="AR33" s="109"/>
      <c r="AS33" s="102"/>
    </row>
    <row r="34" spans="1:45">
      <c r="A34" s="102"/>
      <c r="B34" s="108"/>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9"/>
      <c r="AS34" s="102"/>
    </row>
    <row r="35" spans="1:45">
      <c r="A35" s="102"/>
      <c r="B35" s="108"/>
      <c r="C35" s="641" t="s">
        <v>201</v>
      </c>
      <c r="D35" s="641"/>
      <c r="E35" s="641"/>
      <c r="F35" s="641"/>
      <c r="G35" s="641"/>
      <c r="H35" s="641"/>
      <c r="I35" s="641"/>
      <c r="J35" s="641"/>
      <c r="K35" s="641"/>
      <c r="L35" s="641"/>
      <c r="M35" s="641"/>
      <c r="N35" s="641"/>
      <c r="O35" s="641"/>
      <c r="P35" s="102"/>
      <c r="Q35" s="641" t="s">
        <v>137</v>
      </c>
      <c r="R35" s="641"/>
      <c r="S35" s="641"/>
      <c r="T35" s="641"/>
      <c r="U35" s="641"/>
      <c r="V35" s="641"/>
      <c r="W35" s="641"/>
      <c r="X35" s="641"/>
      <c r="Y35" s="641"/>
      <c r="Z35" s="641"/>
      <c r="AA35" s="641"/>
      <c r="AB35" s="641"/>
      <c r="AC35" s="641"/>
      <c r="AD35" s="102"/>
      <c r="AE35" s="641" t="s">
        <v>202</v>
      </c>
      <c r="AF35" s="641"/>
      <c r="AG35" s="641"/>
      <c r="AH35" s="641"/>
      <c r="AI35" s="641"/>
      <c r="AJ35" s="641"/>
      <c r="AK35" s="641"/>
      <c r="AL35" s="641"/>
      <c r="AM35" s="641"/>
      <c r="AN35" s="641"/>
      <c r="AO35" s="641"/>
      <c r="AP35" s="641"/>
      <c r="AQ35" s="641"/>
      <c r="AR35" s="109"/>
      <c r="AS35" s="102"/>
    </row>
    <row r="36" spans="1:45">
      <c r="A36" s="102"/>
      <c r="B36" s="108"/>
      <c r="C36" s="135" t="s">
        <v>203</v>
      </c>
      <c r="D36" s="122"/>
      <c r="E36" s="122"/>
      <c r="F36" s="122"/>
      <c r="G36" s="122"/>
      <c r="H36" s="122"/>
      <c r="I36" s="122"/>
      <c r="J36" s="122"/>
      <c r="K36" s="122"/>
      <c r="L36" s="122"/>
      <c r="M36" s="122"/>
      <c r="N36" s="122"/>
      <c r="O36" s="123"/>
      <c r="P36" s="102"/>
      <c r="Q36" s="121" t="s">
        <v>204</v>
      </c>
      <c r="R36" s="122"/>
      <c r="S36" s="122"/>
      <c r="T36" s="122"/>
      <c r="U36" s="122"/>
      <c r="V36" s="122"/>
      <c r="W36" s="122"/>
      <c r="X36" s="122"/>
      <c r="Y36" s="122"/>
      <c r="Z36" s="122"/>
      <c r="AA36" s="122"/>
      <c r="AB36" s="122"/>
      <c r="AC36" s="123"/>
      <c r="AD36" s="102"/>
      <c r="AE36" s="121" t="s">
        <v>205</v>
      </c>
      <c r="AF36" s="122"/>
      <c r="AG36" s="122"/>
      <c r="AH36" s="122"/>
      <c r="AI36" s="122"/>
      <c r="AJ36" s="122"/>
      <c r="AK36" s="122"/>
      <c r="AL36" s="122"/>
      <c r="AM36" s="122"/>
      <c r="AN36" s="122"/>
      <c r="AO36" s="122"/>
      <c r="AP36" s="122"/>
      <c r="AQ36" s="123"/>
      <c r="AR36" s="109"/>
      <c r="AS36" s="102"/>
    </row>
    <row r="37" spans="1:45">
      <c r="A37" s="102"/>
      <c r="B37" s="108"/>
      <c r="C37" s="136" t="s">
        <v>206</v>
      </c>
      <c r="D37" s="126"/>
      <c r="E37" s="126"/>
      <c r="F37" s="126"/>
      <c r="G37" s="126"/>
      <c r="H37" s="126"/>
      <c r="I37" s="126"/>
      <c r="J37" s="126"/>
      <c r="K37" s="126"/>
      <c r="L37" s="126"/>
      <c r="M37" s="126"/>
      <c r="N37" s="126"/>
      <c r="O37" s="127"/>
      <c r="P37" s="102"/>
      <c r="Q37" s="125" t="s">
        <v>206</v>
      </c>
      <c r="R37" s="126"/>
      <c r="S37" s="126"/>
      <c r="T37" s="126"/>
      <c r="U37" s="126"/>
      <c r="V37" s="126"/>
      <c r="W37" s="126"/>
      <c r="X37" s="126"/>
      <c r="Y37" s="126"/>
      <c r="Z37" s="126"/>
      <c r="AA37" s="126"/>
      <c r="AB37" s="126"/>
      <c r="AC37" s="127"/>
      <c r="AD37" s="102"/>
      <c r="AE37" s="125" t="s">
        <v>206</v>
      </c>
      <c r="AF37" s="126"/>
      <c r="AG37" s="126"/>
      <c r="AH37" s="126"/>
      <c r="AI37" s="126"/>
      <c r="AJ37" s="126"/>
      <c r="AK37" s="126"/>
      <c r="AL37" s="126"/>
      <c r="AM37" s="126"/>
      <c r="AN37" s="126"/>
      <c r="AO37" s="126"/>
      <c r="AP37" s="126"/>
      <c r="AQ37" s="127"/>
      <c r="AR37" s="109"/>
      <c r="AS37" s="102"/>
    </row>
    <row r="38" spans="1:45">
      <c r="A38" s="102"/>
      <c r="B38" s="108"/>
      <c r="C38" s="130"/>
      <c r="D38" s="131"/>
      <c r="E38" s="133"/>
      <c r="F38" s="133"/>
      <c r="G38" s="133"/>
      <c r="H38" s="133"/>
      <c r="I38" s="133"/>
      <c r="J38" s="133"/>
      <c r="K38" s="133"/>
      <c r="L38" s="133"/>
      <c r="M38" s="133"/>
      <c r="N38" s="133"/>
      <c r="O38" s="134"/>
      <c r="P38" s="102"/>
      <c r="Q38" s="130"/>
      <c r="R38" s="131"/>
      <c r="S38" s="131"/>
      <c r="T38" s="131"/>
      <c r="U38" s="131"/>
      <c r="V38" s="131"/>
      <c r="W38" s="131"/>
      <c r="X38" s="131"/>
      <c r="Y38" s="131"/>
      <c r="Z38" s="131"/>
      <c r="AA38" s="131"/>
      <c r="AB38" s="131"/>
      <c r="AC38" s="132"/>
      <c r="AD38" s="102"/>
      <c r="AE38" s="130"/>
      <c r="AF38" s="131"/>
      <c r="AG38" s="131"/>
      <c r="AH38" s="131"/>
      <c r="AI38" s="131"/>
      <c r="AJ38" s="131"/>
      <c r="AK38" s="131"/>
      <c r="AL38" s="131"/>
      <c r="AM38" s="131"/>
      <c r="AN38" s="131"/>
      <c r="AO38" s="131"/>
      <c r="AP38" s="131"/>
      <c r="AQ38" s="132"/>
      <c r="AR38" s="109"/>
      <c r="AS38" s="102"/>
    </row>
    <row r="39" spans="1:45">
      <c r="A39" s="102"/>
      <c r="B39" s="108"/>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9"/>
      <c r="AS39" s="102"/>
    </row>
    <row r="40" spans="1:45">
      <c r="A40" s="102"/>
      <c r="B40" s="108"/>
      <c r="C40" s="641" t="s">
        <v>141</v>
      </c>
      <c r="D40" s="641"/>
      <c r="E40" s="641"/>
      <c r="F40" s="641"/>
      <c r="G40" s="641"/>
      <c r="H40" s="641"/>
      <c r="I40" s="641"/>
      <c r="J40" s="641"/>
      <c r="K40" s="641"/>
      <c r="L40" s="641"/>
      <c r="M40" s="641"/>
      <c r="N40" s="641"/>
      <c r="O40" s="641"/>
      <c r="P40" s="102"/>
      <c r="Q40" s="641" t="s">
        <v>142</v>
      </c>
      <c r="R40" s="641"/>
      <c r="S40" s="641"/>
      <c r="T40" s="641"/>
      <c r="U40" s="641"/>
      <c r="V40" s="641"/>
      <c r="W40" s="641"/>
      <c r="X40" s="641"/>
      <c r="Y40" s="641"/>
      <c r="Z40" s="641"/>
      <c r="AA40" s="641"/>
      <c r="AB40" s="641"/>
      <c r="AC40" s="641"/>
      <c r="AD40" s="102"/>
      <c r="AE40" s="102"/>
      <c r="AF40" s="102"/>
      <c r="AG40" s="102"/>
      <c r="AH40" s="102"/>
      <c r="AI40" s="102"/>
      <c r="AJ40" s="102"/>
      <c r="AK40" s="102"/>
      <c r="AL40" s="102"/>
      <c r="AM40" s="102"/>
      <c r="AN40" s="102"/>
      <c r="AO40" s="102"/>
      <c r="AP40" s="102"/>
      <c r="AQ40" s="102"/>
      <c r="AR40" s="109"/>
      <c r="AS40" s="102"/>
    </row>
    <row r="41" spans="1:45">
      <c r="A41" s="102"/>
      <c r="B41" s="108"/>
      <c r="C41" s="137" t="s">
        <v>207</v>
      </c>
      <c r="D41" s="122"/>
      <c r="E41" s="122"/>
      <c r="F41" s="122"/>
      <c r="G41" s="122"/>
      <c r="H41" s="122"/>
      <c r="I41" s="122"/>
      <c r="J41" s="122"/>
      <c r="K41" s="122"/>
      <c r="L41" s="122"/>
      <c r="M41" s="122"/>
      <c r="N41" s="122"/>
      <c r="O41" s="123"/>
      <c r="P41" s="102"/>
      <c r="Q41" s="121" t="s">
        <v>208</v>
      </c>
      <c r="R41" s="122"/>
      <c r="S41" s="122"/>
      <c r="T41" s="122"/>
      <c r="U41" s="122"/>
      <c r="V41" s="122"/>
      <c r="W41" s="122"/>
      <c r="X41" s="122"/>
      <c r="Y41" s="122"/>
      <c r="Z41" s="122"/>
      <c r="AA41" s="122"/>
      <c r="AB41" s="122"/>
      <c r="AC41" s="123"/>
      <c r="AD41" s="102"/>
      <c r="AE41" s="102"/>
      <c r="AF41" s="102"/>
      <c r="AG41" s="102"/>
      <c r="AH41" s="102"/>
      <c r="AI41" s="102"/>
      <c r="AJ41" s="102"/>
      <c r="AK41" s="102"/>
      <c r="AL41" s="102"/>
      <c r="AM41" s="102"/>
      <c r="AN41" s="102"/>
      <c r="AO41" s="102"/>
      <c r="AP41" s="102"/>
      <c r="AQ41" s="102"/>
      <c r="AR41" s="109"/>
      <c r="AS41" s="102"/>
    </row>
    <row r="42" spans="1:45">
      <c r="A42" s="102"/>
      <c r="B42" s="108"/>
      <c r="C42" s="125" t="s">
        <v>209</v>
      </c>
      <c r="D42" s="126"/>
      <c r="E42" s="126"/>
      <c r="F42" s="126"/>
      <c r="G42" s="126"/>
      <c r="H42" s="126"/>
      <c r="I42" s="126"/>
      <c r="J42" s="126"/>
      <c r="K42" s="126"/>
      <c r="L42" s="126"/>
      <c r="M42" s="126"/>
      <c r="N42" s="126"/>
      <c r="O42" s="127"/>
      <c r="P42" s="102"/>
      <c r="Q42" s="125" t="s">
        <v>206</v>
      </c>
      <c r="R42" s="126"/>
      <c r="S42" s="126"/>
      <c r="T42" s="126"/>
      <c r="U42" s="126"/>
      <c r="V42" s="126"/>
      <c r="W42" s="126"/>
      <c r="X42" s="126"/>
      <c r="Y42" s="126"/>
      <c r="Z42" s="126"/>
      <c r="AA42" s="126"/>
      <c r="AB42" s="126"/>
      <c r="AC42" s="127"/>
      <c r="AD42" s="102"/>
      <c r="AE42" s="102"/>
      <c r="AF42" s="102"/>
      <c r="AG42" s="102"/>
      <c r="AH42" s="102"/>
      <c r="AI42" s="102"/>
      <c r="AJ42" s="102"/>
      <c r="AK42" s="102"/>
      <c r="AL42" s="102"/>
      <c r="AM42" s="102"/>
      <c r="AN42" s="102"/>
      <c r="AO42" s="102"/>
      <c r="AP42" s="102"/>
      <c r="AQ42" s="102"/>
      <c r="AR42" s="109"/>
      <c r="AS42" s="102"/>
    </row>
    <row r="43" spans="1:45">
      <c r="A43" s="102"/>
      <c r="B43" s="108"/>
      <c r="C43" s="130"/>
      <c r="D43" s="131"/>
      <c r="E43" s="131"/>
      <c r="F43" s="131"/>
      <c r="G43" s="131"/>
      <c r="H43" s="131"/>
      <c r="I43" s="131"/>
      <c r="J43" s="131"/>
      <c r="K43" s="131"/>
      <c r="L43" s="131"/>
      <c r="M43" s="131"/>
      <c r="N43" s="131"/>
      <c r="O43" s="132"/>
      <c r="P43" s="102"/>
      <c r="Q43" s="130"/>
      <c r="R43" s="131"/>
      <c r="S43" s="131"/>
      <c r="T43" s="131"/>
      <c r="U43" s="131"/>
      <c r="V43" s="131"/>
      <c r="W43" s="131"/>
      <c r="X43" s="131"/>
      <c r="Y43" s="131"/>
      <c r="Z43" s="131"/>
      <c r="AA43" s="131"/>
      <c r="AB43" s="131"/>
      <c r="AC43" s="132"/>
      <c r="AD43" s="102"/>
      <c r="AE43" s="138"/>
      <c r="AF43" s="102"/>
      <c r="AG43" s="102"/>
      <c r="AH43" s="102"/>
      <c r="AI43" s="102"/>
      <c r="AJ43" s="102"/>
      <c r="AK43" s="102"/>
      <c r="AL43" s="102"/>
      <c r="AM43" s="102"/>
      <c r="AN43" s="102"/>
      <c r="AO43" s="102"/>
      <c r="AP43" s="102"/>
      <c r="AQ43" s="102"/>
      <c r="AR43" s="109"/>
      <c r="AS43" s="102"/>
    </row>
    <row r="44" spans="1:45">
      <c r="A44" s="102"/>
      <c r="B44" s="11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17"/>
      <c r="AS44" s="102"/>
    </row>
    <row r="45" spans="1:45">
      <c r="A45" s="106"/>
      <c r="B45" s="642" t="s">
        <v>210</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4"/>
      <c r="AS45" s="102"/>
    </row>
    <row r="46" spans="1:45">
      <c r="A46" s="102"/>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20"/>
      <c r="AS46" s="102"/>
    </row>
    <row r="47" spans="1:45">
      <c r="A47" s="102"/>
      <c r="B47" s="108"/>
      <c r="C47" s="102" t="s">
        <v>211</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9"/>
      <c r="AS47" s="102"/>
    </row>
    <row r="48" spans="1:45">
      <c r="A48" s="102"/>
      <c r="B48" s="108"/>
      <c r="C48" s="102" t="s">
        <v>174</v>
      </c>
      <c r="D48" s="663"/>
      <c r="E48" s="663"/>
      <c r="F48" s="102" t="s">
        <v>175</v>
      </c>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9"/>
      <c r="AS48" s="102"/>
    </row>
    <row r="49" spans="1:45">
      <c r="A49" s="102"/>
      <c r="B49" s="108"/>
      <c r="C49" s="641" t="s">
        <v>212</v>
      </c>
      <c r="D49" s="641"/>
      <c r="E49" s="641"/>
      <c r="F49" s="641"/>
      <c r="G49" s="641"/>
      <c r="H49" s="641"/>
      <c r="I49" s="641"/>
      <c r="J49" s="641"/>
      <c r="K49" s="641"/>
      <c r="L49" s="641"/>
      <c r="M49" s="641"/>
      <c r="N49" s="641"/>
      <c r="O49" s="641"/>
      <c r="P49" s="102"/>
      <c r="Q49" s="641" t="s">
        <v>213</v>
      </c>
      <c r="R49" s="641"/>
      <c r="S49" s="641"/>
      <c r="T49" s="641"/>
      <c r="U49" s="641"/>
      <c r="V49" s="641"/>
      <c r="W49" s="641"/>
      <c r="X49" s="641"/>
      <c r="Y49" s="641"/>
      <c r="Z49" s="641"/>
      <c r="AA49" s="641"/>
      <c r="AB49" s="641"/>
      <c r="AC49" s="641"/>
      <c r="AD49" s="102"/>
      <c r="AE49" s="641" t="s">
        <v>214</v>
      </c>
      <c r="AF49" s="641"/>
      <c r="AG49" s="641"/>
      <c r="AH49" s="641"/>
      <c r="AI49" s="641"/>
      <c r="AJ49" s="641"/>
      <c r="AK49" s="641"/>
      <c r="AL49" s="641"/>
      <c r="AM49" s="641"/>
      <c r="AN49" s="641"/>
      <c r="AO49" s="641"/>
      <c r="AP49" s="641"/>
      <c r="AQ49" s="641"/>
      <c r="AR49" s="109"/>
      <c r="AS49" s="102"/>
    </row>
    <row r="50" spans="1:45">
      <c r="A50" s="102"/>
      <c r="B50" s="108"/>
      <c r="C50" s="139" t="s">
        <v>215</v>
      </c>
      <c r="D50" s="140"/>
      <c r="E50" s="140"/>
      <c r="F50" s="140"/>
      <c r="G50" s="140"/>
      <c r="H50" s="140"/>
      <c r="I50" s="140"/>
      <c r="J50" s="140"/>
      <c r="K50" s="140"/>
      <c r="L50" s="140"/>
      <c r="M50" s="140"/>
      <c r="N50" s="140"/>
      <c r="O50" s="141"/>
      <c r="P50" s="102"/>
      <c r="Q50" s="121" t="s">
        <v>216</v>
      </c>
      <c r="R50" s="122"/>
      <c r="S50" s="122"/>
      <c r="T50" s="122"/>
      <c r="U50" s="122"/>
      <c r="V50" s="122"/>
      <c r="W50" s="122"/>
      <c r="X50" s="122"/>
      <c r="Y50" s="122"/>
      <c r="Z50" s="122"/>
      <c r="AA50" s="122"/>
      <c r="AB50" s="122"/>
      <c r="AC50" s="123"/>
      <c r="AD50" s="102"/>
      <c r="AE50" s="142" t="s">
        <v>217</v>
      </c>
      <c r="AF50" s="122"/>
      <c r="AG50" s="122"/>
      <c r="AH50" s="122"/>
      <c r="AI50" s="122"/>
      <c r="AJ50" s="122"/>
      <c r="AK50" s="122"/>
      <c r="AL50" s="122"/>
      <c r="AM50" s="122"/>
      <c r="AN50" s="122"/>
      <c r="AO50" s="122"/>
      <c r="AP50" s="122"/>
      <c r="AQ50" s="123"/>
      <c r="AR50" s="109"/>
      <c r="AS50" s="102"/>
    </row>
    <row r="51" spans="1:45">
      <c r="A51" s="102"/>
      <c r="B51" s="108"/>
      <c r="C51" s="125" t="s">
        <v>218</v>
      </c>
      <c r="D51" s="126"/>
      <c r="E51" s="126"/>
      <c r="F51" s="126"/>
      <c r="G51" s="126"/>
      <c r="H51" s="143"/>
      <c r="I51" s="126"/>
      <c r="J51" s="126"/>
      <c r="K51" s="126"/>
      <c r="L51" s="126"/>
      <c r="M51" s="126"/>
      <c r="N51" s="126"/>
      <c r="O51" s="144"/>
      <c r="P51" s="102"/>
      <c r="Q51" s="125" t="s">
        <v>219</v>
      </c>
      <c r="R51" s="126"/>
      <c r="S51" s="126"/>
      <c r="T51" s="126"/>
      <c r="U51" s="126"/>
      <c r="V51" s="126"/>
      <c r="W51" s="126"/>
      <c r="X51" s="126"/>
      <c r="Y51" s="126"/>
      <c r="Z51" s="126"/>
      <c r="AA51" s="126"/>
      <c r="AB51" s="126"/>
      <c r="AC51" s="127"/>
      <c r="AD51" s="102"/>
      <c r="AE51" s="145" t="s">
        <v>220</v>
      </c>
      <c r="AF51" s="126"/>
      <c r="AG51" s="126"/>
      <c r="AH51" s="126"/>
      <c r="AI51" s="126"/>
      <c r="AJ51" s="126"/>
      <c r="AK51" s="126"/>
      <c r="AL51" s="126"/>
      <c r="AM51" s="126"/>
      <c r="AN51" s="126"/>
      <c r="AO51" s="126"/>
      <c r="AP51" s="126"/>
      <c r="AQ51" s="127"/>
      <c r="AR51" s="109"/>
      <c r="AS51" s="102"/>
    </row>
    <row r="52" spans="1:45">
      <c r="A52" s="102"/>
      <c r="B52" s="108"/>
      <c r="C52" s="125" t="s">
        <v>221</v>
      </c>
      <c r="D52" s="126"/>
      <c r="E52" s="126"/>
      <c r="F52" s="126"/>
      <c r="G52" s="126"/>
      <c r="H52" s="126"/>
      <c r="I52" s="126"/>
      <c r="J52" s="126"/>
      <c r="K52" s="126"/>
      <c r="L52" s="126"/>
      <c r="M52" s="126"/>
      <c r="N52" s="126"/>
      <c r="O52" s="127"/>
      <c r="P52" s="102"/>
      <c r="Q52" s="146" t="s">
        <v>222</v>
      </c>
      <c r="R52" s="126"/>
      <c r="S52" s="147"/>
      <c r="T52" s="147"/>
      <c r="U52" s="147"/>
      <c r="V52" s="147"/>
      <c r="W52" s="636"/>
      <c r="X52" s="636"/>
      <c r="Y52" s="636"/>
      <c r="Z52" s="636"/>
      <c r="AA52" s="636"/>
      <c r="AB52" s="636"/>
      <c r="AC52" s="637"/>
      <c r="AD52" s="102"/>
      <c r="AE52" s="146" t="s">
        <v>223</v>
      </c>
      <c r="AF52" s="126"/>
      <c r="AG52" s="147"/>
      <c r="AH52" s="147"/>
      <c r="AI52" s="147"/>
      <c r="AJ52" s="147"/>
      <c r="AK52" s="636"/>
      <c r="AL52" s="636"/>
      <c r="AM52" s="636"/>
      <c r="AN52" s="636"/>
      <c r="AO52" s="636"/>
      <c r="AP52" s="636"/>
      <c r="AQ52" s="637"/>
      <c r="AR52" s="109"/>
      <c r="AS52" s="102"/>
    </row>
    <row r="53" spans="1:45">
      <c r="A53" s="102"/>
      <c r="B53" s="108"/>
      <c r="C53" s="145"/>
      <c r="D53" s="126"/>
      <c r="E53" s="126"/>
      <c r="F53" s="126"/>
      <c r="G53" s="126"/>
      <c r="H53" s="126"/>
      <c r="I53" s="126" t="s">
        <v>181</v>
      </c>
      <c r="J53" s="126"/>
      <c r="K53" s="126"/>
      <c r="L53" s="126"/>
      <c r="M53" s="126"/>
      <c r="N53" s="126"/>
      <c r="O53" s="144"/>
      <c r="P53" s="102"/>
      <c r="Q53" s="125" t="s">
        <v>224</v>
      </c>
      <c r="R53" s="126"/>
      <c r="S53" s="147"/>
      <c r="T53" s="147"/>
      <c r="U53" s="147"/>
      <c r="V53" s="147"/>
      <c r="W53" s="645"/>
      <c r="X53" s="645"/>
      <c r="Y53" s="147" t="s">
        <v>78</v>
      </c>
      <c r="Z53" s="645"/>
      <c r="AA53" s="645"/>
      <c r="AB53" s="147" t="s">
        <v>79</v>
      </c>
      <c r="AC53" s="148"/>
      <c r="AD53" s="102"/>
      <c r="AE53" s="128" t="s">
        <v>225</v>
      </c>
      <c r="AF53" s="126"/>
      <c r="AG53" s="147"/>
      <c r="AH53" s="147"/>
      <c r="AI53" s="147"/>
      <c r="AJ53" s="147"/>
      <c r="AK53" s="149"/>
      <c r="AL53" s="147" t="s">
        <v>78</v>
      </c>
      <c r="AM53" s="149"/>
      <c r="AN53" s="147" t="s">
        <v>79</v>
      </c>
      <c r="AO53" s="645"/>
      <c r="AP53" s="645"/>
      <c r="AQ53" s="148" t="s">
        <v>26</v>
      </c>
      <c r="AR53" s="109"/>
      <c r="AS53" s="102"/>
    </row>
    <row r="54" spans="1:45">
      <c r="A54" s="102"/>
      <c r="B54" s="108"/>
      <c r="C54" s="125" t="s">
        <v>226</v>
      </c>
      <c r="D54" s="126"/>
      <c r="E54" s="126"/>
      <c r="F54" s="126"/>
      <c r="G54" s="636"/>
      <c r="H54" s="636"/>
      <c r="I54" s="636"/>
      <c r="J54" s="636"/>
      <c r="K54" s="636"/>
      <c r="L54" s="636"/>
      <c r="M54" s="636"/>
      <c r="N54" s="636"/>
      <c r="O54" s="637"/>
      <c r="P54" s="102"/>
      <c r="Q54" s="125" t="s">
        <v>227</v>
      </c>
      <c r="R54" s="126"/>
      <c r="S54" s="147"/>
      <c r="T54" s="147"/>
      <c r="U54" s="147"/>
      <c r="V54" s="147"/>
      <c r="W54" s="636"/>
      <c r="X54" s="636"/>
      <c r="Y54" s="636"/>
      <c r="Z54" s="636"/>
      <c r="AA54" s="636"/>
      <c r="AB54" s="636"/>
      <c r="AC54" s="637"/>
      <c r="AD54" s="102"/>
      <c r="AE54" s="146" t="s">
        <v>228</v>
      </c>
      <c r="AF54" s="126"/>
      <c r="AG54" s="147"/>
      <c r="AH54" s="147"/>
      <c r="AI54" s="147"/>
      <c r="AJ54" s="147"/>
      <c r="AK54" s="636"/>
      <c r="AL54" s="636"/>
      <c r="AM54" s="636"/>
      <c r="AN54" s="636"/>
      <c r="AO54" s="636"/>
      <c r="AP54" s="636"/>
      <c r="AQ54" s="637"/>
      <c r="AR54" s="109"/>
      <c r="AS54" s="102"/>
    </row>
    <row r="55" spans="1:45">
      <c r="A55" s="102"/>
      <c r="B55" s="108"/>
      <c r="C55" s="128" t="s">
        <v>229</v>
      </c>
      <c r="D55" s="126"/>
      <c r="E55" s="126"/>
      <c r="F55" s="126"/>
      <c r="G55" s="636"/>
      <c r="H55" s="636"/>
      <c r="I55" s="636"/>
      <c r="J55" s="636"/>
      <c r="K55" s="636"/>
      <c r="L55" s="636"/>
      <c r="M55" s="636"/>
      <c r="N55" s="636"/>
      <c r="O55" s="637"/>
      <c r="P55" s="102"/>
      <c r="Q55" s="125" t="s">
        <v>230</v>
      </c>
      <c r="R55" s="126"/>
      <c r="S55" s="147"/>
      <c r="T55" s="147"/>
      <c r="U55" s="147"/>
      <c r="V55" s="147"/>
      <c r="W55" s="645"/>
      <c r="X55" s="645"/>
      <c r="Y55" s="147" t="s">
        <v>78</v>
      </c>
      <c r="Z55" s="645"/>
      <c r="AA55" s="645"/>
      <c r="AB55" s="147" t="s">
        <v>79</v>
      </c>
      <c r="AC55" s="148"/>
      <c r="AD55" s="102"/>
      <c r="AE55" s="128" t="s">
        <v>225</v>
      </c>
      <c r="AF55" s="126"/>
      <c r="AG55" s="147"/>
      <c r="AH55" s="147"/>
      <c r="AI55" s="147"/>
      <c r="AJ55" s="147"/>
      <c r="AK55" s="149"/>
      <c r="AL55" s="147" t="s">
        <v>78</v>
      </c>
      <c r="AM55" s="149"/>
      <c r="AN55" s="147" t="s">
        <v>79</v>
      </c>
      <c r="AO55" s="645"/>
      <c r="AP55" s="645"/>
      <c r="AQ55" s="148" t="s">
        <v>26</v>
      </c>
      <c r="AR55" s="109"/>
      <c r="AS55" s="102"/>
    </row>
    <row r="56" spans="1:45">
      <c r="A56" s="102"/>
      <c r="B56" s="108"/>
      <c r="C56" s="150" t="s">
        <v>231</v>
      </c>
      <c r="D56" s="151"/>
      <c r="E56" s="151"/>
      <c r="F56" s="151"/>
      <c r="G56" s="152"/>
      <c r="H56" s="152"/>
      <c r="I56" s="152"/>
      <c r="J56" s="152"/>
      <c r="K56" s="152"/>
      <c r="L56" s="152"/>
      <c r="M56" s="152"/>
      <c r="N56" s="152"/>
      <c r="O56" s="153"/>
      <c r="P56" s="102"/>
      <c r="Q56" s="125" t="s">
        <v>232</v>
      </c>
      <c r="R56" s="151"/>
      <c r="S56" s="154"/>
      <c r="T56" s="154"/>
      <c r="U56" s="154"/>
      <c r="V56" s="154"/>
      <c r="W56" s="147"/>
      <c r="X56" s="154"/>
      <c r="Y56" s="154"/>
      <c r="Z56" s="154"/>
      <c r="AA56" s="154"/>
      <c r="AB56" s="154"/>
      <c r="AC56" s="155"/>
      <c r="AD56" s="102"/>
      <c r="AE56" s="150"/>
      <c r="AF56" s="151"/>
      <c r="AG56" s="154"/>
      <c r="AH56" s="154"/>
      <c r="AI56" s="154"/>
      <c r="AJ56" s="154"/>
      <c r="AK56" s="154"/>
      <c r="AL56" s="154"/>
      <c r="AM56" s="154"/>
      <c r="AN56" s="154"/>
      <c r="AO56" s="154"/>
      <c r="AP56" s="154"/>
      <c r="AQ56" s="155"/>
      <c r="AR56" s="109"/>
      <c r="AS56" s="102"/>
    </row>
    <row r="57" spans="1:45">
      <c r="A57" s="102"/>
      <c r="B57" s="108"/>
      <c r="C57" s="156" t="s">
        <v>233</v>
      </c>
      <c r="D57" s="638"/>
      <c r="E57" s="638"/>
      <c r="F57" s="157" t="s">
        <v>234</v>
      </c>
      <c r="G57" s="638"/>
      <c r="H57" s="638"/>
      <c r="I57" s="157" t="s">
        <v>79</v>
      </c>
      <c r="J57" s="638"/>
      <c r="K57" s="638"/>
      <c r="L57" s="638"/>
      <c r="M57" s="157" t="s">
        <v>26</v>
      </c>
      <c r="N57" s="157"/>
      <c r="O57" s="158"/>
      <c r="P57" s="102"/>
      <c r="Q57" s="130"/>
      <c r="R57" s="638"/>
      <c r="S57" s="638"/>
      <c r="T57" s="638"/>
      <c r="U57" s="638"/>
      <c r="V57" s="638"/>
      <c r="W57" s="638"/>
      <c r="X57" s="638"/>
      <c r="Y57" s="638"/>
      <c r="Z57" s="638"/>
      <c r="AA57" s="638"/>
      <c r="AB57" s="638"/>
      <c r="AC57" s="639"/>
      <c r="AD57" s="102"/>
      <c r="AE57" s="130"/>
      <c r="AF57" s="131"/>
      <c r="AG57" s="133"/>
      <c r="AH57" s="133"/>
      <c r="AI57" s="133"/>
      <c r="AJ57" s="133"/>
      <c r="AK57" s="133"/>
      <c r="AL57" s="133"/>
      <c r="AM57" s="133"/>
      <c r="AN57" s="133"/>
      <c r="AO57" s="133"/>
      <c r="AP57" s="133"/>
      <c r="AQ57" s="134"/>
      <c r="AR57" s="109"/>
      <c r="AS57" s="102"/>
    </row>
    <row r="58" spans="1:45">
      <c r="A58" s="102"/>
      <c r="B58" s="108"/>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9"/>
      <c r="AS58" s="102"/>
    </row>
    <row r="59" spans="1:45">
      <c r="A59" s="102"/>
      <c r="B59" s="108"/>
      <c r="C59" s="641" t="s">
        <v>102</v>
      </c>
      <c r="D59" s="641"/>
      <c r="E59" s="641"/>
      <c r="F59" s="641"/>
      <c r="G59" s="641"/>
      <c r="H59" s="641"/>
      <c r="I59" s="641"/>
      <c r="J59" s="641"/>
      <c r="K59" s="641"/>
      <c r="L59" s="641"/>
      <c r="M59" s="641"/>
      <c r="N59" s="641"/>
      <c r="O59" s="641"/>
      <c r="P59" s="102"/>
      <c r="Q59" s="641" t="s">
        <v>106</v>
      </c>
      <c r="R59" s="641"/>
      <c r="S59" s="641"/>
      <c r="T59" s="641"/>
      <c r="U59" s="641"/>
      <c r="V59" s="641"/>
      <c r="W59" s="641"/>
      <c r="X59" s="641"/>
      <c r="Y59" s="641"/>
      <c r="Z59" s="641"/>
      <c r="AA59" s="641"/>
      <c r="AB59" s="641"/>
      <c r="AC59" s="641"/>
      <c r="AD59" s="102"/>
      <c r="AE59" s="641" t="s">
        <v>110</v>
      </c>
      <c r="AF59" s="641"/>
      <c r="AG59" s="641"/>
      <c r="AH59" s="641"/>
      <c r="AI59" s="641"/>
      <c r="AJ59" s="641"/>
      <c r="AK59" s="641"/>
      <c r="AL59" s="641"/>
      <c r="AM59" s="641"/>
      <c r="AN59" s="641"/>
      <c r="AO59" s="641"/>
      <c r="AP59" s="641"/>
      <c r="AQ59" s="641"/>
      <c r="AR59" s="109"/>
      <c r="AS59" s="102"/>
    </row>
    <row r="60" spans="1:45">
      <c r="A60" s="102"/>
      <c r="B60" s="108"/>
      <c r="C60" s="121" t="s">
        <v>235</v>
      </c>
      <c r="D60" s="122"/>
      <c r="E60" s="122"/>
      <c r="F60" s="122"/>
      <c r="G60" s="122"/>
      <c r="H60" s="122"/>
      <c r="I60" s="122"/>
      <c r="J60" s="122"/>
      <c r="K60" s="122"/>
      <c r="L60" s="122"/>
      <c r="M60" s="122"/>
      <c r="N60" s="122"/>
      <c r="O60" s="123"/>
      <c r="P60" s="102"/>
      <c r="Q60" s="137" t="s">
        <v>236</v>
      </c>
      <c r="R60" s="122"/>
      <c r="S60" s="122"/>
      <c r="T60" s="122"/>
      <c r="U60" s="122"/>
      <c r="V60" s="122"/>
      <c r="W60" s="122"/>
      <c r="X60" s="122"/>
      <c r="Y60" s="122"/>
      <c r="Z60" s="122"/>
      <c r="AA60" s="122"/>
      <c r="AB60" s="122"/>
      <c r="AC60" s="159"/>
      <c r="AD60" s="102"/>
      <c r="AE60" s="137" t="s">
        <v>237</v>
      </c>
      <c r="AF60" s="122"/>
      <c r="AG60" s="122"/>
      <c r="AH60" s="122"/>
      <c r="AI60" s="122"/>
      <c r="AJ60" s="122"/>
      <c r="AK60" s="122"/>
      <c r="AL60" s="122"/>
      <c r="AM60" s="122"/>
      <c r="AN60" s="122"/>
      <c r="AO60" s="122"/>
      <c r="AP60" s="122"/>
      <c r="AQ60" s="159"/>
      <c r="AR60" s="109"/>
      <c r="AS60" s="102"/>
    </row>
    <row r="61" spans="1:45">
      <c r="A61" s="102"/>
      <c r="B61" s="108"/>
      <c r="C61" s="125" t="s">
        <v>238</v>
      </c>
      <c r="D61" s="126"/>
      <c r="E61" s="126"/>
      <c r="F61" s="126"/>
      <c r="G61" s="126"/>
      <c r="H61" s="126"/>
      <c r="I61" s="126"/>
      <c r="J61" s="126"/>
      <c r="K61" s="126"/>
      <c r="L61" s="126"/>
      <c r="M61" s="126"/>
      <c r="N61" s="126" t="s">
        <v>181</v>
      </c>
      <c r="O61" s="127" t="s">
        <v>181</v>
      </c>
      <c r="P61" s="102"/>
      <c r="Q61" s="128" t="s">
        <v>239</v>
      </c>
      <c r="R61" s="126"/>
      <c r="S61" s="126"/>
      <c r="T61" s="126"/>
      <c r="U61" s="126"/>
      <c r="V61" s="126"/>
      <c r="W61" s="126"/>
      <c r="X61" s="126"/>
      <c r="Y61" s="126"/>
      <c r="Z61" s="126"/>
      <c r="AA61" s="126"/>
      <c r="AB61" s="126"/>
      <c r="AC61" s="127"/>
      <c r="AD61" s="102"/>
      <c r="AE61" s="128" t="s">
        <v>240</v>
      </c>
      <c r="AF61" s="126"/>
      <c r="AG61" s="126"/>
      <c r="AH61" s="126"/>
      <c r="AI61" s="126"/>
      <c r="AJ61" s="126"/>
      <c r="AK61" s="126"/>
      <c r="AL61" s="126"/>
      <c r="AM61" s="126"/>
      <c r="AN61" s="126"/>
      <c r="AO61" s="126"/>
      <c r="AP61" s="126"/>
      <c r="AQ61" s="144"/>
      <c r="AR61" s="109"/>
      <c r="AS61" s="102"/>
    </row>
    <row r="62" spans="1:45">
      <c r="A62" s="102"/>
      <c r="B62" s="108"/>
      <c r="C62" s="146" t="s">
        <v>241</v>
      </c>
      <c r="D62" s="126"/>
      <c r="E62" s="126"/>
      <c r="F62" s="126"/>
      <c r="G62" s="126"/>
      <c r="H62" s="636"/>
      <c r="I62" s="636"/>
      <c r="J62" s="636"/>
      <c r="K62" s="636"/>
      <c r="L62" s="636"/>
      <c r="M62" s="636"/>
      <c r="N62" s="636"/>
      <c r="O62" s="637"/>
      <c r="P62" s="102"/>
      <c r="Q62" s="128" t="s">
        <v>242</v>
      </c>
      <c r="R62" s="126"/>
      <c r="S62" s="126"/>
      <c r="T62" s="126"/>
      <c r="U62" s="126"/>
      <c r="V62" s="126"/>
      <c r="W62" s="126"/>
      <c r="X62" s="160"/>
      <c r="Y62" s="126" t="s">
        <v>77</v>
      </c>
      <c r="Z62" s="160"/>
      <c r="AA62" s="126" t="s">
        <v>78</v>
      </c>
      <c r="AB62" s="160"/>
      <c r="AC62" s="144" t="s">
        <v>79</v>
      </c>
      <c r="AD62" s="102"/>
      <c r="AE62" s="125" t="s">
        <v>243</v>
      </c>
      <c r="AF62" s="126"/>
      <c r="AG62" s="126"/>
      <c r="AH62" s="126"/>
      <c r="AI62" s="126"/>
      <c r="AJ62" s="126"/>
      <c r="AK62" s="126"/>
      <c r="AL62" s="126"/>
      <c r="AM62" s="126"/>
      <c r="AN62" s="126"/>
      <c r="AO62" s="126"/>
      <c r="AP62" s="126"/>
      <c r="AQ62" s="127"/>
      <c r="AR62" s="109"/>
      <c r="AS62" s="102"/>
    </row>
    <row r="63" spans="1:45">
      <c r="A63" s="102"/>
      <c r="B63" s="108"/>
      <c r="C63" s="125" t="s">
        <v>244</v>
      </c>
      <c r="D63" s="126"/>
      <c r="E63" s="126"/>
      <c r="F63" s="126"/>
      <c r="G63" s="126"/>
      <c r="H63" s="636"/>
      <c r="I63" s="636"/>
      <c r="J63" s="636"/>
      <c r="K63" s="636"/>
      <c r="L63" s="636"/>
      <c r="M63" s="636"/>
      <c r="N63" s="636"/>
      <c r="O63" s="637"/>
      <c r="P63" s="102"/>
      <c r="Q63" s="128" t="s">
        <v>245</v>
      </c>
      <c r="R63" s="126"/>
      <c r="S63" s="126"/>
      <c r="T63" s="126"/>
      <c r="U63" s="126"/>
      <c r="V63" s="126"/>
      <c r="W63" s="126"/>
      <c r="X63" s="126"/>
      <c r="Y63" s="126"/>
      <c r="Z63" s="636"/>
      <c r="AA63" s="636"/>
      <c r="AB63" s="636"/>
      <c r="AC63" s="144" t="s">
        <v>246</v>
      </c>
      <c r="AD63" s="102"/>
      <c r="AE63" s="146" t="s">
        <v>247</v>
      </c>
      <c r="AF63" s="126"/>
      <c r="AG63" s="126"/>
      <c r="AH63" s="160"/>
      <c r="AI63" s="126" t="s">
        <v>78</v>
      </c>
      <c r="AJ63" s="160"/>
      <c r="AK63" s="126" t="s">
        <v>248</v>
      </c>
      <c r="AL63" s="126" t="s">
        <v>183</v>
      </c>
      <c r="AM63" s="160"/>
      <c r="AN63" s="126" t="s">
        <v>78</v>
      </c>
      <c r="AO63" s="160"/>
      <c r="AP63" s="126" t="s">
        <v>248</v>
      </c>
      <c r="AQ63" s="144"/>
      <c r="AR63" s="109"/>
      <c r="AS63" s="102"/>
    </row>
    <row r="64" spans="1:45">
      <c r="A64" s="102"/>
      <c r="B64" s="108"/>
      <c r="C64" s="125" t="s">
        <v>249</v>
      </c>
      <c r="D64" s="126"/>
      <c r="E64" s="126"/>
      <c r="F64" s="126"/>
      <c r="G64" s="126"/>
      <c r="H64" s="636"/>
      <c r="I64" s="636"/>
      <c r="J64" s="126" t="s">
        <v>78</v>
      </c>
      <c r="K64" s="636"/>
      <c r="L64" s="636"/>
      <c r="M64" s="126" t="s">
        <v>79</v>
      </c>
      <c r="N64" s="126"/>
      <c r="O64" s="144"/>
      <c r="P64" s="102"/>
      <c r="Q64" s="128" t="s">
        <v>250</v>
      </c>
      <c r="R64" s="126"/>
      <c r="S64" s="126"/>
      <c r="T64" s="126"/>
      <c r="U64" s="126"/>
      <c r="V64" s="126"/>
      <c r="W64" s="126"/>
      <c r="X64" s="126"/>
      <c r="Y64" s="126"/>
      <c r="Z64" s="636"/>
      <c r="AA64" s="636"/>
      <c r="AB64" s="636"/>
      <c r="AC64" s="144" t="s">
        <v>246</v>
      </c>
      <c r="AD64" s="102"/>
      <c r="AE64" s="125" t="s">
        <v>251</v>
      </c>
      <c r="AF64" s="126"/>
      <c r="AG64" s="126"/>
      <c r="AH64" s="636"/>
      <c r="AI64" s="636"/>
      <c r="AJ64" s="636"/>
      <c r="AK64" s="636"/>
      <c r="AL64" s="636"/>
      <c r="AM64" s="636"/>
      <c r="AN64" s="636"/>
      <c r="AO64" s="636"/>
      <c r="AP64" s="636"/>
      <c r="AQ64" s="637"/>
      <c r="AR64" s="109"/>
      <c r="AS64" s="102"/>
    </row>
    <row r="65" spans="1:45">
      <c r="A65" s="102"/>
      <c r="B65" s="108"/>
      <c r="C65" s="125" t="s">
        <v>252</v>
      </c>
      <c r="D65" s="126"/>
      <c r="E65" s="126"/>
      <c r="F65" s="126"/>
      <c r="G65" s="126"/>
      <c r="H65" s="636"/>
      <c r="I65" s="636"/>
      <c r="J65" s="636"/>
      <c r="K65" s="636"/>
      <c r="L65" s="636"/>
      <c r="M65" s="636"/>
      <c r="N65" s="636"/>
      <c r="O65" s="637"/>
      <c r="P65" s="102"/>
      <c r="Q65" s="128" t="s">
        <v>253</v>
      </c>
      <c r="R65" s="126"/>
      <c r="S65" s="126"/>
      <c r="T65" s="126"/>
      <c r="U65" s="126"/>
      <c r="V65" s="126"/>
      <c r="W65" s="126"/>
      <c r="X65" s="126"/>
      <c r="Y65" s="126"/>
      <c r="Z65" s="126"/>
      <c r="AA65" s="126"/>
      <c r="AB65" s="126"/>
      <c r="AC65" s="144"/>
      <c r="AD65" s="102"/>
      <c r="AE65" s="125" t="s">
        <v>254</v>
      </c>
      <c r="AF65" s="126"/>
      <c r="AG65" s="126"/>
      <c r="AH65" s="636"/>
      <c r="AI65" s="636"/>
      <c r="AJ65" s="636"/>
      <c r="AK65" s="636"/>
      <c r="AL65" s="636"/>
      <c r="AM65" s="636"/>
      <c r="AN65" s="636"/>
      <c r="AO65" s="636"/>
      <c r="AP65" s="636"/>
      <c r="AQ65" s="637"/>
      <c r="AR65" s="109"/>
      <c r="AS65" s="102"/>
    </row>
    <row r="66" spans="1:45">
      <c r="A66" s="102"/>
      <c r="B66" s="108"/>
      <c r="C66" s="130"/>
      <c r="D66" s="638"/>
      <c r="E66" s="638"/>
      <c r="F66" s="638"/>
      <c r="G66" s="638"/>
      <c r="H66" s="638"/>
      <c r="I66" s="638"/>
      <c r="J66" s="638"/>
      <c r="K66" s="638"/>
      <c r="L66" s="638"/>
      <c r="M66" s="638"/>
      <c r="N66" s="638"/>
      <c r="O66" s="639"/>
      <c r="P66" s="102"/>
      <c r="Q66" s="130"/>
      <c r="R66" s="638"/>
      <c r="S66" s="638"/>
      <c r="T66" s="638"/>
      <c r="U66" s="638"/>
      <c r="V66" s="638"/>
      <c r="W66" s="638"/>
      <c r="X66" s="638"/>
      <c r="Y66" s="638"/>
      <c r="Z66" s="638"/>
      <c r="AA66" s="638"/>
      <c r="AB66" s="638"/>
      <c r="AC66" s="639"/>
      <c r="AD66" s="102"/>
      <c r="AE66" s="130"/>
      <c r="AF66" s="131"/>
      <c r="AG66" s="131"/>
      <c r="AH66" s="131"/>
      <c r="AI66" s="131"/>
      <c r="AJ66" s="131"/>
      <c r="AK66" s="131"/>
      <c r="AL66" s="131"/>
      <c r="AM66" s="131"/>
      <c r="AN66" s="131"/>
      <c r="AO66" s="131"/>
      <c r="AP66" s="131"/>
      <c r="AQ66" s="132"/>
      <c r="AR66" s="109"/>
      <c r="AS66" s="102"/>
    </row>
    <row r="67" spans="1:45">
      <c r="A67" s="102"/>
      <c r="B67" s="108"/>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9"/>
      <c r="AS67" s="102"/>
    </row>
    <row r="68" spans="1:45">
      <c r="A68" s="102"/>
      <c r="B68" s="108"/>
      <c r="C68" s="641" t="s">
        <v>255</v>
      </c>
      <c r="D68" s="641"/>
      <c r="E68" s="641"/>
      <c r="F68" s="641"/>
      <c r="G68" s="641"/>
      <c r="H68" s="641"/>
      <c r="I68" s="641"/>
      <c r="J68" s="641"/>
      <c r="K68" s="641"/>
      <c r="L68" s="641"/>
      <c r="M68" s="641"/>
      <c r="N68" s="641"/>
      <c r="O68" s="641"/>
      <c r="P68" s="102"/>
      <c r="Q68" s="640" t="s">
        <v>256</v>
      </c>
      <c r="R68" s="640"/>
      <c r="S68" s="640"/>
      <c r="T68" s="640"/>
      <c r="U68" s="640"/>
      <c r="V68" s="640"/>
      <c r="W68" s="640"/>
      <c r="X68" s="640"/>
      <c r="Y68" s="640"/>
      <c r="Z68" s="640"/>
      <c r="AA68" s="640"/>
      <c r="AB68" s="640"/>
      <c r="AC68" s="640"/>
      <c r="AD68" s="102"/>
      <c r="AE68" s="102"/>
      <c r="AF68" s="102"/>
      <c r="AG68" s="102"/>
      <c r="AH68" s="102"/>
      <c r="AI68" s="102"/>
      <c r="AJ68" s="102"/>
      <c r="AK68" s="102"/>
      <c r="AL68" s="102"/>
      <c r="AM68" s="102"/>
      <c r="AN68" s="102"/>
      <c r="AO68" s="102"/>
      <c r="AP68" s="102"/>
      <c r="AQ68" s="102"/>
      <c r="AR68" s="109"/>
      <c r="AS68" s="102"/>
    </row>
    <row r="69" spans="1:45">
      <c r="A69" s="102"/>
      <c r="B69" s="108"/>
      <c r="C69" s="121" t="s">
        <v>257</v>
      </c>
      <c r="D69" s="122"/>
      <c r="E69" s="122"/>
      <c r="F69" s="122"/>
      <c r="G69" s="122"/>
      <c r="H69" s="122"/>
      <c r="I69" s="122"/>
      <c r="J69" s="122"/>
      <c r="K69" s="122"/>
      <c r="L69" s="122"/>
      <c r="M69" s="122"/>
      <c r="N69" s="122"/>
      <c r="O69" s="123"/>
      <c r="P69" s="102"/>
      <c r="Q69" s="121" t="s">
        <v>258</v>
      </c>
      <c r="R69" s="122"/>
      <c r="S69" s="122"/>
      <c r="T69" s="122"/>
      <c r="U69" s="122"/>
      <c r="V69" s="122"/>
      <c r="W69" s="122"/>
      <c r="X69" s="122"/>
      <c r="Y69" s="122"/>
      <c r="Z69" s="122"/>
      <c r="AA69" s="122"/>
      <c r="AB69" s="122"/>
      <c r="AC69" s="123"/>
      <c r="AD69" s="102"/>
      <c r="AE69" s="102"/>
      <c r="AF69" s="102"/>
      <c r="AG69" s="102"/>
      <c r="AH69" s="102"/>
      <c r="AI69" s="102"/>
      <c r="AJ69" s="102"/>
      <c r="AK69" s="102"/>
      <c r="AL69" s="102"/>
      <c r="AM69" s="102"/>
      <c r="AN69" s="102"/>
      <c r="AO69" s="102"/>
      <c r="AP69" s="102"/>
      <c r="AQ69" s="102"/>
      <c r="AR69" s="109"/>
      <c r="AS69" s="102"/>
    </row>
    <row r="70" spans="1:45">
      <c r="A70" s="102"/>
      <c r="B70" s="108"/>
      <c r="C70" s="125" t="s">
        <v>259</v>
      </c>
      <c r="D70" s="126"/>
      <c r="E70" s="126"/>
      <c r="F70" s="126"/>
      <c r="G70" s="126"/>
      <c r="H70" s="126"/>
      <c r="I70" s="126"/>
      <c r="J70" s="126"/>
      <c r="K70" s="126"/>
      <c r="L70" s="126"/>
      <c r="M70" s="126"/>
      <c r="N70" s="126"/>
      <c r="O70" s="127"/>
      <c r="P70" s="102"/>
      <c r="Q70" s="125" t="s">
        <v>260</v>
      </c>
      <c r="R70" s="126"/>
      <c r="S70" s="126"/>
      <c r="T70" s="126"/>
      <c r="U70" s="126"/>
      <c r="V70" s="126"/>
      <c r="W70" s="126"/>
      <c r="X70" s="126"/>
      <c r="Y70" s="126"/>
      <c r="Z70" s="126"/>
      <c r="AA70" s="126"/>
      <c r="AB70" s="126"/>
      <c r="AC70" s="127"/>
      <c r="AD70" s="102"/>
      <c r="AE70" s="102"/>
      <c r="AF70" s="102"/>
      <c r="AG70" s="102"/>
      <c r="AH70" s="102"/>
      <c r="AI70" s="102"/>
      <c r="AJ70" s="102"/>
      <c r="AK70" s="102"/>
      <c r="AL70" s="102"/>
      <c r="AM70" s="102"/>
      <c r="AN70" s="102"/>
      <c r="AO70" s="102"/>
      <c r="AP70" s="102"/>
      <c r="AQ70" s="102"/>
      <c r="AR70" s="109"/>
      <c r="AS70" s="102"/>
    </row>
    <row r="71" spans="1:45">
      <c r="A71" s="102"/>
      <c r="B71" s="108"/>
      <c r="C71" s="125"/>
      <c r="D71" s="126" t="s">
        <v>261</v>
      </c>
      <c r="E71" s="126"/>
      <c r="F71" s="126"/>
      <c r="G71" s="126"/>
      <c r="H71" s="126"/>
      <c r="I71" s="126"/>
      <c r="J71" s="126"/>
      <c r="K71" s="126"/>
      <c r="L71" s="126"/>
      <c r="M71" s="126"/>
      <c r="N71" s="126"/>
      <c r="O71" s="144"/>
      <c r="P71" s="102"/>
      <c r="Q71" s="125"/>
      <c r="R71" s="126"/>
      <c r="S71" s="126"/>
      <c r="T71" s="126"/>
      <c r="U71" s="126"/>
      <c r="V71" s="126"/>
      <c r="W71" s="126"/>
      <c r="X71" s="126"/>
      <c r="Y71" s="126"/>
      <c r="Z71" s="126"/>
      <c r="AA71" s="126"/>
      <c r="AB71" s="126"/>
      <c r="AC71" s="144"/>
      <c r="AD71" s="102"/>
      <c r="AE71" s="102"/>
      <c r="AF71" s="102"/>
      <c r="AG71" s="102"/>
      <c r="AH71" s="102"/>
      <c r="AI71" s="102"/>
      <c r="AJ71" s="102"/>
      <c r="AK71" s="102"/>
      <c r="AL71" s="102"/>
      <c r="AM71" s="102"/>
      <c r="AN71" s="102"/>
      <c r="AO71" s="102"/>
      <c r="AP71" s="102"/>
      <c r="AQ71" s="102"/>
      <c r="AR71" s="109"/>
      <c r="AS71" s="102"/>
    </row>
    <row r="72" spans="1:45">
      <c r="A72" s="102"/>
      <c r="B72" s="108"/>
      <c r="C72" s="125" t="s">
        <v>262</v>
      </c>
      <c r="D72" s="126"/>
      <c r="E72" s="126"/>
      <c r="F72" s="126"/>
      <c r="G72" s="126"/>
      <c r="H72" s="126"/>
      <c r="I72" s="129"/>
      <c r="J72" s="160"/>
      <c r="K72" s="126" t="s">
        <v>78</v>
      </c>
      <c r="L72" s="160"/>
      <c r="M72" s="126" t="s">
        <v>79</v>
      </c>
      <c r="N72" s="126"/>
      <c r="O72" s="144" t="s">
        <v>181</v>
      </c>
      <c r="P72" s="102"/>
      <c r="Q72" s="125" t="s">
        <v>263</v>
      </c>
      <c r="R72" s="126"/>
      <c r="S72" s="126"/>
      <c r="T72" s="126"/>
      <c r="U72" s="126"/>
      <c r="V72" s="126"/>
      <c r="W72" s="129"/>
      <c r="X72" s="160"/>
      <c r="Y72" s="126" t="s">
        <v>78</v>
      </c>
      <c r="Z72" s="160"/>
      <c r="AA72" s="126" t="s">
        <v>79</v>
      </c>
      <c r="AB72" s="126"/>
      <c r="AC72" s="144" t="s">
        <v>181</v>
      </c>
      <c r="AD72" s="102"/>
      <c r="AE72" s="102"/>
      <c r="AF72" s="102"/>
      <c r="AG72" s="102"/>
      <c r="AH72" s="102"/>
      <c r="AI72" s="102"/>
      <c r="AJ72" s="102"/>
      <c r="AK72" s="102"/>
      <c r="AL72" s="102"/>
      <c r="AM72" s="102"/>
      <c r="AN72" s="102"/>
      <c r="AO72" s="102"/>
      <c r="AP72" s="102"/>
      <c r="AQ72" s="102"/>
      <c r="AR72" s="109"/>
      <c r="AS72" s="102"/>
    </row>
    <row r="73" spans="1:45">
      <c r="A73" s="102"/>
      <c r="B73" s="108"/>
      <c r="C73" s="125" t="s">
        <v>264</v>
      </c>
      <c r="D73" s="126"/>
      <c r="E73" s="126"/>
      <c r="F73" s="126"/>
      <c r="G73" s="126"/>
      <c r="H73" s="126"/>
      <c r="I73" s="126"/>
      <c r="J73" s="126"/>
      <c r="K73" s="126"/>
      <c r="L73" s="126"/>
      <c r="M73" s="126"/>
      <c r="N73" s="126"/>
      <c r="O73" s="144"/>
      <c r="P73" s="102"/>
      <c r="Q73" s="125" t="s">
        <v>265</v>
      </c>
      <c r="R73" s="126"/>
      <c r="S73" s="126"/>
      <c r="T73" s="126"/>
      <c r="U73" s="126"/>
      <c r="V73" s="126"/>
      <c r="W73" s="126"/>
      <c r="X73" s="126"/>
      <c r="Y73" s="126"/>
      <c r="Z73" s="126"/>
      <c r="AA73" s="126"/>
      <c r="AB73" s="126"/>
      <c r="AC73" s="144"/>
      <c r="AD73" s="102"/>
      <c r="AE73" s="102"/>
      <c r="AF73" s="102"/>
      <c r="AG73" s="102"/>
      <c r="AH73" s="102"/>
      <c r="AI73" s="102"/>
      <c r="AJ73" s="102"/>
      <c r="AK73" s="102"/>
      <c r="AL73" s="102"/>
      <c r="AM73" s="102"/>
      <c r="AN73" s="102"/>
      <c r="AO73" s="102"/>
      <c r="AP73" s="102"/>
      <c r="AQ73" s="102"/>
      <c r="AR73" s="109"/>
      <c r="AS73" s="102"/>
    </row>
    <row r="74" spans="1:45">
      <c r="A74" s="102"/>
      <c r="B74" s="108"/>
      <c r="C74" s="130"/>
      <c r="D74" s="638"/>
      <c r="E74" s="638"/>
      <c r="F74" s="638"/>
      <c r="G74" s="638"/>
      <c r="H74" s="638"/>
      <c r="I74" s="638"/>
      <c r="J74" s="638"/>
      <c r="K74" s="638"/>
      <c r="L74" s="638"/>
      <c r="M74" s="638"/>
      <c r="N74" s="638"/>
      <c r="O74" s="639"/>
      <c r="P74" s="102"/>
      <c r="Q74" s="130"/>
      <c r="R74" s="638"/>
      <c r="S74" s="638"/>
      <c r="T74" s="638"/>
      <c r="U74" s="638"/>
      <c r="V74" s="638"/>
      <c r="W74" s="638"/>
      <c r="X74" s="638"/>
      <c r="Y74" s="638"/>
      <c r="Z74" s="638"/>
      <c r="AA74" s="638"/>
      <c r="AB74" s="638"/>
      <c r="AC74" s="639"/>
      <c r="AD74" s="102"/>
      <c r="AE74" s="138"/>
      <c r="AF74" s="138"/>
      <c r="AG74" s="102"/>
      <c r="AH74" s="102"/>
      <c r="AI74" s="102"/>
      <c r="AJ74" s="102"/>
      <c r="AK74" s="102"/>
      <c r="AL74" s="102"/>
      <c r="AM74" s="102"/>
      <c r="AN74" s="102"/>
      <c r="AO74" s="102"/>
      <c r="AP74" s="102"/>
      <c r="AQ74" s="102"/>
      <c r="AR74" s="109"/>
      <c r="AS74" s="102"/>
    </row>
    <row r="75" spans="1:45">
      <c r="A75" s="102"/>
      <c r="B75" s="108"/>
      <c r="C75" s="107"/>
      <c r="D75" s="107"/>
      <c r="E75" s="107"/>
      <c r="F75" s="107"/>
      <c r="G75" s="107"/>
      <c r="H75" s="107"/>
      <c r="I75" s="107"/>
      <c r="J75" s="107"/>
      <c r="K75" s="107"/>
      <c r="L75" s="107"/>
      <c r="M75" s="107"/>
      <c r="N75" s="107"/>
      <c r="O75" s="107"/>
      <c r="P75" s="102"/>
      <c r="Q75" s="107"/>
      <c r="R75" s="107"/>
      <c r="S75" s="107"/>
      <c r="T75" s="107"/>
      <c r="U75" s="107"/>
      <c r="V75" s="107"/>
      <c r="W75" s="107"/>
      <c r="X75" s="107"/>
      <c r="Y75" s="107"/>
      <c r="Z75" s="107"/>
      <c r="AA75" s="107"/>
      <c r="AB75" s="107"/>
      <c r="AC75" s="107"/>
      <c r="AD75" s="102"/>
      <c r="AE75" s="138"/>
      <c r="AF75" s="138"/>
      <c r="AG75" s="102"/>
      <c r="AH75" s="102"/>
      <c r="AI75" s="102"/>
      <c r="AJ75" s="102"/>
      <c r="AK75" s="102"/>
      <c r="AL75" s="102"/>
      <c r="AM75" s="102"/>
      <c r="AN75" s="102"/>
      <c r="AO75" s="102"/>
      <c r="AP75" s="102"/>
      <c r="AQ75" s="102"/>
      <c r="AR75" s="109"/>
      <c r="AS75" s="102"/>
    </row>
    <row r="76" spans="1:45">
      <c r="A76" s="102"/>
      <c r="B76" s="642" t="s">
        <v>266</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3"/>
      <c r="AL76" s="643"/>
      <c r="AM76" s="643"/>
      <c r="AN76" s="643"/>
      <c r="AO76" s="643"/>
      <c r="AP76" s="643"/>
      <c r="AQ76" s="643"/>
      <c r="AR76" s="644"/>
      <c r="AS76" s="102"/>
    </row>
    <row r="77" spans="1:45">
      <c r="A77" s="102"/>
      <c r="B77" s="118"/>
      <c r="C77" s="640"/>
      <c r="D77" s="640"/>
      <c r="E77" s="640"/>
      <c r="F77" s="640"/>
      <c r="G77" s="640"/>
      <c r="H77" s="640"/>
      <c r="I77" s="641"/>
      <c r="J77" s="641"/>
      <c r="K77" s="641"/>
      <c r="L77" s="641"/>
      <c r="M77" s="641"/>
      <c r="N77" s="641"/>
      <c r="O77" s="641"/>
      <c r="P77" s="119"/>
      <c r="Q77" s="119"/>
      <c r="R77" s="119"/>
      <c r="S77" s="119"/>
      <c r="T77" s="119"/>
      <c r="U77" s="119"/>
      <c r="V77" s="119"/>
      <c r="W77" s="119"/>
      <c r="X77" s="119"/>
      <c r="Y77" s="119"/>
      <c r="Z77" s="119"/>
      <c r="AA77" s="640"/>
      <c r="AB77" s="640"/>
      <c r="AC77" s="640"/>
      <c r="AD77" s="640"/>
      <c r="AE77" s="640"/>
      <c r="AF77" s="640"/>
      <c r="AG77" s="640"/>
      <c r="AH77" s="640"/>
      <c r="AI77" s="640"/>
      <c r="AJ77" s="640"/>
      <c r="AK77" s="640"/>
      <c r="AL77" s="640"/>
      <c r="AM77" s="640"/>
      <c r="AN77" s="119"/>
      <c r="AO77" s="119"/>
      <c r="AP77" s="119"/>
      <c r="AQ77" s="119"/>
      <c r="AR77" s="120"/>
      <c r="AS77" s="102"/>
    </row>
    <row r="78" spans="1:45">
      <c r="A78" s="102"/>
      <c r="B78" s="118"/>
      <c r="C78" s="121" t="s">
        <v>267</v>
      </c>
      <c r="D78" s="122"/>
      <c r="E78" s="122"/>
      <c r="F78" s="122"/>
      <c r="G78" s="122"/>
      <c r="H78" s="122"/>
      <c r="I78" s="122"/>
      <c r="J78" s="122"/>
      <c r="K78" s="122"/>
      <c r="L78" s="122"/>
      <c r="M78" s="122"/>
      <c r="N78" s="122"/>
      <c r="O78" s="122"/>
      <c r="P78" s="122"/>
      <c r="Q78" s="122"/>
      <c r="R78" s="122"/>
      <c r="S78" s="122"/>
      <c r="T78" s="123"/>
      <c r="U78" s="119"/>
      <c r="V78" s="119"/>
      <c r="W78" s="119"/>
      <c r="X78" s="102"/>
      <c r="Y78" s="102"/>
      <c r="Z78" s="102"/>
      <c r="AA78" s="102"/>
      <c r="AB78" s="102"/>
      <c r="AC78" s="102"/>
      <c r="AD78" s="102"/>
      <c r="AE78" s="102"/>
      <c r="AF78" s="102"/>
      <c r="AG78" s="102"/>
      <c r="AH78" s="102"/>
      <c r="AI78" s="102"/>
      <c r="AJ78" s="102"/>
      <c r="AK78" s="102"/>
      <c r="AL78" s="102"/>
      <c r="AM78" s="102"/>
      <c r="AN78" s="102"/>
      <c r="AO78" s="102"/>
      <c r="AP78" s="102"/>
      <c r="AQ78" s="102"/>
      <c r="AR78" s="109"/>
      <c r="AS78" s="120"/>
    </row>
    <row r="79" spans="1:45">
      <c r="A79" s="102"/>
      <c r="B79" s="118"/>
      <c r="C79" s="125" t="s">
        <v>268</v>
      </c>
      <c r="D79" s="126"/>
      <c r="E79" s="126"/>
      <c r="F79" s="126"/>
      <c r="G79" s="126"/>
      <c r="H79" s="126"/>
      <c r="I79" s="126"/>
      <c r="J79" s="126"/>
      <c r="K79" s="126"/>
      <c r="L79" s="126"/>
      <c r="M79" s="126"/>
      <c r="N79" s="126"/>
      <c r="O79" s="126"/>
      <c r="P79" s="126"/>
      <c r="Q79" s="126"/>
      <c r="R79" s="160"/>
      <c r="S79" s="119"/>
      <c r="T79" s="120"/>
      <c r="U79" s="119"/>
      <c r="V79" s="119"/>
      <c r="W79" s="119"/>
      <c r="X79" s="102"/>
      <c r="Y79" s="102"/>
      <c r="Z79" s="102"/>
      <c r="AA79" s="102"/>
      <c r="AB79" s="102"/>
      <c r="AC79" s="102"/>
      <c r="AD79" s="102"/>
      <c r="AE79" s="102"/>
      <c r="AF79" s="102"/>
      <c r="AG79" s="102"/>
      <c r="AH79" s="102"/>
      <c r="AI79" s="102"/>
      <c r="AJ79" s="102"/>
      <c r="AK79" s="102"/>
      <c r="AL79" s="102"/>
      <c r="AM79" s="102"/>
      <c r="AN79" s="102"/>
      <c r="AO79" s="102"/>
      <c r="AP79" s="102"/>
      <c r="AQ79" s="102"/>
      <c r="AR79" s="109"/>
      <c r="AS79" s="120"/>
    </row>
    <row r="80" spans="1:45">
      <c r="A80" s="102"/>
      <c r="B80" s="118"/>
      <c r="C80" s="125"/>
      <c r="D80" s="126"/>
      <c r="E80" s="126"/>
      <c r="F80" s="126"/>
      <c r="G80" s="126"/>
      <c r="H80" s="126"/>
      <c r="I80" s="126"/>
      <c r="J80" s="126"/>
      <c r="K80" s="126"/>
      <c r="L80" s="126"/>
      <c r="M80" s="126"/>
      <c r="N80" s="126"/>
      <c r="O80" s="126"/>
      <c r="P80" s="126"/>
      <c r="Q80" s="126"/>
      <c r="R80" s="126"/>
      <c r="S80" s="126" t="s">
        <v>181</v>
      </c>
      <c r="T80" s="144" t="s">
        <v>181</v>
      </c>
      <c r="U80" s="119"/>
      <c r="V80" s="119"/>
      <c r="W80" s="119"/>
      <c r="X80" s="102"/>
      <c r="Y80" s="102"/>
      <c r="Z80" s="102"/>
      <c r="AA80" s="102"/>
      <c r="AB80" s="102"/>
      <c r="AC80" s="102"/>
      <c r="AD80" s="102"/>
      <c r="AE80" s="102"/>
      <c r="AF80" s="102"/>
      <c r="AG80" s="102"/>
      <c r="AH80" s="102"/>
      <c r="AI80" s="102"/>
      <c r="AJ80" s="102"/>
      <c r="AK80" s="102"/>
      <c r="AL80" s="102"/>
      <c r="AM80" s="102"/>
      <c r="AN80" s="102"/>
      <c r="AO80" s="102"/>
      <c r="AP80" s="102"/>
      <c r="AQ80" s="102"/>
      <c r="AR80" s="109"/>
      <c r="AS80" s="120"/>
    </row>
    <row r="81" spans="1:45">
      <c r="A81" s="102"/>
      <c r="B81" s="118"/>
      <c r="C81" s="125" t="s">
        <v>269</v>
      </c>
      <c r="D81" s="126"/>
      <c r="E81" s="126"/>
      <c r="F81" s="126"/>
      <c r="G81" s="126"/>
      <c r="H81" s="636"/>
      <c r="I81" s="636"/>
      <c r="J81" s="126" t="s">
        <v>77</v>
      </c>
      <c r="K81" s="160"/>
      <c r="L81" s="126" t="s">
        <v>270</v>
      </c>
      <c r="M81" s="160"/>
      <c r="N81" s="126" t="s">
        <v>248</v>
      </c>
      <c r="O81" s="126"/>
      <c r="P81" s="126"/>
      <c r="Q81" s="126"/>
      <c r="R81" s="126" t="s">
        <v>181</v>
      </c>
      <c r="S81" s="126" t="s">
        <v>181</v>
      </c>
      <c r="T81" s="144" t="s">
        <v>181</v>
      </c>
      <c r="U81" s="119"/>
      <c r="V81" s="119"/>
      <c r="W81" s="119"/>
      <c r="X81" s="102"/>
      <c r="Y81" s="102"/>
      <c r="Z81" s="102"/>
      <c r="AA81" s="102"/>
      <c r="AB81" s="102"/>
      <c r="AC81" s="102"/>
      <c r="AD81" s="102"/>
      <c r="AE81" s="102"/>
      <c r="AF81" s="102"/>
      <c r="AG81" s="102"/>
      <c r="AH81" s="102"/>
      <c r="AI81" s="102"/>
      <c r="AJ81" s="102"/>
      <c r="AK81" s="102"/>
      <c r="AL81" s="102"/>
      <c r="AM81" s="102"/>
      <c r="AN81" s="102"/>
      <c r="AO81" s="102"/>
      <c r="AP81" s="102"/>
      <c r="AQ81" s="102"/>
      <c r="AR81" s="109"/>
      <c r="AS81" s="120"/>
    </row>
    <row r="82" spans="1:45">
      <c r="A82" s="102"/>
      <c r="B82" s="118"/>
      <c r="C82" s="130"/>
      <c r="D82" s="131"/>
      <c r="E82" s="131"/>
      <c r="F82" s="131"/>
      <c r="G82" s="131"/>
      <c r="H82" s="131"/>
      <c r="I82" s="131"/>
      <c r="J82" s="131"/>
      <c r="K82" s="131"/>
      <c r="L82" s="131"/>
      <c r="M82" s="131"/>
      <c r="N82" s="131"/>
      <c r="O82" s="131"/>
      <c r="P82" s="131"/>
      <c r="Q82" s="131"/>
      <c r="R82" s="131"/>
      <c r="S82" s="131"/>
      <c r="T82" s="132"/>
      <c r="U82" s="119"/>
      <c r="V82" s="119"/>
      <c r="W82" s="119"/>
      <c r="X82" s="102"/>
      <c r="Y82" s="102"/>
      <c r="Z82" s="102"/>
      <c r="AA82" s="102"/>
      <c r="AB82" s="102"/>
      <c r="AC82" s="102"/>
      <c r="AD82" s="102"/>
      <c r="AE82" s="102"/>
      <c r="AF82" s="102"/>
      <c r="AG82" s="102"/>
      <c r="AH82" s="102"/>
      <c r="AI82" s="102"/>
      <c r="AJ82" s="102"/>
      <c r="AK82" s="102"/>
      <c r="AL82" s="102"/>
      <c r="AM82" s="102"/>
      <c r="AN82" s="102"/>
      <c r="AO82" s="102"/>
      <c r="AP82" s="102"/>
      <c r="AQ82" s="102"/>
      <c r="AR82" s="109"/>
      <c r="AS82" s="120"/>
    </row>
    <row r="83" spans="1:45">
      <c r="A83" s="102"/>
      <c r="B83" s="118"/>
      <c r="C83" s="119"/>
      <c r="D83" s="119"/>
      <c r="E83" s="119"/>
      <c r="F83" s="119"/>
      <c r="G83" s="119"/>
      <c r="H83" s="119"/>
      <c r="I83" s="102"/>
      <c r="J83" s="102"/>
      <c r="K83" s="102"/>
      <c r="L83" s="102"/>
      <c r="M83" s="102"/>
      <c r="N83" s="102"/>
      <c r="O83" s="102"/>
      <c r="P83" s="102"/>
      <c r="Q83" s="102"/>
      <c r="R83" s="102"/>
      <c r="S83" s="102"/>
      <c r="T83" s="102"/>
      <c r="U83" s="102"/>
      <c r="V83" s="102"/>
      <c r="W83" s="102"/>
      <c r="X83" s="102"/>
      <c r="Y83" s="119"/>
      <c r="Z83" s="119"/>
      <c r="AA83" s="119"/>
      <c r="AB83" s="119"/>
      <c r="AC83" s="119"/>
      <c r="AD83" s="102"/>
      <c r="AE83" s="102"/>
      <c r="AF83" s="102"/>
      <c r="AG83" s="102"/>
      <c r="AH83" s="102"/>
      <c r="AI83" s="102"/>
      <c r="AJ83" s="102"/>
      <c r="AK83" s="102"/>
      <c r="AL83" s="102"/>
      <c r="AM83" s="102"/>
      <c r="AN83" s="102"/>
      <c r="AO83" s="102"/>
      <c r="AP83" s="102"/>
      <c r="AQ83" s="102"/>
      <c r="AR83" s="109"/>
      <c r="AS83" s="120"/>
    </row>
    <row r="84" spans="1:45">
      <c r="A84" s="102"/>
      <c r="B84" s="116"/>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17"/>
      <c r="AS84" s="109"/>
    </row>
    <row r="85" spans="1:4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61" t="s">
        <v>271</v>
      </c>
      <c r="AS85" s="102"/>
    </row>
  </sheetData>
  <mergeCells count="97">
    <mergeCell ref="AK9:AP11"/>
    <mergeCell ref="U2:AF2"/>
    <mergeCell ref="AI16:AP17"/>
    <mergeCell ref="L14:M14"/>
    <mergeCell ref="AO1:AS1"/>
    <mergeCell ref="B4:AR4"/>
    <mergeCell ref="B6:AR6"/>
    <mergeCell ref="C9:I11"/>
    <mergeCell ref="J9:P11"/>
    <mergeCell ref="S9:X11"/>
    <mergeCell ref="S20:W21"/>
    <mergeCell ref="X20:AD21"/>
    <mergeCell ref="AG20:AH21"/>
    <mergeCell ref="AI20:AP21"/>
    <mergeCell ref="B13:AR13"/>
    <mergeCell ref="C16:G17"/>
    <mergeCell ref="H16:P17"/>
    <mergeCell ref="S16:W17"/>
    <mergeCell ref="D29:E29"/>
    <mergeCell ref="C23:G24"/>
    <mergeCell ref="H23:P24"/>
    <mergeCell ref="S23:W24"/>
    <mergeCell ref="X23:AD24"/>
    <mergeCell ref="AE59:AQ59"/>
    <mergeCell ref="C68:O68"/>
    <mergeCell ref="B1:E1"/>
    <mergeCell ref="C8:F8"/>
    <mergeCell ref="C15:F15"/>
    <mergeCell ref="C19:F19"/>
    <mergeCell ref="C22:F22"/>
    <mergeCell ref="H65:O65"/>
    <mergeCell ref="C59:O59"/>
    <mergeCell ref="C40:O40"/>
    <mergeCell ref="C20:G21"/>
    <mergeCell ref="H20:P21"/>
    <mergeCell ref="C35:O35"/>
    <mergeCell ref="Q68:AC68"/>
    <mergeCell ref="H64:I64"/>
    <mergeCell ref="K64:L64"/>
    <mergeCell ref="D48:E48"/>
    <mergeCell ref="G54:O54"/>
    <mergeCell ref="G55:O55"/>
    <mergeCell ref="H8:I8"/>
    <mergeCell ref="H15:I15"/>
    <mergeCell ref="H19:I19"/>
    <mergeCell ref="H22:I22"/>
    <mergeCell ref="C14:F14"/>
    <mergeCell ref="H14:I14"/>
    <mergeCell ref="B45:AR45"/>
    <mergeCell ref="C49:O49"/>
    <mergeCell ref="Q49:AC49"/>
    <mergeCell ref="AE49:AQ49"/>
    <mergeCell ref="B26:AR26"/>
    <mergeCell ref="C30:O30"/>
    <mergeCell ref="Q30:AC30"/>
    <mergeCell ref="W52:AC52"/>
    <mergeCell ref="W53:X53"/>
    <mergeCell ref="AH2:AJ2"/>
    <mergeCell ref="Q2:T2"/>
    <mergeCell ref="AL2:AM2"/>
    <mergeCell ref="AK52:AQ52"/>
    <mergeCell ref="AI23:AP24"/>
    <mergeCell ref="Q40:AC40"/>
    <mergeCell ref="AE30:AQ30"/>
    <mergeCell ref="X16:AD17"/>
    <mergeCell ref="AG16:AH17"/>
    <mergeCell ref="Q35:AC35"/>
    <mergeCell ref="AE35:AQ35"/>
    <mergeCell ref="AG23:AH24"/>
    <mergeCell ref="Y9:AD11"/>
    <mergeCell ref="AG9:AJ11"/>
    <mergeCell ref="H63:O63"/>
    <mergeCell ref="Z63:AB63"/>
    <mergeCell ref="D57:E57"/>
    <mergeCell ref="G57:H57"/>
    <mergeCell ref="J57:L57"/>
    <mergeCell ref="Q59:AC59"/>
    <mergeCell ref="R57:AC57"/>
    <mergeCell ref="H62:O62"/>
    <mergeCell ref="AO53:AP53"/>
    <mergeCell ref="AO55:AP55"/>
    <mergeCell ref="Z53:AA53"/>
    <mergeCell ref="W54:AC54"/>
    <mergeCell ref="W55:X55"/>
    <mergeCell ref="AK54:AQ54"/>
    <mergeCell ref="Z55:AA55"/>
    <mergeCell ref="AH64:AQ64"/>
    <mergeCell ref="AH65:AQ65"/>
    <mergeCell ref="D74:O74"/>
    <mergeCell ref="R74:AC74"/>
    <mergeCell ref="H81:I81"/>
    <mergeCell ref="C77:O77"/>
    <mergeCell ref="AA77:AM77"/>
    <mergeCell ref="D66:O66"/>
    <mergeCell ref="B76:AR76"/>
    <mergeCell ref="Z64:AB64"/>
    <mergeCell ref="R66:AC66"/>
  </mergeCells>
  <phoneticPr fontId="3"/>
  <pageMargins left="0.70866141732283472" right="0.70866141732283472" top="0.74803149606299213" bottom="0.74803149606299213" header="0.31496062992125984" footer="0.31496062992125984"/>
  <pageSetup paperSize="9" scale="71" orientation="portrait" r:id="rId1"/>
  <headerFooter>
    <oddHeader>&amp;R（別表２（その３））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7" r:id="rId4" name="Check Box 3">
              <controlPr defaultSize="0" autoFill="0" autoLine="0" autoPict="0">
                <anchor moveWithCells="1">
                  <from>
                    <xdr:col>28</xdr:col>
                    <xdr:colOff>7620</xdr:colOff>
                    <xdr:row>31</xdr:row>
                    <xdr:rowOff>0</xdr:rowOff>
                  </from>
                  <to>
                    <xdr:col>29</xdr:col>
                    <xdr:colOff>0</xdr:colOff>
                    <xdr:row>32</xdr:row>
                    <xdr:rowOff>0</xdr:rowOff>
                  </to>
                </anchor>
              </controlPr>
            </control>
          </mc:Choice>
        </mc:AlternateContent>
        <mc:AlternateContent xmlns:mc="http://schemas.openxmlformats.org/markup-compatibility/2006">
          <mc:Choice Requires="x14">
            <control shapeId="36868" r:id="rId5" name="Check Box 4">
              <controlPr defaultSize="0" autoFill="0" autoLine="0" autoPict="0">
                <anchor moveWithCells="1">
                  <from>
                    <xdr:col>14</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36869" r:id="rId6" name="Check Box 5">
              <controlPr defaultSize="0" autoFill="0" autoLine="0" autoPict="0">
                <anchor moveWithCells="1">
                  <from>
                    <xdr:col>28</xdr:col>
                    <xdr:colOff>0</xdr:colOff>
                    <xdr:row>59</xdr:row>
                    <xdr:rowOff>7620</xdr:rowOff>
                  </from>
                  <to>
                    <xdr:col>29</xdr:col>
                    <xdr:colOff>0</xdr:colOff>
                    <xdr:row>60</xdr:row>
                    <xdr:rowOff>0</xdr:rowOff>
                  </to>
                </anchor>
              </controlPr>
            </control>
          </mc:Choice>
        </mc:AlternateContent>
        <mc:AlternateContent xmlns:mc="http://schemas.openxmlformats.org/markup-compatibility/2006">
          <mc:Choice Requires="x14">
            <control shapeId="36870" r:id="rId7" name="Check Box 6">
              <controlPr defaultSize="0" autoFill="0" autoLine="0" autoPict="0">
                <anchor moveWithCells="1">
                  <from>
                    <xdr:col>28</xdr:col>
                    <xdr:colOff>0</xdr:colOff>
                    <xdr:row>60</xdr:row>
                    <xdr:rowOff>0</xdr:rowOff>
                  </from>
                  <to>
                    <xdr:col>29</xdr:col>
                    <xdr:colOff>0</xdr:colOff>
                    <xdr:row>61</xdr:row>
                    <xdr:rowOff>0</xdr:rowOff>
                  </to>
                </anchor>
              </controlPr>
            </control>
          </mc:Choice>
        </mc:AlternateContent>
        <mc:AlternateContent xmlns:mc="http://schemas.openxmlformats.org/markup-compatibility/2006">
          <mc:Choice Requires="x14">
            <control shapeId="36871" r:id="rId8" name="Check Box 7">
              <controlPr defaultSize="0" autoFill="0" autoLine="0" autoPict="0">
                <anchor moveWithCells="1">
                  <from>
                    <xdr:col>42</xdr:col>
                    <xdr:colOff>0</xdr:colOff>
                    <xdr:row>50</xdr:row>
                    <xdr:rowOff>7620</xdr:rowOff>
                  </from>
                  <to>
                    <xdr:col>43</xdr:col>
                    <xdr:colOff>0</xdr:colOff>
                    <xdr:row>51</xdr:row>
                    <xdr:rowOff>0</xdr:rowOff>
                  </to>
                </anchor>
              </controlPr>
            </control>
          </mc:Choice>
        </mc:AlternateContent>
        <mc:AlternateContent xmlns:mc="http://schemas.openxmlformats.org/markup-compatibility/2006">
          <mc:Choice Requires="x14">
            <control shapeId="36872" r:id="rId9" name="Check Box 8">
              <controlPr defaultSize="0" autoFill="0" autoLine="0" autoPict="0">
                <anchor moveWithCells="1">
                  <from>
                    <xdr:col>42</xdr:col>
                    <xdr:colOff>0</xdr:colOff>
                    <xdr:row>59</xdr:row>
                    <xdr:rowOff>7620</xdr:rowOff>
                  </from>
                  <to>
                    <xdr:col>43</xdr:col>
                    <xdr:colOff>0</xdr:colOff>
                    <xdr:row>60</xdr:row>
                    <xdr:rowOff>0</xdr:rowOff>
                  </to>
                </anchor>
              </controlPr>
            </control>
          </mc:Choice>
        </mc:AlternateContent>
        <mc:AlternateContent xmlns:mc="http://schemas.openxmlformats.org/markup-compatibility/2006">
          <mc:Choice Requires="x14">
            <control shapeId="36873" r:id="rId10" name="Check Box 9">
              <controlPr defaultSize="0" autoFill="0" autoLine="0" autoPict="0">
                <anchor moveWithCells="1">
                  <from>
                    <xdr:col>42</xdr:col>
                    <xdr:colOff>0</xdr:colOff>
                    <xdr:row>61</xdr:row>
                    <xdr:rowOff>7620</xdr:rowOff>
                  </from>
                  <to>
                    <xdr:col>43</xdr:col>
                    <xdr:colOff>0</xdr:colOff>
                    <xdr:row>62</xdr:row>
                    <xdr:rowOff>0</xdr:rowOff>
                  </to>
                </anchor>
              </controlPr>
            </control>
          </mc:Choice>
        </mc:AlternateContent>
        <mc:AlternateContent xmlns:mc="http://schemas.openxmlformats.org/markup-compatibility/2006">
          <mc:Choice Requires="x14">
            <control shapeId="36874" r:id="rId11" name="Check Box 10">
              <controlPr defaultSize="0" autoFill="0" autoLine="0" autoPict="0">
                <anchor moveWithCells="1">
                  <from>
                    <xdr:col>14</xdr:col>
                    <xdr:colOff>0</xdr:colOff>
                    <xdr:row>69</xdr:row>
                    <xdr:rowOff>0</xdr:rowOff>
                  </from>
                  <to>
                    <xdr:col>15</xdr:col>
                    <xdr:colOff>7620</xdr:colOff>
                    <xdr:row>70</xdr:row>
                    <xdr:rowOff>0</xdr:rowOff>
                  </to>
                </anchor>
              </controlPr>
            </control>
          </mc:Choice>
        </mc:AlternateContent>
        <mc:AlternateContent xmlns:mc="http://schemas.openxmlformats.org/markup-compatibility/2006">
          <mc:Choice Requires="x14">
            <control shapeId="36875" r:id="rId12" name="Check Box 11">
              <controlPr defaultSize="0" autoFill="0" autoLine="0" autoPict="0">
                <anchor moveWithCells="1">
                  <from>
                    <xdr:col>28</xdr:col>
                    <xdr:colOff>0</xdr:colOff>
                    <xdr:row>69</xdr:row>
                    <xdr:rowOff>7620</xdr:rowOff>
                  </from>
                  <to>
                    <xdr:col>29</xdr:col>
                    <xdr:colOff>0</xdr:colOff>
                    <xdr:row>70</xdr:row>
                    <xdr:rowOff>0</xdr:rowOff>
                  </to>
                </anchor>
              </controlPr>
            </control>
          </mc:Choice>
        </mc:AlternateContent>
        <mc:AlternateContent xmlns:mc="http://schemas.openxmlformats.org/markup-compatibility/2006">
          <mc:Choice Requires="x14">
            <control shapeId="36876" r:id="rId13" name="Check Box 12">
              <controlPr defaultSize="0" autoFill="0" autoLine="0" autoPict="0">
                <anchor moveWithCells="1">
                  <from>
                    <xdr:col>14</xdr:col>
                    <xdr:colOff>0</xdr:colOff>
                    <xdr:row>41</xdr:row>
                    <xdr:rowOff>7620</xdr:rowOff>
                  </from>
                  <to>
                    <xdr:col>15</xdr:col>
                    <xdr:colOff>0</xdr:colOff>
                    <xdr:row>42</xdr:row>
                    <xdr:rowOff>0</xdr:rowOff>
                  </to>
                </anchor>
              </controlPr>
            </control>
          </mc:Choice>
        </mc:AlternateContent>
        <mc:AlternateContent xmlns:mc="http://schemas.openxmlformats.org/markup-compatibility/2006">
          <mc:Choice Requires="x14">
            <control shapeId="36877" r:id="rId14" name="Check Box 13">
              <controlPr defaultSize="0" autoFill="0" autoLine="0" autoPict="0">
                <anchor moveWithCells="1">
                  <from>
                    <xdr:col>17</xdr:col>
                    <xdr:colOff>0</xdr:colOff>
                    <xdr:row>78</xdr:row>
                    <xdr:rowOff>7620</xdr:rowOff>
                  </from>
                  <to>
                    <xdr:col>18</xdr:col>
                    <xdr:colOff>0</xdr:colOff>
                    <xdr:row>79</xdr:row>
                    <xdr:rowOff>0</xdr:rowOff>
                  </to>
                </anchor>
              </controlPr>
            </control>
          </mc:Choice>
        </mc:AlternateContent>
        <mc:AlternateContent xmlns:mc="http://schemas.openxmlformats.org/markup-compatibility/2006">
          <mc:Choice Requires="x14">
            <control shapeId="36878" r:id="rId15" name="Check Box 14">
              <controlPr defaultSize="0" autoFill="0" autoLine="0" autoPict="0">
                <anchor moveWithCells="1">
                  <from>
                    <xdr:col>14</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36879" r:id="rId16" name="Check Box 15">
              <controlPr defaultSize="0" autoFill="0" autoLine="0" autoPict="0">
                <anchor moveWithCells="1">
                  <from>
                    <xdr:col>42</xdr:col>
                    <xdr:colOff>0</xdr:colOff>
                    <xdr:row>31</xdr:row>
                    <xdr:rowOff>7620</xdr:rowOff>
                  </from>
                  <to>
                    <xdr:col>43</xdr:col>
                    <xdr:colOff>0</xdr:colOff>
                    <xdr:row>32</xdr:row>
                    <xdr:rowOff>0</xdr:rowOff>
                  </to>
                </anchor>
              </controlPr>
            </control>
          </mc:Choice>
        </mc:AlternateContent>
        <mc:AlternateContent xmlns:mc="http://schemas.openxmlformats.org/markup-compatibility/2006">
          <mc:Choice Requires="x14">
            <control shapeId="36880" r:id="rId17" name="Check Box 16">
              <controlPr defaultSize="0" autoFill="0" autoLine="0" autoPict="0">
                <anchor moveWithCells="1">
                  <from>
                    <xdr:col>14</xdr:col>
                    <xdr:colOff>0</xdr:colOff>
                    <xdr:row>36</xdr:row>
                    <xdr:rowOff>7620</xdr:rowOff>
                  </from>
                  <to>
                    <xdr:col>15</xdr:col>
                    <xdr:colOff>0</xdr:colOff>
                    <xdr:row>37</xdr:row>
                    <xdr:rowOff>0</xdr:rowOff>
                  </to>
                </anchor>
              </controlPr>
            </control>
          </mc:Choice>
        </mc:AlternateContent>
        <mc:AlternateContent xmlns:mc="http://schemas.openxmlformats.org/markup-compatibility/2006">
          <mc:Choice Requires="x14">
            <control shapeId="36881" r:id="rId18" name="Check Box 17">
              <controlPr defaultSize="0" autoFill="0" autoLine="0" autoPict="0">
                <anchor moveWithCells="1">
                  <from>
                    <xdr:col>28</xdr:col>
                    <xdr:colOff>0</xdr:colOff>
                    <xdr:row>36</xdr:row>
                    <xdr:rowOff>7620</xdr:rowOff>
                  </from>
                  <to>
                    <xdr:col>29</xdr:col>
                    <xdr:colOff>0</xdr:colOff>
                    <xdr:row>37</xdr:row>
                    <xdr:rowOff>0</xdr:rowOff>
                  </to>
                </anchor>
              </controlPr>
            </control>
          </mc:Choice>
        </mc:AlternateContent>
        <mc:AlternateContent xmlns:mc="http://schemas.openxmlformats.org/markup-compatibility/2006">
          <mc:Choice Requires="x14">
            <control shapeId="36882" r:id="rId19" name="Check Box 18">
              <controlPr defaultSize="0" autoFill="0" autoLine="0" autoPict="0">
                <anchor moveWithCells="1">
                  <from>
                    <xdr:col>42</xdr:col>
                    <xdr:colOff>0</xdr:colOff>
                    <xdr:row>36</xdr:row>
                    <xdr:rowOff>7620</xdr:rowOff>
                  </from>
                  <to>
                    <xdr:col>43</xdr:col>
                    <xdr:colOff>0</xdr:colOff>
                    <xdr:row>37</xdr:row>
                    <xdr:rowOff>0</xdr:rowOff>
                  </to>
                </anchor>
              </controlPr>
            </control>
          </mc:Choice>
        </mc:AlternateContent>
        <mc:AlternateContent xmlns:mc="http://schemas.openxmlformats.org/markup-compatibility/2006">
          <mc:Choice Requires="x14">
            <control shapeId="36883" r:id="rId20" name="Check Box 19">
              <controlPr defaultSize="0" autoFill="0" autoLine="0" autoPict="0">
                <anchor moveWithCells="1">
                  <from>
                    <xdr:col>28</xdr:col>
                    <xdr:colOff>0</xdr:colOff>
                    <xdr:row>41</xdr:row>
                    <xdr:rowOff>7620</xdr:rowOff>
                  </from>
                  <to>
                    <xdr:col>29</xdr:col>
                    <xdr:colOff>0</xdr:colOff>
                    <xdr:row>42</xdr:row>
                    <xdr:rowOff>0</xdr:rowOff>
                  </to>
                </anchor>
              </controlPr>
            </control>
          </mc:Choice>
        </mc:AlternateContent>
        <mc:AlternateContent xmlns:mc="http://schemas.openxmlformats.org/markup-compatibility/2006">
          <mc:Choice Requires="x14">
            <control shapeId="36884" r:id="rId21" name="Check Box 20">
              <controlPr defaultSize="0" autoFill="0" autoLine="0" autoPict="0">
                <anchor moveWithCells="1">
                  <from>
                    <xdr:col>28</xdr:col>
                    <xdr:colOff>0</xdr:colOff>
                    <xdr:row>50</xdr:row>
                    <xdr:rowOff>7620</xdr:rowOff>
                  </from>
                  <to>
                    <xdr:col>29</xdr:col>
                    <xdr:colOff>0</xdr:colOff>
                    <xdr:row>51</xdr:row>
                    <xdr:rowOff>0</xdr:rowOff>
                  </to>
                </anchor>
              </controlPr>
            </control>
          </mc:Choice>
        </mc:AlternateContent>
        <mc:AlternateContent xmlns:mc="http://schemas.openxmlformats.org/markup-compatibility/2006">
          <mc:Choice Requires="x14">
            <control shapeId="36885" r:id="rId22" name="Check Box 21">
              <controlPr defaultSize="0" autoFill="0" autoLine="0" autoPict="0">
                <anchor moveWithCells="1">
                  <from>
                    <xdr:col>14</xdr:col>
                    <xdr:colOff>0</xdr:colOff>
                    <xdr:row>51</xdr:row>
                    <xdr:rowOff>7620</xdr:rowOff>
                  </from>
                  <to>
                    <xdr:col>15</xdr:col>
                    <xdr:colOff>0</xdr:colOff>
                    <xdr:row>52</xdr:row>
                    <xdr:rowOff>0</xdr:rowOff>
                  </to>
                </anchor>
              </controlPr>
            </control>
          </mc:Choice>
        </mc:AlternateContent>
        <mc:AlternateContent xmlns:mc="http://schemas.openxmlformats.org/markup-compatibility/2006">
          <mc:Choice Requires="x14">
            <control shapeId="36886" r:id="rId23" name="Check Box 22">
              <controlPr defaultSize="0" autoFill="0" autoLine="0" autoPict="0">
                <anchor moveWithCells="1">
                  <from>
                    <xdr:col>14</xdr:col>
                    <xdr:colOff>0</xdr:colOff>
                    <xdr:row>60</xdr:row>
                    <xdr:rowOff>7620</xdr:rowOff>
                  </from>
                  <to>
                    <xdr:col>15</xdr:col>
                    <xdr:colOff>0</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9412-7715-41BB-8FEF-E0A51733205C}">
  <sheetPr>
    <tabColor rgb="FFFFFF66"/>
  </sheetPr>
  <dimension ref="A1:AS114"/>
  <sheetViews>
    <sheetView showGridLines="0" view="pageBreakPreview" zoomScale="90" zoomScaleNormal="75" zoomScaleSheetLayoutView="90" workbookViewId="0">
      <selection activeCell="S58" activeCellId="1" sqref="T27:U27 S58"/>
    </sheetView>
  </sheetViews>
  <sheetFormatPr defaultColWidth="8.09765625" defaultRowHeight="13.2"/>
  <cols>
    <col min="1" max="1" width="2.796875" style="162" customWidth="1"/>
    <col min="2" max="2" width="8.796875" style="162" customWidth="1"/>
    <col min="3" max="3" width="3.69921875" style="162" customWidth="1"/>
    <col min="4" max="4" width="4.296875" style="162" customWidth="1"/>
    <col min="5" max="5" width="6.5" style="162" customWidth="1"/>
    <col min="6" max="6" width="3.69921875" style="162" customWidth="1"/>
    <col min="7" max="7" width="4.296875" style="162" customWidth="1"/>
    <col min="8" max="8" width="6.5" style="162" customWidth="1"/>
    <col min="9" max="9" width="3.69921875" style="162" customWidth="1"/>
    <col min="10" max="10" width="4.296875" style="162" customWidth="1"/>
    <col min="11" max="11" width="6.5" style="162" customWidth="1"/>
    <col min="12" max="12" width="3.69921875" style="162" customWidth="1"/>
    <col min="13" max="13" width="4.296875" style="162" customWidth="1"/>
    <col min="14" max="14" width="6.5" style="162" customWidth="1"/>
    <col min="15" max="15" width="3.69921875" style="162" customWidth="1"/>
    <col min="16" max="16" width="4.296875" style="162" customWidth="1"/>
    <col min="17" max="17" width="6.5" style="162" customWidth="1"/>
    <col min="18" max="18" width="3.69921875" style="162" customWidth="1"/>
    <col min="19" max="19" width="4.296875" style="162" customWidth="1"/>
    <col min="20" max="20" width="6.5" style="162" customWidth="1"/>
    <col min="21" max="21" width="3.69921875" style="162" customWidth="1"/>
    <col min="22" max="22" width="4.296875" style="162" customWidth="1"/>
    <col min="23" max="23" width="6.5" style="162" customWidth="1"/>
    <col min="24" max="24" width="3.69921875" style="162" customWidth="1"/>
    <col min="25" max="25" width="4.296875" style="162" customWidth="1"/>
    <col min="26" max="26" width="6.5" style="162" customWidth="1"/>
    <col min="27" max="27" width="3.69921875" style="162" customWidth="1"/>
    <col min="28" max="28" width="4.296875" style="162" customWidth="1"/>
    <col min="29" max="29" width="6.5" style="162" customWidth="1"/>
    <col min="30" max="30" width="3.69921875" style="162" customWidth="1"/>
    <col min="31" max="31" width="4.296875" style="162" customWidth="1"/>
    <col min="32" max="32" width="6.5" style="162" customWidth="1"/>
    <col min="33" max="33" width="3.69921875" style="162" customWidth="1"/>
    <col min="34" max="34" width="4.296875" style="162" customWidth="1"/>
    <col min="35" max="35" width="6.5" style="162" customWidth="1"/>
    <col min="36" max="36" width="3.69921875" style="162" customWidth="1"/>
    <col min="37" max="37" width="4.296875" style="162" customWidth="1"/>
    <col min="38" max="38" width="6.5" style="162" customWidth="1"/>
    <col min="39" max="39" width="6.09765625" style="162" customWidth="1"/>
    <col min="40" max="40" width="7.296875" style="162" customWidth="1"/>
    <col min="41" max="41" width="9.69921875" style="162" customWidth="1"/>
    <col min="42" max="42" width="6.19921875" style="162" customWidth="1"/>
    <col min="43" max="43" width="23.09765625" style="162" customWidth="1"/>
    <col min="44" max="44" width="2.3984375" style="162" customWidth="1"/>
    <col min="45" max="16384" width="8.09765625" style="162"/>
  </cols>
  <sheetData>
    <row r="1" spans="1:43" ht="12.75" customHeight="1"/>
    <row r="2" spans="1:43" ht="47.25" customHeight="1"/>
    <row r="3" spans="1:43" ht="21" customHeight="1">
      <c r="A3" s="750" t="s">
        <v>272</v>
      </c>
      <c r="B3" s="750"/>
      <c r="C3" s="751"/>
      <c r="D3" s="751"/>
      <c r="E3" s="751"/>
      <c r="F3" s="751"/>
      <c r="G3" s="751"/>
      <c r="H3" s="751"/>
      <c r="I3" s="751"/>
      <c r="J3" s="163"/>
      <c r="K3" s="750" t="s">
        <v>273</v>
      </c>
      <c r="L3" s="750"/>
      <c r="M3" s="750"/>
      <c r="N3" s="751"/>
      <c r="O3" s="751"/>
      <c r="P3" s="751"/>
      <c r="Q3" s="751"/>
      <c r="AP3" s="164"/>
      <c r="AQ3" s="164"/>
    </row>
    <row r="4" spans="1:43" s="166" customFormat="1" ht="17.100000000000001" customHeight="1">
      <c r="A4" s="165" t="s">
        <v>274</v>
      </c>
    </row>
    <row r="5" spans="1:43" ht="25.5" customHeight="1">
      <c r="A5" s="752" t="s">
        <v>695</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row>
    <row r="6" spans="1:43" ht="25.5" customHeight="1" thickBot="1">
      <c r="A6" s="167" t="s">
        <v>275</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row>
    <row r="7" spans="1:43" ht="22.5" customHeight="1">
      <c r="A7" s="735" t="s">
        <v>276</v>
      </c>
      <c r="B7" s="736"/>
      <c r="C7" s="753" t="s">
        <v>277</v>
      </c>
      <c r="D7" s="753"/>
      <c r="E7" s="724"/>
      <c r="F7" s="724" t="s">
        <v>278</v>
      </c>
      <c r="G7" s="724"/>
      <c r="H7" s="724"/>
      <c r="I7" s="724" t="s">
        <v>279</v>
      </c>
      <c r="J7" s="724"/>
      <c r="K7" s="724"/>
      <c r="L7" s="724" t="s">
        <v>280</v>
      </c>
      <c r="M7" s="724"/>
      <c r="N7" s="724"/>
      <c r="O7" s="724" t="s">
        <v>281</v>
      </c>
      <c r="P7" s="724"/>
      <c r="Q7" s="724"/>
      <c r="R7" s="724" t="s">
        <v>282</v>
      </c>
      <c r="S7" s="724"/>
      <c r="T7" s="724"/>
      <c r="U7" s="724" t="s">
        <v>283</v>
      </c>
      <c r="V7" s="742"/>
      <c r="W7" s="742"/>
      <c r="X7" s="724" t="s">
        <v>284</v>
      </c>
      <c r="Y7" s="724"/>
      <c r="Z7" s="724"/>
      <c r="AA7" s="724" t="s">
        <v>285</v>
      </c>
      <c r="AB7" s="724"/>
      <c r="AC7" s="724"/>
      <c r="AD7" s="724" t="s">
        <v>286</v>
      </c>
      <c r="AE7" s="724"/>
      <c r="AF7" s="724"/>
      <c r="AG7" s="724" t="s">
        <v>287</v>
      </c>
      <c r="AH7" s="724"/>
      <c r="AI7" s="724"/>
      <c r="AJ7" s="724" t="s">
        <v>288</v>
      </c>
      <c r="AK7" s="742"/>
      <c r="AL7" s="742"/>
      <c r="AM7" s="725" t="s">
        <v>289</v>
      </c>
      <c r="AN7" s="726"/>
      <c r="AO7" s="727"/>
      <c r="AP7" s="754"/>
      <c r="AQ7" s="168"/>
    </row>
    <row r="8" spans="1:43" ht="22.5" customHeight="1">
      <c r="A8" s="737"/>
      <c r="B8" s="738"/>
      <c r="C8" s="689" t="s">
        <v>700</v>
      </c>
      <c r="D8" s="687"/>
      <c r="E8" s="688"/>
      <c r="F8" s="686" t="s">
        <v>700</v>
      </c>
      <c r="G8" s="687"/>
      <c r="H8" s="688"/>
      <c r="I8" s="686" t="s">
        <v>700</v>
      </c>
      <c r="J8" s="687"/>
      <c r="K8" s="688"/>
      <c r="L8" s="686" t="s">
        <v>700</v>
      </c>
      <c r="M8" s="687"/>
      <c r="N8" s="688"/>
      <c r="O8" s="686" t="s">
        <v>700</v>
      </c>
      <c r="P8" s="687"/>
      <c r="Q8" s="688"/>
      <c r="R8" s="686" t="s">
        <v>700</v>
      </c>
      <c r="S8" s="687"/>
      <c r="T8" s="688"/>
      <c r="U8" s="686" t="s">
        <v>700</v>
      </c>
      <c r="V8" s="687"/>
      <c r="W8" s="688"/>
      <c r="X8" s="686" t="s">
        <v>700</v>
      </c>
      <c r="Y8" s="687"/>
      <c r="Z8" s="688"/>
      <c r="AA8" s="686" t="s">
        <v>700</v>
      </c>
      <c r="AB8" s="687"/>
      <c r="AC8" s="688"/>
      <c r="AD8" s="686" t="s">
        <v>700</v>
      </c>
      <c r="AE8" s="687"/>
      <c r="AF8" s="688"/>
      <c r="AG8" s="686" t="s">
        <v>700</v>
      </c>
      <c r="AH8" s="687"/>
      <c r="AI8" s="688"/>
      <c r="AJ8" s="686" t="s">
        <v>700</v>
      </c>
      <c r="AK8" s="687"/>
      <c r="AL8" s="688"/>
      <c r="AM8" s="689" t="s">
        <v>699</v>
      </c>
      <c r="AN8" s="687"/>
      <c r="AO8" s="690"/>
      <c r="AP8" s="754"/>
      <c r="AQ8" s="168"/>
    </row>
    <row r="9" spans="1:43" ht="22.5" customHeight="1">
      <c r="A9" s="737"/>
      <c r="B9" s="738"/>
      <c r="C9" s="694"/>
      <c r="D9" s="695"/>
      <c r="E9" s="696"/>
      <c r="F9" s="683"/>
      <c r="G9" s="684"/>
      <c r="H9" s="685"/>
      <c r="I9" s="683"/>
      <c r="J9" s="684"/>
      <c r="K9" s="685"/>
      <c r="L9" s="683"/>
      <c r="M9" s="684"/>
      <c r="N9" s="685"/>
      <c r="O9" s="683"/>
      <c r="P9" s="684"/>
      <c r="Q9" s="685"/>
      <c r="R9" s="683"/>
      <c r="S9" s="684"/>
      <c r="T9" s="685"/>
      <c r="U9" s="683"/>
      <c r="V9" s="684"/>
      <c r="W9" s="685"/>
      <c r="X9" s="683"/>
      <c r="Y9" s="684"/>
      <c r="Z9" s="685"/>
      <c r="AA9" s="683"/>
      <c r="AB9" s="684"/>
      <c r="AC9" s="685"/>
      <c r="AD9" s="683"/>
      <c r="AE9" s="684"/>
      <c r="AF9" s="685"/>
      <c r="AG9" s="683"/>
      <c r="AH9" s="684"/>
      <c r="AI9" s="685"/>
      <c r="AJ9" s="683"/>
      <c r="AK9" s="684"/>
      <c r="AL9" s="685"/>
      <c r="AM9" s="691">
        <f>SUM(C9:AL9)</f>
        <v>0</v>
      </c>
      <c r="AN9" s="692"/>
      <c r="AO9" s="693"/>
      <c r="AP9" s="754"/>
      <c r="AQ9" s="168"/>
    </row>
    <row r="10" spans="1:43" ht="22.5" customHeight="1">
      <c r="A10" s="737"/>
      <c r="B10" s="738"/>
      <c r="C10" s="713" t="s">
        <v>291</v>
      </c>
      <c r="D10" s="710"/>
      <c r="E10" s="746" t="s">
        <v>292</v>
      </c>
      <c r="F10" s="710" t="s">
        <v>291</v>
      </c>
      <c r="G10" s="710"/>
      <c r="H10" s="746" t="s">
        <v>292</v>
      </c>
      <c r="I10" s="710" t="s">
        <v>291</v>
      </c>
      <c r="J10" s="710"/>
      <c r="K10" s="746" t="s">
        <v>292</v>
      </c>
      <c r="L10" s="710" t="s">
        <v>291</v>
      </c>
      <c r="M10" s="710"/>
      <c r="N10" s="746" t="s">
        <v>292</v>
      </c>
      <c r="O10" s="710" t="s">
        <v>291</v>
      </c>
      <c r="P10" s="710"/>
      <c r="Q10" s="746" t="s">
        <v>292</v>
      </c>
      <c r="R10" s="710" t="s">
        <v>291</v>
      </c>
      <c r="S10" s="710"/>
      <c r="T10" s="746" t="s">
        <v>292</v>
      </c>
      <c r="U10" s="710" t="s">
        <v>291</v>
      </c>
      <c r="V10" s="710"/>
      <c r="W10" s="748" t="s">
        <v>292</v>
      </c>
      <c r="X10" s="710" t="s">
        <v>291</v>
      </c>
      <c r="Y10" s="710"/>
      <c r="Z10" s="746" t="s">
        <v>292</v>
      </c>
      <c r="AA10" s="710" t="s">
        <v>291</v>
      </c>
      <c r="AB10" s="710"/>
      <c r="AC10" s="746" t="s">
        <v>292</v>
      </c>
      <c r="AD10" s="710" t="s">
        <v>291</v>
      </c>
      <c r="AE10" s="710"/>
      <c r="AF10" s="746" t="s">
        <v>292</v>
      </c>
      <c r="AG10" s="710" t="s">
        <v>291</v>
      </c>
      <c r="AH10" s="710"/>
      <c r="AI10" s="746" t="s">
        <v>292</v>
      </c>
      <c r="AJ10" s="710" t="s">
        <v>291</v>
      </c>
      <c r="AK10" s="710"/>
      <c r="AL10" s="746" t="s">
        <v>292</v>
      </c>
      <c r="AM10" s="689" t="s">
        <v>291</v>
      </c>
      <c r="AN10" s="688"/>
      <c r="AO10" s="743" t="s">
        <v>292</v>
      </c>
      <c r="AP10" s="754"/>
      <c r="AQ10" s="168"/>
    </row>
    <row r="11" spans="1:43" ht="13.8" thickBot="1">
      <c r="A11" s="739"/>
      <c r="B11" s="740"/>
      <c r="C11" s="169" t="s">
        <v>293</v>
      </c>
      <c r="D11" s="170" t="s">
        <v>179</v>
      </c>
      <c r="E11" s="747"/>
      <c r="F11" s="170" t="s">
        <v>293</v>
      </c>
      <c r="G11" s="170" t="s">
        <v>179</v>
      </c>
      <c r="H11" s="747"/>
      <c r="I11" s="170" t="s">
        <v>293</v>
      </c>
      <c r="J11" s="170" t="s">
        <v>179</v>
      </c>
      <c r="K11" s="747"/>
      <c r="L11" s="170" t="s">
        <v>293</v>
      </c>
      <c r="M11" s="170" t="s">
        <v>179</v>
      </c>
      <c r="N11" s="747"/>
      <c r="O11" s="170" t="s">
        <v>293</v>
      </c>
      <c r="P11" s="170" t="s">
        <v>179</v>
      </c>
      <c r="Q11" s="747"/>
      <c r="R11" s="170" t="s">
        <v>293</v>
      </c>
      <c r="S11" s="170" t="s">
        <v>179</v>
      </c>
      <c r="T11" s="747"/>
      <c r="U11" s="170" t="s">
        <v>293</v>
      </c>
      <c r="V11" s="170" t="s">
        <v>179</v>
      </c>
      <c r="W11" s="749"/>
      <c r="X11" s="170" t="s">
        <v>293</v>
      </c>
      <c r="Y11" s="170" t="s">
        <v>179</v>
      </c>
      <c r="Z11" s="747"/>
      <c r="AA11" s="170" t="s">
        <v>293</v>
      </c>
      <c r="AB11" s="170" t="s">
        <v>179</v>
      </c>
      <c r="AC11" s="747"/>
      <c r="AD11" s="170" t="s">
        <v>293</v>
      </c>
      <c r="AE11" s="170" t="s">
        <v>179</v>
      </c>
      <c r="AF11" s="747"/>
      <c r="AG11" s="170" t="s">
        <v>293</v>
      </c>
      <c r="AH11" s="170" t="s">
        <v>179</v>
      </c>
      <c r="AI11" s="747"/>
      <c r="AJ11" s="170" t="s">
        <v>293</v>
      </c>
      <c r="AK11" s="170" t="s">
        <v>179</v>
      </c>
      <c r="AL11" s="747"/>
      <c r="AM11" s="169" t="s">
        <v>293</v>
      </c>
      <c r="AN11" s="171" t="s">
        <v>179</v>
      </c>
      <c r="AO11" s="744"/>
      <c r="AP11" s="754"/>
      <c r="AQ11" s="168"/>
    </row>
    <row r="12" spans="1:43" ht="17.25" customHeight="1">
      <c r="A12" s="172">
        <v>1</v>
      </c>
      <c r="B12" s="173"/>
      <c r="C12" s="174"/>
      <c r="D12" s="174"/>
      <c r="E12" s="175"/>
      <c r="F12" s="174"/>
      <c r="G12" s="175"/>
      <c r="H12" s="175"/>
      <c r="I12" s="174"/>
      <c r="J12" s="175"/>
      <c r="K12" s="175"/>
      <c r="L12" s="174"/>
      <c r="M12" s="175"/>
      <c r="N12" s="175"/>
      <c r="O12" s="174"/>
      <c r="P12" s="175"/>
      <c r="Q12" s="175"/>
      <c r="R12" s="174"/>
      <c r="S12" s="175"/>
      <c r="T12" s="175"/>
      <c r="U12" s="174"/>
      <c r="V12" s="175"/>
      <c r="W12" s="175"/>
      <c r="X12" s="174"/>
      <c r="Y12" s="175"/>
      <c r="Z12" s="175"/>
      <c r="AA12" s="174"/>
      <c r="AB12" s="175"/>
      <c r="AC12" s="175"/>
      <c r="AD12" s="174"/>
      <c r="AE12" s="175"/>
      <c r="AF12" s="175"/>
      <c r="AG12" s="174"/>
      <c r="AH12" s="175"/>
      <c r="AI12" s="175"/>
      <c r="AJ12" s="174"/>
      <c r="AK12" s="176"/>
      <c r="AL12" s="176"/>
      <c r="AM12" s="177">
        <f t="shared" ref="AM12:AM43" si="0">SUM(C12,F12,I12,L12,O12,R12,U12,X12,AA12,AD12,AG12,AJ12)</f>
        <v>0</v>
      </c>
      <c r="AN12" s="178">
        <f t="shared" ref="AN12:AN43" si="1">SUM(D12,G12,J12,M12,P12,S12,V12,Y12,AB12,AE12,AH12,AK12)</f>
        <v>0</v>
      </c>
      <c r="AO12" s="179">
        <f t="shared" ref="AO12:AO43" si="2">SUM(E12,H12,K12,N12,Q12,T12,W12,Z12,AC12,AF12,AI12,AL12)</f>
        <v>0</v>
      </c>
      <c r="AP12" s="180"/>
      <c r="AQ12" s="180"/>
    </row>
    <row r="13" spans="1:43" ht="17.25" customHeight="1">
      <c r="A13" s="181">
        <v>2</v>
      </c>
      <c r="B13" s="182"/>
      <c r="C13" s="174"/>
      <c r="D13" s="174"/>
      <c r="E13" s="175"/>
      <c r="F13" s="174"/>
      <c r="G13" s="175"/>
      <c r="H13" s="175"/>
      <c r="I13" s="174"/>
      <c r="J13" s="175"/>
      <c r="K13" s="175"/>
      <c r="L13" s="174"/>
      <c r="M13" s="175"/>
      <c r="N13" s="175"/>
      <c r="O13" s="174"/>
      <c r="P13" s="175"/>
      <c r="Q13" s="175"/>
      <c r="R13" s="174"/>
      <c r="S13" s="175"/>
      <c r="T13" s="175"/>
      <c r="U13" s="174"/>
      <c r="V13" s="175"/>
      <c r="W13" s="175"/>
      <c r="X13" s="174"/>
      <c r="Y13" s="175"/>
      <c r="Z13" s="175"/>
      <c r="AA13" s="174"/>
      <c r="AB13" s="175"/>
      <c r="AC13" s="175"/>
      <c r="AD13" s="174"/>
      <c r="AE13" s="175"/>
      <c r="AF13" s="175"/>
      <c r="AG13" s="174"/>
      <c r="AH13" s="175"/>
      <c r="AI13" s="175"/>
      <c r="AJ13" s="174"/>
      <c r="AK13" s="176"/>
      <c r="AL13" s="176"/>
      <c r="AM13" s="183">
        <f t="shared" si="0"/>
        <v>0</v>
      </c>
      <c r="AN13" s="184">
        <f t="shared" si="1"/>
        <v>0</v>
      </c>
      <c r="AO13" s="185">
        <f t="shared" si="2"/>
        <v>0</v>
      </c>
      <c r="AP13" s="180"/>
      <c r="AQ13" s="180"/>
    </row>
    <row r="14" spans="1:43" ht="17.25" customHeight="1">
      <c r="A14" s="181">
        <v>3</v>
      </c>
      <c r="B14" s="182"/>
      <c r="C14" s="174"/>
      <c r="D14" s="174"/>
      <c r="E14" s="175"/>
      <c r="F14" s="174"/>
      <c r="G14" s="175"/>
      <c r="H14" s="175"/>
      <c r="I14" s="174"/>
      <c r="J14" s="175"/>
      <c r="K14" s="175"/>
      <c r="L14" s="174"/>
      <c r="M14" s="175"/>
      <c r="N14" s="175"/>
      <c r="O14" s="174"/>
      <c r="P14" s="175"/>
      <c r="Q14" s="175"/>
      <c r="R14" s="174"/>
      <c r="S14" s="175"/>
      <c r="T14" s="175"/>
      <c r="U14" s="174"/>
      <c r="V14" s="176"/>
      <c r="W14" s="176"/>
      <c r="X14" s="175"/>
      <c r="Y14" s="175"/>
      <c r="Z14" s="175"/>
      <c r="AA14" s="174"/>
      <c r="AB14" s="175"/>
      <c r="AC14" s="175"/>
      <c r="AD14" s="174"/>
      <c r="AE14" s="175"/>
      <c r="AF14" s="175"/>
      <c r="AG14" s="174"/>
      <c r="AH14" s="175"/>
      <c r="AI14" s="175"/>
      <c r="AJ14" s="174"/>
      <c r="AK14" s="176"/>
      <c r="AL14" s="176"/>
      <c r="AM14" s="183">
        <f t="shared" si="0"/>
        <v>0</v>
      </c>
      <c r="AN14" s="184">
        <f t="shared" si="1"/>
        <v>0</v>
      </c>
      <c r="AO14" s="185">
        <f t="shared" si="2"/>
        <v>0</v>
      </c>
      <c r="AP14" s="180"/>
      <c r="AQ14" s="180"/>
    </row>
    <row r="15" spans="1:43" ht="17.25" customHeight="1">
      <c r="A15" s="181">
        <v>4</v>
      </c>
      <c r="B15" s="182"/>
      <c r="C15" s="174"/>
      <c r="D15" s="174"/>
      <c r="E15" s="175"/>
      <c r="F15" s="174"/>
      <c r="G15" s="175"/>
      <c r="H15" s="175"/>
      <c r="I15" s="174"/>
      <c r="J15" s="175"/>
      <c r="K15" s="175"/>
      <c r="L15" s="175"/>
      <c r="M15" s="175"/>
      <c r="N15" s="175"/>
      <c r="O15" s="174"/>
      <c r="P15" s="175"/>
      <c r="Q15" s="175"/>
      <c r="R15" s="174"/>
      <c r="S15" s="175"/>
      <c r="T15" s="175"/>
      <c r="U15" s="174"/>
      <c r="V15" s="176"/>
      <c r="W15" s="176"/>
      <c r="X15" s="175"/>
      <c r="Y15" s="175"/>
      <c r="Z15" s="175"/>
      <c r="AA15" s="174"/>
      <c r="AB15" s="175"/>
      <c r="AC15" s="175"/>
      <c r="AD15" s="174"/>
      <c r="AE15" s="175"/>
      <c r="AF15" s="175"/>
      <c r="AG15" s="174"/>
      <c r="AH15" s="175"/>
      <c r="AI15" s="175"/>
      <c r="AJ15" s="174"/>
      <c r="AK15" s="176"/>
      <c r="AL15" s="176"/>
      <c r="AM15" s="183">
        <f t="shared" si="0"/>
        <v>0</v>
      </c>
      <c r="AN15" s="184">
        <f t="shared" si="1"/>
        <v>0</v>
      </c>
      <c r="AO15" s="185">
        <f t="shared" si="2"/>
        <v>0</v>
      </c>
      <c r="AP15" s="180"/>
      <c r="AQ15" s="180"/>
    </row>
    <row r="16" spans="1:43" ht="17.25" customHeight="1">
      <c r="A16" s="181">
        <v>5</v>
      </c>
      <c r="B16" s="182"/>
      <c r="C16" s="174"/>
      <c r="D16" s="174"/>
      <c r="E16" s="175"/>
      <c r="F16" s="174"/>
      <c r="G16" s="175"/>
      <c r="H16" s="175"/>
      <c r="I16" s="174"/>
      <c r="J16" s="175"/>
      <c r="K16" s="175"/>
      <c r="L16" s="174"/>
      <c r="M16" s="175"/>
      <c r="N16" s="175"/>
      <c r="O16" s="174"/>
      <c r="P16" s="175"/>
      <c r="Q16" s="175"/>
      <c r="R16" s="174"/>
      <c r="S16" s="175"/>
      <c r="T16" s="175"/>
      <c r="U16" s="174"/>
      <c r="V16" s="176"/>
      <c r="W16" s="176"/>
      <c r="X16" s="175"/>
      <c r="Y16" s="175"/>
      <c r="Z16" s="175"/>
      <c r="AA16" s="174"/>
      <c r="AB16" s="175"/>
      <c r="AC16" s="175"/>
      <c r="AD16" s="174"/>
      <c r="AE16" s="175"/>
      <c r="AF16" s="175"/>
      <c r="AG16" s="174"/>
      <c r="AH16" s="175"/>
      <c r="AI16" s="175"/>
      <c r="AJ16" s="174"/>
      <c r="AK16" s="176"/>
      <c r="AL16" s="176"/>
      <c r="AM16" s="183">
        <f t="shared" si="0"/>
        <v>0</v>
      </c>
      <c r="AN16" s="184">
        <f t="shared" si="1"/>
        <v>0</v>
      </c>
      <c r="AO16" s="185">
        <f t="shared" si="2"/>
        <v>0</v>
      </c>
      <c r="AP16" s="180"/>
      <c r="AQ16" s="180"/>
    </row>
    <row r="17" spans="1:43" ht="17.25" customHeight="1">
      <c r="A17" s="181">
        <v>6</v>
      </c>
      <c r="B17" s="182"/>
      <c r="C17" s="174"/>
      <c r="D17" s="174"/>
      <c r="E17" s="175"/>
      <c r="F17" s="174"/>
      <c r="G17" s="175"/>
      <c r="H17" s="175"/>
      <c r="I17" s="174"/>
      <c r="J17" s="175"/>
      <c r="K17" s="175"/>
      <c r="L17" s="174"/>
      <c r="M17" s="175"/>
      <c r="N17" s="175"/>
      <c r="O17" s="174"/>
      <c r="P17" s="175"/>
      <c r="Q17" s="175"/>
      <c r="R17" s="174"/>
      <c r="S17" s="175"/>
      <c r="T17" s="175"/>
      <c r="U17" s="174"/>
      <c r="V17" s="176"/>
      <c r="W17" s="176"/>
      <c r="X17" s="175"/>
      <c r="Y17" s="175"/>
      <c r="Z17" s="175"/>
      <c r="AA17" s="174"/>
      <c r="AB17" s="175"/>
      <c r="AC17" s="175"/>
      <c r="AD17" s="174"/>
      <c r="AE17" s="175"/>
      <c r="AF17" s="175"/>
      <c r="AG17" s="174"/>
      <c r="AH17" s="175"/>
      <c r="AI17" s="175"/>
      <c r="AJ17" s="174"/>
      <c r="AK17" s="176"/>
      <c r="AL17" s="176"/>
      <c r="AM17" s="183">
        <f t="shared" si="0"/>
        <v>0</v>
      </c>
      <c r="AN17" s="184">
        <f t="shared" si="1"/>
        <v>0</v>
      </c>
      <c r="AO17" s="185">
        <f t="shared" si="2"/>
        <v>0</v>
      </c>
      <c r="AP17" s="180"/>
      <c r="AQ17" s="180"/>
    </row>
    <row r="18" spans="1:43" ht="17.25" customHeight="1">
      <c r="A18" s="181">
        <v>7</v>
      </c>
      <c r="B18" s="182"/>
      <c r="C18" s="174"/>
      <c r="D18" s="174"/>
      <c r="E18" s="175"/>
      <c r="F18" s="175"/>
      <c r="G18" s="175"/>
      <c r="H18" s="175"/>
      <c r="I18" s="175"/>
      <c r="J18" s="175"/>
      <c r="K18" s="175"/>
      <c r="L18" s="175"/>
      <c r="M18" s="175"/>
      <c r="N18" s="175"/>
      <c r="O18" s="175"/>
      <c r="P18" s="175"/>
      <c r="Q18" s="175"/>
      <c r="R18" s="175"/>
      <c r="S18" s="175"/>
      <c r="T18" s="175"/>
      <c r="U18" s="175"/>
      <c r="V18" s="176"/>
      <c r="W18" s="176"/>
      <c r="X18" s="175"/>
      <c r="Y18" s="175"/>
      <c r="Z18" s="175"/>
      <c r="AA18" s="175"/>
      <c r="AB18" s="175"/>
      <c r="AC18" s="175"/>
      <c r="AD18" s="175"/>
      <c r="AE18" s="175"/>
      <c r="AF18" s="175"/>
      <c r="AG18" s="175"/>
      <c r="AH18" s="175"/>
      <c r="AI18" s="175"/>
      <c r="AJ18" s="175"/>
      <c r="AK18" s="176"/>
      <c r="AL18" s="176"/>
      <c r="AM18" s="183">
        <f t="shared" si="0"/>
        <v>0</v>
      </c>
      <c r="AN18" s="184">
        <f t="shared" si="1"/>
        <v>0</v>
      </c>
      <c r="AO18" s="185">
        <f t="shared" si="2"/>
        <v>0</v>
      </c>
      <c r="AP18" s="180"/>
      <c r="AQ18" s="180"/>
    </row>
    <row r="19" spans="1:43" ht="17.25" customHeight="1">
      <c r="A19" s="181">
        <v>8</v>
      </c>
      <c r="B19" s="182"/>
      <c r="C19" s="174"/>
      <c r="D19" s="174"/>
      <c r="E19" s="175"/>
      <c r="F19" s="175"/>
      <c r="G19" s="175"/>
      <c r="H19" s="175"/>
      <c r="I19" s="175"/>
      <c r="J19" s="175"/>
      <c r="K19" s="175"/>
      <c r="L19" s="175"/>
      <c r="M19" s="175"/>
      <c r="N19" s="175"/>
      <c r="O19" s="175"/>
      <c r="P19" s="175"/>
      <c r="Q19" s="175"/>
      <c r="R19" s="175"/>
      <c r="S19" s="175"/>
      <c r="T19" s="175"/>
      <c r="U19" s="175"/>
      <c r="V19" s="176"/>
      <c r="W19" s="176"/>
      <c r="X19" s="175"/>
      <c r="Y19" s="175"/>
      <c r="Z19" s="175"/>
      <c r="AA19" s="175"/>
      <c r="AB19" s="175"/>
      <c r="AC19" s="175"/>
      <c r="AD19" s="175"/>
      <c r="AE19" s="175"/>
      <c r="AF19" s="175"/>
      <c r="AG19" s="175"/>
      <c r="AH19" s="175"/>
      <c r="AI19" s="175"/>
      <c r="AJ19" s="175"/>
      <c r="AK19" s="176"/>
      <c r="AL19" s="176"/>
      <c r="AM19" s="183">
        <f t="shared" si="0"/>
        <v>0</v>
      </c>
      <c r="AN19" s="184">
        <f t="shared" si="1"/>
        <v>0</v>
      </c>
      <c r="AO19" s="185">
        <f t="shared" si="2"/>
        <v>0</v>
      </c>
      <c r="AP19" s="180"/>
      <c r="AQ19" s="180"/>
    </row>
    <row r="20" spans="1:43" ht="17.25" customHeight="1">
      <c r="A20" s="181">
        <v>9</v>
      </c>
      <c r="B20" s="182"/>
      <c r="C20" s="174"/>
      <c r="D20" s="174"/>
      <c r="E20" s="175"/>
      <c r="F20" s="175"/>
      <c r="G20" s="175"/>
      <c r="H20" s="175"/>
      <c r="I20" s="175"/>
      <c r="J20" s="175"/>
      <c r="K20" s="175"/>
      <c r="L20" s="175"/>
      <c r="M20" s="175"/>
      <c r="N20" s="175"/>
      <c r="O20" s="175"/>
      <c r="P20" s="175"/>
      <c r="Q20" s="175"/>
      <c r="R20" s="175"/>
      <c r="S20" s="175"/>
      <c r="T20" s="175"/>
      <c r="U20" s="175"/>
      <c r="V20" s="176"/>
      <c r="W20" s="176"/>
      <c r="X20" s="175"/>
      <c r="Y20" s="175"/>
      <c r="Z20" s="175"/>
      <c r="AA20" s="175"/>
      <c r="AB20" s="175"/>
      <c r="AC20" s="175"/>
      <c r="AD20" s="175"/>
      <c r="AE20" s="175"/>
      <c r="AF20" s="175"/>
      <c r="AG20" s="175"/>
      <c r="AH20" s="175"/>
      <c r="AI20" s="175"/>
      <c r="AJ20" s="175"/>
      <c r="AK20" s="176"/>
      <c r="AL20" s="176"/>
      <c r="AM20" s="183">
        <f t="shared" si="0"/>
        <v>0</v>
      </c>
      <c r="AN20" s="184">
        <f t="shared" si="1"/>
        <v>0</v>
      </c>
      <c r="AO20" s="185">
        <f t="shared" si="2"/>
        <v>0</v>
      </c>
      <c r="AP20" s="180"/>
      <c r="AQ20" s="180"/>
    </row>
    <row r="21" spans="1:43" ht="17.25" customHeight="1">
      <c r="A21" s="181">
        <v>10</v>
      </c>
      <c r="B21" s="182"/>
      <c r="C21" s="174"/>
      <c r="D21" s="174"/>
      <c r="E21" s="175"/>
      <c r="F21" s="175"/>
      <c r="G21" s="175"/>
      <c r="H21" s="175"/>
      <c r="I21" s="175"/>
      <c r="J21" s="175"/>
      <c r="K21" s="175"/>
      <c r="L21" s="175"/>
      <c r="M21" s="175"/>
      <c r="N21" s="175"/>
      <c r="O21" s="175"/>
      <c r="P21" s="175"/>
      <c r="Q21" s="175"/>
      <c r="R21" s="175"/>
      <c r="S21" s="175"/>
      <c r="T21" s="175"/>
      <c r="U21" s="175"/>
      <c r="V21" s="176"/>
      <c r="W21" s="176"/>
      <c r="X21" s="175"/>
      <c r="Y21" s="175"/>
      <c r="Z21" s="175"/>
      <c r="AA21" s="175"/>
      <c r="AB21" s="175"/>
      <c r="AC21" s="175"/>
      <c r="AD21" s="175"/>
      <c r="AE21" s="175"/>
      <c r="AF21" s="175"/>
      <c r="AG21" s="175"/>
      <c r="AH21" s="175"/>
      <c r="AI21" s="175"/>
      <c r="AJ21" s="175"/>
      <c r="AK21" s="176"/>
      <c r="AL21" s="176"/>
      <c r="AM21" s="183">
        <f t="shared" si="0"/>
        <v>0</v>
      </c>
      <c r="AN21" s="184">
        <f t="shared" si="1"/>
        <v>0</v>
      </c>
      <c r="AO21" s="185">
        <f t="shared" si="2"/>
        <v>0</v>
      </c>
      <c r="AP21" s="180"/>
      <c r="AQ21" s="180"/>
    </row>
    <row r="22" spans="1:43" ht="17.25" customHeight="1">
      <c r="A22" s="181">
        <v>11</v>
      </c>
      <c r="B22" s="182"/>
      <c r="C22" s="174"/>
      <c r="D22" s="174"/>
      <c r="E22" s="175"/>
      <c r="F22" s="175"/>
      <c r="G22" s="175"/>
      <c r="H22" s="175"/>
      <c r="I22" s="175"/>
      <c r="J22" s="175"/>
      <c r="K22" s="175"/>
      <c r="L22" s="175"/>
      <c r="M22" s="175"/>
      <c r="N22" s="175"/>
      <c r="O22" s="175"/>
      <c r="P22" s="175"/>
      <c r="Q22" s="175"/>
      <c r="R22" s="175"/>
      <c r="S22" s="175"/>
      <c r="T22" s="175"/>
      <c r="U22" s="175"/>
      <c r="V22" s="176"/>
      <c r="W22" s="176"/>
      <c r="X22" s="175"/>
      <c r="Y22" s="175"/>
      <c r="Z22" s="175"/>
      <c r="AA22" s="175"/>
      <c r="AB22" s="175"/>
      <c r="AC22" s="175"/>
      <c r="AD22" s="175"/>
      <c r="AE22" s="175"/>
      <c r="AF22" s="175"/>
      <c r="AG22" s="175"/>
      <c r="AH22" s="175"/>
      <c r="AI22" s="175"/>
      <c r="AJ22" s="175"/>
      <c r="AK22" s="176"/>
      <c r="AL22" s="176"/>
      <c r="AM22" s="183">
        <f t="shared" si="0"/>
        <v>0</v>
      </c>
      <c r="AN22" s="184">
        <f t="shared" si="1"/>
        <v>0</v>
      </c>
      <c r="AO22" s="185">
        <f t="shared" si="2"/>
        <v>0</v>
      </c>
      <c r="AP22" s="180"/>
      <c r="AQ22" s="180"/>
    </row>
    <row r="23" spans="1:43" ht="17.25" customHeight="1">
      <c r="A23" s="181">
        <v>12</v>
      </c>
      <c r="B23" s="182"/>
      <c r="C23" s="174"/>
      <c r="D23" s="174"/>
      <c r="E23" s="175"/>
      <c r="F23" s="175"/>
      <c r="G23" s="175"/>
      <c r="H23" s="175"/>
      <c r="I23" s="175"/>
      <c r="J23" s="175"/>
      <c r="K23" s="175"/>
      <c r="L23" s="175"/>
      <c r="M23" s="175"/>
      <c r="N23" s="175"/>
      <c r="O23" s="175"/>
      <c r="P23" s="175"/>
      <c r="Q23" s="175"/>
      <c r="R23" s="175"/>
      <c r="S23" s="175"/>
      <c r="T23" s="175"/>
      <c r="U23" s="175"/>
      <c r="V23" s="176"/>
      <c r="W23" s="176"/>
      <c r="X23" s="175"/>
      <c r="Y23" s="175"/>
      <c r="Z23" s="175"/>
      <c r="AA23" s="175"/>
      <c r="AB23" s="175"/>
      <c r="AC23" s="175"/>
      <c r="AD23" s="175"/>
      <c r="AE23" s="175"/>
      <c r="AF23" s="175"/>
      <c r="AG23" s="175"/>
      <c r="AH23" s="175"/>
      <c r="AI23" s="175"/>
      <c r="AJ23" s="175"/>
      <c r="AK23" s="176"/>
      <c r="AL23" s="176"/>
      <c r="AM23" s="183">
        <f t="shared" si="0"/>
        <v>0</v>
      </c>
      <c r="AN23" s="184">
        <f t="shared" si="1"/>
        <v>0</v>
      </c>
      <c r="AO23" s="185">
        <f t="shared" si="2"/>
        <v>0</v>
      </c>
      <c r="AP23" s="180"/>
      <c r="AQ23" s="180"/>
    </row>
    <row r="24" spans="1:43" ht="17.25" customHeight="1">
      <c r="A24" s="181">
        <v>13</v>
      </c>
      <c r="B24" s="182"/>
      <c r="C24" s="174"/>
      <c r="D24" s="174"/>
      <c r="E24" s="175"/>
      <c r="F24" s="175"/>
      <c r="G24" s="175"/>
      <c r="H24" s="175"/>
      <c r="I24" s="175"/>
      <c r="J24" s="175"/>
      <c r="K24" s="175"/>
      <c r="L24" s="175"/>
      <c r="M24" s="175"/>
      <c r="N24" s="175"/>
      <c r="O24" s="175"/>
      <c r="P24" s="175"/>
      <c r="Q24" s="175"/>
      <c r="R24" s="175"/>
      <c r="S24" s="175"/>
      <c r="T24" s="175"/>
      <c r="U24" s="175"/>
      <c r="V24" s="176"/>
      <c r="W24" s="176"/>
      <c r="X24" s="175"/>
      <c r="Y24" s="175"/>
      <c r="Z24" s="175"/>
      <c r="AA24" s="175"/>
      <c r="AB24" s="175"/>
      <c r="AC24" s="175"/>
      <c r="AD24" s="175"/>
      <c r="AE24" s="175"/>
      <c r="AF24" s="175"/>
      <c r="AG24" s="175"/>
      <c r="AH24" s="175"/>
      <c r="AI24" s="175"/>
      <c r="AJ24" s="175"/>
      <c r="AK24" s="176"/>
      <c r="AL24" s="176"/>
      <c r="AM24" s="183">
        <f t="shared" si="0"/>
        <v>0</v>
      </c>
      <c r="AN24" s="184">
        <f t="shared" si="1"/>
        <v>0</v>
      </c>
      <c r="AO24" s="185">
        <f t="shared" si="2"/>
        <v>0</v>
      </c>
      <c r="AP24" s="180"/>
      <c r="AQ24" s="180"/>
    </row>
    <row r="25" spans="1:43" ht="17.25" customHeight="1">
      <c r="A25" s="181">
        <v>14</v>
      </c>
      <c r="B25" s="182"/>
      <c r="C25" s="174"/>
      <c r="D25" s="174"/>
      <c r="E25" s="175"/>
      <c r="F25" s="175"/>
      <c r="G25" s="175"/>
      <c r="H25" s="175"/>
      <c r="I25" s="175"/>
      <c r="J25" s="175"/>
      <c r="K25" s="175"/>
      <c r="L25" s="175"/>
      <c r="M25" s="175"/>
      <c r="N25" s="175"/>
      <c r="O25" s="175"/>
      <c r="P25" s="175"/>
      <c r="Q25" s="175"/>
      <c r="R25" s="175"/>
      <c r="S25" s="175"/>
      <c r="T25" s="175"/>
      <c r="U25" s="175"/>
      <c r="V25" s="176"/>
      <c r="W25" s="176"/>
      <c r="X25" s="175"/>
      <c r="Y25" s="175"/>
      <c r="Z25" s="175"/>
      <c r="AA25" s="175"/>
      <c r="AB25" s="175"/>
      <c r="AC25" s="175"/>
      <c r="AD25" s="175"/>
      <c r="AE25" s="175"/>
      <c r="AF25" s="175"/>
      <c r="AG25" s="175"/>
      <c r="AH25" s="175"/>
      <c r="AI25" s="175"/>
      <c r="AJ25" s="175"/>
      <c r="AK25" s="176"/>
      <c r="AL25" s="176"/>
      <c r="AM25" s="183">
        <f t="shared" si="0"/>
        <v>0</v>
      </c>
      <c r="AN25" s="184">
        <f t="shared" si="1"/>
        <v>0</v>
      </c>
      <c r="AO25" s="185">
        <f t="shared" si="2"/>
        <v>0</v>
      </c>
      <c r="AP25" s="180"/>
      <c r="AQ25" s="180"/>
    </row>
    <row r="26" spans="1:43" ht="17.25" customHeight="1">
      <c r="A26" s="181">
        <v>15</v>
      </c>
      <c r="B26" s="182"/>
      <c r="C26" s="174"/>
      <c r="D26" s="174"/>
      <c r="E26" s="175"/>
      <c r="F26" s="175"/>
      <c r="G26" s="175"/>
      <c r="H26" s="175"/>
      <c r="I26" s="175"/>
      <c r="J26" s="175"/>
      <c r="K26" s="175"/>
      <c r="L26" s="175"/>
      <c r="M26" s="175"/>
      <c r="N26" s="175"/>
      <c r="O26" s="175"/>
      <c r="P26" s="175"/>
      <c r="Q26" s="175"/>
      <c r="R26" s="175"/>
      <c r="S26" s="175"/>
      <c r="T26" s="175"/>
      <c r="U26" s="175"/>
      <c r="V26" s="176"/>
      <c r="W26" s="176"/>
      <c r="X26" s="175"/>
      <c r="Y26" s="175"/>
      <c r="Z26" s="175"/>
      <c r="AA26" s="175"/>
      <c r="AB26" s="175"/>
      <c r="AC26" s="175"/>
      <c r="AD26" s="175"/>
      <c r="AE26" s="175"/>
      <c r="AF26" s="175"/>
      <c r="AG26" s="175"/>
      <c r="AH26" s="175"/>
      <c r="AI26" s="175"/>
      <c r="AJ26" s="175"/>
      <c r="AK26" s="176"/>
      <c r="AL26" s="176"/>
      <c r="AM26" s="183">
        <f t="shared" si="0"/>
        <v>0</v>
      </c>
      <c r="AN26" s="184">
        <f t="shared" si="1"/>
        <v>0</v>
      </c>
      <c r="AO26" s="185">
        <f t="shared" si="2"/>
        <v>0</v>
      </c>
      <c r="AP26" s="180"/>
      <c r="AQ26" s="180"/>
    </row>
    <row r="27" spans="1:43" ht="17.25" customHeight="1">
      <c r="A27" s="181">
        <v>16</v>
      </c>
      <c r="B27" s="182"/>
      <c r="C27" s="174"/>
      <c r="D27" s="174"/>
      <c r="E27" s="175"/>
      <c r="F27" s="175"/>
      <c r="G27" s="175"/>
      <c r="H27" s="175"/>
      <c r="I27" s="175"/>
      <c r="J27" s="175"/>
      <c r="K27" s="175"/>
      <c r="L27" s="175"/>
      <c r="M27" s="175"/>
      <c r="N27" s="175"/>
      <c r="O27" s="175"/>
      <c r="P27" s="175"/>
      <c r="Q27" s="175"/>
      <c r="R27" s="175"/>
      <c r="S27" s="175"/>
      <c r="T27" s="175"/>
      <c r="U27" s="175"/>
      <c r="V27" s="176"/>
      <c r="W27" s="176"/>
      <c r="X27" s="175"/>
      <c r="Y27" s="175"/>
      <c r="Z27" s="175"/>
      <c r="AA27" s="175"/>
      <c r="AB27" s="175"/>
      <c r="AC27" s="175"/>
      <c r="AD27" s="175"/>
      <c r="AE27" s="175"/>
      <c r="AF27" s="175"/>
      <c r="AG27" s="175"/>
      <c r="AH27" s="175"/>
      <c r="AI27" s="175"/>
      <c r="AJ27" s="175"/>
      <c r="AK27" s="176"/>
      <c r="AL27" s="176"/>
      <c r="AM27" s="183">
        <f t="shared" si="0"/>
        <v>0</v>
      </c>
      <c r="AN27" s="184">
        <f t="shared" si="1"/>
        <v>0</v>
      </c>
      <c r="AO27" s="185">
        <f t="shared" si="2"/>
        <v>0</v>
      </c>
      <c r="AP27" s="180"/>
      <c r="AQ27" s="180"/>
    </row>
    <row r="28" spans="1:43" ht="17.25" customHeight="1">
      <c r="A28" s="181">
        <v>17</v>
      </c>
      <c r="B28" s="182"/>
      <c r="C28" s="174"/>
      <c r="D28" s="174"/>
      <c r="E28" s="175"/>
      <c r="F28" s="175"/>
      <c r="G28" s="175"/>
      <c r="H28" s="175"/>
      <c r="I28" s="175"/>
      <c r="J28" s="175"/>
      <c r="K28" s="175"/>
      <c r="L28" s="175"/>
      <c r="M28" s="175"/>
      <c r="N28" s="175"/>
      <c r="O28" s="175"/>
      <c r="P28" s="175"/>
      <c r="Q28" s="175"/>
      <c r="R28" s="175"/>
      <c r="S28" s="175"/>
      <c r="T28" s="175"/>
      <c r="U28" s="175"/>
      <c r="V28" s="176"/>
      <c r="W28" s="176"/>
      <c r="X28" s="175"/>
      <c r="Y28" s="175"/>
      <c r="Z28" s="175"/>
      <c r="AA28" s="175"/>
      <c r="AB28" s="175"/>
      <c r="AC28" s="175"/>
      <c r="AD28" s="175"/>
      <c r="AE28" s="175"/>
      <c r="AF28" s="175"/>
      <c r="AG28" s="175"/>
      <c r="AH28" s="175"/>
      <c r="AI28" s="175"/>
      <c r="AJ28" s="175"/>
      <c r="AK28" s="176"/>
      <c r="AL28" s="176"/>
      <c r="AM28" s="183">
        <f t="shared" si="0"/>
        <v>0</v>
      </c>
      <c r="AN28" s="184">
        <f t="shared" si="1"/>
        <v>0</v>
      </c>
      <c r="AO28" s="185">
        <f t="shared" si="2"/>
        <v>0</v>
      </c>
      <c r="AP28" s="180"/>
      <c r="AQ28" s="180"/>
    </row>
    <row r="29" spans="1:43" ht="17.25" customHeight="1">
      <c r="A29" s="181">
        <v>18</v>
      </c>
      <c r="B29" s="182"/>
      <c r="C29" s="174"/>
      <c r="D29" s="174"/>
      <c r="E29" s="175"/>
      <c r="F29" s="175"/>
      <c r="G29" s="175"/>
      <c r="H29" s="175"/>
      <c r="I29" s="175"/>
      <c r="J29" s="175"/>
      <c r="K29" s="175"/>
      <c r="L29" s="175"/>
      <c r="M29" s="175"/>
      <c r="N29" s="175"/>
      <c r="O29" s="175"/>
      <c r="P29" s="175"/>
      <c r="Q29" s="175"/>
      <c r="R29" s="175"/>
      <c r="S29" s="175"/>
      <c r="T29" s="175"/>
      <c r="U29" s="175"/>
      <c r="V29" s="176"/>
      <c r="W29" s="176"/>
      <c r="X29" s="175"/>
      <c r="Y29" s="175"/>
      <c r="Z29" s="175"/>
      <c r="AA29" s="175"/>
      <c r="AB29" s="175"/>
      <c r="AC29" s="175"/>
      <c r="AD29" s="175"/>
      <c r="AE29" s="175"/>
      <c r="AF29" s="175"/>
      <c r="AG29" s="175"/>
      <c r="AH29" s="175"/>
      <c r="AI29" s="175"/>
      <c r="AJ29" s="175"/>
      <c r="AK29" s="176"/>
      <c r="AL29" s="176"/>
      <c r="AM29" s="183">
        <f t="shared" si="0"/>
        <v>0</v>
      </c>
      <c r="AN29" s="184">
        <f t="shared" si="1"/>
        <v>0</v>
      </c>
      <c r="AO29" s="185">
        <f t="shared" si="2"/>
        <v>0</v>
      </c>
      <c r="AP29" s="180"/>
      <c r="AQ29" s="180"/>
    </row>
    <row r="30" spans="1:43" ht="17.25" customHeight="1">
      <c r="A30" s="181">
        <v>19</v>
      </c>
      <c r="B30" s="182"/>
      <c r="C30" s="174"/>
      <c r="D30" s="174"/>
      <c r="E30" s="175"/>
      <c r="F30" s="175"/>
      <c r="G30" s="175"/>
      <c r="H30" s="175"/>
      <c r="I30" s="175"/>
      <c r="J30" s="175"/>
      <c r="K30" s="175"/>
      <c r="L30" s="175"/>
      <c r="M30" s="175"/>
      <c r="N30" s="175"/>
      <c r="O30" s="175"/>
      <c r="P30" s="175"/>
      <c r="Q30" s="175"/>
      <c r="R30" s="175"/>
      <c r="S30" s="175"/>
      <c r="T30" s="175"/>
      <c r="U30" s="175"/>
      <c r="V30" s="176"/>
      <c r="W30" s="176"/>
      <c r="X30" s="175"/>
      <c r="Y30" s="175"/>
      <c r="Z30" s="175"/>
      <c r="AA30" s="175"/>
      <c r="AB30" s="175"/>
      <c r="AC30" s="175"/>
      <c r="AD30" s="175"/>
      <c r="AE30" s="175"/>
      <c r="AF30" s="175"/>
      <c r="AG30" s="175"/>
      <c r="AH30" s="175"/>
      <c r="AI30" s="175"/>
      <c r="AJ30" s="175"/>
      <c r="AK30" s="176"/>
      <c r="AL30" s="176"/>
      <c r="AM30" s="183">
        <f t="shared" si="0"/>
        <v>0</v>
      </c>
      <c r="AN30" s="184">
        <f t="shared" si="1"/>
        <v>0</v>
      </c>
      <c r="AO30" s="185">
        <f t="shared" si="2"/>
        <v>0</v>
      </c>
      <c r="AP30" s="180"/>
      <c r="AQ30" s="180"/>
    </row>
    <row r="31" spans="1:43" ht="17.25" customHeight="1" thickBot="1">
      <c r="A31" s="181">
        <v>20</v>
      </c>
      <c r="B31" s="186"/>
      <c r="C31" s="187"/>
      <c r="D31" s="187"/>
      <c r="E31" s="188"/>
      <c r="F31" s="188"/>
      <c r="G31" s="188"/>
      <c r="H31" s="188"/>
      <c r="I31" s="188"/>
      <c r="J31" s="188"/>
      <c r="K31" s="188"/>
      <c r="L31" s="188"/>
      <c r="M31" s="188"/>
      <c r="N31" s="188"/>
      <c r="O31" s="188"/>
      <c r="P31" s="188"/>
      <c r="Q31" s="188"/>
      <c r="R31" s="188"/>
      <c r="S31" s="188"/>
      <c r="T31" s="188"/>
      <c r="U31" s="188"/>
      <c r="V31" s="189"/>
      <c r="W31" s="189"/>
      <c r="X31" s="188"/>
      <c r="Y31" s="188"/>
      <c r="Z31" s="188"/>
      <c r="AA31" s="188"/>
      <c r="AB31" s="188"/>
      <c r="AC31" s="188"/>
      <c r="AD31" s="188"/>
      <c r="AE31" s="188"/>
      <c r="AF31" s="188"/>
      <c r="AG31" s="188"/>
      <c r="AH31" s="188"/>
      <c r="AI31" s="188"/>
      <c r="AJ31" s="188"/>
      <c r="AK31" s="189"/>
      <c r="AL31" s="189"/>
      <c r="AM31" s="183">
        <f t="shared" si="0"/>
        <v>0</v>
      </c>
      <c r="AN31" s="184">
        <f t="shared" si="1"/>
        <v>0</v>
      </c>
      <c r="AO31" s="185">
        <f t="shared" si="2"/>
        <v>0</v>
      </c>
      <c r="AP31" s="180"/>
      <c r="AQ31" s="180"/>
    </row>
    <row r="32" spans="1:43" ht="17.25" hidden="1" customHeight="1">
      <c r="A32" s="181">
        <v>21</v>
      </c>
      <c r="B32" s="190"/>
      <c r="C32" s="191"/>
      <c r="D32" s="191"/>
      <c r="E32" s="192"/>
      <c r="F32" s="192"/>
      <c r="G32" s="192"/>
      <c r="H32" s="192"/>
      <c r="I32" s="192"/>
      <c r="J32" s="192"/>
      <c r="K32" s="192"/>
      <c r="L32" s="192"/>
      <c r="M32" s="192"/>
      <c r="N32" s="192"/>
      <c r="O32" s="192"/>
      <c r="P32" s="192"/>
      <c r="Q32" s="192"/>
      <c r="R32" s="192"/>
      <c r="S32" s="192"/>
      <c r="T32" s="192"/>
      <c r="U32" s="192"/>
      <c r="V32" s="193"/>
      <c r="W32" s="193"/>
      <c r="X32" s="192"/>
      <c r="Y32" s="192"/>
      <c r="Z32" s="192"/>
      <c r="AA32" s="192"/>
      <c r="AB32" s="192"/>
      <c r="AC32" s="192"/>
      <c r="AD32" s="192"/>
      <c r="AE32" s="192"/>
      <c r="AF32" s="192"/>
      <c r="AG32" s="192"/>
      <c r="AH32" s="192"/>
      <c r="AI32" s="192"/>
      <c r="AJ32" s="192"/>
      <c r="AK32" s="193"/>
      <c r="AL32" s="193"/>
      <c r="AM32" s="183">
        <f t="shared" si="0"/>
        <v>0</v>
      </c>
      <c r="AN32" s="184">
        <f t="shared" si="1"/>
        <v>0</v>
      </c>
      <c r="AO32" s="185">
        <f t="shared" si="2"/>
        <v>0</v>
      </c>
      <c r="AP32" s="180"/>
      <c r="AQ32" s="180"/>
    </row>
    <row r="33" spans="1:43" ht="17.25" hidden="1" customHeight="1">
      <c r="A33" s="181">
        <v>22</v>
      </c>
      <c r="B33" s="190"/>
      <c r="C33" s="191"/>
      <c r="D33" s="191"/>
      <c r="E33" s="192"/>
      <c r="F33" s="192"/>
      <c r="G33" s="192"/>
      <c r="H33" s="192"/>
      <c r="I33" s="192"/>
      <c r="J33" s="192"/>
      <c r="K33" s="192"/>
      <c r="L33" s="192"/>
      <c r="M33" s="192"/>
      <c r="N33" s="192"/>
      <c r="O33" s="192"/>
      <c r="P33" s="192"/>
      <c r="Q33" s="192"/>
      <c r="R33" s="192"/>
      <c r="S33" s="192"/>
      <c r="T33" s="192"/>
      <c r="U33" s="192"/>
      <c r="V33" s="193"/>
      <c r="W33" s="193"/>
      <c r="X33" s="192"/>
      <c r="Y33" s="192"/>
      <c r="Z33" s="192"/>
      <c r="AA33" s="192"/>
      <c r="AB33" s="192"/>
      <c r="AC33" s="192"/>
      <c r="AD33" s="192"/>
      <c r="AE33" s="192"/>
      <c r="AF33" s="192"/>
      <c r="AG33" s="192"/>
      <c r="AH33" s="192"/>
      <c r="AI33" s="192"/>
      <c r="AJ33" s="192"/>
      <c r="AK33" s="193"/>
      <c r="AL33" s="193"/>
      <c r="AM33" s="183">
        <f t="shared" si="0"/>
        <v>0</v>
      </c>
      <c r="AN33" s="184">
        <f t="shared" si="1"/>
        <v>0</v>
      </c>
      <c r="AO33" s="185">
        <f t="shared" si="2"/>
        <v>0</v>
      </c>
      <c r="AP33" s="180"/>
      <c r="AQ33" s="180"/>
    </row>
    <row r="34" spans="1:43" ht="17.25" hidden="1" customHeight="1">
      <c r="A34" s="181">
        <v>23</v>
      </c>
      <c r="B34" s="190"/>
      <c r="C34" s="191"/>
      <c r="D34" s="191"/>
      <c r="E34" s="192"/>
      <c r="F34" s="192"/>
      <c r="G34" s="192"/>
      <c r="H34" s="192"/>
      <c r="I34" s="192"/>
      <c r="J34" s="192"/>
      <c r="K34" s="192"/>
      <c r="L34" s="192"/>
      <c r="M34" s="192"/>
      <c r="N34" s="192"/>
      <c r="O34" s="192"/>
      <c r="P34" s="192"/>
      <c r="Q34" s="192"/>
      <c r="R34" s="192"/>
      <c r="S34" s="192"/>
      <c r="T34" s="192"/>
      <c r="U34" s="192"/>
      <c r="V34" s="193"/>
      <c r="W34" s="193"/>
      <c r="X34" s="192"/>
      <c r="Y34" s="192"/>
      <c r="Z34" s="192"/>
      <c r="AA34" s="192"/>
      <c r="AB34" s="192"/>
      <c r="AC34" s="192"/>
      <c r="AD34" s="192"/>
      <c r="AE34" s="192"/>
      <c r="AF34" s="192"/>
      <c r="AG34" s="192"/>
      <c r="AH34" s="192"/>
      <c r="AI34" s="192"/>
      <c r="AJ34" s="192"/>
      <c r="AK34" s="193"/>
      <c r="AL34" s="193"/>
      <c r="AM34" s="183">
        <f t="shared" si="0"/>
        <v>0</v>
      </c>
      <c r="AN34" s="184">
        <f t="shared" si="1"/>
        <v>0</v>
      </c>
      <c r="AO34" s="185">
        <f t="shared" si="2"/>
        <v>0</v>
      </c>
      <c r="AP34" s="180"/>
      <c r="AQ34" s="180"/>
    </row>
    <row r="35" spans="1:43" ht="17.25" hidden="1" customHeight="1">
      <c r="A35" s="181">
        <v>24</v>
      </c>
      <c r="B35" s="190"/>
      <c r="C35" s="191"/>
      <c r="D35" s="191"/>
      <c r="E35" s="192"/>
      <c r="F35" s="192"/>
      <c r="G35" s="192"/>
      <c r="H35" s="192"/>
      <c r="I35" s="192"/>
      <c r="J35" s="192"/>
      <c r="K35" s="192"/>
      <c r="L35" s="192"/>
      <c r="M35" s="192"/>
      <c r="N35" s="192"/>
      <c r="O35" s="192"/>
      <c r="P35" s="192"/>
      <c r="Q35" s="192"/>
      <c r="R35" s="192"/>
      <c r="S35" s="192"/>
      <c r="T35" s="192"/>
      <c r="U35" s="192"/>
      <c r="V35" s="193"/>
      <c r="W35" s="193"/>
      <c r="X35" s="192"/>
      <c r="Y35" s="192"/>
      <c r="Z35" s="192"/>
      <c r="AA35" s="192"/>
      <c r="AB35" s="192"/>
      <c r="AC35" s="192"/>
      <c r="AD35" s="192"/>
      <c r="AE35" s="192"/>
      <c r="AF35" s="192"/>
      <c r="AG35" s="192"/>
      <c r="AH35" s="192"/>
      <c r="AI35" s="192"/>
      <c r="AJ35" s="192"/>
      <c r="AK35" s="193"/>
      <c r="AL35" s="193"/>
      <c r="AM35" s="183">
        <f t="shared" si="0"/>
        <v>0</v>
      </c>
      <c r="AN35" s="184">
        <f t="shared" si="1"/>
        <v>0</v>
      </c>
      <c r="AO35" s="185">
        <f t="shared" si="2"/>
        <v>0</v>
      </c>
      <c r="AP35" s="180"/>
      <c r="AQ35" s="180"/>
    </row>
    <row r="36" spans="1:43" ht="17.25" hidden="1" customHeight="1">
      <c r="A36" s="181">
        <v>25</v>
      </c>
      <c r="B36" s="190"/>
      <c r="C36" s="191"/>
      <c r="D36" s="191"/>
      <c r="E36" s="192"/>
      <c r="F36" s="192"/>
      <c r="G36" s="192"/>
      <c r="H36" s="192"/>
      <c r="I36" s="192"/>
      <c r="J36" s="192"/>
      <c r="K36" s="192"/>
      <c r="L36" s="192"/>
      <c r="M36" s="192"/>
      <c r="N36" s="192"/>
      <c r="O36" s="192"/>
      <c r="P36" s="192"/>
      <c r="Q36" s="192"/>
      <c r="R36" s="192"/>
      <c r="S36" s="192"/>
      <c r="T36" s="192"/>
      <c r="U36" s="192"/>
      <c r="V36" s="193"/>
      <c r="W36" s="193"/>
      <c r="X36" s="192"/>
      <c r="Y36" s="192"/>
      <c r="Z36" s="192"/>
      <c r="AA36" s="192"/>
      <c r="AB36" s="192"/>
      <c r="AC36" s="192"/>
      <c r="AD36" s="192"/>
      <c r="AE36" s="192"/>
      <c r="AF36" s="192"/>
      <c r="AG36" s="192"/>
      <c r="AH36" s="192"/>
      <c r="AI36" s="192"/>
      <c r="AJ36" s="192"/>
      <c r="AK36" s="193"/>
      <c r="AL36" s="193"/>
      <c r="AM36" s="183">
        <f t="shared" si="0"/>
        <v>0</v>
      </c>
      <c r="AN36" s="184">
        <f t="shared" si="1"/>
        <v>0</v>
      </c>
      <c r="AO36" s="185">
        <f t="shared" si="2"/>
        <v>0</v>
      </c>
      <c r="AP36" s="180"/>
      <c r="AQ36" s="180"/>
    </row>
    <row r="37" spans="1:43" ht="17.25" hidden="1" customHeight="1">
      <c r="A37" s="181">
        <v>26</v>
      </c>
      <c r="B37" s="190"/>
      <c r="C37" s="191"/>
      <c r="D37" s="191"/>
      <c r="E37" s="192"/>
      <c r="F37" s="192"/>
      <c r="G37" s="192"/>
      <c r="H37" s="192"/>
      <c r="I37" s="192"/>
      <c r="J37" s="192"/>
      <c r="K37" s="192"/>
      <c r="L37" s="192"/>
      <c r="M37" s="192"/>
      <c r="N37" s="192"/>
      <c r="O37" s="192"/>
      <c r="P37" s="192"/>
      <c r="Q37" s="192"/>
      <c r="R37" s="192"/>
      <c r="S37" s="192"/>
      <c r="T37" s="192"/>
      <c r="U37" s="192"/>
      <c r="V37" s="193"/>
      <c r="W37" s="193"/>
      <c r="X37" s="192"/>
      <c r="Y37" s="192"/>
      <c r="Z37" s="192"/>
      <c r="AA37" s="192"/>
      <c r="AB37" s="192"/>
      <c r="AC37" s="192"/>
      <c r="AD37" s="192"/>
      <c r="AE37" s="192"/>
      <c r="AF37" s="192"/>
      <c r="AG37" s="192"/>
      <c r="AH37" s="192"/>
      <c r="AI37" s="192"/>
      <c r="AJ37" s="192"/>
      <c r="AK37" s="193"/>
      <c r="AL37" s="193"/>
      <c r="AM37" s="183">
        <f t="shared" si="0"/>
        <v>0</v>
      </c>
      <c r="AN37" s="184">
        <f t="shared" si="1"/>
        <v>0</v>
      </c>
      <c r="AO37" s="185">
        <f t="shared" si="2"/>
        <v>0</v>
      </c>
      <c r="AP37" s="180"/>
      <c r="AQ37" s="180"/>
    </row>
    <row r="38" spans="1:43" ht="17.25" hidden="1" customHeight="1">
      <c r="A38" s="181">
        <v>27</v>
      </c>
      <c r="B38" s="190"/>
      <c r="C38" s="191"/>
      <c r="D38" s="191"/>
      <c r="E38" s="192"/>
      <c r="F38" s="192"/>
      <c r="G38" s="192"/>
      <c r="H38" s="192"/>
      <c r="I38" s="192"/>
      <c r="J38" s="192"/>
      <c r="K38" s="192"/>
      <c r="L38" s="192"/>
      <c r="M38" s="192"/>
      <c r="N38" s="192"/>
      <c r="O38" s="192"/>
      <c r="P38" s="192"/>
      <c r="Q38" s="192"/>
      <c r="R38" s="192"/>
      <c r="S38" s="192"/>
      <c r="T38" s="192"/>
      <c r="U38" s="192"/>
      <c r="V38" s="193"/>
      <c r="W38" s="193"/>
      <c r="X38" s="192"/>
      <c r="Y38" s="192"/>
      <c r="Z38" s="192"/>
      <c r="AA38" s="192"/>
      <c r="AB38" s="192"/>
      <c r="AC38" s="192"/>
      <c r="AD38" s="192"/>
      <c r="AE38" s="192"/>
      <c r="AF38" s="192"/>
      <c r="AG38" s="192"/>
      <c r="AH38" s="192"/>
      <c r="AI38" s="192"/>
      <c r="AJ38" s="192"/>
      <c r="AK38" s="193"/>
      <c r="AL38" s="193"/>
      <c r="AM38" s="183">
        <f t="shared" si="0"/>
        <v>0</v>
      </c>
      <c r="AN38" s="184">
        <f t="shared" si="1"/>
        <v>0</v>
      </c>
      <c r="AO38" s="185">
        <f t="shared" si="2"/>
        <v>0</v>
      </c>
      <c r="AP38" s="180"/>
      <c r="AQ38" s="180"/>
    </row>
    <row r="39" spans="1:43" ht="17.25" hidden="1" customHeight="1">
      <c r="A39" s="181">
        <v>28</v>
      </c>
      <c r="B39" s="190"/>
      <c r="C39" s="191"/>
      <c r="D39" s="191"/>
      <c r="E39" s="192"/>
      <c r="F39" s="192"/>
      <c r="G39" s="192"/>
      <c r="H39" s="192"/>
      <c r="I39" s="192"/>
      <c r="J39" s="192"/>
      <c r="K39" s="192"/>
      <c r="L39" s="192"/>
      <c r="M39" s="192"/>
      <c r="N39" s="192"/>
      <c r="O39" s="192"/>
      <c r="P39" s="192"/>
      <c r="Q39" s="192"/>
      <c r="R39" s="192"/>
      <c r="S39" s="192"/>
      <c r="T39" s="192"/>
      <c r="U39" s="192"/>
      <c r="V39" s="193"/>
      <c r="W39" s="193"/>
      <c r="X39" s="192"/>
      <c r="Y39" s="192"/>
      <c r="Z39" s="192"/>
      <c r="AA39" s="192"/>
      <c r="AB39" s="192"/>
      <c r="AC39" s="192"/>
      <c r="AD39" s="192"/>
      <c r="AE39" s="192"/>
      <c r="AF39" s="192"/>
      <c r="AG39" s="192"/>
      <c r="AH39" s="192"/>
      <c r="AI39" s="192"/>
      <c r="AJ39" s="192"/>
      <c r="AK39" s="193"/>
      <c r="AL39" s="193"/>
      <c r="AM39" s="183">
        <f t="shared" si="0"/>
        <v>0</v>
      </c>
      <c r="AN39" s="184">
        <f t="shared" si="1"/>
        <v>0</v>
      </c>
      <c r="AO39" s="185">
        <f t="shared" si="2"/>
        <v>0</v>
      </c>
      <c r="AP39" s="180"/>
      <c r="AQ39" s="180"/>
    </row>
    <row r="40" spans="1:43" ht="17.25" hidden="1" customHeight="1">
      <c r="A40" s="181">
        <v>29</v>
      </c>
      <c r="B40" s="190"/>
      <c r="C40" s="191"/>
      <c r="D40" s="191"/>
      <c r="E40" s="192"/>
      <c r="F40" s="192"/>
      <c r="G40" s="192"/>
      <c r="H40" s="192"/>
      <c r="I40" s="192"/>
      <c r="J40" s="192"/>
      <c r="K40" s="192"/>
      <c r="L40" s="192"/>
      <c r="M40" s="192"/>
      <c r="N40" s="192"/>
      <c r="O40" s="192"/>
      <c r="P40" s="192"/>
      <c r="Q40" s="192"/>
      <c r="R40" s="192"/>
      <c r="S40" s="192"/>
      <c r="T40" s="192"/>
      <c r="U40" s="192"/>
      <c r="V40" s="193"/>
      <c r="W40" s="193"/>
      <c r="X40" s="192"/>
      <c r="Y40" s="192"/>
      <c r="Z40" s="192"/>
      <c r="AA40" s="192"/>
      <c r="AB40" s="192"/>
      <c r="AC40" s="192"/>
      <c r="AD40" s="192"/>
      <c r="AE40" s="192"/>
      <c r="AF40" s="192"/>
      <c r="AG40" s="192"/>
      <c r="AH40" s="192"/>
      <c r="AI40" s="192"/>
      <c r="AJ40" s="192"/>
      <c r="AK40" s="193"/>
      <c r="AL40" s="193"/>
      <c r="AM40" s="183">
        <f t="shared" si="0"/>
        <v>0</v>
      </c>
      <c r="AN40" s="184">
        <f t="shared" si="1"/>
        <v>0</v>
      </c>
      <c r="AO40" s="185">
        <f t="shared" si="2"/>
        <v>0</v>
      </c>
      <c r="AP40" s="180"/>
      <c r="AQ40" s="180"/>
    </row>
    <row r="41" spans="1:43" ht="17.25" hidden="1" customHeight="1">
      <c r="A41" s="181">
        <v>30</v>
      </c>
      <c r="B41" s="190"/>
      <c r="C41" s="191"/>
      <c r="D41" s="191"/>
      <c r="E41" s="192"/>
      <c r="F41" s="192"/>
      <c r="G41" s="192"/>
      <c r="H41" s="192"/>
      <c r="I41" s="192"/>
      <c r="J41" s="192"/>
      <c r="K41" s="192"/>
      <c r="L41" s="192"/>
      <c r="M41" s="192"/>
      <c r="N41" s="192"/>
      <c r="O41" s="192"/>
      <c r="P41" s="192"/>
      <c r="Q41" s="192"/>
      <c r="R41" s="192"/>
      <c r="S41" s="192"/>
      <c r="T41" s="192"/>
      <c r="U41" s="192"/>
      <c r="V41" s="193"/>
      <c r="W41" s="193"/>
      <c r="X41" s="192"/>
      <c r="Y41" s="192"/>
      <c r="Z41" s="192"/>
      <c r="AA41" s="192"/>
      <c r="AB41" s="192"/>
      <c r="AC41" s="192"/>
      <c r="AD41" s="192"/>
      <c r="AE41" s="192"/>
      <c r="AF41" s="192"/>
      <c r="AG41" s="192"/>
      <c r="AH41" s="192"/>
      <c r="AI41" s="192"/>
      <c r="AJ41" s="192"/>
      <c r="AK41" s="193"/>
      <c r="AL41" s="193"/>
      <c r="AM41" s="183">
        <f t="shared" si="0"/>
        <v>0</v>
      </c>
      <c r="AN41" s="184">
        <f t="shared" si="1"/>
        <v>0</v>
      </c>
      <c r="AO41" s="185">
        <f t="shared" si="2"/>
        <v>0</v>
      </c>
      <c r="AP41" s="180"/>
      <c r="AQ41" s="180"/>
    </row>
    <row r="42" spans="1:43" ht="17.25" hidden="1" customHeight="1">
      <c r="A42" s="181">
        <v>31</v>
      </c>
      <c r="B42" s="190"/>
      <c r="C42" s="191"/>
      <c r="D42" s="191"/>
      <c r="E42" s="192"/>
      <c r="F42" s="192"/>
      <c r="G42" s="192"/>
      <c r="H42" s="192"/>
      <c r="I42" s="192"/>
      <c r="J42" s="192"/>
      <c r="K42" s="192"/>
      <c r="L42" s="192"/>
      <c r="M42" s="192"/>
      <c r="N42" s="192"/>
      <c r="O42" s="192"/>
      <c r="P42" s="192"/>
      <c r="Q42" s="192"/>
      <c r="R42" s="192"/>
      <c r="S42" s="192"/>
      <c r="T42" s="192"/>
      <c r="U42" s="192"/>
      <c r="V42" s="193"/>
      <c r="W42" s="193"/>
      <c r="X42" s="192"/>
      <c r="Y42" s="192"/>
      <c r="Z42" s="192"/>
      <c r="AA42" s="192"/>
      <c r="AB42" s="192"/>
      <c r="AC42" s="192"/>
      <c r="AD42" s="192"/>
      <c r="AE42" s="192"/>
      <c r="AF42" s="192"/>
      <c r="AG42" s="192"/>
      <c r="AH42" s="192"/>
      <c r="AI42" s="192"/>
      <c r="AJ42" s="192"/>
      <c r="AK42" s="193"/>
      <c r="AL42" s="193"/>
      <c r="AM42" s="183">
        <f t="shared" si="0"/>
        <v>0</v>
      </c>
      <c r="AN42" s="184">
        <f t="shared" si="1"/>
        <v>0</v>
      </c>
      <c r="AO42" s="185">
        <f t="shared" si="2"/>
        <v>0</v>
      </c>
      <c r="AP42" s="180"/>
      <c r="AQ42" s="180"/>
    </row>
    <row r="43" spans="1:43" ht="17.25" hidden="1" customHeight="1">
      <c r="A43" s="181">
        <v>32</v>
      </c>
      <c r="B43" s="190"/>
      <c r="C43" s="191"/>
      <c r="D43" s="191"/>
      <c r="E43" s="192"/>
      <c r="F43" s="192"/>
      <c r="G43" s="192"/>
      <c r="H43" s="192"/>
      <c r="I43" s="192"/>
      <c r="J43" s="192"/>
      <c r="K43" s="192"/>
      <c r="L43" s="192"/>
      <c r="M43" s="192"/>
      <c r="N43" s="192"/>
      <c r="O43" s="192"/>
      <c r="P43" s="192"/>
      <c r="Q43" s="192"/>
      <c r="R43" s="192"/>
      <c r="S43" s="192"/>
      <c r="T43" s="192"/>
      <c r="U43" s="192"/>
      <c r="V43" s="193"/>
      <c r="W43" s="193"/>
      <c r="X43" s="192"/>
      <c r="Y43" s="192"/>
      <c r="Z43" s="192"/>
      <c r="AA43" s="192"/>
      <c r="AB43" s="192"/>
      <c r="AC43" s="192"/>
      <c r="AD43" s="192"/>
      <c r="AE43" s="192"/>
      <c r="AF43" s="192"/>
      <c r="AG43" s="192"/>
      <c r="AH43" s="192"/>
      <c r="AI43" s="192"/>
      <c r="AJ43" s="192"/>
      <c r="AK43" s="193"/>
      <c r="AL43" s="193"/>
      <c r="AM43" s="183">
        <f t="shared" si="0"/>
        <v>0</v>
      </c>
      <c r="AN43" s="184">
        <f t="shared" si="1"/>
        <v>0</v>
      </c>
      <c r="AO43" s="185">
        <f t="shared" si="2"/>
        <v>0</v>
      </c>
      <c r="AP43" s="180"/>
      <c r="AQ43" s="180"/>
    </row>
    <row r="44" spans="1:43" ht="17.25" hidden="1" customHeight="1">
      <c r="A44" s="181">
        <v>33</v>
      </c>
      <c r="B44" s="190"/>
      <c r="C44" s="191"/>
      <c r="D44" s="191"/>
      <c r="E44" s="192"/>
      <c r="F44" s="192"/>
      <c r="G44" s="192"/>
      <c r="H44" s="192"/>
      <c r="I44" s="192"/>
      <c r="J44" s="192"/>
      <c r="K44" s="192"/>
      <c r="L44" s="192"/>
      <c r="M44" s="192"/>
      <c r="N44" s="192"/>
      <c r="O44" s="192"/>
      <c r="P44" s="192"/>
      <c r="Q44" s="192"/>
      <c r="R44" s="192"/>
      <c r="S44" s="192"/>
      <c r="T44" s="192"/>
      <c r="U44" s="192"/>
      <c r="V44" s="193"/>
      <c r="W44" s="193"/>
      <c r="X44" s="192"/>
      <c r="Y44" s="192"/>
      <c r="Z44" s="192"/>
      <c r="AA44" s="192"/>
      <c r="AB44" s="192"/>
      <c r="AC44" s="192"/>
      <c r="AD44" s="192"/>
      <c r="AE44" s="192"/>
      <c r="AF44" s="192"/>
      <c r="AG44" s="192"/>
      <c r="AH44" s="192"/>
      <c r="AI44" s="192"/>
      <c r="AJ44" s="192"/>
      <c r="AK44" s="193"/>
      <c r="AL44" s="193"/>
      <c r="AM44" s="183">
        <f t="shared" ref="AM44:AM71" si="3">SUM(C44,F44,I44,L44,O44,R44,U44,X44,AA44,AD44,AG44,AJ44)</f>
        <v>0</v>
      </c>
      <c r="AN44" s="184">
        <f t="shared" ref="AN44:AN71" si="4">SUM(D44,G44,J44,M44,P44,S44,V44,Y44,AB44,AE44,AH44,AK44)</f>
        <v>0</v>
      </c>
      <c r="AO44" s="185">
        <f t="shared" ref="AO44:AO71" si="5">SUM(E44,H44,K44,N44,Q44,T44,W44,Z44,AC44,AF44,AI44,AL44)</f>
        <v>0</v>
      </c>
      <c r="AP44" s="180"/>
      <c r="AQ44" s="180"/>
    </row>
    <row r="45" spans="1:43" ht="17.25" hidden="1" customHeight="1">
      <c r="A45" s="181">
        <v>34</v>
      </c>
      <c r="B45" s="190"/>
      <c r="C45" s="191"/>
      <c r="D45" s="191"/>
      <c r="E45" s="192"/>
      <c r="F45" s="192"/>
      <c r="G45" s="192"/>
      <c r="H45" s="192"/>
      <c r="I45" s="192"/>
      <c r="J45" s="192"/>
      <c r="K45" s="192"/>
      <c r="L45" s="192"/>
      <c r="M45" s="192"/>
      <c r="N45" s="192"/>
      <c r="O45" s="192"/>
      <c r="P45" s="192"/>
      <c r="Q45" s="192"/>
      <c r="R45" s="192"/>
      <c r="S45" s="192"/>
      <c r="T45" s="192"/>
      <c r="U45" s="192"/>
      <c r="V45" s="193"/>
      <c r="W45" s="193"/>
      <c r="X45" s="192"/>
      <c r="Y45" s="192"/>
      <c r="Z45" s="192"/>
      <c r="AA45" s="192"/>
      <c r="AB45" s="192"/>
      <c r="AC45" s="192"/>
      <c r="AD45" s="192"/>
      <c r="AE45" s="192"/>
      <c r="AF45" s="192"/>
      <c r="AG45" s="192"/>
      <c r="AH45" s="192"/>
      <c r="AI45" s="192"/>
      <c r="AJ45" s="192"/>
      <c r="AK45" s="193"/>
      <c r="AL45" s="193"/>
      <c r="AM45" s="183">
        <f t="shared" si="3"/>
        <v>0</v>
      </c>
      <c r="AN45" s="184">
        <f t="shared" si="4"/>
        <v>0</v>
      </c>
      <c r="AO45" s="185">
        <f t="shared" si="5"/>
        <v>0</v>
      </c>
      <c r="AP45" s="180"/>
      <c r="AQ45" s="180"/>
    </row>
    <row r="46" spans="1:43" ht="17.25" hidden="1" customHeight="1">
      <c r="A46" s="181">
        <v>35</v>
      </c>
      <c r="B46" s="190"/>
      <c r="C46" s="191"/>
      <c r="D46" s="191"/>
      <c r="E46" s="192"/>
      <c r="F46" s="192"/>
      <c r="G46" s="192"/>
      <c r="H46" s="192"/>
      <c r="I46" s="192"/>
      <c r="J46" s="192"/>
      <c r="K46" s="192"/>
      <c r="L46" s="192"/>
      <c r="M46" s="192"/>
      <c r="N46" s="192"/>
      <c r="O46" s="192"/>
      <c r="P46" s="192"/>
      <c r="Q46" s="192"/>
      <c r="R46" s="192"/>
      <c r="S46" s="192"/>
      <c r="T46" s="192"/>
      <c r="U46" s="192"/>
      <c r="V46" s="193"/>
      <c r="W46" s="193"/>
      <c r="X46" s="192"/>
      <c r="Y46" s="192"/>
      <c r="Z46" s="192"/>
      <c r="AA46" s="192"/>
      <c r="AB46" s="192"/>
      <c r="AC46" s="192"/>
      <c r="AD46" s="192"/>
      <c r="AE46" s="192"/>
      <c r="AF46" s="192"/>
      <c r="AG46" s="192"/>
      <c r="AH46" s="192"/>
      <c r="AI46" s="192"/>
      <c r="AJ46" s="192"/>
      <c r="AK46" s="193"/>
      <c r="AL46" s="193"/>
      <c r="AM46" s="183">
        <f t="shared" si="3"/>
        <v>0</v>
      </c>
      <c r="AN46" s="184">
        <f t="shared" si="4"/>
        <v>0</v>
      </c>
      <c r="AO46" s="185">
        <f t="shared" si="5"/>
        <v>0</v>
      </c>
      <c r="AP46" s="180"/>
      <c r="AQ46" s="180"/>
    </row>
    <row r="47" spans="1:43" ht="17.25" hidden="1" customHeight="1">
      <c r="A47" s="181">
        <v>36</v>
      </c>
      <c r="B47" s="190"/>
      <c r="C47" s="191"/>
      <c r="D47" s="191"/>
      <c r="E47" s="192"/>
      <c r="F47" s="192"/>
      <c r="G47" s="192"/>
      <c r="H47" s="192"/>
      <c r="I47" s="192"/>
      <c r="J47" s="192"/>
      <c r="K47" s="192"/>
      <c r="L47" s="192"/>
      <c r="M47" s="192"/>
      <c r="N47" s="192"/>
      <c r="O47" s="192"/>
      <c r="P47" s="192"/>
      <c r="Q47" s="192"/>
      <c r="R47" s="192"/>
      <c r="S47" s="192"/>
      <c r="T47" s="192"/>
      <c r="U47" s="192"/>
      <c r="V47" s="193"/>
      <c r="W47" s="193"/>
      <c r="X47" s="192"/>
      <c r="Y47" s="192"/>
      <c r="Z47" s="192"/>
      <c r="AA47" s="192"/>
      <c r="AB47" s="192"/>
      <c r="AC47" s="192"/>
      <c r="AD47" s="192"/>
      <c r="AE47" s="192"/>
      <c r="AF47" s="192"/>
      <c r="AG47" s="192"/>
      <c r="AH47" s="192"/>
      <c r="AI47" s="192"/>
      <c r="AJ47" s="192"/>
      <c r="AK47" s="193"/>
      <c r="AL47" s="193"/>
      <c r="AM47" s="183">
        <f t="shared" si="3"/>
        <v>0</v>
      </c>
      <c r="AN47" s="184">
        <f t="shared" si="4"/>
        <v>0</v>
      </c>
      <c r="AO47" s="185">
        <f t="shared" si="5"/>
        <v>0</v>
      </c>
      <c r="AP47" s="180"/>
      <c r="AQ47" s="180"/>
    </row>
    <row r="48" spans="1:43" ht="17.25" hidden="1" customHeight="1">
      <c r="A48" s="181">
        <v>37</v>
      </c>
      <c r="B48" s="190"/>
      <c r="C48" s="191"/>
      <c r="D48" s="191"/>
      <c r="E48" s="192"/>
      <c r="F48" s="192"/>
      <c r="G48" s="192"/>
      <c r="H48" s="192"/>
      <c r="I48" s="192"/>
      <c r="J48" s="192"/>
      <c r="K48" s="192"/>
      <c r="L48" s="192"/>
      <c r="M48" s="192"/>
      <c r="N48" s="192"/>
      <c r="O48" s="192"/>
      <c r="P48" s="192"/>
      <c r="Q48" s="192"/>
      <c r="R48" s="192"/>
      <c r="S48" s="192"/>
      <c r="T48" s="192"/>
      <c r="U48" s="192"/>
      <c r="V48" s="193"/>
      <c r="W48" s="193"/>
      <c r="X48" s="192"/>
      <c r="Y48" s="192"/>
      <c r="Z48" s="192"/>
      <c r="AA48" s="192"/>
      <c r="AB48" s="192"/>
      <c r="AC48" s="192"/>
      <c r="AD48" s="192"/>
      <c r="AE48" s="192"/>
      <c r="AF48" s="192"/>
      <c r="AG48" s="192"/>
      <c r="AH48" s="192"/>
      <c r="AI48" s="192"/>
      <c r="AJ48" s="192"/>
      <c r="AK48" s="193"/>
      <c r="AL48" s="193"/>
      <c r="AM48" s="183">
        <f t="shared" si="3"/>
        <v>0</v>
      </c>
      <c r="AN48" s="184">
        <f t="shared" si="4"/>
        <v>0</v>
      </c>
      <c r="AO48" s="185">
        <f t="shared" si="5"/>
        <v>0</v>
      </c>
      <c r="AP48" s="180"/>
      <c r="AQ48" s="180"/>
    </row>
    <row r="49" spans="1:43" ht="17.25" hidden="1" customHeight="1">
      <c r="A49" s="181">
        <v>38</v>
      </c>
      <c r="B49" s="190"/>
      <c r="C49" s="191"/>
      <c r="D49" s="191"/>
      <c r="E49" s="192"/>
      <c r="F49" s="192"/>
      <c r="G49" s="192"/>
      <c r="H49" s="192"/>
      <c r="I49" s="192"/>
      <c r="J49" s="192"/>
      <c r="K49" s="192"/>
      <c r="L49" s="192"/>
      <c r="M49" s="192"/>
      <c r="N49" s="192"/>
      <c r="O49" s="192"/>
      <c r="P49" s="192"/>
      <c r="Q49" s="192"/>
      <c r="R49" s="192"/>
      <c r="S49" s="192"/>
      <c r="T49" s="192"/>
      <c r="U49" s="192"/>
      <c r="V49" s="193"/>
      <c r="W49" s="193"/>
      <c r="X49" s="192"/>
      <c r="Y49" s="192"/>
      <c r="Z49" s="192"/>
      <c r="AA49" s="192"/>
      <c r="AB49" s="192"/>
      <c r="AC49" s="192"/>
      <c r="AD49" s="192"/>
      <c r="AE49" s="192"/>
      <c r="AF49" s="192"/>
      <c r="AG49" s="192"/>
      <c r="AH49" s="192"/>
      <c r="AI49" s="192"/>
      <c r="AJ49" s="192"/>
      <c r="AK49" s="193"/>
      <c r="AL49" s="193"/>
      <c r="AM49" s="183">
        <f t="shared" si="3"/>
        <v>0</v>
      </c>
      <c r="AN49" s="184">
        <f t="shared" si="4"/>
        <v>0</v>
      </c>
      <c r="AO49" s="185">
        <f t="shared" si="5"/>
        <v>0</v>
      </c>
      <c r="AP49" s="180"/>
      <c r="AQ49" s="180"/>
    </row>
    <row r="50" spans="1:43" ht="17.25" hidden="1" customHeight="1">
      <c r="A50" s="181">
        <v>39</v>
      </c>
      <c r="B50" s="190"/>
      <c r="C50" s="191"/>
      <c r="D50" s="191"/>
      <c r="E50" s="192"/>
      <c r="F50" s="192"/>
      <c r="G50" s="192"/>
      <c r="H50" s="192"/>
      <c r="I50" s="192"/>
      <c r="J50" s="192"/>
      <c r="K50" s="192"/>
      <c r="L50" s="192"/>
      <c r="M50" s="192"/>
      <c r="N50" s="192"/>
      <c r="O50" s="192"/>
      <c r="P50" s="192"/>
      <c r="Q50" s="192"/>
      <c r="R50" s="192"/>
      <c r="S50" s="192"/>
      <c r="T50" s="192"/>
      <c r="U50" s="192"/>
      <c r="V50" s="193"/>
      <c r="W50" s="193"/>
      <c r="X50" s="192"/>
      <c r="Y50" s="192"/>
      <c r="Z50" s="192"/>
      <c r="AA50" s="192"/>
      <c r="AB50" s="192"/>
      <c r="AC50" s="192"/>
      <c r="AD50" s="192"/>
      <c r="AE50" s="192"/>
      <c r="AF50" s="192"/>
      <c r="AG50" s="192"/>
      <c r="AH50" s="192"/>
      <c r="AI50" s="192"/>
      <c r="AJ50" s="192"/>
      <c r="AK50" s="193"/>
      <c r="AL50" s="193"/>
      <c r="AM50" s="183">
        <f t="shared" si="3"/>
        <v>0</v>
      </c>
      <c r="AN50" s="184">
        <f t="shared" si="4"/>
        <v>0</v>
      </c>
      <c r="AO50" s="185">
        <f t="shared" si="5"/>
        <v>0</v>
      </c>
      <c r="AP50" s="180"/>
      <c r="AQ50" s="180"/>
    </row>
    <row r="51" spans="1:43" ht="17.25" hidden="1" customHeight="1">
      <c r="A51" s="181">
        <v>40</v>
      </c>
      <c r="B51" s="190"/>
      <c r="C51" s="191"/>
      <c r="D51" s="191"/>
      <c r="E51" s="192"/>
      <c r="F51" s="192"/>
      <c r="G51" s="192"/>
      <c r="H51" s="192"/>
      <c r="I51" s="192"/>
      <c r="J51" s="192"/>
      <c r="K51" s="192"/>
      <c r="L51" s="192"/>
      <c r="M51" s="192"/>
      <c r="N51" s="192"/>
      <c r="O51" s="192"/>
      <c r="P51" s="192"/>
      <c r="Q51" s="192"/>
      <c r="R51" s="192"/>
      <c r="S51" s="192"/>
      <c r="T51" s="192"/>
      <c r="U51" s="192"/>
      <c r="V51" s="193"/>
      <c r="W51" s="193"/>
      <c r="X51" s="192"/>
      <c r="Y51" s="192"/>
      <c r="Z51" s="192"/>
      <c r="AA51" s="192"/>
      <c r="AB51" s="192"/>
      <c r="AC51" s="192"/>
      <c r="AD51" s="192"/>
      <c r="AE51" s="192"/>
      <c r="AF51" s="192"/>
      <c r="AG51" s="192"/>
      <c r="AH51" s="192"/>
      <c r="AI51" s="192"/>
      <c r="AJ51" s="192"/>
      <c r="AK51" s="193"/>
      <c r="AL51" s="193"/>
      <c r="AM51" s="183">
        <f t="shared" si="3"/>
        <v>0</v>
      </c>
      <c r="AN51" s="184">
        <f t="shared" si="4"/>
        <v>0</v>
      </c>
      <c r="AO51" s="185">
        <f t="shared" si="5"/>
        <v>0</v>
      </c>
      <c r="AP51" s="180"/>
      <c r="AQ51" s="180"/>
    </row>
    <row r="52" spans="1:43" ht="17.25" hidden="1" customHeight="1">
      <c r="A52" s="181">
        <v>41</v>
      </c>
      <c r="B52" s="190"/>
      <c r="C52" s="191"/>
      <c r="D52" s="191"/>
      <c r="E52" s="192"/>
      <c r="F52" s="192"/>
      <c r="G52" s="192"/>
      <c r="H52" s="192"/>
      <c r="I52" s="192"/>
      <c r="J52" s="192"/>
      <c r="K52" s="192"/>
      <c r="L52" s="192"/>
      <c r="M52" s="192"/>
      <c r="N52" s="192"/>
      <c r="O52" s="192"/>
      <c r="P52" s="192"/>
      <c r="Q52" s="192"/>
      <c r="R52" s="192"/>
      <c r="S52" s="192"/>
      <c r="T52" s="192"/>
      <c r="U52" s="192"/>
      <c r="V52" s="193"/>
      <c r="W52" s="193"/>
      <c r="X52" s="192"/>
      <c r="Y52" s="192"/>
      <c r="Z52" s="192"/>
      <c r="AA52" s="192"/>
      <c r="AB52" s="192"/>
      <c r="AC52" s="192"/>
      <c r="AD52" s="192"/>
      <c r="AE52" s="192"/>
      <c r="AF52" s="192"/>
      <c r="AG52" s="192"/>
      <c r="AH52" s="192"/>
      <c r="AI52" s="192"/>
      <c r="AJ52" s="192"/>
      <c r="AK52" s="193"/>
      <c r="AL52" s="193"/>
      <c r="AM52" s="183">
        <f t="shared" si="3"/>
        <v>0</v>
      </c>
      <c r="AN52" s="184">
        <f t="shared" si="4"/>
        <v>0</v>
      </c>
      <c r="AO52" s="185">
        <f t="shared" si="5"/>
        <v>0</v>
      </c>
      <c r="AP52" s="180"/>
      <c r="AQ52" s="180"/>
    </row>
    <row r="53" spans="1:43" ht="17.25" hidden="1" customHeight="1">
      <c r="A53" s="181">
        <v>42</v>
      </c>
      <c r="B53" s="190"/>
      <c r="C53" s="191"/>
      <c r="D53" s="191"/>
      <c r="E53" s="192"/>
      <c r="F53" s="192"/>
      <c r="G53" s="192"/>
      <c r="H53" s="192"/>
      <c r="I53" s="192"/>
      <c r="J53" s="192"/>
      <c r="K53" s="192"/>
      <c r="L53" s="192"/>
      <c r="M53" s="192"/>
      <c r="N53" s="192"/>
      <c r="O53" s="192"/>
      <c r="P53" s="192"/>
      <c r="Q53" s="192"/>
      <c r="R53" s="192"/>
      <c r="S53" s="192"/>
      <c r="T53" s="192"/>
      <c r="U53" s="192"/>
      <c r="V53" s="193"/>
      <c r="W53" s="193"/>
      <c r="X53" s="192"/>
      <c r="Y53" s="192"/>
      <c r="Z53" s="192"/>
      <c r="AA53" s="192"/>
      <c r="AB53" s="192"/>
      <c r="AC53" s="192"/>
      <c r="AD53" s="192"/>
      <c r="AE53" s="192"/>
      <c r="AF53" s="192"/>
      <c r="AG53" s="192"/>
      <c r="AH53" s="192"/>
      <c r="AI53" s="192"/>
      <c r="AJ53" s="192"/>
      <c r="AK53" s="193"/>
      <c r="AL53" s="193"/>
      <c r="AM53" s="183">
        <f t="shared" si="3"/>
        <v>0</v>
      </c>
      <c r="AN53" s="184">
        <f t="shared" si="4"/>
        <v>0</v>
      </c>
      <c r="AO53" s="185">
        <f t="shared" si="5"/>
        <v>0</v>
      </c>
      <c r="AP53" s="180"/>
      <c r="AQ53" s="180"/>
    </row>
    <row r="54" spans="1:43" ht="17.25" hidden="1" customHeight="1">
      <c r="A54" s="181">
        <v>43</v>
      </c>
      <c r="B54" s="190"/>
      <c r="C54" s="191"/>
      <c r="D54" s="191"/>
      <c r="E54" s="192"/>
      <c r="F54" s="192"/>
      <c r="G54" s="192"/>
      <c r="H54" s="192"/>
      <c r="I54" s="192"/>
      <c r="J54" s="192"/>
      <c r="K54" s="192"/>
      <c r="L54" s="192"/>
      <c r="M54" s="192"/>
      <c r="N54" s="192"/>
      <c r="O54" s="192"/>
      <c r="P54" s="192"/>
      <c r="Q54" s="192"/>
      <c r="R54" s="192"/>
      <c r="S54" s="192"/>
      <c r="T54" s="192"/>
      <c r="U54" s="192"/>
      <c r="V54" s="193"/>
      <c r="W54" s="193"/>
      <c r="X54" s="192"/>
      <c r="Y54" s="192"/>
      <c r="Z54" s="192"/>
      <c r="AA54" s="192"/>
      <c r="AB54" s="192"/>
      <c r="AC54" s="192"/>
      <c r="AD54" s="192"/>
      <c r="AE54" s="192"/>
      <c r="AF54" s="192"/>
      <c r="AG54" s="192"/>
      <c r="AH54" s="192"/>
      <c r="AI54" s="192"/>
      <c r="AJ54" s="192"/>
      <c r="AK54" s="193"/>
      <c r="AL54" s="193"/>
      <c r="AM54" s="183">
        <f t="shared" si="3"/>
        <v>0</v>
      </c>
      <c r="AN54" s="184">
        <f t="shared" si="4"/>
        <v>0</v>
      </c>
      <c r="AO54" s="185">
        <f t="shared" si="5"/>
        <v>0</v>
      </c>
      <c r="AP54" s="180"/>
      <c r="AQ54" s="180"/>
    </row>
    <row r="55" spans="1:43" ht="17.25" hidden="1" customHeight="1">
      <c r="A55" s="181">
        <v>44</v>
      </c>
      <c r="B55" s="190"/>
      <c r="C55" s="191"/>
      <c r="D55" s="191"/>
      <c r="E55" s="192"/>
      <c r="F55" s="192"/>
      <c r="G55" s="192"/>
      <c r="H55" s="192"/>
      <c r="I55" s="192"/>
      <c r="J55" s="192"/>
      <c r="K55" s="192"/>
      <c r="L55" s="192"/>
      <c r="M55" s="192"/>
      <c r="N55" s="192"/>
      <c r="O55" s="192"/>
      <c r="P55" s="192"/>
      <c r="Q55" s="192"/>
      <c r="R55" s="192"/>
      <c r="S55" s="192"/>
      <c r="T55" s="192"/>
      <c r="U55" s="192"/>
      <c r="V55" s="193"/>
      <c r="W55" s="193"/>
      <c r="X55" s="192"/>
      <c r="Y55" s="192"/>
      <c r="Z55" s="192"/>
      <c r="AA55" s="192"/>
      <c r="AB55" s="192"/>
      <c r="AC55" s="192"/>
      <c r="AD55" s="192"/>
      <c r="AE55" s="192"/>
      <c r="AF55" s="192"/>
      <c r="AG55" s="192"/>
      <c r="AH55" s="192"/>
      <c r="AI55" s="192"/>
      <c r="AJ55" s="192"/>
      <c r="AK55" s="193"/>
      <c r="AL55" s="193"/>
      <c r="AM55" s="183">
        <f t="shared" si="3"/>
        <v>0</v>
      </c>
      <c r="AN55" s="184">
        <f t="shared" si="4"/>
        <v>0</v>
      </c>
      <c r="AO55" s="185">
        <f t="shared" si="5"/>
        <v>0</v>
      </c>
      <c r="AP55" s="180"/>
      <c r="AQ55" s="180"/>
    </row>
    <row r="56" spans="1:43" ht="17.25" hidden="1" customHeight="1">
      <c r="A56" s="181">
        <v>45</v>
      </c>
      <c r="B56" s="190"/>
      <c r="C56" s="191"/>
      <c r="D56" s="191"/>
      <c r="E56" s="192"/>
      <c r="F56" s="192"/>
      <c r="G56" s="192"/>
      <c r="H56" s="192"/>
      <c r="I56" s="192"/>
      <c r="J56" s="192"/>
      <c r="K56" s="192"/>
      <c r="L56" s="192"/>
      <c r="M56" s="192"/>
      <c r="N56" s="192"/>
      <c r="O56" s="192"/>
      <c r="P56" s="192"/>
      <c r="Q56" s="192"/>
      <c r="R56" s="192"/>
      <c r="S56" s="192"/>
      <c r="T56" s="192"/>
      <c r="U56" s="192"/>
      <c r="V56" s="193"/>
      <c r="W56" s="193"/>
      <c r="X56" s="192"/>
      <c r="Y56" s="192"/>
      <c r="Z56" s="192"/>
      <c r="AA56" s="192"/>
      <c r="AB56" s="192"/>
      <c r="AC56" s="192"/>
      <c r="AD56" s="192"/>
      <c r="AE56" s="192"/>
      <c r="AF56" s="192"/>
      <c r="AG56" s="192"/>
      <c r="AH56" s="192"/>
      <c r="AI56" s="192"/>
      <c r="AJ56" s="192"/>
      <c r="AK56" s="193"/>
      <c r="AL56" s="193"/>
      <c r="AM56" s="183">
        <f t="shared" si="3"/>
        <v>0</v>
      </c>
      <c r="AN56" s="184">
        <f t="shared" si="4"/>
        <v>0</v>
      </c>
      <c r="AO56" s="185">
        <f t="shared" si="5"/>
        <v>0</v>
      </c>
      <c r="AP56" s="180"/>
      <c r="AQ56" s="180"/>
    </row>
    <row r="57" spans="1:43" ht="17.25" hidden="1" customHeight="1">
      <c r="A57" s="181">
        <v>46</v>
      </c>
      <c r="B57" s="190"/>
      <c r="C57" s="191"/>
      <c r="D57" s="191"/>
      <c r="E57" s="192"/>
      <c r="F57" s="192"/>
      <c r="G57" s="192"/>
      <c r="H57" s="192"/>
      <c r="I57" s="192"/>
      <c r="J57" s="192"/>
      <c r="K57" s="192"/>
      <c r="L57" s="192"/>
      <c r="M57" s="192"/>
      <c r="N57" s="192"/>
      <c r="O57" s="192"/>
      <c r="P57" s="192"/>
      <c r="Q57" s="192"/>
      <c r="R57" s="192"/>
      <c r="S57" s="192"/>
      <c r="T57" s="192"/>
      <c r="U57" s="192"/>
      <c r="V57" s="193"/>
      <c r="W57" s="193"/>
      <c r="X57" s="192"/>
      <c r="Y57" s="192"/>
      <c r="Z57" s="192"/>
      <c r="AA57" s="192"/>
      <c r="AB57" s="192"/>
      <c r="AC57" s="192"/>
      <c r="AD57" s="192"/>
      <c r="AE57" s="192"/>
      <c r="AF57" s="192"/>
      <c r="AG57" s="192"/>
      <c r="AH57" s="192"/>
      <c r="AI57" s="192"/>
      <c r="AJ57" s="192"/>
      <c r="AK57" s="193"/>
      <c r="AL57" s="193"/>
      <c r="AM57" s="183">
        <f t="shared" si="3"/>
        <v>0</v>
      </c>
      <c r="AN57" s="184">
        <f t="shared" si="4"/>
        <v>0</v>
      </c>
      <c r="AO57" s="185">
        <f t="shared" si="5"/>
        <v>0</v>
      </c>
      <c r="AP57" s="180"/>
      <c r="AQ57" s="180"/>
    </row>
    <row r="58" spans="1:43" ht="17.25" hidden="1" customHeight="1">
      <c r="A58" s="181">
        <v>47</v>
      </c>
      <c r="B58" s="190"/>
      <c r="C58" s="191"/>
      <c r="D58" s="191"/>
      <c r="E58" s="192"/>
      <c r="F58" s="192"/>
      <c r="G58" s="192"/>
      <c r="H58" s="192"/>
      <c r="I58" s="192"/>
      <c r="J58" s="192"/>
      <c r="K58" s="192"/>
      <c r="L58" s="192"/>
      <c r="M58" s="192"/>
      <c r="N58" s="192"/>
      <c r="O58" s="192"/>
      <c r="P58" s="192"/>
      <c r="Q58" s="192"/>
      <c r="R58" s="192"/>
      <c r="S58" s="192"/>
      <c r="T58" s="192"/>
      <c r="U58" s="192"/>
      <c r="V58" s="193"/>
      <c r="W58" s="193"/>
      <c r="X58" s="192"/>
      <c r="Y58" s="192"/>
      <c r="Z58" s="192"/>
      <c r="AA58" s="192"/>
      <c r="AB58" s="192"/>
      <c r="AC58" s="192"/>
      <c r="AD58" s="192"/>
      <c r="AE58" s="192"/>
      <c r="AF58" s="192"/>
      <c r="AG58" s="192"/>
      <c r="AH58" s="192"/>
      <c r="AI58" s="192"/>
      <c r="AJ58" s="192"/>
      <c r="AK58" s="193"/>
      <c r="AL58" s="193"/>
      <c r="AM58" s="183">
        <f t="shared" si="3"/>
        <v>0</v>
      </c>
      <c r="AN58" s="184">
        <f t="shared" si="4"/>
        <v>0</v>
      </c>
      <c r="AO58" s="185">
        <f t="shared" si="5"/>
        <v>0</v>
      </c>
      <c r="AP58" s="180"/>
      <c r="AQ58" s="180"/>
    </row>
    <row r="59" spans="1:43" ht="17.25" hidden="1" customHeight="1">
      <c r="A59" s="181">
        <v>48</v>
      </c>
      <c r="B59" s="190"/>
      <c r="C59" s="191"/>
      <c r="D59" s="191"/>
      <c r="E59" s="192"/>
      <c r="F59" s="192"/>
      <c r="G59" s="192"/>
      <c r="H59" s="192"/>
      <c r="I59" s="192"/>
      <c r="J59" s="192"/>
      <c r="K59" s="192"/>
      <c r="L59" s="192"/>
      <c r="M59" s="192"/>
      <c r="N59" s="192"/>
      <c r="O59" s="192"/>
      <c r="P59" s="192"/>
      <c r="Q59" s="192"/>
      <c r="R59" s="192"/>
      <c r="S59" s="192"/>
      <c r="T59" s="192"/>
      <c r="U59" s="192"/>
      <c r="V59" s="193"/>
      <c r="W59" s="193"/>
      <c r="X59" s="192"/>
      <c r="Y59" s="192"/>
      <c r="Z59" s="192"/>
      <c r="AA59" s="192"/>
      <c r="AB59" s="192"/>
      <c r="AC59" s="192"/>
      <c r="AD59" s="192"/>
      <c r="AE59" s="192"/>
      <c r="AF59" s="192"/>
      <c r="AG59" s="192"/>
      <c r="AH59" s="192"/>
      <c r="AI59" s="192"/>
      <c r="AJ59" s="192"/>
      <c r="AK59" s="193"/>
      <c r="AL59" s="193"/>
      <c r="AM59" s="183">
        <f t="shared" si="3"/>
        <v>0</v>
      </c>
      <c r="AN59" s="184">
        <f t="shared" si="4"/>
        <v>0</v>
      </c>
      <c r="AO59" s="185">
        <f t="shared" si="5"/>
        <v>0</v>
      </c>
      <c r="AP59" s="180"/>
      <c r="AQ59" s="180"/>
    </row>
    <row r="60" spans="1:43" ht="17.25" hidden="1" customHeight="1">
      <c r="A60" s="181">
        <v>49</v>
      </c>
      <c r="B60" s="190"/>
      <c r="C60" s="191"/>
      <c r="D60" s="191"/>
      <c r="E60" s="192"/>
      <c r="F60" s="192"/>
      <c r="G60" s="192"/>
      <c r="H60" s="192"/>
      <c r="I60" s="192"/>
      <c r="J60" s="192"/>
      <c r="K60" s="192"/>
      <c r="L60" s="192"/>
      <c r="M60" s="192"/>
      <c r="N60" s="192"/>
      <c r="O60" s="192"/>
      <c r="P60" s="192"/>
      <c r="Q60" s="192"/>
      <c r="R60" s="192"/>
      <c r="S60" s="192"/>
      <c r="T60" s="192"/>
      <c r="U60" s="192"/>
      <c r="V60" s="193"/>
      <c r="W60" s="193"/>
      <c r="X60" s="192"/>
      <c r="Y60" s="192"/>
      <c r="Z60" s="192"/>
      <c r="AA60" s="192"/>
      <c r="AB60" s="192"/>
      <c r="AC60" s="192"/>
      <c r="AD60" s="192"/>
      <c r="AE60" s="192"/>
      <c r="AF60" s="192"/>
      <c r="AG60" s="192"/>
      <c r="AH60" s="192"/>
      <c r="AI60" s="192"/>
      <c r="AJ60" s="192"/>
      <c r="AK60" s="193"/>
      <c r="AL60" s="193"/>
      <c r="AM60" s="183">
        <f t="shared" si="3"/>
        <v>0</v>
      </c>
      <c r="AN60" s="184">
        <f t="shared" si="4"/>
        <v>0</v>
      </c>
      <c r="AO60" s="185">
        <f t="shared" si="5"/>
        <v>0</v>
      </c>
      <c r="AP60" s="180"/>
      <c r="AQ60" s="180"/>
    </row>
    <row r="61" spans="1:43" ht="17.25" hidden="1" customHeight="1">
      <c r="A61" s="181">
        <v>50</v>
      </c>
      <c r="B61" s="190"/>
      <c r="C61" s="191"/>
      <c r="D61" s="191"/>
      <c r="E61" s="192"/>
      <c r="F61" s="192"/>
      <c r="G61" s="192"/>
      <c r="H61" s="192"/>
      <c r="I61" s="192"/>
      <c r="J61" s="192"/>
      <c r="K61" s="192"/>
      <c r="L61" s="192"/>
      <c r="M61" s="192"/>
      <c r="N61" s="192"/>
      <c r="O61" s="192"/>
      <c r="P61" s="192"/>
      <c r="Q61" s="192"/>
      <c r="R61" s="192"/>
      <c r="S61" s="192"/>
      <c r="T61" s="192"/>
      <c r="U61" s="192"/>
      <c r="V61" s="193"/>
      <c r="W61" s="193"/>
      <c r="X61" s="192"/>
      <c r="Y61" s="192"/>
      <c r="Z61" s="192"/>
      <c r="AA61" s="192"/>
      <c r="AB61" s="192"/>
      <c r="AC61" s="192"/>
      <c r="AD61" s="192"/>
      <c r="AE61" s="192"/>
      <c r="AF61" s="192"/>
      <c r="AG61" s="192"/>
      <c r="AH61" s="192"/>
      <c r="AI61" s="192"/>
      <c r="AJ61" s="192"/>
      <c r="AK61" s="193"/>
      <c r="AL61" s="193"/>
      <c r="AM61" s="183">
        <f t="shared" si="3"/>
        <v>0</v>
      </c>
      <c r="AN61" s="184">
        <f t="shared" si="4"/>
        <v>0</v>
      </c>
      <c r="AO61" s="185">
        <f t="shared" si="5"/>
        <v>0</v>
      </c>
      <c r="AP61" s="180"/>
      <c r="AQ61" s="180"/>
    </row>
    <row r="62" spans="1:43" ht="17.25" hidden="1" customHeight="1">
      <c r="A62" s="181">
        <v>51</v>
      </c>
      <c r="B62" s="190"/>
      <c r="C62" s="191"/>
      <c r="D62" s="191"/>
      <c r="E62" s="192"/>
      <c r="F62" s="192"/>
      <c r="G62" s="192"/>
      <c r="H62" s="192"/>
      <c r="I62" s="192"/>
      <c r="J62" s="192"/>
      <c r="K62" s="192"/>
      <c r="L62" s="192"/>
      <c r="M62" s="192"/>
      <c r="N62" s="192"/>
      <c r="O62" s="192"/>
      <c r="P62" s="192"/>
      <c r="Q62" s="192"/>
      <c r="R62" s="192"/>
      <c r="S62" s="192"/>
      <c r="T62" s="192"/>
      <c r="U62" s="192"/>
      <c r="V62" s="193"/>
      <c r="W62" s="193"/>
      <c r="X62" s="192"/>
      <c r="Y62" s="192"/>
      <c r="Z62" s="192"/>
      <c r="AA62" s="192"/>
      <c r="AB62" s="192"/>
      <c r="AC62" s="192"/>
      <c r="AD62" s="192"/>
      <c r="AE62" s="192"/>
      <c r="AF62" s="192"/>
      <c r="AG62" s="192"/>
      <c r="AH62" s="192"/>
      <c r="AI62" s="192"/>
      <c r="AJ62" s="192"/>
      <c r="AK62" s="193"/>
      <c r="AL62" s="193"/>
      <c r="AM62" s="183">
        <f t="shared" si="3"/>
        <v>0</v>
      </c>
      <c r="AN62" s="184">
        <f t="shared" si="4"/>
        <v>0</v>
      </c>
      <c r="AO62" s="185">
        <f t="shared" si="5"/>
        <v>0</v>
      </c>
      <c r="AP62" s="180"/>
      <c r="AQ62" s="180"/>
    </row>
    <row r="63" spans="1:43" ht="17.25" hidden="1" customHeight="1">
      <c r="A63" s="181">
        <v>52</v>
      </c>
      <c r="B63" s="190"/>
      <c r="C63" s="191"/>
      <c r="D63" s="191"/>
      <c r="E63" s="192"/>
      <c r="F63" s="192"/>
      <c r="G63" s="192"/>
      <c r="H63" s="192"/>
      <c r="I63" s="192"/>
      <c r="J63" s="192"/>
      <c r="K63" s="192"/>
      <c r="L63" s="192"/>
      <c r="M63" s="192"/>
      <c r="N63" s="192"/>
      <c r="O63" s="192"/>
      <c r="P63" s="192"/>
      <c r="Q63" s="192"/>
      <c r="R63" s="192"/>
      <c r="S63" s="192"/>
      <c r="T63" s="192"/>
      <c r="U63" s="192"/>
      <c r="V63" s="193"/>
      <c r="W63" s="193"/>
      <c r="X63" s="192"/>
      <c r="Y63" s="192"/>
      <c r="Z63" s="192"/>
      <c r="AA63" s="192"/>
      <c r="AB63" s="192"/>
      <c r="AC63" s="192"/>
      <c r="AD63" s="192"/>
      <c r="AE63" s="192"/>
      <c r="AF63" s="192"/>
      <c r="AG63" s="192"/>
      <c r="AH63" s="192"/>
      <c r="AI63" s="192"/>
      <c r="AJ63" s="192"/>
      <c r="AK63" s="193"/>
      <c r="AL63" s="193"/>
      <c r="AM63" s="183">
        <f t="shared" si="3"/>
        <v>0</v>
      </c>
      <c r="AN63" s="184">
        <f t="shared" si="4"/>
        <v>0</v>
      </c>
      <c r="AO63" s="185">
        <f t="shared" si="5"/>
        <v>0</v>
      </c>
      <c r="AP63" s="180"/>
      <c r="AQ63" s="180"/>
    </row>
    <row r="64" spans="1:43" ht="17.25" hidden="1" customHeight="1">
      <c r="A64" s="181">
        <v>53</v>
      </c>
      <c r="B64" s="190"/>
      <c r="C64" s="191"/>
      <c r="D64" s="191"/>
      <c r="E64" s="192"/>
      <c r="F64" s="192"/>
      <c r="G64" s="192"/>
      <c r="H64" s="192"/>
      <c r="I64" s="192"/>
      <c r="J64" s="192"/>
      <c r="K64" s="192"/>
      <c r="L64" s="192"/>
      <c r="M64" s="192"/>
      <c r="N64" s="192"/>
      <c r="O64" s="192"/>
      <c r="P64" s="192"/>
      <c r="Q64" s="192"/>
      <c r="R64" s="192"/>
      <c r="S64" s="192"/>
      <c r="T64" s="192"/>
      <c r="U64" s="192"/>
      <c r="V64" s="193"/>
      <c r="W64" s="193"/>
      <c r="X64" s="192"/>
      <c r="Y64" s="192"/>
      <c r="Z64" s="192"/>
      <c r="AA64" s="192"/>
      <c r="AB64" s="192"/>
      <c r="AC64" s="192"/>
      <c r="AD64" s="192"/>
      <c r="AE64" s="192"/>
      <c r="AF64" s="192"/>
      <c r="AG64" s="192"/>
      <c r="AH64" s="192"/>
      <c r="AI64" s="192"/>
      <c r="AJ64" s="192"/>
      <c r="AK64" s="193"/>
      <c r="AL64" s="193"/>
      <c r="AM64" s="183">
        <f t="shared" si="3"/>
        <v>0</v>
      </c>
      <c r="AN64" s="184">
        <f t="shared" si="4"/>
        <v>0</v>
      </c>
      <c r="AO64" s="185">
        <f t="shared" si="5"/>
        <v>0</v>
      </c>
      <c r="AP64" s="180"/>
      <c r="AQ64" s="180"/>
    </row>
    <row r="65" spans="1:43" ht="17.25" hidden="1" customHeight="1">
      <c r="A65" s="181">
        <v>54</v>
      </c>
      <c r="B65" s="190"/>
      <c r="C65" s="191"/>
      <c r="D65" s="191"/>
      <c r="E65" s="192"/>
      <c r="F65" s="192"/>
      <c r="G65" s="192"/>
      <c r="H65" s="192"/>
      <c r="I65" s="192"/>
      <c r="J65" s="192"/>
      <c r="K65" s="192"/>
      <c r="L65" s="192"/>
      <c r="M65" s="192"/>
      <c r="N65" s="192"/>
      <c r="O65" s="192"/>
      <c r="P65" s="192"/>
      <c r="Q65" s="192"/>
      <c r="R65" s="192"/>
      <c r="S65" s="192"/>
      <c r="T65" s="192"/>
      <c r="U65" s="192"/>
      <c r="V65" s="193"/>
      <c r="W65" s="193"/>
      <c r="X65" s="192"/>
      <c r="Y65" s="192"/>
      <c r="Z65" s="192"/>
      <c r="AA65" s="192"/>
      <c r="AB65" s="192"/>
      <c r="AC65" s="192"/>
      <c r="AD65" s="192"/>
      <c r="AE65" s="192"/>
      <c r="AF65" s="192"/>
      <c r="AG65" s="192"/>
      <c r="AH65" s="192"/>
      <c r="AI65" s="192"/>
      <c r="AJ65" s="192"/>
      <c r="AK65" s="193"/>
      <c r="AL65" s="193"/>
      <c r="AM65" s="183">
        <f t="shared" si="3"/>
        <v>0</v>
      </c>
      <c r="AN65" s="184">
        <f t="shared" si="4"/>
        <v>0</v>
      </c>
      <c r="AO65" s="185">
        <f t="shared" si="5"/>
        <v>0</v>
      </c>
      <c r="AP65" s="180"/>
      <c r="AQ65" s="180"/>
    </row>
    <row r="66" spans="1:43" ht="17.25" hidden="1" customHeight="1">
      <c r="A66" s="181">
        <v>55</v>
      </c>
      <c r="B66" s="190"/>
      <c r="C66" s="191"/>
      <c r="D66" s="191"/>
      <c r="E66" s="192"/>
      <c r="F66" s="192"/>
      <c r="G66" s="192"/>
      <c r="H66" s="192"/>
      <c r="I66" s="192"/>
      <c r="J66" s="192"/>
      <c r="K66" s="192"/>
      <c r="L66" s="192"/>
      <c r="M66" s="192"/>
      <c r="N66" s="192"/>
      <c r="O66" s="192"/>
      <c r="P66" s="192"/>
      <c r="Q66" s="192"/>
      <c r="R66" s="192"/>
      <c r="S66" s="192"/>
      <c r="T66" s="192"/>
      <c r="U66" s="192"/>
      <c r="V66" s="193"/>
      <c r="W66" s="193"/>
      <c r="X66" s="192"/>
      <c r="Y66" s="192"/>
      <c r="Z66" s="192"/>
      <c r="AA66" s="192"/>
      <c r="AB66" s="192"/>
      <c r="AC66" s="192"/>
      <c r="AD66" s="192"/>
      <c r="AE66" s="192"/>
      <c r="AF66" s="192"/>
      <c r="AG66" s="192"/>
      <c r="AH66" s="192"/>
      <c r="AI66" s="192"/>
      <c r="AJ66" s="192"/>
      <c r="AK66" s="193"/>
      <c r="AL66" s="193"/>
      <c r="AM66" s="183">
        <f t="shared" si="3"/>
        <v>0</v>
      </c>
      <c r="AN66" s="184">
        <f t="shared" si="4"/>
        <v>0</v>
      </c>
      <c r="AO66" s="185">
        <f t="shared" si="5"/>
        <v>0</v>
      </c>
      <c r="AP66" s="180"/>
      <c r="AQ66" s="180"/>
    </row>
    <row r="67" spans="1:43" ht="17.25" hidden="1" customHeight="1">
      <c r="A67" s="181">
        <v>56</v>
      </c>
      <c r="B67" s="190"/>
      <c r="C67" s="191"/>
      <c r="D67" s="191"/>
      <c r="E67" s="192"/>
      <c r="F67" s="192"/>
      <c r="G67" s="192"/>
      <c r="H67" s="192"/>
      <c r="I67" s="192"/>
      <c r="J67" s="192"/>
      <c r="K67" s="192"/>
      <c r="L67" s="192"/>
      <c r="M67" s="192"/>
      <c r="N67" s="192"/>
      <c r="O67" s="192"/>
      <c r="P67" s="192"/>
      <c r="Q67" s="192"/>
      <c r="R67" s="192"/>
      <c r="S67" s="192"/>
      <c r="T67" s="192"/>
      <c r="U67" s="192"/>
      <c r="V67" s="193"/>
      <c r="W67" s="193"/>
      <c r="X67" s="192"/>
      <c r="Y67" s="192"/>
      <c r="Z67" s="192"/>
      <c r="AA67" s="192"/>
      <c r="AB67" s="192"/>
      <c r="AC67" s="192"/>
      <c r="AD67" s="192"/>
      <c r="AE67" s="192"/>
      <c r="AF67" s="192"/>
      <c r="AG67" s="192"/>
      <c r="AH67" s="192"/>
      <c r="AI67" s="192"/>
      <c r="AJ67" s="192"/>
      <c r="AK67" s="193"/>
      <c r="AL67" s="193"/>
      <c r="AM67" s="183">
        <f t="shared" si="3"/>
        <v>0</v>
      </c>
      <c r="AN67" s="184">
        <f t="shared" si="4"/>
        <v>0</v>
      </c>
      <c r="AO67" s="185">
        <f t="shared" si="5"/>
        <v>0</v>
      </c>
      <c r="AP67" s="180"/>
      <c r="AQ67" s="180"/>
    </row>
    <row r="68" spans="1:43" ht="17.25" hidden="1" customHeight="1">
      <c r="A68" s="181">
        <v>57</v>
      </c>
      <c r="B68" s="190"/>
      <c r="C68" s="191"/>
      <c r="D68" s="191"/>
      <c r="E68" s="192"/>
      <c r="F68" s="192"/>
      <c r="G68" s="192"/>
      <c r="H68" s="192"/>
      <c r="I68" s="192"/>
      <c r="J68" s="192"/>
      <c r="K68" s="192"/>
      <c r="L68" s="192"/>
      <c r="M68" s="192"/>
      <c r="N68" s="192"/>
      <c r="O68" s="192"/>
      <c r="P68" s="192"/>
      <c r="Q68" s="192"/>
      <c r="R68" s="192"/>
      <c r="S68" s="192"/>
      <c r="T68" s="192"/>
      <c r="U68" s="192"/>
      <c r="V68" s="193"/>
      <c r="W68" s="193"/>
      <c r="X68" s="192"/>
      <c r="Y68" s="192"/>
      <c r="Z68" s="192"/>
      <c r="AA68" s="192"/>
      <c r="AB68" s="192"/>
      <c r="AC68" s="192"/>
      <c r="AD68" s="192"/>
      <c r="AE68" s="192"/>
      <c r="AF68" s="192"/>
      <c r="AG68" s="192"/>
      <c r="AH68" s="192"/>
      <c r="AI68" s="192"/>
      <c r="AJ68" s="192"/>
      <c r="AK68" s="193"/>
      <c r="AL68" s="193"/>
      <c r="AM68" s="183">
        <f t="shared" si="3"/>
        <v>0</v>
      </c>
      <c r="AN68" s="184">
        <f t="shared" si="4"/>
        <v>0</v>
      </c>
      <c r="AO68" s="185">
        <f t="shared" si="5"/>
        <v>0</v>
      </c>
      <c r="AP68" s="180"/>
      <c r="AQ68" s="180"/>
    </row>
    <row r="69" spans="1:43" ht="17.25" hidden="1" customHeight="1">
      <c r="A69" s="181">
        <v>58</v>
      </c>
      <c r="B69" s="190"/>
      <c r="C69" s="191"/>
      <c r="D69" s="191"/>
      <c r="E69" s="192"/>
      <c r="F69" s="192"/>
      <c r="G69" s="192"/>
      <c r="H69" s="192"/>
      <c r="I69" s="192"/>
      <c r="J69" s="192"/>
      <c r="K69" s="192"/>
      <c r="L69" s="192"/>
      <c r="M69" s="192"/>
      <c r="N69" s="192"/>
      <c r="O69" s="192"/>
      <c r="P69" s="192"/>
      <c r="Q69" s="192"/>
      <c r="R69" s="192"/>
      <c r="S69" s="192"/>
      <c r="T69" s="192"/>
      <c r="U69" s="192"/>
      <c r="V69" s="193"/>
      <c r="W69" s="193"/>
      <c r="X69" s="192"/>
      <c r="Y69" s="192"/>
      <c r="Z69" s="192"/>
      <c r="AA69" s="192"/>
      <c r="AB69" s="192"/>
      <c r="AC69" s="192"/>
      <c r="AD69" s="192"/>
      <c r="AE69" s="192"/>
      <c r="AF69" s="192"/>
      <c r="AG69" s="192"/>
      <c r="AH69" s="192"/>
      <c r="AI69" s="192"/>
      <c r="AJ69" s="192"/>
      <c r="AK69" s="193"/>
      <c r="AL69" s="193"/>
      <c r="AM69" s="183">
        <f t="shared" si="3"/>
        <v>0</v>
      </c>
      <c r="AN69" s="184">
        <f t="shared" si="4"/>
        <v>0</v>
      </c>
      <c r="AO69" s="185">
        <f t="shared" si="5"/>
        <v>0</v>
      </c>
      <c r="AP69" s="180"/>
      <c r="AQ69" s="180"/>
    </row>
    <row r="70" spans="1:43" ht="17.25" hidden="1" customHeight="1">
      <c r="A70" s="181">
        <v>59</v>
      </c>
      <c r="B70" s="190"/>
      <c r="C70" s="191"/>
      <c r="D70" s="191"/>
      <c r="E70" s="192"/>
      <c r="F70" s="192"/>
      <c r="G70" s="192"/>
      <c r="H70" s="192"/>
      <c r="I70" s="192"/>
      <c r="J70" s="192"/>
      <c r="K70" s="192"/>
      <c r="L70" s="192"/>
      <c r="M70" s="192"/>
      <c r="N70" s="192"/>
      <c r="O70" s="192"/>
      <c r="P70" s="192"/>
      <c r="Q70" s="192"/>
      <c r="R70" s="192"/>
      <c r="S70" s="192"/>
      <c r="T70" s="192"/>
      <c r="U70" s="192"/>
      <c r="V70" s="193"/>
      <c r="W70" s="193"/>
      <c r="X70" s="192"/>
      <c r="Y70" s="192"/>
      <c r="Z70" s="192"/>
      <c r="AA70" s="192"/>
      <c r="AB70" s="192"/>
      <c r="AC70" s="192"/>
      <c r="AD70" s="192"/>
      <c r="AE70" s="192"/>
      <c r="AF70" s="192"/>
      <c r="AG70" s="192"/>
      <c r="AH70" s="192"/>
      <c r="AI70" s="192"/>
      <c r="AJ70" s="192"/>
      <c r="AK70" s="193"/>
      <c r="AL70" s="193"/>
      <c r="AM70" s="183">
        <f t="shared" si="3"/>
        <v>0</v>
      </c>
      <c r="AN70" s="184">
        <f t="shared" si="4"/>
        <v>0</v>
      </c>
      <c r="AO70" s="185">
        <f t="shared" si="5"/>
        <v>0</v>
      </c>
      <c r="AP70" s="180"/>
      <c r="AQ70" s="180"/>
    </row>
    <row r="71" spans="1:43" ht="17.25" hidden="1" customHeight="1" thickBot="1">
      <c r="A71" s="194">
        <v>60</v>
      </c>
      <c r="B71" s="195"/>
      <c r="C71" s="196"/>
      <c r="D71" s="196"/>
      <c r="E71" s="197"/>
      <c r="F71" s="197"/>
      <c r="G71" s="197"/>
      <c r="H71" s="197"/>
      <c r="I71" s="197"/>
      <c r="J71" s="197"/>
      <c r="K71" s="197"/>
      <c r="L71" s="197"/>
      <c r="M71" s="197"/>
      <c r="N71" s="197"/>
      <c r="O71" s="197"/>
      <c r="P71" s="197"/>
      <c r="Q71" s="197"/>
      <c r="R71" s="197"/>
      <c r="S71" s="197"/>
      <c r="T71" s="197"/>
      <c r="U71" s="197"/>
      <c r="V71" s="198"/>
      <c r="W71" s="198"/>
      <c r="X71" s="197"/>
      <c r="Y71" s="197"/>
      <c r="Z71" s="197"/>
      <c r="AA71" s="197"/>
      <c r="AB71" s="197"/>
      <c r="AC71" s="197"/>
      <c r="AD71" s="197"/>
      <c r="AE71" s="197"/>
      <c r="AF71" s="197"/>
      <c r="AG71" s="197"/>
      <c r="AH71" s="197"/>
      <c r="AI71" s="197"/>
      <c r="AJ71" s="197"/>
      <c r="AK71" s="198"/>
      <c r="AL71" s="198"/>
      <c r="AM71" s="199">
        <f t="shared" si="3"/>
        <v>0</v>
      </c>
      <c r="AN71" s="200">
        <f t="shared" si="4"/>
        <v>0</v>
      </c>
      <c r="AO71" s="201">
        <f t="shared" si="5"/>
        <v>0</v>
      </c>
      <c r="AP71" s="180"/>
      <c r="AQ71" s="180"/>
    </row>
    <row r="72" spans="1:43" ht="21" customHeight="1" thickBot="1">
      <c r="A72" s="202"/>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5">
        <f>SUM(AM12:AM71)</f>
        <v>0</v>
      </c>
      <c r="AN72" s="205">
        <f>SUM(AN12:AN71)</f>
        <v>0</v>
      </c>
      <c r="AO72" s="205">
        <f>SUM(AO12:AO71)</f>
        <v>0</v>
      </c>
      <c r="AP72" s="180"/>
      <c r="AQ72" s="180"/>
    </row>
    <row r="73" spans="1:43" ht="21" customHeight="1">
      <c r="A73" s="218"/>
      <c r="B73" s="219"/>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180"/>
      <c r="AQ73" s="180"/>
    </row>
    <row r="74" spans="1:43" ht="42.75" customHeight="1" thickBot="1">
      <c r="A74" s="745" t="s">
        <v>294</v>
      </c>
      <c r="B74" s="745"/>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row>
    <row r="75" spans="1:43" ht="22.5" customHeight="1">
      <c r="A75" s="735" t="s">
        <v>276</v>
      </c>
      <c r="B75" s="736"/>
      <c r="C75" s="741" t="s">
        <v>277</v>
      </c>
      <c r="D75" s="724"/>
      <c r="E75" s="724"/>
      <c r="F75" s="724" t="s">
        <v>278</v>
      </c>
      <c r="G75" s="724"/>
      <c r="H75" s="724"/>
      <c r="I75" s="724" t="s">
        <v>279</v>
      </c>
      <c r="J75" s="724"/>
      <c r="K75" s="724"/>
      <c r="L75" s="724" t="s">
        <v>280</v>
      </c>
      <c r="M75" s="724"/>
      <c r="N75" s="724"/>
      <c r="O75" s="724" t="s">
        <v>281</v>
      </c>
      <c r="P75" s="724"/>
      <c r="Q75" s="724"/>
      <c r="R75" s="724" t="s">
        <v>282</v>
      </c>
      <c r="S75" s="724"/>
      <c r="T75" s="724"/>
      <c r="U75" s="724" t="s">
        <v>283</v>
      </c>
      <c r="V75" s="724"/>
      <c r="W75" s="724"/>
      <c r="X75" s="724" t="s">
        <v>284</v>
      </c>
      <c r="Y75" s="724"/>
      <c r="Z75" s="724"/>
      <c r="AA75" s="724" t="s">
        <v>285</v>
      </c>
      <c r="AB75" s="724"/>
      <c r="AC75" s="724"/>
      <c r="AD75" s="724" t="s">
        <v>286</v>
      </c>
      <c r="AE75" s="724"/>
      <c r="AF75" s="724"/>
      <c r="AG75" s="724" t="s">
        <v>287</v>
      </c>
      <c r="AH75" s="724"/>
      <c r="AI75" s="724"/>
      <c r="AJ75" s="724" t="s">
        <v>288</v>
      </c>
      <c r="AK75" s="724"/>
      <c r="AL75" s="734"/>
      <c r="AM75" s="725" t="s">
        <v>289</v>
      </c>
      <c r="AN75" s="726"/>
      <c r="AO75" s="727"/>
      <c r="AP75" s="728" t="s">
        <v>295</v>
      </c>
      <c r="AQ75" s="729"/>
    </row>
    <row r="76" spans="1:43" ht="22.5" customHeight="1">
      <c r="A76" s="737"/>
      <c r="B76" s="738"/>
      <c r="C76" s="713" t="s">
        <v>291</v>
      </c>
      <c r="D76" s="710"/>
      <c r="E76" s="711" t="s">
        <v>296</v>
      </c>
      <c r="F76" s="710" t="s">
        <v>291</v>
      </c>
      <c r="G76" s="710"/>
      <c r="H76" s="711" t="s">
        <v>296</v>
      </c>
      <c r="I76" s="710" t="s">
        <v>291</v>
      </c>
      <c r="J76" s="710"/>
      <c r="K76" s="711" t="s">
        <v>296</v>
      </c>
      <c r="L76" s="710" t="s">
        <v>291</v>
      </c>
      <c r="M76" s="710"/>
      <c r="N76" s="711" t="s">
        <v>296</v>
      </c>
      <c r="O76" s="710" t="s">
        <v>291</v>
      </c>
      <c r="P76" s="710"/>
      <c r="Q76" s="711" t="s">
        <v>296</v>
      </c>
      <c r="R76" s="710" t="s">
        <v>291</v>
      </c>
      <c r="S76" s="710"/>
      <c r="T76" s="711" t="s">
        <v>296</v>
      </c>
      <c r="U76" s="710" t="s">
        <v>291</v>
      </c>
      <c r="V76" s="710"/>
      <c r="W76" s="711" t="s">
        <v>296</v>
      </c>
      <c r="X76" s="710" t="s">
        <v>291</v>
      </c>
      <c r="Y76" s="710"/>
      <c r="Z76" s="711" t="s">
        <v>296</v>
      </c>
      <c r="AA76" s="710" t="s">
        <v>291</v>
      </c>
      <c r="AB76" s="710"/>
      <c r="AC76" s="711" t="s">
        <v>296</v>
      </c>
      <c r="AD76" s="710" t="s">
        <v>291</v>
      </c>
      <c r="AE76" s="710"/>
      <c r="AF76" s="711" t="s">
        <v>296</v>
      </c>
      <c r="AG76" s="710" t="s">
        <v>291</v>
      </c>
      <c r="AH76" s="710"/>
      <c r="AI76" s="711" t="s">
        <v>296</v>
      </c>
      <c r="AJ76" s="710" t="s">
        <v>291</v>
      </c>
      <c r="AK76" s="710"/>
      <c r="AL76" s="711" t="s">
        <v>296</v>
      </c>
      <c r="AM76" s="713" t="s">
        <v>291</v>
      </c>
      <c r="AN76" s="710"/>
      <c r="AO76" s="714" t="s">
        <v>296</v>
      </c>
      <c r="AP76" s="730"/>
      <c r="AQ76" s="731"/>
    </row>
    <row r="77" spans="1:43" ht="13.8" thickBot="1">
      <c r="A77" s="739"/>
      <c r="B77" s="740"/>
      <c r="C77" s="169" t="s">
        <v>293</v>
      </c>
      <c r="D77" s="170" t="s">
        <v>179</v>
      </c>
      <c r="E77" s="712"/>
      <c r="F77" s="170" t="s">
        <v>293</v>
      </c>
      <c r="G77" s="170" t="s">
        <v>179</v>
      </c>
      <c r="H77" s="712"/>
      <c r="I77" s="170" t="s">
        <v>293</v>
      </c>
      <c r="J77" s="170" t="s">
        <v>179</v>
      </c>
      <c r="K77" s="712"/>
      <c r="L77" s="170" t="s">
        <v>293</v>
      </c>
      <c r="M77" s="170" t="s">
        <v>179</v>
      </c>
      <c r="N77" s="712"/>
      <c r="O77" s="170" t="s">
        <v>293</v>
      </c>
      <c r="P77" s="170" t="s">
        <v>179</v>
      </c>
      <c r="Q77" s="712"/>
      <c r="R77" s="170" t="s">
        <v>293</v>
      </c>
      <c r="S77" s="170" t="s">
        <v>179</v>
      </c>
      <c r="T77" s="712"/>
      <c r="U77" s="170" t="s">
        <v>293</v>
      </c>
      <c r="V77" s="170" t="s">
        <v>179</v>
      </c>
      <c r="W77" s="712"/>
      <c r="X77" s="170" t="s">
        <v>293</v>
      </c>
      <c r="Y77" s="170" t="s">
        <v>179</v>
      </c>
      <c r="Z77" s="712"/>
      <c r="AA77" s="170" t="s">
        <v>293</v>
      </c>
      <c r="AB77" s="170" t="s">
        <v>179</v>
      </c>
      <c r="AC77" s="712"/>
      <c r="AD77" s="170" t="s">
        <v>293</v>
      </c>
      <c r="AE77" s="170" t="s">
        <v>179</v>
      </c>
      <c r="AF77" s="712"/>
      <c r="AG77" s="170" t="s">
        <v>293</v>
      </c>
      <c r="AH77" s="170" t="s">
        <v>179</v>
      </c>
      <c r="AI77" s="712"/>
      <c r="AJ77" s="170" t="s">
        <v>293</v>
      </c>
      <c r="AK77" s="170" t="s">
        <v>179</v>
      </c>
      <c r="AL77" s="712"/>
      <c r="AM77" s="169" t="s">
        <v>293</v>
      </c>
      <c r="AN77" s="170" t="s">
        <v>179</v>
      </c>
      <c r="AO77" s="715"/>
      <c r="AP77" s="732"/>
      <c r="AQ77" s="733"/>
    </row>
    <row r="78" spans="1:43" ht="17.25" customHeight="1">
      <c r="A78" s="206"/>
      <c r="B78" s="182"/>
      <c r="C78" s="207"/>
      <c r="D78" s="207"/>
      <c r="E78" s="208"/>
      <c r="F78" s="209"/>
      <c r="G78" s="209"/>
      <c r="H78" s="209"/>
      <c r="I78" s="209"/>
      <c r="J78" s="209"/>
      <c r="K78" s="209"/>
      <c r="L78" s="209"/>
      <c r="M78" s="209"/>
      <c r="N78" s="209"/>
      <c r="O78" s="209"/>
      <c r="P78" s="209"/>
      <c r="Q78" s="209"/>
      <c r="R78" s="209"/>
      <c r="S78" s="209"/>
      <c r="T78" s="209"/>
      <c r="U78" s="209"/>
      <c r="V78" s="210"/>
      <c r="W78" s="210"/>
      <c r="X78" s="175"/>
      <c r="Y78" s="175"/>
      <c r="Z78" s="175"/>
      <c r="AA78" s="174"/>
      <c r="AB78" s="175"/>
      <c r="AC78" s="175"/>
      <c r="AD78" s="174"/>
      <c r="AE78" s="175"/>
      <c r="AF78" s="175"/>
      <c r="AG78" s="209"/>
      <c r="AH78" s="209"/>
      <c r="AI78" s="209"/>
      <c r="AJ78" s="209"/>
      <c r="AK78" s="210"/>
      <c r="AL78" s="210"/>
      <c r="AM78" s="183">
        <f t="shared" ref="AM78:AM97" si="6">SUM(C78,F78,I78,L78,O78,R78,U78,X78,AA78,AD78,AG78,AJ78)</f>
        <v>0</v>
      </c>
      <c r="AN78" s="184">
        <f t="shared" ref="AN78:AN97" si="7">SUM(D78,G78,J78,M78,P78,S78,V78,Y78,AB78,AE78,AH78,AK78)</f>
        <v>0</v>
      </c>
      <c r="AO78" s="211"/>
      <c r="AP78" s="720"/>
      <c r="AQ78" s="721"/>
    </row>
    <row r="79" spans="1:43" ht="17.25" customHeight="1">
      <c r="A79" s="206"/>
      <c r="B79" s="182"/>
      <c r="C79" s="174"/>
      <c r="D79" s="174"/>
      <c r="E79" s="175"/>
      <c r="F79" s="175"/>
      <c r="G79" s="175"/>
      <c r="H79" s="175"/>
      <c r="I79" s="175"/>
      <c r="J79" s="175"/>
      <c r="K79" s="175"/>
      <c r="L79" s="175"/>
      <c r="M79" s="175"/>
      <c r="N79" s="175"/>
      <c r="O79" s="175"/>
      <c r="P79" s="175"/>
      <c r="Q79" s="175"/>
      <c r="R79" s="175"/>
      <c r="S79" s="175"/>
      <c r="T79" s="175"/>
      <c r="U79" s="175"/>
      <c r="V79" s="176"/>
      <c r="W79" s="176"/>
      <c r="X79" s="175"/>
      <c r="Y79" s="175"/>
      <c r="Z79" s="175"/>
      <c r="AA79" s="175"/>
      <c r="AB79" s="175"/>
      <c r="AC79" s="175"/>
      <c r="AD79" s="175"/>
      <c r="AE79" s="175"/>
      <c r="AF79" s="175"/>
      <c r="AG79" s="175"/>
      <c r="AH79" s="175"/>
      <c r="AI79" s="175"/>
      <c r="AJ79" s="175"/>
      <c r="AK79" s="176"/>
      <c r="AL79" s="176"/>
      <c r="AM79" s="183">
        <f t="shared" si="6"/>
        <v>0</v>
      </c>
      <c r="AN79" s="184">
        <f t="shared" si="7"/>
        <v>0</v>
      </c>
      <c r="AO79" s="211"/>
      <c r="AP79" s="722"/>
      <c r="AQ79" s="723"/>
    </row>
    <row r="80" spans="1:43" ht="17.25" customHeight="1">
      <c r="A80" s="206"/>
      <c r="B80" s="182"/>
      <c r="C80" s="174"/>
      <c r="D80" s="174"/>
      <c r="E80" s="175"/>
      <c r="F80" s="175"/>
      <c r="G80" s="175"/>
      <c r="H80" s="175"/>
      <c r="I80" s="175"/>
      <c r="J80" s="175"/>
      <c r="K80" s="175"/>
      <c r="L80" s="175"/>
      <c r="M80" s="175"/>
      <c r="N80" s="175"/>
      <c r="O80" s="175"/>
      <c r="P80" s="175"/>
      <c r="Q80" s="175"/>
      <c r="R80" s="175"/>
      <c r="S80" s="175"/>
      <c r="T80" s="175"/>
      <c r="U80" s="175"/>
      <c r="V80" s="176"/>
      <c r="W80" s="176"/>
      <c r="X80" s="175"/>
      <c r="Y80" s="175"/>
      <c r="Z80" s="175"/>
      <c r="AA80" s="175"/>
      <c r="AB80" s="175"/>
      <c r="AC80" s="175"/>
      <c r="AD80" s="175"/>
      <c r="AE80" s="175"/>
      <c r="AF80" s="175"/>
      <c r="AG80" s="175"/>
      <c r="AH80" s="175"/>
      <c r="AI80" s="175"/>
      <c r="AJ80" s="175"/>
      <c r="AK80" s="176"/>
      <c r="AL80" s="176"/>
      <c r="AM80" s="183">
        <f t="shared" si="6"/>
        <v>0</v>
      </c>
      <c r="AN80" s="184">
        <f t="shared" si="7"/>
        <v>0</v>
      </c>
      <c r="AO80" s="211"/>
      <c r="AP80" s="722"/>
      <c r="AQ80" s="723"/>
    </row>
    <row r="81" spans="1:43" ht="17.25" customHeight="1">
      <c r="A81" s="206"/>
      <c r="B81" s="182"/>
      <c r="C81" s="174"/>
      <c r="D81" s="174"/>
      <c r="E81" s="175"/>
      <c r="F81" s="175"/>
      <c r="G81" s="175"/>
      <c r="H81" s="175"/>
      <c r="I81" s="175"/>
      <c r="J81" s="175"/>
      <c r="K81" s="175"/>
      <c r="L81" s="175"/>
      <c r="M81" s="175"/>
      <c r="N81" s="175"/>
      <c r="O81" s="175"/>
      <c r="P81" s="175"/>
      <c r="Q81" s="175"/>
      <c r="R81" s="175"/>
      <c r="S81" s="175"/>
      <c r="T81" s="175"/>
      <c r="U81" s="175"/>
      <c r="V81" s="176"/>
      <c r="W81" s="176"/>
      <c r="X81" s="175"/>
      <c r="Y81" s="175"/>
      <c r="Z81" s="175"/>
      <c r="AA81" s="175"/>
      <c r="AB81" s="175"/>
      <c r="AC81" s="175"/>
      <c r="AD81" s="175"/>
      <c r="AE81" s="175"/>
      <c r="AF81" s="175"/>
      <c r="AG81" s="175"/>
      <c r="AH81" s="175"/>
      <c r="AI81" s="175"/>
      <c r="AJ81" s="175"/>
      <c r="AK81" s="176"/>
      <c r="AL81" s="176"/>
      <c r="AM81" s="183">
        <f t="shared" si="6"/>
        <v>0</v>
      </c>
      <c r="AN81" s="184">
        <f t="shared" si="7"/>
        <v>0</v>
      </c>
      <c r="AO81" s="211"/>
      <c r="AP81" s="722"/>
      <c r="AQ81" s="723"/>
    </row>
    <row r="82" spans="1:43" ht="17.25" customHeight="1" thickBot="1">
      <c r="A82" s="212"/>
      <c r="B82" s="186"/>
      <c r="C82" s="187"/>
      <c r="D82" s="187"/>
      <c r="E82" s="188"/>
      <c r="F82" s="188"/>
      <c r="G82" s="188"/>
      <c r="H82" s="188"/>
      <c r="I82" s="188"/>
      <c r="J82" s="188"/>
      <c r="K82" s="188"/>
      <c r="L82" s="188"/>
      <c r="M82" s="188"/>
      <c r="N82" s="188"/>
      <c r="O82" s="188"/>
      <c r="P82" s="188"/>
      <c r="Q82" s="188"/>
      <c r="R82" s="188"/>
      <c r="S82" s="188"/>
      <c r="T82" s="188"/>
      <c r="U82" s="188"/>
      <c r="V82" s="189"/>
      <c r="W82" s="189"/>
      <c r="X82" s="188"/>
      <c r="Y82" s="188"/>
      <c r="Z82" s="188"/>
      <c r="AA82" s="188"/>
      <c r="AB82" s="188"/>
      <c r="AC82" s="188"/>
      <c r="AD82" s="188"/>
      <c r="AE82" s="188"/>
      <c r="AF82" s="188"/>
      <c r="AG82" s="188"/>
      <c r="AH82" s="188"/>
      <c r="AI82" s="188"/>
      <c r="AJ82" s="188"/>
      <c r="AK82" s="189"/>
      <c r="AL82" s="189"/>
      <c r="AM82" s="183">
        <f t="shared" si="6"/>
        <v>0</v>
      </c>
      <c r="AN82" s="184">
        <f t="shared" si="7"/>
        <v>0</v>
      </c>
      <c r="AO82" s="211"/>
      <c r="AP82" s="722"/>
      <c r="AQ82" s="723"/>
    </row>
    <row r="83" spans="1:43" ht="17.25" hidden="1" customHeight="1">
      <c r="A83" s="213"/>
      <c r="B83" s="190"/>
      <c r="C83" s="191"/>
      <c r="D83" s="191"/>
      <c r="E83" s="192"/>
      <c r="F83" s="192"/>
      <c r="G83" s="192"/>
      <c r="H83" s="192"/>
      <c r="I83" s="192"/>
      <c r="J83" s="192"/>
      <c r="K83" s="192"/>
      <c r="L83" s="192"/>
      <c r="M83" s="192"/>
      <c r="N83" s="192"/>
      <c r="O83" s="192"/>
      <c r="P83" s="192"/>
      <c r="Q83" s="192"/>
      <c r="R83" s="192"/>
      <c r="S83" s="192"/>
      <c r="T83" s="192"/>
      <c r="U83" s="192"/>
      <c r="V83" s="193"/>
      <c r="W83" s="193"/>
      <c r="X83" s="192"/>
      <c r="Y83" s="192"/>
      <c r="Z83" s="192"/>
      <c r="AA83" s="192"/>
      <c r="AB83" s="192"/>
      <c r="AC83" s="192"/>
      <c r="AD83" s="192"/>
      <c r="AE83" s="192"/>
      <c r="AF83" s="192"/>
      <c r="AG83" s="192"/>
      <c r="AH83" s="192"/>
      <c r="AI83" s="192"/>
      <c r="AJ83" s="192"/>
      <c r="AK83" s="193"/>
      <c r="AL83" s="193"/>
      <c r="AM83" s="183">
        <f t="shared" si="6"/>
        <v>0</v>
      </c>
      <c r="AN83" s="184">
        <f t="shared" si="7"/>
        <v>0</v>
      </c>
      <c r="AO83" s="185"/>
      <c r="AP83" s="708"/>
      <c r="AQ83" s="709"/>
    </row>
    <row r="84" spans="1:43" ht="17.25" hidden="1" customHeight="1">
      <c r="A84" s="213"/>
      <c r="B84" s="190"/>
      <c r="C84" s="191"/>
      <c r="D84" s="191"/>
      <c r="E84" s="192"/>
      <c r="F84" s="192"/>
      <c r="G84" s="192"/>
      <c r="H84" s="192"/>
      <c r="I84" s="192"/>
      <c r="J84" s="192"/>
      <c r="K84" s="192"/>
      <c r="L84" s="192"/>
      <c r="M84" s="192"/>
      <c r="N84" s="192"/>
      <c r="O84" s="192"/>
      <c r="P84" s="192"/>
      <c r="Q84" s="192"/>
      <c r="R84" s="192"/>
      <c r="S84" s="192"/>
      <c r="T84" s="192"/>
      <c r="U84" s="192"/>
      <c r="V84" s="193"/>
      <c r="W84" s="193"/>
      <c r="X84" s="192"/>
      <c r="Y84" s="192"/>
      <c r="Z84" s="192"/>
      <c r="AA84" s="192"/>
      <c r="AB84" s="192"/>
      <c r="AC84" s="192"/>
      <c r="AD84" s="192"/>
      <c r="AE84" s="192"/>
      <c r="AF84" s="192"/>
      <c r="AG84" s="192"/>
      <c r="AH84" s="192"/>
      <c r="AI84" s="192"/>
      <c r="AJ84" s="192"/>
      <c r="AK84" s="193"/>
      <c r="AL84" s="193"/>
      <c r="AM84" s="183">
        <f t="shared" si="6"/>
        <v>0</v>
      </c>
      <c r="AN84" s="184">
        <f t="shared" si="7"/>
        <v>0</v>
      </c>
      <c r="AO84" s="185"/>
      <c r="AP84" s="708"/>
      <c r="AQ84" s="709"/>
    </row>
    <row r="85" spans="1:43" ht="17.25" hidden="1" customHeight="1">
      <c r="A85" s="213"/>
      <c r="B85" s="190"/>
      <c r="C85" s="191"/>
      <c r="D85" s="191"/>
      <c r="E85" s="192"/>
      <c r="F85" s="192"/>
      <c r="G85" s="192"/>
      <c r="H85" s="192"/>
      <c r="I85" s="192"/>
      <c r="J85" s="192"/>
      <c r="K85" s="192"/>
      <c r="L85" s="192"/>
      <c r="M85" s="192"/>
      <c r="N85" s="192"/>
      <c r="O85" s="192"/>
      <c r="P85" s="192"/>
      <c r="Q85" s="192"/>
      <c r="R85" s="192"/>
      <c r="S85" s="192"/>
      <c r="T85" s="192"/>
      <c r="U85" s="192"/>
      <c r="V85" s="193"/>
      <c r="W85" s="193"/>
      <c r="X85" s="192"/>
      <c r="Y85" s="192"/>
      <c r="Z85" s="192"/>
      <c r="AA85" s="192"/>
      <c r="AB85" s="192"/>
      <c r="AC85" s="192"/>
      <c r="AD85" s="192"/>
      <c r="AE85" s="192"/>
      <c r="AF85" s="192"/>
      <c r="AG85" s="192"/>
      <c r="AH85" s="192"/>
      <c r="AI85" s="192"/>
      <c r="AJ85" s="192"/>
      <c r="AK85" s="193"/>
      <c r="AL85" s="193"/>
      <c r="AM85" s="183">
        <f t="shared" si="6"/>
        <v>0</v>
      </c>
      <c r="AN85" s="184">
        <f t="shared" si="7"/>
        <v>0</v>
      </c>
      <c r="AO85" s="185"/>
      <c r="AP85" s="708"/>
      <c r="AQ85" s="709"/>
    </row>
    <row r="86" spans="1:43" ht="17.25" hidden="1" customHeight="1">
      <c r="A86" s="213"/>
      <c r="B86" s="190"/>
      <c r="C86" s="191"/>
      <c r="D86" s="191"/>
      <c r="E86" s="192"/>
      <c r="F86" s="192"/>
      <c r="G86" s="192"/>
      <c r="H86" s="192"/>
      <c r="I86" s="192"/>
      <c r="J86" s="192"/>
      <c r="K86" s="192"/>
      <c r="L86" s="192"/>
      <c r="M86" s="192"/>
      <c r="N86" s="192"/>
      <c r="O86" s="192"/>
      <c r="P86" s="192"/>
      <c r="Q86" s="192"/>
      <c r="R86" s="192"/>
      <c r="S86" s="192"/>
      <c r="T86" s="192"/>
      <c r="U86" s="192"/>
      <c r="V86" s="193"/>
      <c r="W86" s="193"/>
      <c r="X86" s="192"/>
      <c r="Y86" s="192"/>
      <c r="Z86" s="192"/>
      <c r="AA86" s="192"/>
      <c r="AB86" s="192"/>
      <c r="AC86" s="192"/>
      <c r="AD86" s="192"/>
      <c r="AE86" s="192"/>
      <c r="AF86" s="192"/>
      <c r="AG86" s="192"/>
      <c r="AH86" s="192"/>
      <c r="AI86" s="192"/>
      <c r="AJ86" s="192"/>
      <c r="AK86" s="193"/>
      <c r="AL86" s="193"/>
      <c r="AM86" s="183">
        <f t="shared" si="6"/>
        <v>0</v>
      </c>
      <c r="AN86" s="184">
        <f t="shared" si="7"/>
        <v>0</v>
      </c>
      <c r="AO86" s="185"/>
      <c r="AP86" s="708"/>
      <c r="AQ86" s="709"/>
    </row>
    <row r="87" spans="1:43" ht="17.25" hidden="1" customHeight="1">
      <c r="A87" s="213"/>
      <c r="B87" s="190"/>
      <c r="C87" s="191"/>
      <c r="D87" s="191"/>
      <c r="E87" s="192"/>
      <c r="F87" s="192"/>
      <c r="G87" s="192"/>
      <c r="H87" s="192"/>
      <c r="I87" s="192"/>
      <c r="J87" s="192"/>
      <c r="K87" s="192"/>
      <c r="L87" s="192"/>
      <c r="M87" s="192"/>
      <c r="N87" s="192"/>
      <c r="O87" s="192"/>
      <c r="P87" s="192"/>
      <c r="Q87" s="192"/>
      <c r="R87" s="192"/>
      <c r="S87" s="192"/>
      <c r="T87" s="192"/>
      <c r="U87" s="192"/>
      <c r="V87" s="193"/>
      <c r="W87" s="193"/>
      <c r="X87" s="192"/>
      <c r="Y87" s="192"/>
      <c r="Z87" s="192"/>
      <c r="AA87" s="192"/>
      <c r="AB87" s="192"/>
      <c r="AC87" s="192"/>
      <c r="AD87" s="192"/>
      <c r="AE87" s="192"/>
      <c r="AF87" s="192"/>
      <c r="AG87" s="192"/>
      <c r="AH87" s="192"/>
      <c r="AI87" s="192"/>
      <c r="AJ87" s="192"/>
      <c r="AK87" s="193"/>
      <c r="AL87" s="193"/>
      <c r="AM87" s="183">
        <f t="shared" si="6"/>
        <v>0</v>
      </c>
      <c r="AN87" s="184">
        <f t="shared" si="7"/>
        <v>0</v>
      </c>
      <c r="AO87" s="185"/>
      <c r="AP87" s="708"/>
      <c r="AQ87" s="709"/>
    </row>
    <row r="88" spans="1:43" ht="17.25" hidden="1" customHeight="1">
      <c r="A88" s="213"/>
      <c r="B88" s="190"/>
      <c r="C88" s="191"/>
      <c r="D88" s="191"/>
      <c r="E88" s="192"/>
      <c r="F88" s="192"/>
      <c r="G88" s="192"/>
      <c r="H88" s="192"/>
      <c r="I88" s="192"/>
      <c r="J88" s="192"/>
      <c r="K88" s="192"/>
      <c r="L88" s="192"/>
      <c r="M88" s="192"/>
      <c r="N88" s="192"/>
      <c r="O88" s="192"/>
      <c r="P88" s="192"/>
      <c r="Q88" s="192"/>
      <c r="R88" s="192"/>
      <c r="S88" s="192"/>
      <c r="T88" s="192"/>
      <c r="U88" s="192"/>
      <c r="V88" s="193"/>
      <c r="W88" s="193"/>
      <c r="X88" s="192"/>
      <c r="Y88" s="192"/>
      <c r="Z88" s="192"/>
      <c r="AA88" s="192"/>
      <c r="AB88" s="192"/>
      <c r="AC88" s="192"/>
      <c r="AD88" s="192"/>
      <c r="AE88" s="192"/>
      <c r="AF88" s="192"/>
      <c r="AG88" s="192"/>
      <c r="AH88" s="192"/>
      <c r="AI88" s="192"/>
      <c r="AJ88" s="192"/>
      <c r="AK88" s="193"/>
      <c r="AL88" s="193"/>
      <c r="AM88" s="183">
        <f t="shared" si="6"/>
        <v>0</v>
      </c>
      <c r="AN88" s="184">
        <f t="shared" si="7"/>
        <v>0</v>
      </c>
      <c r="AO88" s="185"/>
      <c r="AP88" s="708"/>
      <c r="AQ88" s="709"/>
    </row>
    <row r="89" spans="1:43" ht="17.25" hidden="1" customHeight="1">
      <c r="A89" s="213"/>
      <c r="B89" s="190"/>
      <c r="C89" s="191"/>
      <c r="D89" s="191"/>
      <c r="E89" s="192"/>
      <c r="F89" s="192"/>
      <c r="G89" s="192"/>
      <c r="H89" s="192"/>
      <c r="I89" s="192"/>
      <c r="J89" s="192"/>
      <c r="K89" s="192"/>
      <c r="L89" s="192"/>
      <c r="M89" s="192"/>
      <c r="N89" s="192"/>
      <c r="O89" s="192"/>
      <c r="P89" s="192"/>
      <c r="Q89" s="192"/>
      <c r="R89" s="192"/>
      <c r="S89" s="192"/>
      <c r="T89" s="192"/>
      <c r="U89" s="192"/>
      <c r="V89" s="193"/>
      <c r="W89" s="193"/>
      <c r="X89" s="192"/>
      <c r="Y89" s="192"/>
      <c r="Z89" s="192"/>
      <c r="AA89" s="192"/>
      <c r="AB89" s="192"/>
      <c r="AC89" s="192"/>
      <c r="AD89" s="192"/>
      <c r="AE89" s="192"/>
      <c r="AF89" s="192"/>
      <c r="AG89" s="192"/>
      <c r="AH89" s="192"/>
      <c r="AI89" s="192"/>
      <c r="AJ89" s="192"/>
      <c r="AK89" s="193"/>
      <c r="AL89" s="193"/>
      <c r="AM89" s="183">
        <f t="shared" si="6"/>
        <v>0</v>
      </c>
      <c r="AN89" s="184">
        <f t="shared" si="7"/>
        <v>0</v>
      </c>
      <c r="AO89" s="185"/>
      <c r="AP89" s="708"/>
      <c r="AQ89" s="709"/>
    </row>
    <row r="90" spans="1:43" ht="17.25" hidden="1" customHeight="1">
      <c r="A90" s="213"/>
      <c r="B90" s="190"/>
      <c r="C90" s="191"/>
      <c r="D90" s="191"/>
      <c r="E90" s="192"/>
      <c r="F90" s="192"/>
      <c r="G90" s="192"/>
      <c r="H90" s="192"/>
      <c r="I90" s="192"/>
      <c r="J90" s="192"/>
      <c r="K90" s="192"/>
      <c r="L90" s="192"/>
      <c r="M90" s="192"/>
      <c r="N90" s="192"/>
      <c r="O90" s="192"/>
      <c r="P90" s="192"/>
      <c r="Q90" s="192"/>
      <c r="R90" s="192"/>
      <c r="S90" s="192"/>
      <c r="T90" s="192"/>
      <c r="U90" s="192"/>
      <c r="V90" s="193"/>
      <c r="W90" s="193"/>
      <c r="X90" s="192"/>
      <c r="Y90" s="192"/>
      <c r="Z90" s="192"/>
      <c r="AA90" s="192"/>
      <c r="AB90" s="192"/>
      <c r="AC90" s="192"/>
      <c r="AD90" s="192"/>
      <c r="AE90" s="192"/>
      <c r="AF90" s="192"/>
      <c r="AG90" s="192"/>
      <c r="AH90" s="192"/>
      <c r="AI90" s="192"/>
      <c r="AJ90" s="192"/>
      <c r="AK90" s="193"/>
      <c r="AL90" s="193"/>
      <c r="AM90" s="183">
        <f t="shared" si="6"/>
        <v>0</v>
      </c>
      <c r="AN90" s="184">
        <f t="shared" si="7"/>
        <v>0</v>
      </c>
      <c r="AO90" s="185"/>
      <c r="AP90" s="708"/>
      <c r="AQ90" s="709"/>
    </row>
    <row r="91" spans="1:43" ht="17.25" hidden="1" customHeight="1">
      <c r="A91" s="213"/>
      <c r="B91" s="190"/>
      <c r="C91" s="191"/>
      <c r="D91" s="191"/>
      <c r="E91" s="192"/>
      <c r="F91" s="192"/>
      <c r="G91" s="192"/>
      <c r="H91" s="192"/>
      <c r="I91" s="192"/>
      <c r="J91" s="192"/>
      <c r="K91" s="192"/>
      <c r="L91" s="192"/>
      <c r="M91" s="192"/>
      <c r="N91" s="192"/>
      <c r="O91" s="192"/>
      <c r="P91" s="192"/>
      <c r="Q91" s="192"/>
      <c r="R91" s="192"/>
      <c r="S91" s="192"/>
      <c r="T91" s="192"/>
      <c r="U91" s="192"/>
      <c r="V91" s="193"/>
      <c r="W91" s="193"/>
      <c r="X91" s="192"/>
      <c r="Y91" s="192"/>
      <c r="Z91" s="192"/>
      <c r="AA91" s="192"/>
      <c r="AB91" s="192"/>
      <c r="AC91" s="192"/>
      <c r="AD91" s="192"/>
      <c r="AE91" s="192"/>
      <c r="AF91" s="192"/>
      <c r="AG91" s="192"/>
      <c r="AH91" s="192"/>
      <c r="AI91" s="192"/>
      <c r="AJ91" s="192"/>
      <c r="AK91" s="193"/>
      <c r="AL91" s="193"/>
      <c r="AM91" s="183">
        <f t="shared" si="6"/>
        <v>0</v>
      </c>
      <c r="AN91" s="184">
        <f t="shared" si="7"/>
        <v>0</v>
      </c>
      <c r="AO91" s="185"/>
      <c r="AP91" s="708"/>
      <c r="AQ91" s="709"/>
    </row>
    <row r="92" spans="1:43" ht="17.25" hidden="1" customHeight="1">
      <c r="A92" s="213"/>
      <c r="B92" s="190"/>
      <c r="C92" s="191"/>
      <c r="D92" s="191"/>
      <c r="E92" s="192"/>
      <c r="F92" s="192"/>
      <c r="G92" s="192"/>
      <c r="H92" s="192"/>
      <c r="I92" s="192"/>
      <c r="J92" s="192"/>
      <c r="K92" s="192"/>
      <c r="L92" s="192"/>
      <c r="M92" s="192"/>
      <c r="N92" s="192"/>
      <c r="O92" s="192"/>
      <c r="P92" s="192"/>
      <c r="Q92" s="192"/>
      <c r="R92" s="192"/>
      <c r="S92" s="192"/>
      <c r="T92" s="192"/>
      <c r="U92" s="192"/>
      <c r="V92" s="193"/>
      <c r="W92" s="193"/>
      <c r="X92" s="192"/>
      <c r="Y92" s="192"/>
      <c r="Z92" s="192"/>
      <c r="AA92" s="192"/>
      <c r="AB92" s="192"/>
      <c r="AC92" s="192"/>
      <c r="AD92" s="192"/>
      <c r="AE92" s="192"/>
      <c r="AF92" s="192"/>
      <c r="AG92" s="192"/>
      <c r="AH92" s="192"/>
      <c r="AI92" s="192"/>
      <c r="AJ92" s="192"/>
      <c r="AK92" s="193"/>
      <c r="AL92" s="193"/>
      <c r="AM92" s="183">
        <f t="shared" si="6"/>
        <v>0</v>
      </c>
      <c r="AN92" s="184">
        <f t="shared" si="7"/>
        <v>0</v>
      </c>
      <c r="AO92" s="185"/>
      <c r="AP92" s="708"/>
      <c r="AQ92" s="709"/>
    </row>
    <row r="93" spans="1:43" ht="17.25" hidden="1" customHeight="1">
      <c r="A93" s="213"/>
      <c r="B93" s="190"/>
      <c r="C93" s="191"/>
      <c r="D93" s="191"/>
      <c r="E93" s="192"/>
      <c r="F93" s="192"/>
      <c r="G93" s="192"/>
      <c r="H93" s="192"/>
      <c r="I93" s="192"/>
      <c r="J93" s="192"/>
      <c r="K93" s="192"/>
      <c r="L93" s="192"/>
      <c r="M93" s="192"/>
      <c r="N93" s="192"/>
      <c r="O93" s="192"/>
      <c r="P93" s="192"/>
      <c r="Q93" s="192"/>
      <c r="R93" s="192"/>
      <c r="S93" s="192"/>
      <c r="T93" s="192"/>
      <c r="U93" s="192"/>
      <c r="V93" s="193"/>
      <c r="W93" s="193"/>
      <c r="X93" s="192"/>
      <c r="Y93" s="192"/>
      <c r="Z93" s="192"/>
      <c r="AA93" s="192"/>
      <c r="AB93" s="192"/>
      <c r="AC93" s="192"/>
      <c r="AD93" s="192"/>
      <c r="AE93" s="192"/>
      <c r="AF93" s="192"/>
      <c r="AG93" s="192"/>
      <c r="AH93" s="192"/>
      <c r="AI93" s="192"/>
      <c r="AJ93" s="192"/>
      <c r="AK93" s="193"/>
      <c r="AL93" s="193"/>
      <c r="AM93" s="183">
        <f t="shared" si="6"/>
        <v>0</v>
      </c>
      <c r="AN93" s="184">
        <f t="shared" si="7"/>
        <v>0</v>
      </c>
      <c r="AO93" s="185"/>
      <c r="AP93" s="708"/>
      <c r="AQ93" s="709"/>
    </row>
    <row r="94" spans="1:43" ht="17.25" hidden="1" customHeight="1">
      <c r="A94" s="213"/>
      <c r="B94" s="190"/>
      <c r="C94" s="191"/>
      <c r="D94" s="191"/>
      <c r="E94" s="192"/>
      <c r="F94" s="192"/>
      <c r="G94" s="192"/>
      <c r="H94" s="192"/>
      <c r="I94" s="192"/>
      <c r="J94" s="192"/>
      <c r="K94" s="192"/>
      <c r="L94" s="192"/>
      <c r="M94" s="192"/>
      <c r="N94" s="192"/>
      <c r="O94" s="192"/>
      <c r="P94" s="192"/>
      <c r="Q94" s="192"/>
      <c r="R94" s="192"/>
      <c r="S94" s="192"/>
      <c r="T94" s="192"/>
      <c r="U94" s="192"/>
      <c r="V94" s="193"/>
      <c r="W94" s="193"/>
      <c r="X94" s="192"/>
      <c r="Y94" s="192"/>
      <c r="Z94" s="192"/>
      <c r="AA94" s="192"/>
      <c r="AB94" s="192"/>
      <c r="AC94" s="192"/>
      <c r="AD94" s="192"/>
      <c r="AE94" s="192"/>
      <c r="AF94" s="192"/>
      <c r="AG94" s="192"/>
      <c r="AH94" s="192"/>
      <c r="AI94" s="192"/>
      <c r="AJ94" s="192"/>
      <c r="AK94" s="193"/>
      <c r="AL94" s="193"/>
      <c r="AM94" s="183">
        <f t="shared" si="6"/>
        <v>0</v>
      </c>
      <c r="AN94" s="184">
        <f t="shared" si="7"/>
        <v>0</v>
      </c>
      <c r="AO94" s="185"/>
      <c r="AP94" s="708"/>
      <c r="AQ94" s="709"/>
    </row>
    <row r="95" spans="1:43" ht="17.25" hidden="1" customHeight="1">
      <c r="A95" s="213"/>
      <c r="B95" s="190"/>
      <c r="C95" s="191"/>
      <c r="D95" s="191"/>
      <c r="E95" s="192"/>
      <c r="F95" s="192"/>
      <c r="G95" s="192"/>
      <c r="H95" s="192"/>
      <c r="I95" s="192"/>
      <c r="J95" s="192"/>
      <c r="K95" s="192"/>
      <c r="L95" s="192"/>
      <c r="M95" s="192"/>
      <c r="N95" s="192"/>
      <c r="O95" s="192"/>
      <c r="P95" s="192"/>
      <c r="Q95" s="192"/>
      <c r="R95" s="192"/>
      <c r="S95" s="192"/>
      <c r="T95" s="192"/>
      <c r="U95" s="192"/>
      <c r="V95" s="193"/>
      <c r="W95" s="193"/>
      <c r="X95" s="192"/>
      <c r="Y95" s="192"/>
      <c r="Z95" s="192"/>
      <c r="AA95" s="192"/>
      <c r="AB95" s="192"/>
      <c r="AC95" s="192"/>
      <c r="AD95" s="192"/>
      <c r="AE95" s="192"/>
      <c r="AF95" s="192"/>
      <c r="AG95" s="192"/>
      <c r="AH95" s="192"/>
      <c r="AI95" s="192"/>
      <c r="AJ95" s="192"/>
      <c r="AK95" s="193"/>
      <c r="AL95" s="193"/>
      <c r="AM95" s="183">
        <f t="shared" si="6"/>
        <v>0</v>
      </c>
      <c r="AN95" s="184">
        <f t="shared" si="7"/>
        <v>0</v>
      </c>
      <c r="AO95" s="185"/>
      <c r="AP95" s="708"/>
      <c r="AQ95" s="709"/>
    </row>
    <row r="96" spans="1:43" ht="17.25" hidden="1" customHeight="1">
      <c r="A96" s="213"/>
      <c r="B96" s="190"/>
      <c r="C96" s="191"/>
      <c r="D96" s="191"/>
      <c r="E96" s="192"/>
      <c r="F96" s="192"/>
      <c r="G96" s="192"/>
      <c r="H96" s="192"/>
      <c r="I96" s="192"/>
      <c r="J96" s="192"/>
      <c r="K96" s="192"/>
      <c r="L96" s="192"/>
      <c r="M96" s="192"/>
      <c r="N96" s="192"/>
      <c r="O96" s="192"/>
      <c r="P96" s="192"/>
      <c r="Q96" s="192"/>
      <c r="R96" s="192"/>
      <c r="S96" s="192"/>
      <c r="T96" s="192"/>
      <c r="U96" s="192"/>
      <c r="V96" s="193"/>
      <c r="W96" s="193"/>
      <c r="X96" s="192"/>
      <c r="Y96" s="192"/>
      <c r="Z96" s="192"/>
      <c r="AA96" s="192"/>
      <c r="AB96" s="192"/>
      <c r="AC96" s="192"/>
      <c r="AD96" s="192"/>
      <c r="AE96" s="192"/>
      <c r="AF96" s="192"/>
      <c r="AG96" s="192"/>
      <c r="AH96" s="192"/>
      <c r="AI96" s="192"/>
      <c r="AJ96" s="192"/>
      <c r="AK96" s="193"/>
      <c r="AL96" s="193"/>
      <c r="AM96" s="183">
        <f t="shared" si="6"/>
        <v>0</v>
      </c>
      <c r="AN96" s="184">
        <f t="shared" si="7"/>
        <v>0</v>
      </c>
      <c r="AO96" s="185"/>
      <c r="AP96" s="708"/>
      <c r="AQ96" s="709"/>
    </row>
    <row r="97" spans="1:45" ht="17.25" hidden="1" customHeight="1" thickBot="1">
      <c r="A97" s="213"/>
      <c r="B97" s="190"/>
      <c r="C97" s="191"/>
      <c r="D97" s="191"/>
      <c r="E97" s="192"/>
      <c r="F97" s="192"/>
      <c r="G97" s="192"/>
      <c r="H97" s="192"/>
      <c r="I97" s="192"/>
      <c r="J97" s="192"/>
      <c r="K97" s="192"/>
      <c r="L97" s="192"/>
      <c r="M97" s="192"/>
      <c r="N97" s="192"/>
      <c r="O97" s="192"/>
      <c r="P97" s="192"/>
      <c r="Q97" s="192"/>
      <c r="R97" s="192"/>
      <c r="S97" s="192"/>
      <c r="T97" s="192"/>
      <c r="U97" s="192"/>
      <c r="V97" s="193"/>
      <c r="W97" s="193"/>
      <c r="X97" s="192"/>
      <c r="Y97" s="192"/>
      <c r="Z97" s="192"/>
      <c r="AA97" s="192"/>
      <c r="AB97" s="192"/>
      <c r="AC97" s="192"/>
      <c r="AD97" s="192"/>
      <c r="AE97" s="192"/>
      <c r="AF97" s="192"/>
      <c r="AG97" s="192"/>
      <c r="AH97" s="192"/>
      <c r="AI97" s="192"/>
      <c r="AJ97" s="192"/>
      <c r="AK97" s="193"/>
      <c r="AL97" s="193"/>
      <c r="AM97" s="214">
        <f t="shared" si="6"/>
        <v>0</v>
      </c>
      <c r="AN97" s="215">
        <f t="shared" si="7"/>
        <v>0</v>
      </c>
      <c r="AO97" s="216"/>
      <c r="AP97" s="718"/>
      <c r="AQ97" s="719"/>
    </row>
    <row r="98" spans="1:45" ht="21" customHeight="1" thickBot="1">
      <c r="A98" s="202"/>
      <c r="B98" s="203"/>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5">
        <f>SUM(AM78:AM97)</f>
        <v>0</v>
      </c>
      <c r="AN98" s="205">
        <f>SUM(AN78:AN97)</f>
        <v>0</v>
      </c>
      <c r="AO98" s="204"/>
      <c r="AP98" s="217"/>
      <c r="AQ98" s="217"/>
    </row>
    <row r="99" spans="1:45" ht="21" customHeight="1">
      <c r="A99" s="218"/>
      <c r="B99" s="219"/>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180"/>
      <c r="AQ99" s="180"/>
    </row>
    <row r="100" spans="1:45" ht="17.25" customHeight="1">
      <c r="A100" s="218"/>
      <c r="B100" s="221" t="s">
        <v>297</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0"/>
      <c r="AP100" s="220"/>
      <c r="AQ100" s="220"/>
    </row>
    <row r="101" spans="1:45" ht="17.25" customHeight="1">
      <c r="A101" s="218"/>
      <c r="B101" s="223" t="s">
        <v>298</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0"/>
      <c r="AP101" s="220"/>
      <c r="AQ101" s="220"/>
    </row>
    <row r="102" spans="1:45" ht="17.25" customHeight="1" thickBot="1">
      <c r="A102" s="218"/>
      <c r="B102" s="219"/>
      <c r="C102" s="224" t="s">
        <v>299</v>
      </c>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row>
    <row r="103" spans="1:45" ht="20.25" customHeight="1" thickBot="1">
      <c r="A103" s="218"/>
      <c r="B103" s="225" t="s">
        <v>174</v>
      </c>
      <c r="C103" s="697">
        <f>AN72</f>
        <v>0</v>
      </c>
      <c r="D103" s="698"/>
      <c r="E103" s="698"/>
      <c r="F103" s="698"/>
      <c r="G103" s="226" t="s">
        <v>179</v>
      </c>
      <c r="H103" s="227" t="s">
        <v>300</v>
      </c>
      <c r="I103" s="697">
        <f>AN98</f>
        <v>0</v>
      </c>
      <c r="J103" s="698"/>
      <c r="K103" s="698"/>
      <c r="L103" s="698"/>
      <c r="M103" s="226" t="s">
        <v>179</v>
      </c>
      <c r="N103" s="228" t="s">
        <v>301</v>
      </c>
      <c r="O103" s="228" t="s">
        <v>41</v>
      </c>
      <c r="P103" s="224" t="s">
        <v>174</v>
      </c>
      <c r="Q103" s="697">
        <f>AM72</f>
        <v>0</v>
      </c>
      <c r="R103" s="698"/>
      <c r="S103" s="698"/>
      <c r="T103" s="226" t="s">
        <v>79</v>
      </c>
      <c r="U103" s="224" t="s">
        <v>300</v>
      </c>
      <c r="V103" s="697">
        <f>AM98</f>
        <v>0</v>
      </c>
      <c r="W103" s="698"/>
      <c r="X103" s="698"/>
      <c r="Y103" s="226" t="s">
        <v>79</v>
      </c>
      <c r="Z103" s="228" t="s">
        <v>301</v>
      </c>
      <c r="AA103" s="228" t="s">
        <v>42</v>
      </c>
      <c r="AB103" s="699" t="e">
        <f>(C103-I103)/(Q103-V103)</f>
        <v>#DIV/0!</v>
      </c>
      <c r="AC103" s="700"/>
      <c r="AD103" s="700"/>
      <c r="AE103" s="701"/>
      <c r="AF103" s="220" t="s">
        <v>179</v>
      </c>
      <c r="AG103" s="220"/>
      <c r="AH103" s="220"/>
      <c r="AI103" s="229"/>
      <c r="AJ103" s="229"/>
      <c r="AK103" s="229"/>
      <c r="AL103" s="229"/>
      <c r="AM103" s="229"/>
      <c r="AN103" s="229"/>
      <c r="AO103" s="229"/>
      <c r="AP103" s="229"/>
      <c r="AQ103" s="229"/>
    </row>
    <row r="104" spans="1:45" ht="17.25" customHeight="1">
      <c r="A104" s="218"/>
      <c r="B104" s="219"/>
      <c r="C104" s="230" t="s">
        <v>302</v>
      </c>
      <c r="D104" s="230"/>
      <c r="E104" s="230"/>
      <c r="F104" s="230"/>
      <c r="I104" s="230" t="s">
        <v>303</v>
      </c>
      <c r="K104" s="230"/>
      <c r="L104" s="230"/>
      <c r="M104" s="230"/>
      <c r="N104" s="230"/>
      <c r="Q104" s="231" t="s">
        <v>304</v>
      </c>
      <c r="V104" s="230" t="s">
        <v>305</v>
      </c>
      <c r="W104" s="220"/>
      <c r="X104" s="220"/>
      <c r="Y104" s="220"/>
      <c r="Z104" s="220"/>
      <c r="AA104" s="230"/>
      <c r="AB104" s="232" t="s">
        <v>306</v>
      </c>
      <c r="AC104" s="230"/>
      <c r="AD104" s="230"/>
      <c r="AE104" s="230"/>
      <c r="AF104" s="230"/>
      <c r="AG104" s="230"/>
      <c r="AH104" s="230"/>
      <c r="AI104" s="233"/>
      <c r="AJ104" s="233"/>
      <c r="AK104" s="233"/>
      <c r="AL104" s="233"/>
      <c r="AM104" s="233"/>
      <c r="AN104" s="233"/>
      <c r="AO104" s="233"/>
      <c r="AP104" s="233"/>
      <c r="AQ104" s="233"/>
    </row>
    <row r="105" spans="1:45" ht="7.5" customHeight="1">
      <c r="A105" s="218"/>
      <c r="B105" s="219"/>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9"/>
      <c r="AJ105" s="229"/>
      <c r="AK105" s="229"/>
      <c r="AL105" s="229"/>
      <c r="AM105" s="229"/>
      <c r="AN105" s="229"/>
      <c r="AO105" s="229"/>
      <c r="AP105" s="229"/>
      <c r="AQ105" s="229"/>
    </row>
    <row r="106" spans="1:45" ht="17.25" customHeight="1">
      <c r="A106" s="218"/>
      <c r="B106" s="221" t="s">
        <v>307</v>
      </c>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34"/>
      <c r="AJ106" s="234"/>
      <c r="AK106" s="234"/>
      <c r="AL106" s="234"/>
      <c r="AM106" s="234"/>
      <c r="AN106" s="234"/>
      <c r="AO106" s="229"/>
      <c r="AP106" s="229"/>
      <c r="AQ106" s="229"/>
    </row>
    <row r="107" spans="1:45" ht="17.25" customHeight="1">
      <c r="A107" s="218"/>
      <c r="B107" s="223" t="s">
        <v>308</v>
      </c>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0"/>
      <c r="AP107" s="220"/>
      <c r="AQ107" s="220"/>
      <c r="AS107" s="231"/>
    </row>
    <row r="108" spans="1:45" ht="17.25" customHeight="1" thickBot="1">
      <c r="A108" s="218"/>
      <c r="B108" s="219"/>
      <c r="C108" s="224" t="s">
        <v>309</v>
      </c>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9"/>
      <c r="AJ108" s="229"/>
      <c r="AK108" s="229"/>
      <c r="AL108" s="229"/>
      <c r="AM108" s="229"/>
      <c r="AN108" s="229"/>
      <c r="AO108" s="229"/>
      <c r="AP108" s="229"/>
      <c r="AQ108" s="229"/>
      <c r="AS108" s="231" t="s">
        <v>698</v>
      </c>
    </row>
    <row r="109" spans="1:45" ht="20.25" customHeight="1" thickBot="1">
      <c r="A109" s="218"/>
      <c r="B109" s="225"/>
      <c r="C109" s="697">
        <f>AO72</f>
        <v>0</v>
      </c>
      <c r="D109" s="702"/>
      <c r="E109" s="702"/>
      <c r="F109" s="702"/>
      <c r="G109" s="226" t="s">
        <v>189</v>
      </c>
      <c r="H109" s="228" t="s">
        <v>310</v>
      </c>
      <c r="I109" s="697">
        <f>AM72</f>
        <v>0</v>
      </c>
      <c r="J109" s="702"/>
      <c r="K109" s="702"/>
      <c r="L109" s="703"/>
      <c r="M109" s="228" t="s">
        <v>26</v>
      </c>
      <c r="N109" s="228"/>
      <c r="O109" s="227" t="s">
        <v>41</v>
      </c>
      <c r="P109" s="224"/>
      <c r="Q109" s="697">
        <f>AM9</f>
        <v>0</v>
      </c>
      <c r="R109" s="702"/>
      <c r="S109" s="702"/>
      <c r="T109" s="226" t="s">
        <v>311</v>
      </c>
      <c r="U109" s="228" t="s">
        <v>41</v>
      </c>
      <c r="V109" s="704">
        <v>12</v>
      </c>
      <c r="W109" s="704"/>
      <c r="X109" s="704"/>
      <c r="Y109" s="228" t="s">
        <v>270</v>
      </c>
      <c r="Z109" s="228"/>
      <c r="AA109" s="227" t="s">
        <v>42</v>
      </c>
      <c r="AB109" s="705" t="e">
        <f>ROUND(C109/AS109/V109,0)</f>
        <v>#DIV/0!</v>
      </c>
      <c r="AC109" s="706"/>
      <c r="AD109" s="706"/>
      <c r="AE109" s="707"/>
      <c r="AF109" s="220" t="s">
        <v>189</v>
      </c>
      <c r="AG109" s="716" t="s">
        <v>312</v>
      </c>
      <c r="AH109" s="716"/>
      <c r="AI109" s="716"/>
      <c r="AJ109" s="716"/>
      <c r="AK109" s="716"/>
      <c r="AL109" s="716"/>
      <c r="AM109" s="716"/>
      <c r="AN109" s="716"/>
      <c r="AO109" s="716"/>
      <c r="AP109" s="716"/>
      <c r="AQ109" s="235"/>
      <c r="AR109" s="236"/>
      <c r="AS109" s="433" t="e">
        <f>ROUNDUP(I109/Q109,1)</f>
        <v>#DIV/0!</v>
      </c>
    </row>
    <row r="110" spans="1:45" ht="17.25" customHeight="1">
      <c r="A110" s="218"/>
      <c r="B110" s="219"/>
      <c r="C110" s="230" t="s">
        <v>313</v>
      </c>
      <c r="D110" s="230"/>
      <c r="E110" s="230"/>
      <c r="F110" s="230"/>
      <c r="G110" s="230"/>
      <c r="H110" s="230"/>
      <c r="I110" s="717" t="s">
        <v>314</v>
      </c>
      <c r="J110" s="717"/>
      <c r="K110" s="717"/>
      <c r="L110" s="717"/>
      <c r="M110" s="717"/>
      <c r="N110" s="717"/>
      <c r="O110" s="230"/>
      <c r="P110" s="230" t="s">
        <v>315</v>
      </c>
      <c r="R110" s="230"/>
      <c r="S110" s="230"/>
      <c r="T110" s="230"/>
      <c r="U110" s="230"/>
      <c r="V110" s="230"/>
      <c r="W110" s="230"/>
      <c r="X110" s="230"/>
      <c r="Y110" s="230"/>
      <c r="Z110" s="230"/>
      <c r="AA110" s="230"/>
      <c r="AB110" s="230"/>
      <c r="AC110" s="230"/>
      <c r="AD110" s="230"/>
      <c r="AE110" s="230"/>
      <c r="AF110" s="230"/>
      <c r="AG110" s="716"/>
      <c r="AH110" s="716"/>
      <c r="AI110" s="716"/>
      <c r="AJ110" s="716"/>
      <c r="AK110" s="716"/>
      <c r="AL110" s="716"/>
      <c r="AM110" s="716"/>
      <c r="AN110" s="716"/>
      <c r="AO110" s="716"/>
      <c r="AP110" s="716"/>
      <c r="AQ110" s="235"/>
      <c r="AR110" s="236"/>
      <c r="AS110" s="233"/>
    </row>
    <row r="111" spans="1:45" ht="17.25" customHeight="1">
      <c r="A111" s="218"/>
      <c r="B111" s="219"/>
      <c r="C111" s="230"/>
      <c r="D111" s="230"/>
      <c r="E111" s="230"/>
      <c r="F111" s="230"/>
      <c r="G111" s="230"/>
      <c r="H111" s="230"/>
      <c r="I111" s="230"/>
      <c r="J111" s="230"/>
      <c r="K111" s="230"/>
      <c r="L111" s="230"/>
      <c r="M111" s="230"/>
      <c r="N111" s="230"/>
      <c r="O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3"/>
    </row>
    <row r="112" spans="1:45" ht="17.25" customHeight="1">
      <c r="A112" s="218"/>
      <c r="B112" s="219"/>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180"/>
      <c r="AQ112" s="180"/>
    </row>
    <row r="113" spans="2:2">
      <c r="B113" s="237"/>
    </row>
    <row r="114" spans="2:2">
      <c r="B114" s="237"/>
    </row>
  </sheetData>
  <mergeCells count="146">
    <mergeCell ref="A3:B3"/>
    <mergeCell ref="C3:I3"/>
    <mergeCell ref="K3:M3"/>
    <mergeCell ref="N3:Q3"/>
    <mergeCell ref="A5:AQ5"/>
    <mergeCell ref="A7:B11"/>
    <mergeCell ref="C7:E7"/>
    <mergeCell ref="F7:H7"/>
    <mergeCell ref="I7:K7"/>
    <mergeCell ref="L7:N7"/>
    <mergeCell ref="AM7:AO7"/>
    <mergeCell ref="AP7:AP11"/>
    <mergeCell ref="C10:D10"/>
    <mergeCell ref="E10:E11"/>
    <mergeCell ref="F10:G10"/>
    <mergeCell ref="H10:H11"/>
    <mergeCell ref="I10:J10"/>
    <mergeCell ref="K10:K11"/>
    <mergeCell ref="O7:Q7"/>
    <mergeCell ref="R7:T7"/>
    <mergeCell ref="Q10:Q11"/>
    <mergeCell ref="R10:S10"/>
    <mergeCell ref="T10:T11"/>
    <mergeCell ref="AG7:AI7"/>
    <mergeCell ref="AJ7:AL7"/>
    <mergeCell ref="U7:W7"/>
    <mergeCell ref="X7:Z7"/>
    <mergeCell ref="AA7:AC7"/>
    <mergeCell ref="AD7:AF7"/>
    <mergeCell ref="U8:W8"/>
    <mergeCell ref="AM10:AN10"/>
    <mergeCell ref="AO10:AO11"/>
    <mergeCell ref="A74:AQ74"/>
    <mergeCell ref="AG10:AH10"/>
    <mergeCell ref="AI10:AI11"/>
    <mergeCell ref="AJ10:AK10"/>
    <mergeCell ref="AL10:AL11"/>
    <mergeCell ref="L10:M10"/>
    <mergeCell ref="N10:N11"/>
    <mergeCell ref="O10:P10"/>
    <mergeCell ref="AD10:AE10"/>
    <mergeCell ref="AF10:AF11"/>
    <mergeCell ref="U10:V10"/>
    <mergeCell ref="W10:W11"/>
    <mergeCell ref="X10:Y10"/>
    <mergeCell ref="Z10:Z11"/>
    <mergeCell ref="AA10:AB10"/>
    <mergeCell ref="AC10:AC11"/>
    <mergeCell ref="R75:T75"/>
    <mergeCell ref="U76:V76"/>
    <mergeCell ref="W76:W77"/>
    <mergeCell ref="A75:B77"/>
    <mergeCell ref="C75:E75"/>
    <mergeCell ref="F75:H75"/>
    <mergeCell ref="I75:K75"/>
    <mergeCell ref="L75:N75"/>
    <mergeCell ref="O75:Q75"/>
    <mergeCell ref="C76:D76"/>
    <mergeCell ref="E76:E77"/>
    <mergeCell ref="F76:G76"/>
    <mergeCell ref="H76:H77"/>
    <mergeCell ref="O76:P76"/>
    <mergeCell ref="Q76:Q77"/>
    <mergeCell ref="AP79:AQ79"/>
    <mergeCell ref="I76:J76"/>
    <mergeCell ref="K76:K77"/>
    <mergeCell ref="L76:M76"/>
    <mergeCell ref="N76:N77"/>
    <mergeCell ref="AP80:AQ80"/>
    <mergeCell ref="AP81:AQ81"/>
    <mergeCell ref="AP82:AQ82"/>
    <mergeCell ref="U75:W75"/>
    <mergeCell ref="X75:Z75"/>
    <mergeCell ref="X76:Y76"/>
    <mergeCell ref="Z76:Z77"/>
    <mergeCell ref="R76:S76"/>
    <mergeCell ref="T76:T77"/>
    <mergeCell ref="AM75:AO75"/>
    <mergeCell ref="AP75:AQ77"/>
    <mergeCell ref="AA75:AC75"/>
    <mergeCell ref="AD75:AF75"/>
    <mergeCell ref="AG75:AI75"/>
    <mergeCell ref="AJ75:AL75"/>
    <mergeCell ref="AA76:AB76"/>
    <mergeCell ref="AC76:AC77"/>
    <mergeCell ref="AD76:AE76"/>
    <mergeCell ref="AF76:AF77"/>
    <mergeCell ref="AP83:AQ83"/>
    <mergeCell ref="AG76:AH76"/>
    <mergeCell ref="AI76:AI77"/>
    <mergeCell ref="AJ76:AK76"/>
    <mergeCell ref="AL76:AL77"/>
    <mergeCell ref="AM76:AN76"/>
    <mergeCell ref="AO76:AO77"/>
    <mergeCell ref="AG109:AP110"/>
    <mergeCell ref="I110:N110"/>
    <mergeCell ref="AP96:AQ96"/>
    <mergeCell ref="AP97:AQ97"/>
    <mergeCell ref="AP84:AQ84"/>
    <mergeCell ref="AP85:AQ85"/>
    <mergeCell ref="AP86:AQ86"/>
    <mergeCell ref="AP87:AQ87"/>
    <mergeCell ref="AP88:AQ88"/>
    <mergeCell ref="AP89:AQ89"/>
    <mergeCell ref="AP90:AQ90"/>
    <mergeCell ref="AP91:AQ91"/>
    <mergeCell ref="AP92:AQ92"/>
    <mergeCell ref="AP93:AQ93"/>
    <mergeCell ref="AP94:AQ94"/>
    <mergeCell ref="AP95:AQ95"/>
    <mergeCell ref="AP78:AQ78"/>
    <mergeCell ref="C103:F103"/>
    <mergeCell ref="I103:L103"/>
    <mergeCell ref="Q103:S103"/>
    <mergeCell ref="V103:X103"/>
    <mergeCell ref="AB103:AE103"/>
    <mergeCell ref="C109:F109"/>
    <mergeCell ref="I109:L109"/>
    <mergeCell ref="Q109:S109"/>
    <mergeCell ref="V109:X109"/>
    <mergeCell ref="AB109:AE109"/>
    <mergeCell ref="L8:N8"/>
    <mergeCell ref="L9:N9"/>
    <mergeCell ref="O8:Q8"/>
    <mergeCell ref="O9:Q9"/>
    <mergeCell ref="R8:T8"/>
    <mergeCell ref="R9:T9"/>
    <mergeCell ref="C8:E8"/>
    <mergeCell ref="C9:E9"/>
    <mergeCell ref="F8:H8"/>
    <mergeCell ref="F9:H9"/>
    <mergeCell ref="I8:K8"/>
    <mergeCell ref="I9:K9"/>
    <mergeCell ref="AG9:AI9"/>
    <mergeCell ref="AJ8:AL8"/>
    <mergeCell ref="AJ9:AL9"/>
    <mergeCell ref="U9:W9"/>
    <mergeCell ref="X8:Z8"/>
    <mergeCell ref="X9:Z9"/>
    <mergeCell ref="AA8:AC8"/>
    <mergeCell ref="AA9:AC9"/>
    <mergeCell ref="AM8:AO8"/>
    <mergeCell ref="AM9:AO9"/>
    <mergeCell ref="AD8:AF8"/>
    <mergeCell ref="AD9:AF9"/>
    <mergeCell ref="AG8:AI8"/>
  </mergeCells>
  <phoneticPr fontId="3"/>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&amp;R別表２（その４）</oddHeader>
    <oddFooter>&amp;R（別表２（その４））</oddFooter>
  </headerFooter>
  <rowBreaks count="1" manualBreakCount="1">
    <brk id="111" max="42" man="1"/>
  </rowBreaks>
  <colBreaks count="1" manualBreakCount="1">
    <brk id="43" min="2" max="3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406F-7950-4D9F-8EAB-6E3BD3A5BD5D}">
  <sheetPr>
    <tabColor rgb="FFFF0000"/>
  </sheetPr>
  <dimension ref="A1:AM56"/>
  <sheetViews>
    <sheetView showGridLines="0" view="pageBreakPreview" zoomScaleNormal="100" zoomScaleSheetLayoutView="100" workbookViewId="0">
      <selection activeCell="S58" activeCellId="1" sqref="T27:U27 S58"/>
    </sheetView>
  </sheetViews>
  <sheetFormatPr defaultColWidth="2" defaultRowHeight="18"/>
  <cols>
    <col min="1" max="1" width="2" style="1" customWidth="1"/>
    <col min="2" max="2" width="2" style="2" customWidth="1"/>
    <col min="3" max="5" width="2" style="1"/>
    <col min="6" max="6" width="2.19921875" style="1" bestFit="1" customWidth="1"/>
    <col min="7" max="8" width="2" style="1"/>
    <col min="9" max="36" width="2.09765625" style="1" customWidth="1"/>
    <col min="37" max="37" width="2" style="1"/>
    <col min="38" max="38" width="2" style="1" customWidth="1"/>
    <col min="39" max="261" width="2" style="1"/>
    <col min="262" max="262" width="2.19921875" style="1" bestFit="1" customWidth="1"/>
    <col min="263" max="264" width="2" style="1"/>
    <col min="265" max="292" width="2.09765625" style="1" customWidth="1"/>
    <col min="293" max="517" width="2" style="1"/>
    <col min="518" max="518" width="2.19921875" style="1" bestFit="1" customWidth="1"/>
    <col min="519" max="520" width="2" style="1"/>
    <col min="521" max="548" width="2.09765625" style="1" customWidth="1"/>
    <col min="549" max="773" width="2" style="1"/>
    <col min="774" max="774" width="2.19921875" style="1" bestFit="1" customWidth="1"/>
    <col min="775" max="776" width="2" style="1"/>
    <col min="777" max="804" width="2.09765625" style="1" customWidth="1"/>
    <col min="805" max="1029" width="2" style="1"/>
    <col min="1030" max="1030" width="2.19921875" style="1" bestFit="1" customWidth="1"/>
    <col min="1031" max="1032" width="2" style="1"/>
    <col min="1033" max="1060" width="2.09765625" style="1" customWidth="1"/>
    <col min="1061" max="1285" width="2" style="1"/>
    <col min="1286" max="1286" width="2.19921875" style="1" bestFit="1" customWidth="1"/>
    <col min="1287" max="1288" width="2" style="1"/>
    <col min="1289" max="1316" width="2.09765625" style="1" customWidth="1"/>
    <col min="1317" max="1541" width="2" style="1"/>
    <col min="1542" max="1542" width="2.19921875" style="1" bestFit="1" customWidth="1"/>
    <col min="1543" max="1544" width="2" style="1"/>
    <col min="1545" max="1572" width="2.09765625" style="1" customWidth="1"/>
    <col min="1573" max="1797" width="2" style="1"/>
    <col min="1798" max="1798" width="2.19921875" style="1" bestFit="1" customWidth="1"/>
    <col min="1799" max="1800" width="2" style="1"/>
    <col min="1801" max="1828" width="2.09765625" style="1" customWidth="1"/>
    <col min="1829" max="2053" width="2" style="1"/>
    <col min="2054" max="2054" width="2.19921875" style="1" bestFit="1" customWidth="1"/>
    <col min="2055" max="2056" width="2" style="1"/>
    <col min="2057" max="2084" width="2.09765625" style="1" customWidth="1"/>
    <col min="2085" max="2309" width="2" style="1"/>
    <col min="2310" max="2310" width="2.19921875" style="1" bestFit="1" customWidth="1"/>
    <col min="2311" max="2312" width="2" style="1"/>
    <col min="2313" max="2340" width="2.09765625" style="1" customWidth="1"/>
    <col min="2341" max="2565" width="2" style="1"/>
    <col min="2566" max="2566" width="2.19921875" style="1" bestFit="1" customWidth="1"/>
    <col min="2567" max="2568" width="2" style="1"/>
    <col min="2569" max="2596" width="2.09765625" style="1" customWidth="1"/>
    <col min="2597" max="2821" width="2" style="1"/>
    <col min="2822" max="2822" width="2.19921875" style="1" bestFit="1" customWidth="1"/>
    <col min="2823" max="2824" width="2" style="1"/>
    <col min="2825" max="2852" width="2.09765625" style="1" customWidth="1"/>
    <col min="2853" max="3077" width="2" style="1"/>
    <col min="3078" max="3078" width="2.19921875" style="1" bestFit="1" customWidth="1"/>
    <col min="3079" max="3080" width="2" style="1"/>
    <col min="3081" max="3108" width="2.09765625" style="1" customWidth="1"/>
    <col min="3109" max="3333" width="2" style="1"/>
    <col min="3334" max="3334" width="2.19921875" style="1" bestFit="1" customWidth="1"/>
    <col min="3335" max="3336" width="2" style="1"/>
    <col min="3337" max="3364" width="2.09765625" style="1" customWidth="1"/>
    <col min="3365" max="3589" width="2" style="1"/>
    <col min="3590" max="3590" width="2.19921875" style="1" bestFit="1" customWidth="1"/>
    <col min="3591" max="3592" width="2" style="1"/>
    <col min="3593" max="3620" width="2.09765625" style="1" customWidth="1"/>
    <col min="3621" max="3845" width="2" style="1"/>
    <col min="3846" max="3846" width="2.19921875" style="1" bestFit="1" customWidth="1"/>
    <col min="3847" max="3848" width="2" style="1"/>
    <col min="3849" max="3876" width="2.09765625" style="1" customWidth="1"/>
    <col min="3877" max="4101" width="2" style="1"/>
    <col min="4102" max="4102" width="2.19921875" style="1" bestFit="1" customWidth="1"/>
    <col min="4103" max="4104" width="2" style="1"/>
    <col min="4105" max="4132" width="2.09765625" style="1" customWidth="1"/>
    <col min="4133" max="4357" width="2" style="1"/>
    <col min="4358" max="4358" width="2.19921875" style="1" bestFit="1" customWidth="1"/>
    <col min="4359" max="4360" width="2" style="1"/>
    <col min="4361" max="4388" width="2.09765625" style="1" customWidth="1"/>
    <col min="4389" max="4613" width="2" style="1"/>
    <col min="4614" max="4614" width="2.19921875" style="1" bestFit="1" customWidth="1"/>
    <col min="4615" max="4616" width="2" style="1"/>
    <col min="4617" max="4644" width="2.09765625" style="1" customWidth="1"/>
    <col min="4645" max="4869" width="2" style="1"/>
    <col min="4870" max="4870" width="2.19921875" style="1" bestFit="1" customWidth="1"/>
    <col min="4871" max="4872" width="2" style="1"/>
    <col min="4873" max="4900" width="2.09765625" style="1" customWidth="1"/>
    <col min="4901" max="5125" width="2" style="1"/>
    <col min="5126" max="5126" width="2.19921875" style="1" bestFit="1" customWidth="1"/>
    <col min="5127" max="5128" width="2" style="1"/>
    <col min="5129" max="5156" width="2.09765625" style="1" customWidth="1"/>
    <col min="5157" max="5381" width="2" style="1"/>
    <col min="5382" max="5382" width="2.19921875" style="1" bestFit="1" customWidth="1"/>
    <col min="5383" max="5384" width="2" style="1"/>
    <col min="5385" max="5412" width="2.09765625" style="1" customWidth="1"/>
    <col min="5413" max="5637" width="2" style="1"/>
    <col min="5638" max="5638" width="2.19921875" style="1" bestFit="1" customWidth="1"/>
    <col min="5639" max="5640" width="2" style="1"/>
    <col min="5641" max="5668" width="2.09765625" style="1" customWidth="1"/>
    <col min="5669" max="5893" width="2" style="1"/>
    <col min="5894" max="5894" width="2.19921875" style="1" bestFit="1" customWidth="1"/>
    <col min="5895" max="5896" width="2" style="1"/>
    <col min="5897" max="5924" width="2.09765625" style="1" customWidth="1"/>
    <col min="5925" max="6149" width="2" style="1"/>
    <col min="6150" max="6150" width="2.19921875" style="1" bestFit="1" customWidth="1"/>
    <col min="6151" max="6152" width="2" style="1"/>
    <col min="6153" max="6180" width="2.09765625" style="1" customWidth="1"/>
    <col min="6181" max="6405" width="2" style="1"/>
    <col min="6406" max="6406" width="2.19921875" style="1" bestFit="1" customWidth="1"/>
    <col min="6407" max="6408" width="2" style="1"/>
    <col min="6409" max="6436" width="2.09765625" style="1" customWidth="1"/>
    <col min="6437" max="6661" width="2" style="1"/>
    <col min="6662" max="6662" width="2.19921875" style="1" bestFit="1" customWidth="1"/>
    <col min="6663" max="6664" width="2" style="1"/>
    <col min="6665" max="6692" width="2.09765625" style="1" customWidth="1"/>
    <col min="6693" max="6917" width="2" style="1"/>
    <col min="6918" max="6918" width="2.19921875" style="1" bestFit="1" customWidth="1"/>
    <col min="6919" max="6920" width="2" style="1"/>
    <col min="6921" max="6948" width="2.09765625" style="1" customWidth="1"/>
    <col min="6949" max="7173" width="2" style="1"/>
    <col min="7174" max="7174" width="2.19921875" style="1" bestFit="1" customWidth="1"/>
    <col min="7175" max="7176" width="2" style="1"/>
    <col min="7177" max="7204" width="2.09765625" style="1" customWidth="1"/>
    <col min="7205" max="7429" width="2" style="1"/>
    <col min="7430" max="7430" width="2.19921875" style="1" bestFit="1" customWidth="1"/>
    <col min="7431" max="7432" width="2" style="1"/>
    <col min="7433" max="7460" width="2.09765625" style="1" customWidth="1"/>
    <col min="7461" max="7685" width="2" style="1"/>
    <col min="7686" max="7686" width="2.19921875" style="1" bestFit="1" customWidth="1"/>
    <col min="7687" max="7688" width="2" style="1"/>
    <col min="7689" max="7716" width="2.09765625" style="1" customWidth="1"/>
    <col min="7717" max="7941" width="2" style="1"/>
    <col min="7942" max="7942" width="2.19921875" style="1" bestFit="1" customWidth="1"/>
    <col min="7943" max="7944" width="2" style="1"/>
    <col min="7945" max="7972" width="2.09765625" style="1" customWidth="1"/>
    <col min="7973" max="8197" width="2" style="1"/>
    <col min="8198" max="8198" width="2.19921875" style="1" bestFit="1" customWidth="1"/>
    <col min="8199" max="8200" width="2" style="1"/>
    <col min="8201" max="8228" width="2.09765625" style="1" customWidth="1"/>
    <col min="8229" max="8453" width="2" style="1"/>
    <col min="8454" max="8454" width="2.19921875" style="1" bestFit="1" customWidth="1"/>
    <col min="8455" max="8456" width="2" style="1"/>
    <col min="8457" max="8484" width="2.09765625" style="1" customWidth="1"/>
    <col min="8485" max="8709" width="2" style="1"/>
    <col min="8710" max="8710" width="2.19921875" style="1" bestFit="1" customWidth="1"/>
    <col min="8711" max="8712" width="2" style="1"/>
    <col min="8713" max="8740" width="2.09765625" style="1" customWidth="1"/>
    <col min="8741" max="8965" width="2" style="1"/>
    <col min="8966" max="8966" width="2.19921875" style="1" bestFit="1" customWidth="1"/>
    <col min="8967" max="8968" width="2" style="1"/>
    <col min="8969" max="8996" width="2.09765625" style="1" customWidth="1"/>
    <col min="8997" max="9221" width="2" style="1"/>
    <col min="9222" max="9222" width="2.19921875" style="1" bestFit="1" customWidth="1"/>
    <col min="9223" max="9224" width="2" style="1"/>
    <col min="9225" max="9252" width="2.09765625" style="1" customWidth="1"/>
    <col min="9253" max="9477" width="2" style="1"/>
    <col min="9478" max="9478" width="2.19921875" style="1" bestFit="1" customWidth="1"/>
    <col min="9479" max="9480" width="2" style="1"/>
    <col min="9481" max="9508" width="2.09765625" style="1" customWidth="1"/>
    <col min="9509" max="9733" width="2" style="1"/>
    <col min="9734" max="9734" width="2.19921875" style="1" bestFit="1" customWidth="1"/>
    <col min="9735" max="9736" width="2" style="1"/>
    <col min="9737" max="9764" width="2.09765625" style="1" customWidth="1"/>
    <col min="9765" max="9989" width="2" style="1"/>
    <col min="9990" max="9990" width="2.19921875" style="1" bestFit="1" customWidth="1"/>
    <col min="9991" max="9992" width="2" style="1"/>
    <col min="9993" max="10020" width="2.09765625" style="1" customWidth="1"/>
    <col min="10021" max="10245" width="2" style="1"/>
    <col min="10246" max="10246" width="2.19921875" style="1" bestFit="1" customWidth="1"/>
    <col min="10247" max="10248" width="2" style="1"/>
    <col min="10249" max="10276" width="2.09765625" style="1" customWidth="1"/>
    <col min="10277" max="10501" width="2" style="1"/>
    <col min="10502" max="10502" width="2.19921875" style="1" bestFit="1" customWidth="1"/>
    <col min="10503" max="10504" width="2" style="1"/>
    <col min="10505" max="10532" width="2.09765625" style="1" customWidth="1"/>
    <col min="10533" max="10757" width="2" style="1"/>
    <col min="10758" max="10758" width="2.19921875" style="1" bestFit="1" customWidth="1"/>
    <col min="10759" max="10760" width="2" style="1"/>
    <col min="10761" max="10788" width="2.09765625" style="1" customWidth="1"/>
    <col min="10789" max="11013" width="2" style="1"/>
    <col min="11014" max="11014" width="2.19921875" style="1" bestFit="1" customWidth="1"/>
    <col min="11015" max="11016" width="2" style="1"/>
    <col min="11017" max="11044" width="2.09765625" style="1" customWidth="1"/>
    <col min="11045" max="11269" width="2" style="1"/>
    <col min="11270" max="11270" width="2.19921875" style="1" bestFit="1" customWidth="1"/>
    <col min="11271" max="11272" width="2" style="1"/>
    <col min="11273" max="11300" width="2.09765625" style="1" customWidth="1"/>
    <col min="11301" max="11525" width="2" style="1"/>
    <col min="11526" max="11526" width="2.19921875" style="1" bestFit="1" customWidth="1"/>
    <col min="11527" max="11528" width="2" style="1"/>
    <col min="11529" max="11556" width="2.09765625" style="1" customWidth="1"/>
    <col min="11557" max="11781" width="2" style="1"/>
    <col min="11782" max="11782" width="2.19921875" style="1" bestFit="1" customWidth="1"/>
    <col min="11783" max="11784" width="2" style="1"/>
    <col min="11785" max="11812" width="2.09765625" style="1" customWidth="1"/>
    <col min="11813" max="12037" width="2" style="1"/>
    <col min="12038" max="12038" width="2.19921875" style="1" bestFit="1" customWidth="1"/>
    <col min="12039" max="12040" width="2" style="1"/>
    <col min="12041" max="12068" width="2.09765625" style="1" customWidth="1"/>
    <col min="12069" max="12293" width="2" style="1"/>
    <col min="12294" max="12294" width="2.19921875" style="1" bestFit="1" customWidth="1"/>
    <col min="12295" max="12296" width="2" style="1"/>
    <col min="12297" max="12324" width="2.09765625" style="1" customWidth="1"/>
    <col min="12325" max="12549" width="2" style="1"/>
    <col min="12550" max="12550" width="2.19921875" style="1" bestFit="1" customWidth="1"/>
    <col min="12551" max="12552" width="2" style="1"/>
    <col min="12553" max="12580" width="2.09765625" style="1" customWidth="1"/>
    <col min="12581" max="12805" width="2" style="1"/>
    <col min="12806" max="12806" width="2.19921875" style="1" bestFit="1" customWidth="1"/>
    <col min="12807" max="12808" width="2" style="1"/>
    <col min="12809" max="12836" width="2.09765625" style="1" customWidth="1"/>
    <col min="12837" max="13061" width="2" style="1"/>
    <col min="13062" max="13062" width="2.19921875" style="1" bestFit="1" customWidth="1"/>
    <col min="13063" max="13064" width="2" style="1"/>
    <col min="13065" max="13092" width="2.09765625" style="1" customWidth="1"/>
    <col min="13093" max="13317" width="2" style="1"/>
    <col min="13318" max="13318" width="2.19921875" style="1" bestFit="1" customWidth="1"/>
    <col min="13319" max="13320" width="2" style="1"/>
    <col min="13321" max="13348" width="2.09765625" style="1" customWidth="1"/>
    <col min="13349" max="13573" width="2" style="1"/>
    <col min="13574" max="13574" width="2.19921875" style="1" bestFit="1" customWidth="1"/>
    <col min="13575" max="13576" width="2" style="1"/>
    <col min="13577" max="13604" width="2.09765625" style="1" customWidth="1"/>
    <col min="13605" max="13829" width="2" style="1"/>
    <col min="13830" max="13830" width="2.19921875" style="1" bestFit="1" customWidth="1"/>
    <col min="13831" max="13832" width="2" style="1"/>
    <col min="13833" max="13860" width="2.09765625" style="1" customWidth="1"/>
    <col min="13861" max="14085" width="2" style="1"/>
    <col min="14086" max="14086" width="2.19921875" style="1" bestFit="1" customWidth="1"/>
    <col min="14087" max="14088" width="2" style="1"/>
    <col min="14089" max="14116" width="2.09765625" style="1" customWidth="1"/>
    <col min="14117" max="14341" width="2" style="1"/>
    <col min="14342" max="14342" width="2.19921875" style="1" bestFit="1" customWidth="1"/>
    <col min="14343" max="14344" width="2" style="1"/>
    <col min="14345" max="14372" width="2.09765625" style="1" customWidth="1"/>
    <col min="14373" max="14597" width="2" style="1"/>
    <col min="14598" max="14598" width="2.19921875" style="1" bestFit="1" customWidth="1"/>
    <col min="14599" max="14600" width="2" style="1"/>
    <col min="14601" max="14628" width="2.09765625" style="1" customWidth="1"/>
    <col min="14629" max="14853" width="2" style="1"/>
    <col min="14854" max="14854" width="2.19921875" style="1" bestFit="1" customWidth="1"/>
    <col min="14855" max="14856" width="2" style="1"/>
    <col min="14857" max="14884" width="2.09765625" style="1" customWidth="1"/>
    <col min="14885" max="15109" width="2" style="1"/>
    <col min="15110" max="15110" width="2.19921875" style="1" bestFit="1" customWidth="1"/>
    <col min="15111" max="15112" width="2" style="1"/>
    <col min="15113" max="15140" width="2.09765625" style="1" customWidth="1"/>
    <col min="15141" max="15365" width="2" style="1"/>
    <col min="15366" max="15366" width="2.19921875" style="1" bestFit="1" customWidth="1"/>
    <col min="15367" max="15368" width="2" style="1"/>
    <col min="15369" max="15396" width="2.09765625" style="1" customWidth="1"/>
    <col min="15397" max="15621" width="2" style="1"/>
    <col min="15622" max="15622" width="2.19921875" style="1" bestFit="1" customWidth="1"/>
    <col min="15623" max="15624" width="2" style="1"/>
    <col min="15625" max="15652" width="2.09765625" style="1" customWidth="1"/>
    <col min="15653" max="15877" width="2" style="1"/>
    <col min="15878" max="15878" width="2.19921875" style="1" bestFit="1" customWidth="1"/>
    <col min="15879" max="15880" width="2" style="1"/>
    <col min="15881" max="15908" width="2.09765625" style="1" customWidth="1"/>
    <col min="15909" max="16133" width="2" style="1"/>
    <col min="16134" max="16134" width="2.19921875" style="1" bestFit="1" customWidth="1"/>
    <col min="16135" max="16136" width="2" style="1"/>
    <col min="16137" max="16164" width="2.09765625" style="1" customWidth="1"/>
    <col min="16165" max="16384" width="2" style="1"/>
  </cols>
  <sheetData>
    <row r="1" spans="1:39">
      <c r="C1" s="1" t="s">
        <v>703</v>
      </c>
    </row>
    <row r="2" spans="1:39">
      <c r="AL2" s="23" t="s">
        <v>316</v>
      </c>
    </row>
    <row r="3" spans="1:39" ht="12.75" customHeight="1"/>
    <row r="4" spans="1:39" ht="12.75" customHeight="1">
      <c r="A4" s="542" t="s">
        <v>317</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4"/>
    </row>
    <row r="5" spans="1:39" ht="12.75" customHeight="1">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4"/>
    </row>
    <row r="6" spans="1:39" ht="12.75" customHeight="1">
      <c r="A6" s="491" t="s">
        <v>58</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
    </row>
    <row r="7" spans="1:39" ht="12.75" customHeight="1"/>
    <row r="8" spans="1:39">
      <c r="B8" s="463" t="s">
        <v>59</v>
      </c>
      <c r="C8" s="464"/>
      <c r="D8" s="464"/>
      <c r="E8" s="464"/>
      <c r="F8" s="464"/>
      <c r="G8" s="464"/>
      <c r="H8" s="6"/>
      <c r="I8" s="5"/>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5"/>
    </row>
    <row r="9" spans="1:39">
      <c r="B9" s="466"/>
      <c r="C9" s="467"/>
      <c r="D9" s="467"/>
      <c r="E9" s="467"/>
      <c r="F9" s="467"/>
      <c r="G9" s="467"/>
      <c r="H9" s="14"/>
      <c r="I9" s="13"/>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8"/>
    </row>
    <row r="10" spans="1:39">
      <c r="B10" s="463" t="s">
        <v>318</v>
      </c>
      <c r="C10" s="464"/>
      <c r="D10" s="464"/>
      <c r="E10" s="464"/>
      <c r="F10" s="464"/>
      <c r="G10" s="464"/>
      <c r="H10" s="6"/>
      <c r="I10" s="5"/>
      <c r="J10" s="478" t="s">
        <v>319</v>
      </c>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9"/>
    </row>
    <row r="11" spans="1:39">
      <c r="B11" s="547"/>
      <c r="C11" s="484"/>
      <c r="D11" s="484"/>
      <c r="E11" s="484"/>
      <c r="F11" s="484"/>
      <c r="G11" s="484"/>
      <c r="H11" s="8"/>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1"/>
    </row>
    <row r="12" spans="1:39">
      <c r="B12" s="547"/>
      <c r="C12" s="484"/>
      <c r="D12" s="484"/>
      <c r="E12" s="484"/>
      <c r="F12" s="484"/>
      <c r="G12" s="484"/>
      <c r="H12" s="8"/>
      <c r="J12" s="550" t="s">
        <v>320</v>
      </c>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1"/>
    </row>
    <row r="13" spans="1:39">
      <c r="B13" s="547"/>
      <c r="C13" s="484"/>
      <c r="D13" s="484"/>
      <c r="E13" s="484"/>
      <c r="F13" s="484"/>
      <c r="G13" s="484"/>
      <c r="H13" s="8"/>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1"/>
    </row>
    <row r="14" spans="1:39">
      <c r="B14" s="547"/>
      <c r="C14" s="484"/>
      <c r="D14" s="484"/>
      <c r="E14" s="484"/>
      <c r="F14" s="484"/>
      <c r="G14" s="484"/>
      <c r="H14" s="8"/>
      <c r="J14" s="814" t="s">
        <v>321</v>
      </c>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1"/>
    </row>
    <row r="15" spans="1:39">
      <c r="B15" s="466"/>
      <c r="C15" s="467"/>
      <c r="D15" s="467"/>
      <c r="E15" s="467"/>
      <c r="F15" s="467"/>
      <c r="G15" s="467"/>
      <c r="H15" s="14"/>
      <c r="I15" s="1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4"/>
    </row>
    <row r="16" spans="1:39" ht="13.5" customHeight="1">
      <c r="B16" s="527" t="s">
        <v>5</v>
      </c>
      <c r="C16" s="528"/>
      <c r="D16" s="528"/>
      <c r="E16" s="528"/>
      <c r="F16" s="528"/>
      <c r="G16" s="528"/>
      <c r="H16" s="238"/>
      <c r="I16" s="239"/>
      <c r="J16" s="5"/>
      <c r="K16" s="5"/>
      <c r="L16" s="5"/>
      <c r="M16" s="5"/>
      <c r="N16" s="5"/>
      <c r="O16" s="5"/>
      <c r="P16" s="5"/>
      <c r="Q16" s="5"/>
      <c r="R16" s="40"/>
      <c r="S16" s="40"/>
      <c r="T16" s="5"/>
      <c r="U16" s="5"/>
      <c r="V16" s="5"/>
      <c r="W16" s="5"/>
      <c r="X16" s="5"/>
      <c r="Y16" s="5"/>
      <c r="Z16" s="5"/>
      <c r="AA16" s="5"/>
      <c r="AB16" s="5"/>
      <c r="AC16" s="5"/>
      <c r="AD16" s="5"/>
      <c r="AE16" s="5"/>
      <c r="AF16" s="5"/>
      <c r="AG16" s="5"/>
      <c r="AH16" s="5"/>
      <c r="AI16" s="5"/>
      <c r="AJ16" s="5"/>
      <c r="AK16" s="5"/>
      <c r="AL16" s="7"/>
    </row>
    <row r="17" spans="2:38" ht="13.5" customHeight="1">
      <c r="B17" s="530"/>
      <c r="C17" s="531"/>
      <c r="D17" s="531"/>
      <c r="E17" s="531"/>
      <c r="F17" s="531"/>
      <c r="G17" s="531"/>
      <c r="H17" s="240"/>
      <c r="I17" s="43"/>
      <c r="L17" s="1">
        <v>1</v>
      </c>
      <c r="M17" s="11"/>
      <c r="N17" s="1" t="s">
        <v>8</v>
      </c>
      <c r="R17" s="41"/>
      <c r="S17" s="41"/>
      <c r="Y17" s="1">
        <v>4</v>
      </c>
      <c r="Z17" s="11"/>
      <c r="AA17" s="1" t="s">
        <v>14</v>
      </c>
      <c r="AL17" s="12"/>
    </row>
    <row r="18" spans="2:38">
      <c r="B18" s="530"/>
      <c r="C18" s="531"/>
      <c r="D18" s="531"/>
      <c r="E18" s="531"/>
      <c r="F18" s="531"/>
      <c r="G18" s="531"/>
      <c r="H18" s="240"/>
      <c r="I18" s="43"/>
      <c r="L18" s="1">
        <v>2</v>
      </c>
      <c r="M18" s="11"/>
      <c r="N18" s="1" t="s">
        <v>10</v>
      </c>
      <c r="R18" s="41"/>
      <c r="S18" s="41"/>
      <c r="Y18" s="1">
        <v>5</v>
      </c>
      <c r="Z18" s="11"/>
      <c r="AA18" s="1" t="s">
        <v>16</v>
      </c>
      <c r="AL18" s="10"/>
    </row>
    <row r="19" spans="2:38">
      <c r="B19" s="530"/>
      <c r="C19" s="531"/>
      <c r="D19" s="531"/>
      <c r="E19" s="531"/>
      <c r="F19" s="531"/>
      <c r="G19" s="531"/>
      <c r="H19" s="240"/>
      <c r="I19" s="43"/>
      <c r="L19" s="1">
        <v>3</v>
      </c>
      <c r="M19" s="11"/>
      <c r="N19" s="1" t="s">
        <v>12</v>
      </c>
      <c r="R19" s="41"/>
      <c r="S19" s="41"/>
      <c r="AL19" s="12"/>
    </row>
    <row r="20" spans="2:38">
      <c r="B20" s="533"/>
      <c r="C20" s="534"/>
      <c r="D20" s="534"/>
      <c r="E20" s="534"/>
      <c r="F20" s="534"/>
      <c r="G20" s="534"/>
      <c r="H20" s="241"/>
      <c r="I20" s="242"/>
      <c r="J20" s="13"/>
      <c r="K20" s="13"/>
      <c r="L20" s="13"/>
      <c r="M20" s="13"/>
      <c r="N20" s="13"/>
      <c r="O20" s="13"/>
      <c r="P20" s="13"/>
      <c r="Q20" s="13"/>
      <c r="R20" s="42"/>
      <c r="S20" s="42"/>
      <c r="T20" s="13"/>
      <c r="U20" s="13"/>
      <c r="V20" s="13"/>
      <c r="W20" s="13"/>
      <c r="X20" s="13"/>
      <c r="Y20" s="13"/>
      <c r="Z20" s="13"/>
      <c r="AA20" s="13"/>
      <c r="AB20" s="13"/>
      <c r="AC20" s="13"/>
      <c r="AD20" s="13"/>
      <c r="AE20" s="13"/>
      <c r="AF20" s="13"/>
      <c r="AG20" s="13"/>
      <c r="AH20" s="13"/>
      <c r="AI20" s="13"/>
      <c r="AJ20" s="13"/>
      <c r="AK20" s="13"/>
      <c r="AL20" s="15"/>
    </row>
    <row r="21" spans="2:38" ht="21" customHeight="1">
      <c r="B21" s="495" t="s">
        <v>322</v>
      </c>
      <c r="C21" s="496"/>
      <c r="D21" s="527" t="s">
        <v>323</v>
      </c>
      <c r="E21" s="528"/>
      <c r="F21" s="528"/>
      <c r="G21" s="529"/>
      <c r="R21" s="41"/>
      <c r="S21" s="41"/>
      <c r="AL21" s="10"/>
    </row>
    <row r="22" spans="2:38" ht="21" customHeight="1">
      <c r="B22" s="497"/>
      <c r="C22" s="498"/>
      <c r="D22" s="530"/>
      <c r="E22" s="531"/>
      <c r="F22" s="531"/>
      <c r="G22" s="532"/>
      <c r="L22" s="1">
        <v>1</v>
      </c>
      <c r="N22" s="1" t="s">
        <v>324</v>
      </c>
      <c r="R22" s="41"/>
      <c r="S22" s="41"/>
      <c r="Y22" s="1">
        <v>6</v>
      </c>
      <c r="AA22" s="1" t="s">
        <v>325</v>
      </c>
      <c r="AL22" s="10"/>
    </row>
    <row r="23" spans="2:38" ht="21" customHeight="1">
      <c r="B23" s="497"/>
      <c r="C23" s="498"/>
      <c r="D23" s="530"/>
      <c r="E23" s="531"/>
      <c r="F23" s="531"/>
      <c r="G23" s="532"/>
      <c r="L23" s="1">
        <v>2</v>
      </c>
      <c r="N23" s="1" t="s">
        <v>326</v>
      </c>
      <c r="R23" s="41"/>
      <c r="S23" s="41"/>
      <c r="Y23" s="1">
        <v>7</v>
      </c>
      <c r="AA23" s="1" t="s">
        <v>327</v>
      </c>
      <c r="AL23" s="10"/>
    </row>
    <row r="24" spans="2:38" ht="21" customHeight="1">
      <c r="B24" s="497"/>
      <c r="C24" s="498"/>
      <c r="D24" s="530"/>
      <c r="E24" s="531"/>
      <c r="F24" s="531"/>
      <c r="G24" s="532"/>
      <c r="L24" s="1">
        <v>3</v>
      </c>
      <c r="N24" s="1" t="s">
        <v>328</v>
      </c>
      <c r="R24" s="41"/>
      <c r="S24" s="41"/>
      <c r="Y24" s="1">
        <v>8</v>
      </c>
      <c r="AA24" s="1" t="s">
        <v>329</v>
      </c>
      <c r="AL24" s="10"/>
    </row>
    <row r="25" spans="2:38" ht="21" customHeight="1">
      <c r="B25" s="497"/>
      <c r="C25" s="498"/>
      <c r="D25" s="530"/>
      <c r="E25" s="531"/>
      <c r="F25" s="531"/>
      <c r="G25" s="532"/>
      <c r="L25" s="1">
        <v>4</v>
      </c>
      <c r="N25" s="1" t="s">
        <v>330</v>
      </c>
      <c r="R25" s="41"/>
      <c r="S25" s="41"/>
      <c r="Y25" s="1">
        <v>9</v>
      </c>
      <c r="AA25" s="1" t="s">
        <v>19</v>
      </c>
      <c r="AL25" s="10"/>
    </row>
    <row r="26" spans="2:38" ht="21" customHeight="1">
      <c r="B26" s="497"/>
      <c r="C26" s="498"/>
      <c r="D26" s="530"/>
      <c r="E26" s="531"/>
      <c r="F26" s="531"/>
      <c r="G26" s="532"/>
      <c r="L26" s="1">
        <v>5</v>
      </c>
      <c r="N26" s="1" t="s">
        <v>331</v>
      </c>
      <c r="R26" s="41"/>
      <c r="S26" s="41"/>
      <c r="AL26" s="10"/>
    </row>
    <row r="27" spans="2:38" ht="21" customHeight="1">
      <c r="B27" s="497"/>
      <c r="C27" s="498"/>
      <c r="D27" s="533"/>
      <c r="E27" s="534"/>
      <c r="F27" s="534"/>
      <c r="G27" s="535"/>
      <c r="H27" s="13"/>
      <c r="I27" s="13"/>
      <c r="J27" s="13"/>
      <c r="K27" s="13"/>
      <c r="O27" s="13"/>
      <c r="P27" s="13"/>
      <c r="Q27" s="13"/>
      <c r="R27" s="42"/>
      <c r="S27" s="42"/>
      <c r="T27" s="13"/>
      <c r="U27" s="13"/>
      <c r="V27" s="13"/>
      <c r="W27" s="13"/>
      <c r="X27" s="13"/>
      <c r="Y27" s="13"/>
      <c r="Z27" s="13"/>
      <c r="AA27" s="13"/>
      <c r="AB27" s="13"/>
      <c r="AC27" s="13"/>
      <c r="AD27" s="13"/>
      <c r="AE27" s="13"/>
      <c r="AF27" s="13"/>
      <c r="AG27" s="13"/>
      <c r="AH27" s="13"/>
      <c r="AI27" s="13"/>
      <c r="AJ27" s="13"/>
      <c r="AK27" s="13"/>
      <c r="AL27" s="15"/>
    </row>
    <row r="28" spans="2:38" ht="10.5" customHeight="1">
      <c r="B28" s="497"/>
      <c r="C28" s="498"/>
      <c r="D28" s="795" t="s">
        <v>332</v>
      </c>
      <c r="E28" s="796"/>
      <c r="F28" s="796"/>
      <c r="G28" s="797"/>
      <c r="H28" s="5"/>
      <c r="I28" s="5"/>
      <c r="J28" s="5"/>
      <c r="K28" s="5"/>
      <c r="L28" s="5"/>
      <c r="M28" s="5"/>
      <c r="N28" s="5"/>
      <c r="O28" s="5"/>
      <c r="P28" s="5"/>
      <c r="Q28" s="5"/>
      <c r="R28" s="16"/>
      <c r="S28" s="16"/>
      <c r="T28" s="5"/>
      <c r="U28" s="5"/>
      <c r="V28" s="5"/>
      <c r="W28" s="17"/>
      <c r="X28" s="17"/>
      <c r="Y28" s="17"/>
      <c r="Z28" s="17"/>
      <c r="AA28" s="17"/>
      <c r="AB28" s="17"/>
      <c r="AC28" s="17"/>
      <c r="AD28" s="17"/>
      <c r="AE28" s="17"/>
      <c r="AF28" s="17"/>
      <c r="AG28" s="17"/>
      <c r="AH28" s="17"/>
      <c r="AI28" s="17"/>
      <c r="AJ28" s="17"/>
      <c r="AK28" s="17"/>
      <c r="AL28" s="7"/>
    </row>
    <row r="29" spans="2:38" ht="10.5" customHeight="1">
      <c r="B29" s="497"/>
      <c r="C29" s="498"/>
      <c r="D29" s="798"/>
      <c r="E29" s="799"/>
      <c r="F29" s="799"/>
      <c r="G29" s="800"/>
      <c r="H29" s="46"/>
      <c r="I29" s="804" t="s">
        <v>270</v>
      </c>
      <c r="J29" s="805"/>
      <c r="K29" s="805"/>
      <c r="L29" s="806"/>
      <c r="M29" s="519">
        <v>4</v>
      </c>
      <c r="N29" s="776"/>
      <c r="O29" s="520"/>
      <c r="P29" s="519">
        <v>5</v>
      </c>
      <c r="Q29" s="776"/>
      <c r="R29" s="520"/>
      <c r="S29" s="519">
        <v>6</v>
      </c>
      <c r="T29" s="776"/>
      <c r="U29" s="520"/>
      <c r="V29" s="519">
        <v>7</v>
      </c>
      <c r="W29" s="776"/>
      <c r="X29" s="520"/>
      <c r="Y29" s="519">
        <v>8</v>
      </c>
      <c r="Z29" s="776"/>
      <c r="AA29" s="520"/>
      <c r="AB29" s="519">
        <v>9</v>
      </c>
      <c r="AC29" s="776"/>
      <c r="AD29" s="520"/>
      <c r="AE29" s="519">
        <v>10</v>
      </c>
      <c r="AF29" s="776"/>
      <c r="AG29" s="520"/>
      <c r="AH29" s="519">
        <v>11</v>
      </c>
      <c r="AI29" s="776"/>
      <c r="AJ29" s="520"/>
      <c r="AL29" s="12"/>
    </row>
    <row r="30" spans="2:38" ht="10.5" customHeight="1">
      <c r="B30" s="497"/>
      <c r="C30" s="498"/>
      <c r="D30" s="798"/>
      <c r="E30" s="799"/>
      <c r="F30" s="799"/>
      <c r="G30" s="800"/>
      <c r="H30" s="46"/>
      <c r="I30" s="481"/>
      <c r="J30" s="482"/>
      <c r="K30" s="482"/>
      <c r="L30" s="483"/>
      <c r="M30" s="521"/>
      <c r="N30" s="777"/>
      <c r="O30" s="522"/>
      <c r="P30" s="521"/>
      <c r="Q30" s="777"/>
      <c r="R30" s="522"/>
      <c r="S30" s="521"/>
      <c r="T30" s="777"/>
      <c r="U30" s="522"/>
      <c r="V30" s="521"/>
      <c r="W30" s="777"/>
      <c r="X30" s="522"/>
      <c r="Y30" s="521"/>
      <c r="Z30" s="777"/>
      <c r="AA30" s="522"/>
      <c r="AB30" s="521"/>
      <c r="AC30" s="777"/>
      <c r="AD30" s="522"/>
      <c r="AE30" s="521"/>
      <c r="AF30" s="777"/>
      <c r="AG30" s="522"/>
      <c r="AH30" s="521"/>
      <c r="AI30" s="777"/>
      <c r="AJ30" s="522"/>
      <c r="AL30" s="12"/>
    </row>
    <row r="31" spans="2:38" ht="10.5" customHeight="1">
      <c r="B31" s="497"/>
      <c r="C31" s="498"/>
      <c r="D31" s="798"/>
      <c r="E31" s="799"/>
      <c r="F31" s="799"/>
      <c r="G31" s="800"/>
      <c r="I31" s="794" t="s">
        <v>333</v>
      </c>
      <c r="J31" s="794"/>
      <c r="K31" s="794"/>
      <c r="L31" s="794"/>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L31" s="12"/>
    </row>
    <row r="32" spans="2:38" ht="10.5" customHeight="1">
      <c r="B32" s="497"/>
      <c r="C32" s="498"/>
      <c r="D32" s="798"/>
      <c r="E32" s="799"/>
      <c r="F32" s="799"/>
      <c r="G32" s="800"/>
      <c r="I32" s="794"/>
      <c r="J32" s="794"/>
      <c r="K32" s="794"/>
      <c r="L32" s="794"/>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L32" s="12"/>
    </row>
    <row r="33" spans="2:38" ht="10.5" customHeight="1">
      <c r="B33" s="497"/>
      <c r="C33" s="498"/>
      <c r="D33" s="798"/>
      <c r="E33" s="799"/>
      <c r="F33" s="799"/>
      <c r="G33" s="800"/>
      <c r="I33" s="775" t="s">
        <v>334</v>
      </c>
      <c r="J33" s="775"/>
      <c r="K33" s="775"/>
      <c r="L33" s="77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L33" s="12"/>
    </row>
    <row r="34" spans="2:38" ht="10.5" customHeight="1">
      <c r="B34" s="497"/>
      <c r="C34" s="498"/>
      <c r="D34" s="798"/>
      <c r="E34" s="799"/>
      <c r="F34" s="799"/>
      <c r="G34" s="800"/>
      <c r="I34" s="775"/>
      <c r="J34" s="775"/>
      <c r="K34" s="775"/>
      <c r="L34" s="77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L34" s="12"/>
    </row>
    <row r="35" spans="2:38" ht="10.5" customHeight="1">
      <c r="B35" s="497"/>
      <c r="C35" s="498"/>
      <c r="D35" s="798"/>
      <c r="E35" s="799"/>
      <c r="F35" s="799"/>
      <c r="G35" s="800"/>
      <c r="I35" s="775" t="s">
        <v>335</v>
      </c>
      <c r="J35" s="775"/>
      <c r="K35" s="775"/>
      <c r="L35" s="775"/>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L35" s="12"/>
    </row>
    <row r="36" spans="2:38" ht="10.5" customHeight="1">
      <c r="B36" s="497"/>
      <c r="C36" s="498"/>
      <c r="D36" s="798"/>
      <c r="E36" s="799"/>
      <c r="F36" s="799"/>
      <c r="G36" s="800"/>
      <c r="I36" s="793"/>
      <c r="J36" s="793"/>
      <c r="K36" s="793"/>
      <c r="L36" s="793"/>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L36" s="12"/>
    </row>
    <row r="37" spans="2:38" ht="10.5" customHeight="1" thickBot="1">
      <c r="B37" s="497"/>
      <c r="C37" s="498"/>
      <c r="D37" s="798"/>
      <c r="E37" s="799"/>
      <c r="F37" s="799"/>
      <c r="G37" s="800"/>
      <c r="I37" s="243"/>
      <c r="J37" s="243"/>
      <c r="K37" s="243"/>
      <c r="L37" s="243"/>
      <c r="M37" s="5"/>
      <c r="N37" s="5"/>
      <c r="O37" s="5"/>
      <c r="P37" s="5"/>
      <c r="Q37" s="5"/>
      <c r="R37" s="5"/>
      <c r="S37" s="5"/>
      <c r="T37" s="5"/>
      <c r="U37" s="5"/>
      <c r="V37" s="5"/>
      <c r="W37" s="5"/>
      <c r="X37" s="5"/>
      <c r="Y37" s="5"/>
      <c r="Z37" s="5"/>
      <c r="AA37" s="5"/>
      <c r="AB37" s="5"/>
      <c r="AC37" s="5"/>
      <c r="AD37" s="5"/>
      <c r="AE37" s="5"/>
      <c r="AF37" s="5"/>
      <c r="AG37" s="5"/>
      <c r="AH37" s="5"/>
      <c r="AI37" s="5"/>
      <c r="AJ37" s="5"/>
      <c r="AL37" s="12"/>
    </row>
    <row r="38" spans="2:38" ht="10.5" customHeight="1">
      <c r="B38" s="497"/>
      <c r="C38" s="498"/>
      <c r="D38" s="798"/>
      <c r="E38" s="799"/>
      <c r="F38" s="799"/>
      <c r="G38" s="800"/>
      <c r="I38" s="813" t="s">
        <v>270</v>
      </c>
      <c r="J38" s="813"/>
      <c r="K38" s="813"/>
      <c r="L38" s="813"/>
      <c r="M38" s="755">
        <v>12</v>
      </c>
      <c r="N38" s="755"/>
      <c r="O38" s="755"/>
      <c r="P38" s="755">
        <v>1</v>
      </c>
      <c r="Q38" s="755"/>
      <c r="R38" s="755"/>
      <c r="S38" s="755">
        <v>2</v>
      </c>
      <c r="T38" s="755"/>
      <c r="U38" s="755"/>
      <c r="V38" s="755">
        <v>3</v>
      </c>
      <c r="W38" s="755"/>
      <c r="X38" s="755"/>
      <c r="Y38" s="755" t="s">
        <v>289</v>
      </c>
      <c r="Z38" s="755"/>
      <c r="AA38" s="755"/>
      <c r="AB38" s="786"/>
      <c r="AC38" s="244"/>
      <c r="AD38" s="778" t="s">
        <v>336</v>
      </c>
      <c r="AE38" s="779"/>
      <c r="AF38" s="779"/>
      <c r="AG38" s="779"/>
      <c r="AH38" s="779"/>
      <c r="AI38" s="779"/>
      <c r="AJ38" s="779"/>
      <c r="AK38" s="780"/>
      <c r="AL38" s="12"/>
    </row>
    <row r="39" spans="2:38" ht="10.5" customHeight="1">
      <c r="B39" s="497"/>
      <c r="C39" s="498"/>
      <c r="D39" s="798"/>
      <c r="E39" s="799"/>
      <c r="F39" s="799"/>
      <c r="G39" s="800"/>
      <c r="I39" s="813"/>
      <c r="J39" s="813"/>
      <c r="K39" s="813"/>
      <c r="L39" s="813"/>
      <c r="M39" s="755"/>
      <c r="N39" s="755"/>
      <c r="O39" s="755"/>
      <c r="P39" s="755"/>
      <c r="Q39" s="755"/>
      <c r="R39" s="755"/>
      <c r="S39" s="755"/>
      <c r="T39" s="755"/>
      <c r="U39" s="755"/>
      <c r="V39" s="755"/>
      <c r="W39" s="755"/>
      <c r="X39" s="755"/>
      <c r="Y39" s="755"/>
      <c r="Z39" s="755"/>
      <c r="AA39" s="755"/>
      <c r="AB39" s="786"/>
      <c r="AC39" s="244"/>
      <c r="AD39" s="781"/>
      <c r="AE39" s="531"/>
      <c r="AF39" s="531"/>
      <c r="AG39" s="531"/>
      <c r="AH39" s="531"/>
      <c r="AI39" s="531"/>
      <c r="AJ39" s="531"/>
      <c r="AK39" s="782"/>
      <c r="AL39" s="12"/>
    </row>
    <row r="40" spans="2:38" ht="10.5" customHeight="1" thickBot="1">
      <c r="B40" s="497"/>
      <c r="C40" s="498"/>
      <c r="D40" s="798"/>
      <c r="E40" s="799"/>
      <c r="F40" s="799"/>
      <c r="G40" s="800"/>
      <c r="I40" s="794" t="s">
        <v>333</v>
      </c>
      <c r="J40" s="794"/>
      <c r="K40" s="794"/>
      <c r="L40" s="794"/>
      <c r="M40" s="755"/>
      <c r="N40" s="755"/>
      <c r="O40" s="755"/>
      <c r="P40" s="755"/>
      <c r="Q40" s="755"/>
      <c r="R40" s="755"/>
      <c r="S40" s="755"/>
      <c r="T40" s="755"/>
      <c r="U40" s="755"/>
      <c r="V40" s="755"/>
      <c r="W40" s="755"/>
      <c r="X40" s="755"/>
      <c r="Y40" s="755"/>
      <c r="Z40" s="755"/>
      <c r="AA40" s="755"/>
      <c r="AB40" s="786"/>
      <c r="AC40" s="244"/>
      <c r="AD40" s="783"/>
      <c r="AE40" s="784"/>
      <c r="AF40" s="784"/>
      <c r="AG40" s="784"/>
      <c r="AH40" s="784"/>
      <c r="AI40" s="784"/>
      <c r="AJ40" s="784"/>
      <c r="AK40" s="785"/>
      <c r="AL40" s="12"/>
    </row>
    <row r="41" spans="2:38" ht="10.5" customHeight="1">
      <c r="B41" s="497"/>
      <c r="C41" s="498"/>
      <c r="D41" s="798"/>
      <c r="E41" s="799"/>
      <c r="F41" s="799"/>
      <c r="G41" s="800"/>
      <c r="I41" s="794"/>
      <c r="J41" s="794"/>
      <c r="K41" s="794"/>
      <c r="L41" s="794"/>
      <c r="M41" s="755"/>
      <c r="N41" s="755"/>
      <c r="O41" s="755"/>
      <c r="P41" s="755"/>
      <c r="Q41" s="755"/>
      <c r="R41" s="755"/>
      <c r="S41" s="755"/>
      <c r="T41" s="755"/>
      <c r="U41" s="755"/>
      <c r="V41" s="755"/>
      <c r="W41" s="755"/>
      <c r="X41" s="755"/>
      <c r="Y41" s="755"/>
      <c r="Z41" s="755"/>
      <c r="AA41" s="755"/>
      <c r="AB41" s="786"/>
      <c r="AC41" s="244"/>
      <c r="AD41" s="787"/>
      <c r="AE41" s="788"/>
      <c r="AF41" s="788"/>
      <c r="AG41" s="788"/>
      <c r="AH41" s="788"/>
      <c r="AI41" s="789"/>
      <c r="AJ41" s="767" t="s">
        <v>189</v>
      </c>
      <c r="AK41" s="768"/>
      <c r="AL41" s="12"/>
    </row>
    <row r="42" spans="2:38" ht="10.5" customHeight="1" thickBot="1">
      <c r="B42" s="497"/>
      <c r="C42" s="498"/>
      <c r="D42" s="798"/>
      <c r="E42" s="799"/>
      <c r="F42" s="799"/>
      <c r="G42" s="800"/>
      <c r="I42" s="807" t="s">
        <v>334</v>
      </c>
      <c r="J42" s="808"/>
      <c r="K42" s="808"/>
      <c r="L42" s="809"/>
      <c r="M42" s="519"/>
      <c r="N42" s="776"/>
      <c r="O42" s="520"/>
      <c r="P42" s="519"/>
      <c r="Q42" s="776"/>
      <c r="R42" s="520"/>
      <c r="S42" s="519"/>
      <c r="T42" s="776"/>
      <c r="U42" s="520"/>
      <c r="V42" s="519"/>
      <c r="W42" s="776"/>
      <c r="X42" s="520"/>
      <c r="Y42" s="519"/>
      <c r="Z42" s="776"/>
      <c r="AA42" s="776"/>
      <c r="AB42" s="520"/>
      <c r="AC42" s="244"/>
      <c r="AD42" s="790"/>
      <c r="AE42" s="791"/>
      <c r="AF42" s="791"/>
      <c r="AG42" s="791"/>
      <c r="AH42" s="791"/>
      <c r="AI42" s="792"/>
      <c r="AJ42" s="769"/>
      <c r="AK42" s="770"/>
      <c r="AL42" s="12"/>
    </row>
    <row r="43" spans="2:38" ht="10.5" customHeight="1" thickBot="1">
      <c r="B43" s="497"/>
      <c r="C43" s="498"/>
      <c r="D43" s="798"/>
      <c r="E43" s="799"/>
      <c r="F43" s="799"/>
      <c r="G43" s="800"/>
      <c r="I43" s="810"/>
      <c r="J43" s="811"/>
      <c r="K43" s="811"/>
      <c r="L43" s="812"/>
      <c r="M43" s="521"/>
      <c r="N43" s="777"/>
      <c r="O43" s="522"/>
      <c r="P43" s="521"/>
      <c r="Q43" s="777"/>
      <c r="R43" s="522"/>
      <c r="S43" s="521"/>
      <c r="T43" s="777"/>
      <c r="U43" s="522"/>
      <c r="V43" s="521"/>
      <c r="W43" s="777"/>
      <c r="X43" s="522"/>
      <c r="Y43" s="521"/>
      <c r="Z43" s="777"/>
      <c r="AA43" s="777"/>
      <c r="AB43" s="522"/>
      <c r="AC43" s="244"/>
      <c r="AD43" s="245"/>
      <c r="AE43" s="245"/>
      <c r="AF43" s="245"/>
      <c r="AG43" s="245"/>
      <c r="AH43" s="245"/>
      <c r="AI43" s="245"/>
      <c r="AJ43" s="245"/>
      <c r="AK43" s="245"/>
      <c r="AL43" s="246"/>
    </row>
    <row r="44" spans="2:38" ht="10.5" customHeight="1">
      <c r="B44" s="497"/>
      <c r="C44" s="498"/>
      <c r="D44" s="798"/>
      <c r="E44" s="799"/>
      <c r="F44" s="799"/>
      <c r="G44" s="800"/>
      <c r="I44" s="775" t="s">
        <v>335</v>
      </c>
      <c r="J44" s="775"/>
      <c r="K44" s="775"/>
      <c r="L44" s="775"/>
      <c r="M44" s="543"/>
      <c r="N44" s="543"/>
      <c r="O44" s="543"/>
      <c r="P44" s="543"/>
      <c r="Q44" s="543"/>
      <c r="R44" s="543"/>
      <c r="S44" s="543"/>
      <c r="T44" s="543"/>
      <c r="U44" s="543"/>
      <c r="V44" s="543"/>
      <c r="W44" s="543"/>
      <c r="X44" s="543"/>
      <c r="Y44" s="755"/>
      <c r="Z44" s="755"/>
      <c r="AA44" s="755"/>
      <c r="AB44" s="755"/>
      <c r="AC44" s="244"/>
      <c r="AD44" s="756" t="s">
        <v>337</v>
      </c>
      <c r="AE44" s="757"/>
      <c r="AF44" s="757"/>
      <c r="AG44" s="757"/>
      <c r="AH44" s="757"/>
      <c r="AI44" s="757"/>
      <c r="AJ44" s="757"/>
      <c r="AK44" s="758"/>
      <c r="AL44" s="246"/>
    </row>
    <row r="45" spans="2:38" ht="10.5" customHeight="1">
      <c r="B45" s="497"/>
      <c r="C45" s="498"/>
      <c r="D45" s="798"/>
      <c r="E45" s="799"/>
      <c r="F45" s="799"/>
      <c r="G45" s="800"/>
      <c r="I45" s="775"/>
      <c r="J45" s="775"/>
      <c r="K45" s="775"/>
      <c r="L45" s="775"/>
      <c r="M45" s="543"/>
      <c r="N45" s="543"/>
      <c r="O45" s="543"/>
      <c r="P45" s="543"/>
      <c r="Q45" s="543"/>
      <c r="R45" s="543"/>
      <c r="S45" s="543"/>
      <c r="T45" s="543"/>
      <c r="U45" s="543"/>
      <c r="V45" s="543"/>
      <c r="W45" s="543"/>
      <c r="X45" s="543"/>
      <c r="Y45" s="755"/>
      <c r="Z45" s="755"/>
      <c r="AA45" s="755"/>
      <c r="AB45" s="755"/>
      <c r="AC45" s="244"/>
      <c r="AD45" s="759"/>
      <c r="AE45" s="760"/>
      <c r="AF45" s="760"/>
      <c r="AG45" s="760"/>
      <c r="AH45" s="760"/>
      <c r="AI45" s="760"/>
      <c r="AJ45" s="760"/>
      <c r="AK45" s="761"/>
      <c r="AL45" s="246"/>
    </row>
    <row r="46" spans="2:38" ht="10.5" customHeight="1" thickBot="1">
      <c r="B46" s="497"/>
      <c r="C46" s="498"/>
      <c r="D46" s="798"/>
      <c r="E46" s="799"/>
      <c r="F46" s="799"/>
      <c r="G46" s="800"/>
      <c r="I46" s="247"/>
      <c r="S46" s="46"/>
      <c r="AD46" s="762"/>
      <c r="AE46" s="763"/>
      <c r="AF46" s="763"/>
      <c r="AG46" s="763"/>
      <c r="AH46" s="763"/>
      <c r="AI46" s="763"/>
      <c r="AJ46" s="763"/>
      <c r="AK46" s="764"/>
      <c r="AL46" s="12"/>
    </row>
    <row r="47" spans="2:38" ht="10.5" customHeight="1">
      <c r="B47" s="497"/>
      <c r="C47" s="498"/>
      <c r="D47" s="798"/>
      <c r="E47" s="799"/>
      <c r="F47" s="799"/>
      <c r="G47" s="800"/>
      <c r="I47" s="247"/>
      <c r="S47" s="46"/>
      <c r="AD47" s="765"/>
      <c r="AE47" s="452"/>
      <c r="AF47" s="452"/>
      <c r="AG47" s="452"/>
      <c r="AH47" s="452"/>
      <c r="AI47" s="453"/>
      <c r="AJ47" s="767" t="s">
        <v>189</v>
      </c>
      <c r="AK47" s="768"/>
      <c r="AL47" s="12"/>
    </row>
    <row r="48" spans="2:38" ht="10.5" customHeight="1" thickBot="1">
      <c r="B48" s="497"/>
      <c r="C48" s="498"/>
      <c r="D48" s="798"/>
      <c r="E48" s="799"/>
      <c r="F48" s="799"/>
      <c r="G48" s="800"/>
      <c r="I48" s="247"/>
      <c r="S48" s="46"/>
      <c r="AD48" s="766"/>
      <c r="AE48" s="455"/>
      <c r="AF48" s="455"/>
      <c r="AG48" s="455"/>
      <c r="AH48" s="455"/>
      <c r="AI48" s="456"/>
      <c r="AJ48" s="769"/>
      <c r="AK48" s="770"/>
      <c r="AL48" s="12"/>
    </row>
    <row r="49" spans="2:38" ht="10.5" customHeight="1">
      <c r="B49" s="499"/>
      <c r="C49" s="500"/>
      <c r="D49" s="801"/>
      <c r="E49" s="802"/>
      <c r="F49" s="802"/>
      <c r="G49" s="80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21"/>
    </row>
    <row r="50" spans="2:38" ht="19.5" customHeight="1">
      <c r="B50" s="771" t="s">
        <v>338</v>
      </c>
      <c r="C50" s="772"/>
      <c r="D50" s="527" t="s">
        <v>339</v>
      </c>
      <c r="E50" s="528"/>
      <c r="F50" s="528"/>
      <c r="G50" s="528"/>
      <c r="H50" s="528"/>
      <c r="I50" s="528"/>
      <c r="J50" s="528"/>
      <c r="K50" s="528"/>
      <c r="L50" s="528"/>
      <c r="M50" s="528"/>
      <c r="N50" s="528"/>
      <c r="O50" s="528"/>
      <c r="P50" s="528"/>
      <c r="Q50" s="528"/>
      <c r="R50" s="528"/>
      <c r="S50" s="529"/>
      <c r="T50" s="464" t="s">
        <v>340</v>
      </c>
      <c r="U50" s="464"/>
      <c r="V50" s="464"/>
      <c r="W50" s="464"/>
      <c r="X50" s="464"/>
      <c r="Y50" s="464"/>
      <c r="Z50" s="464"/>
      <c r="AA50" s="464"/>
      <c r="AB50" s="464"/>
      <c r="AC50" s="464"/>
      <c r="AD50" s="464"/>
      <c r="AE50" s="464"/>
      <c r="AF50" s="464"/>
      <c r="AG50" s="464"/>
      <c r="AH50" s="464"/>
      <c r="AI50" s="464"/>
      <c r="AJ50" s="464"/>
      <c r="AK50" s="464"/>
      <c r="AL50" s="465"/>
    </row>
    <row r="51" spans="2:38" ht="19.5" customHeight="1">
      <c r="B51" s="773"/>
      <c r="C51" s="774"/>
      <c r="D51" s="530"/>
      <c r="E51" s="531"/>
      <c r="F51" s="531"/>
      <c r="G51" s="531"/>
      <c r="H51" s="531"/>
      <c r="I51" s="531"/>
      <c r="J51" s="531"/>
      <c r="K51" s="531"/>
      <c r="L51" s="531"/>
      <c r="M51" s="531"/>
      <c r="N51" s="531"/>
      <c r="O51" s="531"/>
      <c r="P51" s="531"/>
      <c r="Q51" s="531"/>
      <c r="R51" s="531"/>
      <c r="S51" s="532"/>
      <c r="T51" s="484"/>
      <c r="U51" s="484"/>
      <c r="V51" s="484"/>
      <c r="W51" s="484"/>
      <c r="X51" s="484"/>
      <c r="Y51" s="484"/>
      <c r="Z51" s="484"/>
      <c r="AA51" s="484"/>
      <c r="AB51" s="484"/>
      <c r="AC51" s="484"/>
      <c r="AD51" s="484"/>
      <c r="AE51" s="484"/>
      <c r="AF51" s="484"/>
      <c r="AG51" s="484"/>
      <c r="AH51" s="484"/>
      <c r="AI51" s="484"/>
      <c r="AJ51" s="484"/>
      <c r="AK51" s="484"/>
      <c r="AL51" s="548"/>
    </row>
    <row r="52" spans="2:38" ht="19.5" customHeight="1">
      <c r="B52" s="773"/>
      <c r="C52" s="774"/>
      <c r="D52" s="530"/>
      <c r="E52" s="531"/>
      <c r="F52" s="531"/>
      <c r="G52" s="531"/>
      <c r="H52" s="531"/>
      <c r="I52" s="531"/>
      <c r="J52" s="531"/>
      <c r="K52" s="531"/>
      <c r="L52" s="531"/>
      <c r="M52" s="531"/>
      <c r="N52" s="531"/>
      <c r="O52" s="531"/>
      <c r="P52" s="531"/>
      <c r="Q52" s="531"/>
      <c r="R52" s="531"/>
      <c r="S52" s="532"/>
      <c r="T52" s="484"/>
      <c r="U52" s="484"/>
      <c r="V52" s="484"/>
      <c r="W52" s="484"/>
      <c r="X52" s="484"/>
      <c r="Y52" s="484"/>
      <c r="Z52" s="484"/>
      <c r="AA52" s="484"/>
      <c r="AB52" s="484"/>
      <c r="AC52" s="484"/>
      <c r="AD52" s="484"/>
      <c r="AE52" s="484"/>
      <c r="AF52" s="484"/>
      <c r="AG52" s="484"/>
      <c r="AH52" s="484"/>
      <c r="AI52" s="484"/>
      <c r="AJ52" s="484"/>
      <c r="AK52" s="484"/>
      <c r="AL52" s="548"/>
    </row>
    <row r="53" spans="2:38" ht="19.5" customHeight="1">
      <c r="B53" s="773"/>
      <c r="C53" s="774"/>
      <c r="D53" s="530"/>
      <c r="E53" s="531"/>
      <c r="F53" s="531"/>
      <c r="G53" s="531"/>
      <c r="H53" s="531"/>
      <c r="I53" s="531"/>
      <c r="J53" s="531"/>
      <c r="K53" s="531"/>
      <c r="L53" s="531"/>
      <c r="M53" s="531"/>
      <c r="N53" s="531"/>
      <c r="O53" s="531"/>
      <c r="P53" s="531"/>
      <c r="Q53" s="531"/>
      <c r="R53" s="531"/>
      <c r="S53" s="532"/>
      <c r="T53" s="484"/>
      <c r="U53" s="484"/>
      <c r="V53" s="484"/>
      <c r="W53" s="484"/>
      <c r="X53" s="484"/>
      <c r="Y53" s="484"/>
      <c r="Z53" s="484"/>
      <c r="AA53" s="484"/>
      <c r="AB53" s="484"/>
      <c r="AC53" s="484"/>
      <c r="AD53" s="484"/>
      <c r="AE53" s="484"/>
      <c r="AF53" s="484"/>
      <c r="AG53" s="484"/>
      <c r="AH53" s="484"/>
      <c r="AI53" s="484"/>
      <c r="AJ53" s="484"/>
      <c r="AK53" s="484"/>
      <c r="AL53" s="548"/>
    </row>
    <row r="54" spans="2:38" ht="19.5" customHeight="1">
      <c r="B54" s="773"/>
      <c r="C54" s="774"/>
      <c r="D54" s="530"/>
      <c r="E54" s="531"/>
      <c r="F54" s="531"/>
      <c r="G54" s="531"/>
      <c r="H54" s="531"/>
      <c r="I54" s="531"/>
      <c r="J54" s="531"/>
      <c r="K54" s="531"/>
      <c r="L54" s="531"/>
      <c r="M54" s="531"/>
      <c r="N54" s="531"/>
      <c r="O54" s="531"/>
      <c r="P54" s="531"/>
      <c r="Q54" s="531"/>
      <c r="R54" s="531"/>
      <c r="S54" s="532"/>
      <c r="T54" s="484"/>
      <c r="U54" s="484"/>
      <c r="V54" s="484"/>
      <c r="W54" s="484"/>
      <c r="X54" s="484"/>
      <c r="Y54" s="484"/>
      <c r="Z54" s="484"/>
      <c r="AA54" s="484"/>
      <c r="AB54" s="484"/>
      <c r="AC54" s="484"/>
      <c r="AD54" s="484"/>
      <c r="AE54" s="484"/>
      <c r="AF54" s="484"/>
      <c r="AG54" s="484"/>
      <c r="AH54" s="484"/>
      <c r="AI54" s="484"/>
      <c r="AJ54" s="484"/>
      <c r="AK54" s="484"/>
      <c r="AL54" s="548"/>
    </row>
    <row r="55" spans="2:38" ht="19.5" customHeight="1">
      <c r="B55" s="773"/>
      <c r="C55" s="774"/>
      <c r="D55" s="533"/>
      <c r="E55" s="534"/>
      <c r="F55" s="534"/>
      <c r="G55" s="534"/>
      <c r="H55" s="534"/>
      <c r="I55" s="534"/>
      <c r="J55" s="534"/>
      <c r="K55" s="534"/>
      <c r="L55" s="534"/>
      <c r="M55" s="534"/>
      <c r="N55" s="534"/>
      <c r="O55" s="534"/>
      <c r="P55" s="534"/>
      <c r="Q55" s="534"/>
      <c r="R55" s="534"/>
      <c r="S55" s="535"/>
      <c r="T55" s="484"/>
      <c r="U55" s="484"/>
      <c r="V55" s="484"/>
      <c r="W55" s="484"/>
      <c r="X55" s="484"/>
      <c r="Y55" s="484"/>
      <c r="Z55" s="484"/>
      <c r="AA55" s="484"/>
      <c r="AB55" s="484"/>
      <c r="AC55" s="484"/>
      <c r="AD55" s="484"/>
      <c r="AE55" s="484"/>
      <c r="AF55" s="484"/>
      <c r="AG55" s="484"/>
      <c r="AH55" s="484"/>
      <c r="AI55" s="484"/>
      <c r="AJ55" s="484"/>
      <c r="AK55" s="484"/>
      <c r="AL55" s="548"/>
    </row>
    <row r="56" spans="2:38" ht="112.5" customHeight="1">
      <c r="B56" s="439" t="s">
        <v>341</v>
      </c>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row>
  </sheetData>
  <mergeCells count="82">
    <mergeCell ref="A4:AL5"/>
    <mergeCell ref="A6:AL6"/>
    <mergeCell ref="B8:G9"/>
    <mergeCell ref="J8:AL9"/>
    <mergeCell ref="B10:G15"/>
    <mergeCell ref="J10:AL11"/>
    <mergeCell ref="J12:AL13"/>
    <mergeCell ref="J14:AL15"/>
    <mergeCell ref="M29:O30"/>
    <mergeCell ref="I33:L34"/>
    <mergeCell ref="M33:O34"/>
    <mergeCell ref="I38:L39"/>
    <mergeCell ref="M38:O39"/>
    <mergeCell ref="B16:G20"/>
    <mergeCell ref="B21:C49"/>
    <mergeCell ref="D21:G27"/>
    <mergeCell ref="D28:G49"/>
    <mergeCell ref="I29:L30"/>
    <mergeCell ref="I42:L43"/>
    <mergeCell ref="I40:L41"/>
    <mergeCell ref="AH29:AJ30"/>
    <mergeCell ref="I31:L32"/>
    <mergeCell ref="M31:O32"/>
    <mergeCell ref="P31:R32"/>
    <mergeCell ref="S31:U32"/>
    <mergeCell ref="V31:X32"/>
    <mergeCell ref="Y31:AA32"/>
    <mergeCell ref="AB31:AD32"/>
    <mergeCell ref="AE31:AG32"/>
    <mergeCell ref="AH31:AJ32"/>
    <mergeCell ref="P29:R30"/>
    <mergeCell ref="S29:U30"/>
    <mergeCell ref="V29:X30"/>
    <mergeCell ref="Y29:AA30"/>
    <mergeCell ref="AB29:AD30"/>
    <mergeCell ref="AE29:AG30"/>
    <mergeCell ref="AH33:AJ34"/>
    <mergeCell ref="I35:L36"/>
    <mergeCell ref="M35:O36"/>
    <mergeCell ref="P35:R36"/>
    <mergeCell ref="S35:U36"/>
    <mergeCell ref="V35:X36"/>
    <mergeCell ref="Y35:AA36"/>
    <mergeCell ref="AB35:AD36"/>
    <mergeCell ref="AE35:AG36"/>
    <mergeCell ref="AH35:AJ36"/>
    <mergeCell ref="P33:R34"/>
    <mergeCell ref="S33:U34"/>
    <mergeCell ref="V33:X34"/>
    <mergeCell ref="Y33:AA34"/>
    <mergeCell ref="AB33:AD34"/>
    <mergeCell ref="AE33:AG34"/>
    <mergeCell ref="AD38:AK40"/>
    <mergeCell ref="P40:R41"/>
    <mergeCell ref="S40:U41"/>
    <mergeCell ref="V40:X41"/>
    <mergeCell ref="Y40:AB41"/>
    <mergeCell ref="AD41:AI42"/>
    <mergeCell ref="AJ41:AK42"/>
    <mergeCell ref="S42:U43"/>
    <mergeCell ref="V42:X43"/>
    <mergeCell ref="Y42:AB43"/>
    <mergeCell ref="P38:R39"/>
    <mergeCell ref="S38:U39"/>
    <mergeCell ref="V38:X39"/>
    <mergeCell ref="Y38:AB39"/>
    <mergeCell ref="M40:O41"/>
    <mergeCell ref="B56:AL56"/>
    <mergeCell ref="AD44:AK46"/>
    <mergeCell ref="AD47:AI48"/>
    <mergeCell ref="AJ47:AK48"/>
    <mergeCell ref="B50:C55"/>
    <mergeCell ref="D50:S55"/>
    <mergeCell ref="T50:AL55"/>
    <mergeCell ref="I44:L45"/>
    <mergeCell ref="M44:O45"/>
    <mergeCell ref="P44:R45"/>
    <mergeCell ref="S44:U45"/>
    <mergeCell ref="V44:X45"/>
    <mergeCell ref="Y44:AB45"/>
    <mergeCell ref="M42:O43"/>
    <mergeCell ref="P42:R43"/>
  </mergeCells>
  <phoneticPr fontId="3"/>
  <pageMargins left="0.70866141732283472" right="0.70866141732283472"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3539-C71D-4C3B-A969-C175E2EF5722}">
  <sheetPr>
    <tabColor rgb="FFFF0000"/>
  </sheetPr>
  <dimension ref="A1:I24"/>
  <sheetViews>
    <sheetView showGridLines="0" view="pageBreakPreview" zoomScaleNormal="100" zoomScaleSheetLayoutView="100" workbookViewId="0">
      <selection activeCell="S58" activeCellId="1" sqref="T27:U27 S58"/>
    </sheetView>
  </sheetViews>
  <sheetFormatPr defaultColWidth="8.09765625" defaultRowHeight="18"/>
  <cols>
    <col min="1" max="1" width="1" style="249" customWidth="1"/>
    <col min="2" max="3" width="14.09765625" style="249" customWidth="1"/>
    <col min="4" max="4" width="13.69921875" style="249" customWidth="1"/>
    <col min="5" max="5" width="15.69921875" style="249" customWidth="1"/>
    <col min="6" max="6" width="13.59765625" style="249" customWidth="1"/>
    <col min="7" max="7" width="13.69921875" style="249" customWidth="1"/>
    <col min="8" max="8" width="3.3984375" style="249" customWidth="1"/>
    <col min="9" max="9" width="2.19921875" style="249" customWidth="1"/>
    <col min="10" max="256" width="8.09765625" style="249"/>
    <col min="257" max="257" width="1" style="249" customWidth="1"/>
    <col min="258" max="259" width="14.09765625" style="249" customWidth="1"/>
    <col min="260" max="260" width="13.69921875" style="249" customWidth="1"/>
    <col min="261" max="261" width="15.69921875" style="249" customWidth="1"/>
    <col min="262" max="262" width="13.59765625" style="249" customWidth="1"/>
    <col min="263" max="263" width="13.69921875" style="249" customWidth="1"/>
    <col min="264" max="264" width="3.3984375" style="249" customWidth="1"/>
    <col min="265" max="265" width="2.19921875" style="249" customWidth="1"/>
    <col min="266" max="512" width="8.09765625" style="249"/>
    <col min="513" max="513" width="1" style="249" customWidth="1"/>
    <col min="514" max="515" width="14.09765625" style="249" customWidth="1"/>
    <col min="516" max="516" width="13.69921875" style="249" customWidth="1"/>
    <col min="517" max="517" width="15.69921875" style="249" customWidth="1"/>
    <col min="518" max="518" width="13.59765625" style="249" customWidth="1"/>
    <col min="519" max="519" width="13.69921875" style="249" customWidth="1"/>
    <col min="520" max="520" width="3.3984375" style="249" customWidth="1"/>
    <col min="521" max="521" width="2.19921875" style="249" customWidth="1"/>
    <col min="522" max="768" width="8.09765625" style="249"/>
    <col min="769" max="769" width="1" style="249" customWidth="1"/>
    <col min="770" max="771" width="14.09765625" style="249" customWidth="1"/>
    <col min="772" max="772" width="13.69921875" style="249" customWidth="1"/>
    <col min="773" max="773" width="15.69921875" style="249" customWidth="1"/>
    <col min="774" max="774" width="13.59765625" style="249" customWidth="1"/>
    <col min="775" max="775" width="13.69921875" style="249" customWidth="1"/>
    <col min="776" max="776" width="3.3984375" style="249" customWidth="1"/>
    <col min="777" max="777" width="2.19921875" style="249" customWidth="1"/>
    <col min="778" max="1024" width="8.09765625" style="249"/>
    <col min="1025" max="1025" width="1" style="249" customWidth="1"/>
    <col min="1026" max="1027" width="14.09765625" style="249" customWidth="1"/>
    <col min="1028" max="1028" width="13.69921875" style="249" customWidth="1"/>
    <col min="1029" max="1029" width="15.69921875" style="249" customWidth="1"/>
    <col min="1030" max="1030" width="13.59765625" style="249" customWidth="1"/>
    <col min="1031" max="1031" width="13.69921875" style="249" customWidth="1"/>
    <col min="1032" max="1032" width="3.3984375" style="249" customWidth="1"/>
    <col min="1033" max="1033" width="2.19921875" style="249" customWidth="1"/>
    <col min="1034" max="1280" width="8.09765625" style="249"/>
    <col min="1281" max="1281" width="1" style="249" customWidth="1"/>
    <col min="1282" max="1283" width="14.09765625" style="249" customWidth="1"/>
    <col min="1284" max="1284" width="13.69921875" style="249" customWidth="1"/>
    <col min="1285" max="1285" width="15.69921875" style="249" customWidth="1"/>
    <col min="1286" max="1286" width="13.59765625" style="249" customWidth="1"/>
    <col min="1287" max="1287" width="13.69921875" style="249" customWidth="1"/>
    <col min="1288" max="1288" width="3.3984375" style="249" customWidth="1"/>
    <col min="1289" max="1289" width="2.19921875" style="249" customWidth="1"/>
    <col min="1290" max="1536" width="8.09765625" style="249"/>
    <col min="1537" max="1537" width="1" style="249" customWidth="1"/>
    <col min="1538" max="1539" width="14.09765625" style="249" customWidth="1"/>
    <col min="1540" max="1540" width="13.69921875" style="249" customWidth="1"/>
    <col min="1541" max="1541" width="15.69921875" style="249" customWidth="1"/>
    <col min="1542" max="1542" width="13.59765625" style="249" customWidth="1"/>
    <col min="1543" max="1543" width="13.69921875" style="249" customWidth="1"/>
    <col min="1544" max="1544" width="3.3984375" style="249" customWidth="1"/>
    <col min="1545" max="1545" width="2.19921875" style="249" customWidth="1"/>
    <col min="1546" max="1792" width="8.09765625" style="249"/>
    <col min="1793" max="1793" width="1" style="249" customWidth="1"/>
    <col min="1794" max="1795" width="14.09765625" style="249" customWidth="1"/>
    <col min="1796" max="1796" width="13.69921875" style="249" customWidth="1"/>
    <col min="1797" max="1797" width="15.69921875" style="249" customWidth="1"/>
    <col min="1798" max="1798" width="13.59765625" style="249" customWidth="1"/>
    <col min="1799" max="1799" width="13.69921875" style="249" customWidth="1"/>
    <col min="1800" max="1800" width="3.3984375" style="249" customWidth="1"/>
    <col min="1801" max="1801" width="2.19921875" style="249" customWidth="1"/>
    <col min="1802" max="2048" width="8.09765625" style="249"/>
    <col min="2049" max="2049" width="1" style="249" customWidth="1"/>
    <col min="2050" max="2051" width="14.09765625" style="249" customWidth="1"/>
    <col min="2052" max="2052" width="13.69921875" style="249" customWidth="1"/>
    <col min="2053" max="2053" width="15.69921875" style="249" customWidth="1"/>
    <col min="2054" max="2054" width="13.59765625" style="249" customWidth="1"/>
    <col min="2055" max="2055" width="13.69921875" style="249" customWidth="1"/>
    <col min="2056" max="2056" width="3.3984375" style="249" customWidth="1"/>
    <col min="2057" max="2057" width="2.19921875" style="249" customWidth="1"/>
    <col min="2058" max="2304" width="8.09765625" style="249"/>
    <col min="2305" max="2305" width="1" style="249" customWidth="1"/>
    <col min="2306" max="2307" width="14.09765625" style="249" customWidth="1"/>
    <col min="2308" max="2308" width="13.69921875" style="249" customWidth="1"/>
    <col min="2309" max="2309" width="15.69921875" style="249" customWidth="1"/>
    <col min="2310" max="2310" width="13.59765625" style="249" customWidth="1"/>
    <col min="2311" max="2311" width="13.69921875" style="249" customWidth="1"/>
    <col min="2312" max="2312" width="3.3984375" style="249" customWidth="1"/>
    <col min="2313" max="2313" width="2.19921875" style="249" customWidth="1"/>
    <col min="2314" max="2560" width="8.09765625" style="249"/>
    <col min="2561" max="2561" width="1" style="249" customWidth="1"/>
    <col min="2562" max="2563" width="14.09765625" style="249" customWidth="1"/>
    <col min="2564" max="2564" width="13.69921875" style="249" customWidth="1"/>
    <col min="2565" max="2565" width="15.69921875" style="249" customWidth="1"/>
    <col min="2566" max="2566" width="13.59765625" style="249" customWidth="1"/>
    <col min="2567" max="2567" width="13.69921875" style="249" customWidth="1"/>
    <col min="2568" max="2568" width="3.3984375" style="249" customWidth="1"/>
    <col min="2569" max="2569" width="2.19921875" style="249" customWidth="1"/>
    <col min="2570" max="2816" width="8.09765625" style="249"/>
    <col min="2817" max="2817" width="1" style="249" customWidth="1"/>
    <col min="2818" max="2819" width="14.09765625" style="249" customWidth="1"/>
    <col min="2820" max="2820" width="13.69921875" style="249" customWidth="1"/>
    <col min="2821" max="2821" width="15.69921875" style="249" customWidth="1"/>
    <col min="2822" max="2822" width="13.59765625" style="249" customWidth="1"/>
    <col min="2823" max="2823" width="13.69921875" style="249" customWidth="1"/>
    <col min="2824" max="2824" width="3.3984375" style="249" customWidth="1"/>
    <col min="2825" max="2825" width="2.19921875" style="249" customWidth="1"/>
    <col min="2826" max="3072" width="8.09765625" style="249"/>
    <col min="3073" max="3073" width="1" style="249" customWidth="1"/>
    <col min="3074" max="3075" width="14.09765625" style="249" customWidth="1"/>
    <col min="3076" max="3076" width="13.69921875" style="249" customWidth="1"/>
    <col min="3077" max="3077" width="15.69921875" style="249" customWidth="1"/>
    <col min="3078" max="3078" width="13.59765625" style="249" customWidth="1"/>
    <col min="3079" max="3079" width="13.69921875" style="249" customWidth="1"/>
    <col min="3080" max="3080" width="3.3984375" style="249" customWidth="1"/>
    <col min="3081" max="3081" width="2.19921875" style="249" customWidth="1"/>
    <col min="3082" max="3328" width="8.09765625" style="249"/>
    <col min="3329" max="3329" width="1" style="249" customWidth="1"/>
    <col min="3330" max="3331" width="14.09765625" style="249" customWidth="1"/>
    <col min="3332" max="3332" width="13.69921875" style="249" customWidth="1"/>
    <col min="3333" max="3333" width="15.69921875" style="249" customWidth="1"/>
    <col min="3334" max="3334" width="13.59765625" style="249" customWidth="1"/>
    <col min="3335" max="3335" width="13.69921875" style="249" customWidth="1"/>
    <col min="3336" max="3336" width="3.3984375" style="249" customWidth="1"/>
    <col min="3337" max="3337" width="2.19921875" style="249" customWidth="1"/>
    <col min="3338" max="3584" width="8.09765625" style="249"/>
    <col min="3585" max="3585" width="1" style="249" customWidth="1"/>
    <col min="3586" max="3587" width="14.09765625" style="249" customWidth="1"/>
    <col min="3588" max="3588" width="13.69921875" style="249" customWidth="1"/>
    <col min="3589" max="3589" width="15.69921875" style="249" customWidth="1"/>
    <col min="3590" max="3590" width="13.59765625" style="249" customWidth="1"/>
    <col min="3591" max="3591" width="13.69921875" style="249" customWidth="1"/>
    <col min="3592" max="3592" width="3.3984375" style="249" customWidth="1"/>
    <col min="3593" max="3593" width="2.19921875" style="249" customWidth="1"/>
    <col min="3594" max="3840" width="8.09765625" style="249"/>
    <col min="3841" max="3841" width="1" style="249" customWidth="1"/>
    <col min="3842" max="3843" width="14.09765625" style="249" customWidth="1"/>
    <col min="3844" max="3844" width="13.69921875" style="249" customWidth="1"/>
    <col min="3845" max="3845" width="15.69921875" style="249" customWidth="1"/>
    <col min="3846" max="3846" width="13.59765625" style="249" customWidth="1"/>
    <col min="3847" max="3847" width="13.69921875" style="249" customWidth="1"/>
    <col min="3848" max="3848" width="3.3984375" style="249" customWidth="1"/>
    <col min="3849" max="3849" width="2.19921875" style="249" customWidth="1"/>
    <col min="3850" max="4096" width="8.09765625" style="249"/>
    <col min="4097" max="4097" width="1" style="249" customWidth="1"/>
    <col min="4098" max="4099" width="14.09765625" style="249" customWidth="1"/>
    <col min="4100" max="4100" width="13.69921875" style="249" customWidth="1"/>
    <col min="4101" max="4101" width="15.69921875" style="249" customWidth="1"/>
    <col min="4102" max="4102" width="13.59765625" style="249" customWidth="1"/>
    <col min="4103" max="4103" width="13.69921875" style="249" customWidth="1"/>
    <col min="4104" max="4104" width="3.3984375" style="249" customWidth="1"/>
    <col min="4105" max="4105" width="2.19921875" style="249" customWidth="1"/>
    <col min="4106" max="4352" width="8.09765625" style="249"/>
    <col min="4353" max="4353" width="1" style="249" customWidth="1"/>
    <col min="4354" max="4355" width="14.09765625" style="249" customWidth="1"/>
    <col min="4356" max="4356" width="13.69921875" style="249" customWidth="1"/>
    <col min="4357" max="4357" width="15.69921875" style="249" customWidth="1"/>
    <col min="4358" max="4358" width="13.59765625" style="249" customWidth="1"/>
    <col min="4359" max="4359" width="13.69921875" style="249" customWidth="1"/>
    <col min="4360" max="4360" width="3.3984375" style="249" customWidth="1"/>
    <col min="4361" max="4361" width="2.19921875" style="249" customWidth="1"/>
    <col min="4362" max="4608" width="8.09765625" style="249"/>
    <col min="4609" max="4609" width="1" style="249" customWidth="1"/>
    <col min="4610" max="4611" width="14.09765625" style="249" customWidth="1"/>
    <col min="4612" max="4612" width="13.69921875" style="249" customWidth="1"/>
    <col min="4613" max="4613" width="15.69921875" style="249" customWidth="1"/>
    <col min="4614" max="4614" width="13.59765625" style="249" customWidth="1"/>
    <col min="4615" max="4615" width="13.69921875" style="249" customWidth="1"/>
    <col min="4616" max="4616" width="3.3984375" style="249" customWidth="1"/>
    <col min="4617" max="4617" width="2.19921875" style="249" customWidth="1"/>
    <col min="4618" max="4864" width="8.09765625" style="249"/>
    <col min="4865" max="4865" width="1" style="249" customWidth="1"/>
    <col min="4866" max="4867" width="14.09765625" style="249" customWidth="1"/>
    <col min="4868" max="4868" width="13.69921875" style="249" customWidth="1"/>
    <col min="4869" max="4869" width="15.69921875" style="249" customWidth="1"/>
    <col min="4870" max="4870" width="13.59765625" style="249" customWidth="1"/>
    <col min="4871" max="4871" width="13.69921875" style="249" customWidth="1"/>
    <col min="4872" max="4872" width="3.3984375" style="249" customWidth="1"/>
    <col min="4873" max="4873" width="2.19921875" style="249" customWidth="1"/>
    <col min="4874" max="5120" width="8.09765625" style="249"/>
    <col min="5121" max="5121" width="1" style="249" customWidth="1"/>
    <col min="5122" max="5123" width="14.09765625" style="249" customWidth="1"/>
    <col min="5124" max="5124" width="13.69921875" style="249" customWidth="1"/>
    <col min="5125" max="5125" width="15.69921875" style="249" customWidth="1"/>
    <col min="5126" max="5126" width="13.59765625" style="249" customWidth="1"/>
    <col min="5127" max="5127" width="13.69921875" style="249" customWidth="1"/>
    <col min="5128" max="5128" width="3.3984375" style="249" customWidth="1"/>
    <col min="5129" max="5129" width="2.19921875" style="249" customWidth="1"/>
    <col min="5130" max="5376" width="8.09765625" style="249"/>
    <col min="5377" max="5377" width="1" style="249" customWidth="1"/>
    <col min="5378" max="5379" width="14.09765625" style="249" customWidth="1"/>
    <col min="5380" max="5380" width="13.69921875" style="249" customWidth="1"/>
    <col min="5381" max="5381" width="15.69921875" style="249" customWidth="1"/>
    <col min="5382" max="5382" width="13.59765625" style="249" customWidth="1"/>
    <col min="5383" max="5383" width="13.69921875" style="249" customWidth="1"/>
    <col min="5384" max="5384" width="3.3984375" style="249" customWidth="1"/>
    <col min="5385" max="5385" width="2.19921875" style="249" customWidth="1"/>
    <col min="5386" max="5632" width="8.09765625" style="249"/>
    <col min="5633" max="5633" width="1" style="249" customWidth="1"/>
    <col min="5634" max="5635" width="14.09765625" style="249" customWidth="1"/>
    <col min="5636" max="5636" width="13.69921875" style="249" customWidth="1"/>
    <col min="5637" max="5637" width="15.69921875" style="249" customWidth="1"/>
    <col min="5638" max="5638" width="13.59765625" style="249" customWidth="1"/>
    <col min="5639" max="5639" width="13.69921875" style="249" customWidth="1"/>
    <col min="5640" max="5640" width="3.3984375" style="249" customWidth="1"/>
    <col min="5641" max="5641" width="2.19921875" style="249" customWidth="1"/>
    <col min="5642" max="5888" width="8.09765625" style="249"/>
    <col min="5889" max="5889" width="1" style="249" customWidth="1"/>
    <col min="5890" max="5891" width="14.09765625" style="249" customWidth="1"/>
    <col min="5892" max="5892" width="13.69921875" style="249" customWidth="1"/>
    <col min="5893" max="5893" width="15.69921875" style="249" customWidth="1"/>
    <col min="5894" max="5894" width="13.59765625" style="249" customWidth="1"/>
    <col min="5895" max="5895" width="13.69921875" style="249" customWidth="1"/>
    <col min="5896" max="5896" width="3.3984375" style="249" customWidth="1"/>
    <col min="5897" max="5897" width="2.19921875" style="249" customWidth="1"/>
    <col min="5898" max="6144" width="8.09765625" style="249"/>
    <col min="6145" max="6145" width="1" style="249" customWidth="1"/>
    <col min="6146" max="6147" width="14.09765625" style="249" customWidth="1"/>
    <col min="6148" max="6148" width="13.69921875" style="249" customWidth="1"/>
    <col min="6149" max="6149" width="15.69921875" style="249" customWidth="1"/>
    <col min="6150" max="6150" width="13.59765625" style="249" customWidth="1"/>
    <col min="6151" max="6151" width="13.69921875" style="249" customWidth="1"/>
    <col min="6152" max="6152" width="3.3984375" style="249" customWidth="1"/>
    <col min="6153" max="6153" width="2.19921875" style="249" customWidth="1"/>
    <col min="6154" max="6400" width="8.09765625" style="249"/>
    <col min="6401" max="6401" width="1" style="249" customWidth="1"/>
    <col min="6402" max="6403" width="14.09765625" style="249" customWidth="1"/>
    <col min="6404" max="6404" width="13.69921875" style="249" customWidth="1"/>
    <col min="6405" max="6405" width="15.69921875" style="249" customWidth="1"/>
    <col min="6406" max="6406" width="13.59765625" style="249" customWidth="1"/>
    <col min="6407" max="6407" width="13.69921875" style="249" customWidth="1"/>
    <col min="6408" max="6408" width="3.3984375" style="249" customWidth="1"/>
    <col min="6409" max="6409" width="2.19921875" style="249" customWidth="1"/>
    <col min="6410" max="6656" width="8.09765625" style="249"/>
    <col min="6657" max="6657" width="1" style="249" customWidth="1"/>
    <col min="6658" max="6659" width="14.09765625" style="249" customWidth="1"/>
    <col min="6660" max="6660" width="13.69921875" style="249" customWidth="1"/>
    <col min="6661" max="6661" width="15.69921875" style="249" customWidth="1"/>
    <col min="6662" max="6662" width="13.59765625" style="249" customWidth="1"/>
    <col min="6663" max="6663" width="13.69921875" style="249" customWidth="1"/>
    <col min="6664" max="6664" width="3.3984375" style="249" customWidth="1"/>
    <col min="6665" max="6665" width="2.19921875" style="249" customWidth="1"/>
    <col min="6666" max="6912" width="8.09765625" style="249"/>
    <col min="6913" max="6913" width="1" style="249" customWidth="1"/>
    <col min="6914" max="6915" width="14.09765625" style="249" customWidth="1"/>
    <col min="6916" max="6916" width="13.69921875" style="249" customWidth="1"/>
    <col min="6917" max="6917" width="15.69921875" style="249" customWidth="1"/>
    <col min="6918" max="6918" width="13.59765625" style="249" customWidth="1"/>
    <col min="6919" max="6919" width="13.69921875" style="249" customWidth="1"/>
    <col min="6920" max="6920" width="3.3984375" style="249" customWidth="1"/>
    <col min="6921" max="6921" width="2.19921875" style="249" customWidth="1"/>
    <col min="6922" max="7168" width="8.09765625" style="249"/>
    <col min="7169" max="7169" width="1" style="249" customWidth="1"/>
    <col min="7170" max="7171" width="14.09765625" style="249" customWidth="1"/>
    <col min="7172" max="7172" width="13.69921875" style="249" customWidth="1"/>
    <col min="7173" max="7173" width="15.69921875" style="249" customWidth="1"/>
    <col min="7174" max="7174" width="13.59765625" style="249" customWidth="1"/>
    <col min="7175" max="7175" width="13.69921875" style="249" customWidth="1"/>
    <col min="7176" max="7176" width="3.3984375" style="249" customWidth="1"/>
    <col min="7177" max="7177" width="2.19921875" style="249" customWidth="1"/>
    <col min="7178" max="7424" width="8.09765625" style="249"/>
    <col min="7425" max="7425" width="1" style="249" customWidth="1"/>
    <col min="7426" max="7427" width="14.09765625" style="249" customWidth="1"/>
    <col min="7428" max="7428" width="13.69921875" style="249" customWidth="1"/>
    <col min="7429" max="7429" width="15.69921875" style="249" customWidth="1"/>
    <col min="7430" max="7430" width="13.59765625" style="249" customWidth="1"/>
    <col min="7431" max="7431" width="13.69921875" style="249" customWidth="1"/>
    <col min="7432" max="7432" width="3.3984375" style="249" customWidth="1"/>
    <col min="7433" max="7433" width="2.19921875" style="249" customWidth="1"/>
    <col min="7434" max="7680" width="8.09765625" style="249"/>
    <col min="7681" max="7681" width="1" style="249" customWidth="1"/>
    <col min="7682" max="7683" width="14.09765625" style="249" customWidth="1"/>
    <col min="7684" max="7684" width="13.69921875" style="249" customWidth="1"/>
    <col min="7685" max="7685" width="15.69921875" style="249" customWidth="1"/>
    <col min="7686" max="7686" width="13.59765625" style="249" customWidth="1"/>
    <col min="7687" max="7687" width="13.69921875" style="249" customWidth="1"/>
    <col min="7688" max="7688" width="3.3984375" style="249" customWidth="1"/>
    <col min="7689" max="7689" width="2.19921875" style="249" customWidth="1"/>
    <col min="7690" max="7936" width="8.09765625" style="249"/>
    <col min="7937" max="7937" width="1" style="249" customWidth="1"/>
    <col min="7938" max="7939" width="14.09765625" style="249" customWidth="1"/>
    <col min="7940" max="7940" width="13.69921875" style="249" customWidth="1"/>
    <col min="7941" max="7941" width="15.69921875" style="249" customWidth="1"/>
    <col min="7942" max="7942" width="13.59765625" style="249" customWidth="1"/>
    <col min="7943" max="7943" width="13.69921875" style="249" customWidth="1"/>
    <col min="7944" max="7944" width="3.3984375" style="249" customWidth="1"/>
    <col min="7945" max="7945" width="2.19921875" style="249" customWidth="1"/>
    <col min="7946" max="8192" width="8.09765625" style="249"/>
    <col min="8193" max="8193" width="1" style="249" customWidth="1"/>
    <col min="8194" max="8195" width="14.09765625" style="249" customWidth="1"/>
    <col min="8196" max="8196" width="13.69921875" style="249" customWidth="1"/>
    <col min="8197" max="8197" width="15.69921875" style="249" customWidth="1"/>
    <col min="8198" max="8198" width="13.59765625" style="249" customWidth="1"/>
    <col min="8199" max="8199" width="13.69921875" style="249" customWidth="1"/>
    <col min="8200" max="8200" width="3.3984375" style="249" customWidth="1"/>
    <col min="8201" max="8201" width="2.19921875" style="249" customWidth="1"/>
    <col min="8202" max="8448" width="8.09765625" style="249"/>
    <col min="8449" max="8449" width="1" style="249" customWidth="1"/>
    <col min="8450" max="8451" width="14.09765625" style="249" customWidth="1"/>
    <col min="8452" max="8452" width="13.69921875" style="249" customWidth="1"/>
    <col min="8453" max="8453" width="15.69921875" style="249" customWidth="1"/>
    <col min="8454" max="8454" width="13.59765625" style="249" customWidth="1"/>
    <col min="8455" max="8455" width="13.69921875" style="249" customWidth="1"/>
    <col min="8456" max="8456" width="3.3984375" style="249" customWidth="1"/>
    <col min="8457" max="8457" width="2.19921875" style="249" customWidth="1"/>
    <col min="8458" max="8704" width="8.09765625" style="249"/>
    <col min="8705" max="8705" width="1" style="249" customWidth="1"/>
    <col min="8706" max="8707" width="14.09765625" style="249" customWidth="1"/>
    <col min="8708" max="8708" width="13.69921875" style="249" customWidth="1"/>
    <col min="8709" max="8709" width="15.69921875" style="249" customWidth="1"/>
    <col min="8710" max="8710" width="13.59765625" style="249" customWidth="1"/>
    <col min="8711" max="8711" width="13.69921875" style="249" customWidth="1"/>
    <col min="8712" max="8712" width="3.3984375" style="249" customWidth="1"/>
    <col min="8713" max="8713" width="2.19921875" style="249" customWidth="1"/>
    <col min="8714" max="8960" width="8.09765625" style="249"/>
    <col min="8961" max="8961" width="1" style="249" customWidth="1"/>
    <col min="8962" max="8963" width="14.09765625" style="249" customWidth="1"/>
    <col min="8964" max="8964" width="13.69921875" style="249" customWidth="1"/>
    <col min="8965" max="8965" width="15.69921875" style="249" customWidth="1"/>
    <col min="8966" max="8966" width="13.59765625" style="249" customWidth="1"/>
    <col min="8967" max="8967" width="13.69921875" style="249" customWidth="1"/>
    <col min="8968" max="8968" width="3.3984375" style="249" customWidth="1"/>
    <col min="8969" max="8969" width="2.19921875" style="249" customWidth="1"/>
    <col min="8970" max="9216" width="8.09765625" style="249"/>
    <col min="9217" max="9217" width="1" style="249" customWidth="1"/>
    <col min="9218" max="9219" width="14.09765625" style="249" customWidth="1"/>
    <col min="9220" max="9220" width="13.69921875" style="249" customWidth="1"/>
    <col min="9221" max="9221" width="15.69921875" style="249" customWidth="1"/>
    <col min="9222" max="9222" width="13.59765625" style="249" customWidth="1"/>
    <col min="9223" max="9223" width="13.69921875" style="249" customWidth="1"/>
    <col min="9224" max="9224" width="3.3984375" style="249" customWidth="1"/>
    <col min="9225" max="9225" width="2.19921875" style="249" customWidth="1"/>
    <col min="9226" max="9472" width="8.09765625" style="249"/>
    <col min="9473" max="9473" width="1" style="249" customWidth="1"/>
    <col min="9474" max="9475" width="14.09765625" style="249" customWidth="1"/>
    <col min="9476" max="9476" width="13.69921875" style="249" customWidth="1"/>
    <col min="9477" max="9477" width="15.69921875" style="249" customWidth="1"/>
    <col min="9478" max="9478" width="13.59765625" style="249" customWidth="1"/>
    <col min="9479" max="9479" width="13.69921875" style="249" customWidth="1"/>
    <col min="9480" max="9480" width="3.3984375" style="249" customWidth="1"/>
    <col min="9481" max="9481" width="2.19921875" style="249" customWidth="1"/>
    <col min="9482" max="9728" width="8.09765625" style="249"/>
    <col min="9729" max="9729" width="1" style="249" customWidth="1"/>
    <col min="9730" max="9731" width="14.09765625" style="249" customWidth="1"/>
    <col min="9732" max="9732" width="13.69921875" style="249" customWidth="1"/>
    <col min="9733" max="9733" width="15.69921875" style="249" customWidth="1"/>
    <col min="9734" max="9734" width="13.59765625" style="249" customWidth="1"/>
    <col min="9735" max="9735" width="13.69921875" style="249" customWidth="1"/>
    <col min="9736" max="9736" width="3.3984375" style="249" customWidth="1"/>
    <col min="9737" max="9737" width="2.19921875" style="249" customWidth="1"/>
    <col min="9738" max="9984" width="8.09765625" style="249"/>
    <col min="9985" max="9985" width="1" style="249" customWidth="1"/>
    <col min="9986" max="9987" width="14.09765625" style="249" customWidth="1"/>
    <col min="9988" max="9988" width="13.69921875" style="249" customWidth="1"/>
    <col min="9989" max="9989" width="15.69921875" style="249" customWidth="1"/>
    <col min="9990" max="9990" width="13.59765625" style="249" customWidth="1"/>
    <col min="9991" max="9991" width="13.69921875" style="249" customWidth="1"/>
    <col min="9992" max="9992" width="3.3984375" style="249" customWidth="1"/>
    <col min="9993" max="9993" width="2.19921875" style="249" customWidth="1"/>
    <col min="9994" max="10240" width="8.09765625" style="249"/>
    <col min="10241" max="10241" width="1" style="249" customWidth="1"/>
    <col min="10242" max="10243" width="14.09765625" style="249" customWidth="1"/>
    <col min="10244" max="10244" width="13.69921875" style="249" customWidth="1"/>
    <col min="10245" max="10245" width="15.69921875" style="249" customWidth="1"/>
    <col min="10246" max="10246" width="13.59765625" style="249" customWidth="1"/>
    <col min="10247" max="10247" width="13.69921875" style="249" customWidth="1"/>
    <col min="10248" max="10248" width="3.3984375" style="249" customWidth="1"/>
    <col min="10249" max="10249" width="2.19921875" style="249" customWidth="1"/>
    <col min="10250" max="10496" width="8.09765625" style="249"/>
    <col min="10497" max="10497" width="1" style="249" customWidth="1"/>
    <col min="10498" max="10499" width="14.09765625" style="249" customWidth="1"/>
    <col min="10500" max="10500" width="13.69921875" style="249" customWidth="1"/>
    <col min="10501" max="10501" width="15.69921875" style="249" customWidth="1"/>
    <col min="10502" max="10502" width="13.59765625" style="249" customWidth="1"/>
    <col min="10503" max="10503" width="13.69921875" style="249" customWidth="1"/>
    <col min="10504" max="10504" width="3.3984375" style="249" customWidth="1"/>
    <col min="10505" max="10505" width="2.19921875" style="249" customWidth="1"/>
    <col min="10506" max="10752" width="8.09765625" style="249"/>
    <col min="10753" max="10753" width="1" style="249" customWidth="1"/>
    <col min="10754" max="10755" width="14.09765625" style="249" customWidth="1"/>
    <col min="10756" max="10756" width="13.69921875" style="249" customWidth="1"/>
    <col min="10757" max="10757" width="15.69921875" style="249" customWidth="1"/>
    <col min="10758" max="10758" width="13.59765625" style="249" customWidth="1"/>
    <col min="10759" max="10759" width="13.69921875" style="249" customWidth="1"/>
    <col min="10760" max="10760" width="3.3984375" style="249" customWidth="1"/>
    <col min="10761" max="10761" width="2.19921875" style="249" customWidth="1"/>
    <col min="10762" max="11008" width="8.09765625" style="249"/>
    <col min="11009" max="11009" width="1" style="249" customWidth="1"/>
    <col min="11010" max="11011" width="14.09765625" style="249" customWidth="1"/>
    <col min="11012" max="11012" width="13.69921875" style="249" customWidth="1"/>
    <col min="11013" max="11013" width="15.69921875" style="249" customWidth="1"/>
    <col min="11014" max="11014" width="13.59765625" style="249" customWidth="1"/>
    <col min="11015" max="11015" width="13.69921875" style="249" customWidth="1"/>
    <col min="11016" max="11016" width="3.3984375" style="249" customWidth="1"/>
    <col min="11017" max="11017" width="2.19921875" style="249" customWidth="1"/>
    <col min="11018" max="11264" width="8.09765625" style="249"/>
    <col min="11265" max="11265" width="1" style="249" customWidth="1"/>
    <col min="11266" max="11267" width="14.09765625" style="249" customWidth="1"/>
    <col min="11268" max="11268" width="13.69921875" style="249" customWidth="1"/>
    <col min="11269" max="11269" width="15.69921875" style="249" customWidth="1"/>
    <col min="11270" max="11270" width="13.59765625" style="249" customWidth="1"/>
    <col min="11271" max="11271" width="13.69921875" style="249" customWidth="1"/>
    <col min="11272" max="11272" width="3.3984375" style="249" customWidth="1"/>
    <col min="11273" max="11273" width="2.19921875" style="249" customWidth="1"/>
    <col min="11274" max="11520" width="8.09765625" style="249"/>
    <col min="11521" max="11521" width="1" style="249" customWidth="1"/>
    <col min="11522" max="11523" width="14.09765625" style="249" customWidth="1"/>
    <col min="11524" max="11524" width="13.69921875" style="249" customWidth="1"/>
    <col min="11525" max="11525" width="15.69921875" style="249" customWidth="1"/>
    <col min="11526" max="11526" width="13.59765625" style="249" customWidth="1"/>
    <col min="11527" max="11527" width="13.69921875" style="249" customWidth="1"/>
    <col min="11528" max="11528" width="3.3984375" style="249" customWidth="1"/>
    <col min="11529" max="11529" width="2.19921875" style="249" customWidth="1"/>
    <col min="11530" max="11776" width="8.09765625" style="249"/>
    <col min="11777" max="11777" width="1" style="249" customWidth="1"/>
    <col min="11778" max="11779" width="14.09765625" style="249" customWidth="1"/>
    <col min="11780" max="11780" width="13.69921875" style="249" customWidth="1"/>
    <col min="11781" max="11781" width="15.69921875" style="249" customWidth="1"/>
    <col min="11782" max="11782" width="13.59765625" style="249" customWidth="1"/>
    <col min="11783" max="11783" width="13.69921875" style="249" customWidth="1"/>
    <col min="11784" max="11784" width="3.3984375" style="249" customWidth="1"/>
    <col min="11785" max="11785" width="2.19921875" style="249" customWidth="1"/>
    <col min="11786" max="12032" width="8.09765625" style="249"/>
    <col min="12033" max="12033" width="1" style="249" customWidth="1"/>
    <col min="12034" max="12035" width="14.09765625" style="249" customWidth="1"/>
    <col min="12036" max="12036" width="13.69921875" style="249" customWidth="1"/>
    <col min="12037" max="12037" width="15.69921875" style="249" customWidth="1"/>
    <col min="12038" max="12038" width="13.59765625" style="249" customWidth="1"/>
    <col min="12039" max="12039" width="13.69921875" style="249" customWidth="1"/>
    <col min="12040" max="12040" width="3.3984375" style="249" customWidth="1"/>
    <col min="12041" max="12041" width="2.19921875" style="249" customWidth="1"/>
    <col min="12042" max="12288" width="8.09765625" style="249"/>
    <col min="12289" max="12289" width="1" style="249" customWidth="1"/>
    <col min="12290" max="12291" width="14.09765625" style="249" customWidth="1"/>
    <col min="12292" max="12292" width="13.69921875" style="249" customWidth="1"/>
    <col min="12293" max="12293" width="15.69921875" style="249" customWidth="1"/>
    <col min="12294" max="12294" width="13.59765625" style="249" customWidth="1"/>
    <col min="12295" max="12295" width="13.69921875" style="249" customWidth="1"/>
    <col min="12296" max="12296" width="3.3984375" style="249" customWidth="1"/>
    <col min="12297" max="12297" width="2.19921875" style="249" customWidth="1"/>
    <col min="12298" max="12544" width="8.09765625" style="249"/>
    <col min="12545" max="12545" width="1" style="249" customWidth="1"/>
    <col min="12546" max="12547" width="14.09765625" style="249" customWidth="1"/>
    <col min="12548" max="12548" width="13.69921875" style="249" customWidth="1"/>
    <col min="12549" max="12549" width="15.69921875" style="249" customWidth="1"/>
    <col min="12550" max="12550" width="13.59765625" style="249" customWidth="1"/>
    <col min="12551" max="12551" width="13.69921875" style="249" customWidth="1"/>
    <col min="12552" max="12552" width="3.3984375" style="249" customWidth="1"/>
    <col min="12553" max="12553" width="2.19921875" style="249" customWidth="1"/>
    <col min="12554" max="12800" width="8.09765625" style="249"/>
    <col min="12801" max="12801" width="1" style="249" customWidth="1"/>
    <col min="12802" max="12803" width="14.09765625" style="249" customWidth="1"/>
    <col min="12804" max="12804" width="13.69921875" style="249" customWidth="1"/>
    <col min="12805" max="12805" width="15.69921875" style="249" customWidth="1"/>
    <col min="12806" max="12806" width="13.59765625" style="249" customWidth="1"/>
    <col min="12807" max="12807" width="13.69921875" style="249" customWidth="1"/>
    <col min="12808" max="12808" width="3.3984375" style="249" customWidth="1"/>
    <col min="12809" max="12809" width="2.19921875" style="249" customWidth="1"/>
    <col min="12810" max="13056" width="8.09765625" style="249"/>
    <col min="13057" max="13057" width="1" style="249" customWidth="1"/>
    <col min="13058" max="13059" width="14.09765625" style="249" customWidth="1"/>
    <col min="13060" max="13060" width="13.69921875" style="249" customWidth="1"/>
    <col min="13061" max="13061" width="15.69921875" style="249" customWidth="1"/>
    <col min="13062" max="13062" width="13.59765625" style="249" customWidth="1"/>
    <col min="13063" max="13063" width="13.69921875" style="249" customWidth="1"/>
    <col min="13064" max="13064" width="3.3984375" style="249" customWidth="1"/>
    <col min="13065" max="13065" width="2.19921875" style="249" customWidth="1"/>
    <col min="13066" max="13312" width="8.09765625" style="249"/>
    <col min="13313" max="13313" width="1" style="249" customWidth="1"/>
    <col min="13314" max="13315" width="14.09765625" style="249" customWidth="1"/>
    <col min="13316" max="13316" width="13.69921875" style="249" customWidth="1"/>
    <col min="13317" max="13317" width="15.69921875" style="249" customWidth="1"/>
    <col min="13318" max="13318" width="13.59765625" style="249" customWidth="1"/>
    <col min="13319" max="13319" width="13.69921875" style="249" customWidth="1"/>
    <col min="13320" max="13320" width="3.3984375" style="249" customWidth="1"/>
    <col min="13321" max="13321" width="2.19921875" style="249" customWidth="1"/>
    <col min="13322" max="13568" width="8.09765625" style="249"/>
    <col min="13569" max="13569" width="1" style="249" customWidth="1"/>
    <col min="13570" max="13571" width="14.09765625" style="249" customWidth="1"/>
    <col min="13572" max="13572" width="13.69921875" style="249" customWidth="1"/>
    <col min="13573" max="13573" width="15.69921875" style="249" customWidth="1"/>
    <col min="13574" max="13574" width="13.59765625" style="249" customWidth="1"/>
    <col min="13575" max="13575" width="13.69921875" style="249" customWidth="1"/>
    <col min="13576" max="13576" width="3.3984375" style="249" customWidth="1"/>
    <col min="13577" max="13577" width="2.19921875" style="249" customWidth="1"/>
    <col min="13578" max="13824" width="8.09765625" style="249"/>
    <col min="13825" max="13825" width="1" style="249" customWidth="1"/>
    <col min="13826" max="13827" width="14.09765625" style="249" customWidth="1"/>
    <col min="13828" max="13828" width="13.69921875" style="249" customWidth="1"/>
    <col min="13829" max="13829" width="15.69921875" style="249" customWidth="1"/>
    <col min="13830" max="13830" width="13.59765625" style="249" customWidth="1"/>
    <col min="13831" max="13831" width="13.69921875" style="249" customWidth="1"/>
    <col min="13832" max="13832" width="3.3984375" style="249" customWidth="1"/>
    <col min="13833" max="13833" width="2.19921875" style="249" customWidth="1"/>
    <col min="13834" max="14080" width="8.09765625" style="249"/>
    <col min="14081" max="14081" width="1" style="249" customWidth="1"/>
    <col min="14082" max="14083" width="14.09765625" style="249" customWidth="1"/>
    <col min="14084" max="14084" width="13.69921875" style="249" customWidth="1"/>
    <col min="14085" max="14085" width="15.69921875" style="249" customWidth="1"/>
    <col min="14086" max="14086" width="13.59765625" style="249" customWidth="1"/>
    <col min="14087" max="14087" width="13.69921875" style="249" customWidth="1"/>
    <col min="14088" max="14088" width="3.3984375" style="249" customWidth="1"/>
    <col min="14089" max="14089" width="2.19921875" style="249" customWidth="1"/>
    <col min="14090" max="14336" width="8.09765625" style="249"/>
    <col min="14337" max="14337" width="1" style="249" customWidth="1"/>
    <col min="14338" max="14339" width="14.09765625" style="249" customWidth="1"/>
    <col min="14340" max="14340" width="13.69921875" style="249" customWidth="1"/>
    <col min="14341" max="14341" width="15.69921875" style="249" customWidth="1"/>
    <col min="14342" max="14342" width="13.59765625" style="249" customWidth="1"/>
    <col min="14343" max="14343" width="13.69921875" style="249" customWidth="1"/>
    <col min="14344" max="14344" width="3.3984375" style="249" customWidth="1"/>
    <col min="14345" max="14345" width="2.19921875" style="249" customWidth="1"/>
    <col min="14346" max="14592" width="8.09765625" style="249"/>
    <col min="14593" max="14593" width="1" style="249" customWidth="1"/>
    <col min="14594" max="14595" width="14.09765625" style="249" customWidth="1"/>
    <col min="14596" max="14596" width="13.69921875" style="249" customWidth="1"/>
    <col min="14597" max="14597" width="15.69921875" style="249" customWidth="1"/>
    <col min="14598" max="14598" width="13.59765625" style="249" customWidth="1"/>
    <col min="14599" max="14599" width="13.69921875" style="249" customWidth="1"/>
    <col min="14600" max="14600" width="3.3984375" style="249" customWidth="1"/>
    <col min="14601" max="14601" width="2.19921875" style="249" customWidth="1"/>
    <col min="14602" max="14848" width="8.09765625" style="249"/>
    <col min="14849" max="14849" width="1" style="249" customWidth="1"/>
    <col min="14850" max="14851" width="14.09765625" style="249" customWidth="1"/>
    <col min="14852" max="14852" width="13.69921875" style="249" customWidth="1"/>
    <col min="14853" max="14853" width="15.69921875" style="249" customWidth="1"/>
    <col min="14854" max="14854" width="13.59765625" style="249" customWidth="1"/>
    <col min="14855" max="14855" width="13.69921875" style="249" customWidth="1"/>
    <col min="14856" max="14856" width="3.3984375" style="249" customWidth="1"/>
    <col min="14857" max="14857" width="2.19921875" style="249" customWidth="1"/>
    <col min="14858" max="15104" width="8.09765625" style="249"/>
    <col min="15105" max="15105" width="1" style="249" customWidth="1"/>
    <col min="15106" max="15107" width="14.09765625" style="249" customWidth="1"/>
    <col min="15108" max="15108" width="13.69921875" style="249" customWidth="1"/>
    <col min="15109" max="15109" width="15.69921875" style="249" customWidth="1"/>
    <col min="15110" max="15110" width="13.59765625" style="249" customWidth="1"/>
    <col min="15111" max="15111" width="13.69921875" style="249" customWidth="1"/>
    <col min="15112" max="15112" width="3.3984375" style="249" customWidth="1"/>
    <col min="15113" max="15113" width="2.19921875" style="249" customWidth="1"/>
    <col min="15114" max="15360" width="8.09765625" style="249"/>
    <col min="15361" max="15361" width="1" style="249" customWidth="1"/>
    <col min="15362" max="15363" width="14.09765625" style="249" customWidth="1"/>
    <col min="15364" max="15364" width="13.69921875" style="249" customWidth="1"/>
    <col min="15365" max="15365" width="15.69921875" style="249" customWidth="1"/>
    <col min="15366" max="15366" width="13.59765625" style="249" customWidth="1"/>
    <col min="15367" max="15367" width="13.69921875" style="249" customWidth="1"/>
    <col min="15368" max="15368" width="3.3984375" style="249" customWidth="1"/>
    <col min="15369" max="15369" width="2.19921875" style="249" customWidth="1"/>
    <col min="15370" max="15616" width="8.09765625" style="249"/>
    <col min="15617" max="15617" width="1" style="249" customWidth="1"/>
    <col min="15618" max="15619" width="14.09765625" style="249" customWidth="1"/>
    <col min="15620" max="15620" width="13.69921875" style="249" customWidth="1"/>
    <col min="15621" max="15621" width="15.69921875" style="249" customWidth="1"/>
    <col min="15622" max="15622" width="13.59765625" style="249" customWidth="1"/>
    <col min="15623" max="15623" width="13.69921875" style="249" customWidth="1"/>
    <col min="15624" max="15624" width="3.3984375" style="249" customWidth="1"/>
    <col min="15625" max="15625" width="2.19921875" style="249" customWidth="1"/>
    <col min="15626" max="15872" width="8.09765625" style="249"/>
    <col min="15873" max="15873" width="1" style="249" customWidth="1"/>
    <col min="15874" max="15875" width="14.09765625" style="249" customWidth="1"/>
    <col min="15876" max="15876" width="13.69921875" style="249" customWidth="1"/>
    <col min="15877" max="15877" width="15.69921875" style="249" customWidth="1"/>
    <col min="15878" max="15878" width="13.59765625" style="249" customWidth="1"/>
    <col min="15879" max="15879" width="13.69921875" style="249" customWidth="1"/>
    <col min="15880" max="15880" width="3.3984375" style="249" customWidth="1"/>
    <col min="15881" max="15881" width="2.19921875" style="249" customWidth="1"/>
    <col min="15882" max="16128" width="8.09765625" style="249"/>
    <col min="16129" max="16129" width="1" style="249" customWidth="1"/>
    <col min="16130" max="16131" width="14.09765625" style="249" customWidth="1"/>
    <col min="16132" max="16132" width="13.69921875" style="249" customWidth="1"/>
    <col min="16133" max="16133" width="15.69921875" style="249" customWidth="1"/>
    <col min="16134" max="16134" width="13.59765625" style="249" customWidth="1"/>
    <col min="16135" max="16135" width="13.69921875" style="249" customWidth="1"/>
    <col min="16136" max="16136" width="3.3984375" style="249" customWidth="1"/>
    <col min="16137" max="16137" width="2.19921875" style="249" customWidth="1"/>
    <col min="16138" max="16384" width="8.09765625" style="249"/>
  </cols>
  <sheetData>
    <row r="1" spans="1:8" ht="27.75" customHeight="1" thickBot="1">
      <c r="A1" s="248"/>
      <c r="B1" s="513" t="s">
        <v>45</v>
      </c>
      <c r="C1" s="514"/>
    </row>
    <row r="2" spans="1:8" ht="15.75" customHeight="1">
      <c r="A2" s="248"/>
      <c r="G2" s="250" t="s">
        <v>56</v>
      </c>
    </row>
    <row r="3" spans="1:8" ht="18" customHeight="1">
      <c r="B3" s="822" t="s">
        <v>342</v>
      </c>
      <c r="C3" s="822"/>
      <c r="D3" s="822"/>
      <c r="E3" s="822"/>
      <c r="F3" s="822"/>
      <c r="G3" s="822"/>
      <c r="H3" s="248"/>
    </row>
    <row r="4" spans="1:8" ht="12" customHeight="1">
      <c r="A4" s="251"/>
      <c r="B4" s="251"/>
      <c r="C4" s="251"/>
      <c r="D4" s="251"/>
      <c r="E4" s="251"/>
      <c r="F4" s="251"/>
      <c r="G4" s="251"/>
    </row>
    <row r="5" spans="1:8" ht="43.5" customHeight="1">
      <c r="A5" s="251"/>
      <c r="B5" s="252" t="s">
        <v>343</v>
      </c>
      <c r="C5" s="823"/>
      <c r="D5" s="823"/>
      <c r="E5" s="823"/>
      <c r="F5" s="823"/>
      <c r="G5" s="823"/>
    </row>
    <row r="6" spans="1:8" ht="43.5" customHeight="1">
      <c r="B6" s="253" t="s">
        <v>318</v>
      </c>
      <c r="C6" s="824" t="s">
        <v>344</v>
      </c>
      <c r="D6" s="825"/>
      <c r="E6" s="825"/>
      <c r="F6" s="825"/>
      <c r="G6" s="825"/>
    </row>
    <row r="7" spans="1:8" ht="19.5" customHeight="1">
      <c r="B7" s="826" t="s">
        <v>345</v>
      </c>
      <c r="C7" s="821" t="s">
        <v>346</v>
      </c>
      <c r="D7" s="821"/>
      <c r="E7" s="821"/>
      <c r="F7" s="821"/>
      <c r="G7" s="821"/>
    </row>
    <row r="8" spans="1:8" ht="40.5" customHeight="1">
      <c r="B8" s="826"/>
      <c r="C8" s="255" t="s">
        <v>347</v>
      </c>
      <c r="D8" s="254" t="s">
        <v>49</v>
      </c>
      <c r="E8" s="255" t="s">
        <v>348</v>
      </c>
      <c r="F8" s="821" t="s">
        <v>349</v>
      </c>
      <c r="G8" s="821"/>
    </row>
    <row r="9" spans="1:8" ht="24" customHeight="1">
      <c r="B9" s="826"/>
      <c r="C9" s="255"/>
      <c r="D9" s="254"/>
      <c r="E9" s="254"/>
      <c r="F9" s="821"/>
      <c r="G9" s="821"/>
    </row>
    <row r="10" spans="1:8" ht="24" customHeight="1">
      <c r="B10" s="826"/>
      <c r="C10" s="255"/>
      <c r="D10" s="254"/>
      <c r="E10" s="254"/>
      <c r="F10" s="821"/>
      <c r="G10" s="821"/>
    </row>
    <row r="11" spans="1:8" ht="24" customHeight="1">
      <c r="B11" s="826"/>
      <c r="C11" s="255"/>
      <c r="D11" s="254"/>
      <c r="E11" s="254"/>
      <c r="F11" s="821"/>
      <c r="G11" s="821"/>
    </row>
    <row r="12" spans="1:8" ht="24" customHeight="1">
      <c r="B12" s="826"/>
      <c r="C12" s="255"/>
      <c r="D12" s="256"/>
      <c r="E12" s="256"/>
      <c r="F12" s="815"/>
      <c r="G12" s="816"/>
    </row>
    <row r="13" spans="1:8" ht="19.5" customHeight="1">
      <c r="B13" s="826"/>
      <c r="C13" s="821" t="s">
        <v>350</v>
      </c>
      <c r="D13" s="821"/>
      <c r="E13" s="821"/>
      <c r="F13" s="821"/>
      <c r="G13" s="821"/>
    </row>
    <row r="14" spans="1:8" ht="40.5" customHeight="1">
      <c r="B14" s="826"/>
      <c r="C14" s="255" t="s">
        <v>347</v>
      </c>
      <c r="D14" s="254" t="s">
        <v>49</v>
      </c>
      <c r="E14" s="255" t="s">
        <v>348</v>
      </c>
      <c r="F14" s="821" t="s">
        <v>349</v>
      </c>
      <c r="G14" s="821"/>
    </row>
    <row r="15" spans="1:8" ht="24" customHeight="1">
      <c r="B15" s="826"/>
      <c r="C15" s="255"/>
      <c r="D15" s="254"/>
      <c r="E15" s="254"/>
      <c r="F15" s="821"/>
      <c r="G15" s="821"/>
    </row>
    <row r="16" spans="1:8" ht="24" customHeight="1">
      <c r="B16" s="826"/>
      <c r="C16" s="255"/>
      <c r="D16" s="254"/>
      <c r="E16" s="254"/>
      <c r="F16" s="821"/>
      <c r="G16" s="821"/>
    </row>
    <row r="17" spans="2:9" ht="24" customHeight="1">
      <c r="B17" s="826"/>
      <c r="C17" s="255"/>
      <c r="D17" s="254"/>
      <c r="E17" s="254"/>
      <c r="F17" s="821"/>
      <c r="G17" s="821"/>
    </row>
    <row r="18" spans="2:9" ht="24" customHeight="1">
      <c r="B18" s="826"/>
      <c r="C18" s="255"/>
      <c r="D18" s="254"/>
      <c r="E18" s="254"/>
      <c r="F18" s="815"/>
      <c r="G18" s="816"/>
    </row>
    <row r="19" spans="2:9" ht="6" customHeight="1"/>
    <row r="20" spans="2:9" ht="123.75" customHeight="1">
      <c r="B20" s="817" t="s">
        <v>351</v>
      </c>
      <c r="C20" s="817"/>
      <c r="D20" s="817"/>
      <c r="E20" s="817"/>
      <c r="F20" s="817"/>
      <c r="G20" s="817"/>
      <c r="H20" s="257" t="s">
        <v>701</v>
      </c>
      <c r="I20" s="258"/>
    </row>
    <row r="21" spans="2:9" ht="24" customHeight="1">
      <c r="B21" s="817" t="s">
        <v>352</v>
      </c>
      <c r="C21" s="818"/>
      <c r="D21" s="818"/>
      <c r="E21" s="818"/>
      <c r="F21" s="818"/>
      <c r="G21" s="818"/>
      <c r="H21" s="258"/>
      <c r="I21" s="258"/>
    </row>
    <row r="22" spans="2:9">
      <c r="B22" s="819" t="s">
        <v>352</v>
      </c>
      <c r="C22" s="819"/>
      <c r="D22" s="819"/>
      <c r="E22" s="819"/>
      <c r="F22" s="819"/>
      <c r="G22" s="819"/>
      <c r="H22" s="258"/>
      <c r="I22" s="258"/>
    </row>
    <row r="23" spans="2:9" ht="7.5" customHeight="1">
      <c r="B23" s="820"/>
      <c r="C23" s="820"/>
      <c r="D23" s="820"/>
      <c r="E23" s="820"/>
      <c r="F23" s="820"/>
      <c r="G23" s="820"/>
    </row>
    <row r="24" spans="2:9">
      <c r="B24" s="259"/>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3"/>
  <pageMargins left="0.70866141732283472" right="0.70866141732283472" top="0.74803149606299213" bottom="0.74803149606299213" header="0.31496062992125984" footer="0.31496062992125984"/>
  <pageSetup paperSize="9" scale="94" orientation="portrait" r:id="rId1"/>
  <headerFooter>
    <oddHeader>&amp;R（別表３（その２））</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4D9D-FCA3-42D7-B378-A2541289B922}">
  <sheetPr>
    <tabColor rgb="FFFFFF66"/>
  </sheetPr>
  <dimension ref="A1:AS114"/>
  <sheetViews>
    <sheetView showGridLines="0" view="pageBreakPreview" zoomScale="85" zoomScaleNormal="75" zoomScaleSheetLayoutView="85" workbookViewId="0">
      <selection activeCell="S58" activeCellId="1" sqref="T27:U27 S58"/>
    </sheetView>
  </sheetViews>
  <sheetFormatPr defaultColWidth="8.09765625" defaultRowHeight="13.2"/>
  <cols>
    <col min="1" max="1" width="2.796875" style="162" customWidth="1"/>
    <col min="2" max="2" width="8.796875" style="162" customWidth="1"/>
    <col min="3" max="3" width="3.69921875" style="162" customWidth="1"/>
    <col min="4" max="4" width="4.296875" style="162" customWidth="1"/>
    <col min="5" max="5" width="6.5" style="162" customWidth="1"/>
    <col min="6" max="6" width="3.69921875" style="162" customWidth="1"/>
    <col min="7" max="7" width="4.296875" style="162" customWidth="1"/>
    <col min="8" max="8" width="6.5" style="162" customWidth="1"/>
    <col min="9" max="9" width="3.69921875" style="162" customWidth="1"/>
    <col min="10" max="10" width="4.296875" style="162" customWidth="1"/>
    <col min="11" max="11" width="6.5" style="162" customWidth="1"/>
    <col min="12" max="12" width="3.69921875" style="162" customWidth="1"/>
    <col min="13" max="13" width="4.296875" style="162" customWidth="1"/>
    <col min="14" max="14" width="6.5" style="162" customWidth="1"/>
    <col min="15" max="15" width="3.69921875" style="162" customWidth="1"/>
    <col min="16" max="16" width="4.296875" style="162" customWidth="1"/>
    <col min="17" max="17" width="6.5" style="162" customWidth="1"/>
    <col min="18" max="18" width="3.69921875" style="162" customWidth="1"/>
    <col min="19" max="19" width="4.296875" style="162" customWidth="1"/>
    <col min="20" max="20" width="6.5" style="162" customWidth="1"/>
    <col min="21" max="21" width="3.69921875" style="162" customWidth="1"/>
    <col min="22" max="22" width="4.296875" style="162" customWidth="1"/>
    <col min="23" max="23" width="6.5" style="162" customWidth="1"/>
    <col min="24" max="24" width="3.69921875" style="162" customWidth="1"/>
    <col min="25" max="25" width="4.296875" style="162" customWidth="1"/>
    <col min="26" max="26" width="6.5" style="162" customWidth="1"/>
    <col min="27" max="27" width="3.69921875" style="162" customWidth="1"/>
    <col min="28" max="28" width="4.296875" style="162" customWidth="1"/>
    <col min="29" max="29" width="6.5" style="162" customWidth="1"/>
    <col min="30" max="30" width="3.69921875" style="162" customWidth="1"/>
    <col min="31" max="31" width="4.296875" style="162" customWidth="1"/>
    <col min="32" max="32" width="6.5" style="162" customWidth="1"/>
    <col min="33" max="33" width="3.69921875" style="162" customWidth="1"/>
    <col min="34" max="34" width="4.296875" style="162" customWidth="1"/>
    <col min="35" max="35" width="6.5" style="162" customWidth="1"/>
    <col min="36" max="36" width="3.69921875" style="162" customWidth="1"/>
    <col min="37" max="37" width="4.296875" style="162" customWidth="1"/>
    <col min="38" max="38" width="6.5" style="162" customWidth="1"/>
    <col min="39" max="39" width="6.09765625" style="162" customWidth="1"/>
    <col min="40" max="40" width="7.296875" style="162" customWidth="1"/>
    <col min="41" max="41" width="9.69921875" style="162" customWidth="1"/>
    <col min="42" max="42" width="6.19921875" style="162" customWidth="1"/>
    <col min="43" max="43" width="23.09765625" style="162" customWidth="1"/>
    <col min="44" max="44" width="2.3984375" style="162" customWidth="1"/>
    <col min="45" max="256" width="8.09765625" style="162"/>
    <col min="257" max="257" width="2.796875" style="162" customWidth="1"/>
    <col min="258" max="258" width="8.796875" style="162" customWidth="1"/>
    <col min="259" max="259" width="3.69921875" style="162" customWidth="1"/>
    <col min="260" max="260" width="4.296875" style="162" customWidth="1"/>
    <col min="261" max="261" width="6.5" style="162" customWidth="1"/>
    <col min="262" max="262" width="3.69921875" style="162" customWidth="1"/>
    <col min="263" max="263" width="4.296875" style="162" customWidth="1"/>
    <col min="264" max="264" width="6.5" style="162" customWidth="1"/>
    <col min="265" max="265" width="3.69921875" style="162" customWidth="1"/>
    <col min="266" max="266" width="4.296875" style="162" customWidth="1"/>
    <col min="267" max="267" width="6.5" style="162" customWidth="1"/>
    <col min="268" max="268" width="3.69921875" style="162" customWidth="1"/>
    <col min="269" max="269" width="4.296875" style="162" customWidth="1"/>
    <col min="270" max="270" width="6.5" style="162" customWidth="1"/>
    <col min="271" max="271" width="3.69921875" style="162" customWidth="1"/>
    <col min="272" max="272" width="4.296875" style="162" customWidth="1"/>
    <col min="273" max="273" width="6.5" style="162" customWidth="1"/>
    <col min="274" max="274" width="3.69921875" style="162" customWidth="1"/>
    <col min="275" max="275" width="4.296875" style="162" customWidth="1"/>
    <col min="276" max="276" width="6.5" style="162" customWidth="1"/>
    <col min="277" max="277" width="3.69921875" style="162" customWidth="1"/>
    <col min="278" max="278" width="4.296875" style="162" customWidth="1"/>
    <col min="279" max="279" width="6.5" style="162" customWidth="1"/>
    <col min="280" max="280" width="3.69921875" style="162" customWidth="1"/>
    <col min="281" max="281" width="4.296875" style="162" customWidth="1"/>
    <col min="282" max="282" width="6.5" style="162" customWidth="1"/>
    <col min="283" max="283" width="3.69921875" style="162" customWidth="1"/>
    <col min="284" max="284" width="4.296875" style="162" customWidth="1"/>
    <col min="285" max="285" width="6.5" style="162" customWidth="1"/>
    <col min="286" max="286" width="3.69921875" style="162" customWidth="1"/>
    <col min="287" max="287" width="4.296875" style="162" customWidth="1"/>
    <col min="288" max="288" width="6.5" style="162" customWidth="1"/>
    <col min="289" max="289" width="3.69921875" style="162" customWidth="1"/>
    <col min="290" max="290" width="4.296875" style="162" customWidth="1"/>
    <col min="291" max="291" width="6.5" style="162" customWidth="1"/>
    <col min="292" max="292" width="3.69921875" style="162" customWidth="1"/>
    <col min="293" max="293" width="4.296875" style="162" customWidth="1"/>
    <col min="294" max="294" width="6.5" style="162" customWidth="1"/>
    <col min="295" max="295" width="6.09765625" style="162" customWidth="1"/>
    <col min="296" max="296" width="7.296875" style="162" customWidth="1"/>
    <col min="297" max="297" width="9.69921875" style="162" customWidth="1"/>
    <col min="298" max="298" width="6.19921875" style="162" customWidth="1"/>
    <col min="299" max="299" width="23.09765625" style="162" customWidth="1"/>
    <col min="300" max="300" width="2.3984375" style="162" customWidth="1"/>
    <col min="301" max="512" width="8.09765625" style="162"/>
    <col min="513" max="513" width="2.796875" style="162" customWidth="1"/>
    <col min="514" max="514" width="8.796875" style="162" customWidth="1"/>
    <col min="515" max="515" width="3.69921875" style="162" customWidth="1"/>
    <col min="516" max="516" width="4.296875" style="162" customWidth="1"/>
    <col min="517" max="517" width="6.5" style="162" customWidth="1"/>
    <col min="518" max="518" width="3.69921875" style="162" customWidth="1"/>
    <col min="519" max="519" width="4.296875" style="162" customWidth="1"/>
    <col min="520" max="520" width="6.5" style="162" customWidth="1"/>
    <col min="521" max="521" width="3.69921875" style="162" customWidth="1"/>
    <col min="522" max="522" width="4.296875" style="162" customWidth="1"/>
    <col min="523" max="523" width="6.5" style="162" customWidth="1"/>
    <col min="524" max="524" width="3.69921875" style="162" customWidth="1"/>
    <col min="525" max="525" width="4.296875" style="162" customWidth="1"/>
    <col min="526" max="526" width="6.5" style="162" customWidth="1"/>
    <col min="527" max="527" width="3.69921875" style="162" customWidth="1"/>
    <col min="528" max="528" width="4.296875" style="162" customWidth="1"/>
    <col min="529" max="529" width="6.5" style="162" customWidth="1"/>
    <col min="530" max="530" width="3.69921875" style="162" customWidth="1"/>
    <col min="531" max="531" width="4.296875" style="162" customWidth="1"/>
    <col min="532" max="532" width="6.5" style="162" customWidth="1"/>
    <col min="533" max="533" width="3.69921875" style="162" customWidth="1"/>
    <col min="534" max="534" width="4.296875" style="162" customWidth="1"/>
    <col min="535" max="535" width="6.5" style="162" customWidth="1"/>
    <col min="536" max="536" width="3.69921875" style="162" customWidth="1"/>
    <col min="537" max="537" width="4.296875" style="162" customWidth="1"/>
    <col min="538" max="538" width="6.5" style="162" customWidth="1"/>
    <col min="539" max="539" width="3.69921875" style="162" customWidth="1"/>
    <col min="540" max="540" width="4.296875" style="162" customWidth="1"/>
    <col min="541" max="541" width="6.5" style="162" customWidth="1"/>
    <col min="542" max="542" width="3.69921875" style="162" customWidth="1"/>
    <col min="543" max="543" width="4.296875" style="162" customWidth="1"/>
    <col min="544" max="544" width="6.5" style="162" customWidth="1"/>
    <col min="545" max="545" width="3.69921875" style="162" customWidth="1"/>
    <col min="546" max="546" width="4.296875" style="162" customWidth="1"/>
    <col min="547" max="547" width="6.5" style="162" customWidth="1"/>
    <col min="548" max="548" width="3.69921875" style="162" customWidth="1"/>
    <col min="549" max="549" width="4.296875" style="162" customWidth="1"/>
    <col min="550" max="550" width="6.5" style="162" customWidth="1"/>
    <col min="551" max="551" width="6.09765625" style="162" customWidth="1"/>
    <col min="552" max="552" width="7.296875" style="162" customWidth="1"/>
    <col min="553" max="553" width="9.69921875" style="162" customWidth="1"/>
    <col min="554" max="554" width="6.19921875" style="162" customWidth="1"/>
    <col min="555" max="555" width="23.09765625" style="162" customWidth="1"/>
    <col min="556" max="556" width="2.3984375" style="162" customWidth="1"/>
    <col min="557" max="768" width="8.09765625" style="162"/>
    <col min="769" max="769" width="2.796875" style="162" customWidth="1"/>
    <col min="770" max="770" width="8.796875" style="162" customWidth="1"/>
    <col min="771" max="771" width="3.69921875" style="162" customWidth="1"/>
    <col min="772" max="772" width="4.296875" style="162" customWidth="1"/>
    <col min="773" max="773" width="6.5" style="162" customWidth="1"/>
    <col min="774" max="774" width="3.69921875" style="162" customWidth="1"/>
    <col min="775" max="775" width="4.296875" style="162" customWidth="1"/>
    <col min="776" max="776" width="6.5" style="162" customWidth="1"/>
    <col min="777" max="777" width="3.69921875" style="162" customWidth="1"/>
    <col min="778" max="778" width="4.296875" style="162" customWidth="1"/>
    <col min="779" max="779" width="6.5" style="162" customWidth="1"/>
    <col min="780" max="780" width="3.69921875" style="162" customWidth="1"/>
    <col min="781" max="781" width="4.296875" style="162" customWidth="1"/>
    <col min="782" max="782" width="6.5" style="162" customWidth="1"/>
    <col min="783" max="783" width="3.69921875" style="162" customWidth="1"/>
    <col min="784" max="784" width="4.296875" style="162" customWidth="1"/>
    <col min="785" max="785" width="6.5" style="162" customWidth="1"/>
    <col min="786" max="786" width="3.69921875" style="162" customWidth="1"/>
    <col min="787" max="787" width="4.296875" style="162" customWidth="1"/>
    <col min="788" max="788" width="6.5" style="162" customWidth="1"/>
    <col min="789" max="789" width="3.69921875" style="162" customWidth="1"/>
    <col min="790" max="790" width="4.296875" style="162" customWidth="1"/>
    <col min="791" max="791" width="6.5" style="162" customWidth="1"/>
    <col min="792" max="792" width="3.69921875" style="162" customWidth="1"/>
    <col min="793" max="793" width="4.296875" style="162" customWidth="1"/>
    <col min="794" max="794" width="6.5" style="162" customWidth="1"/>
    <col min="795" max="795" width="3.69921875" style="162" customWidth="1"/>
    <col min="796" max="796" width="4.296875" style="162" customWidth="1"/>
    <col min="797" max="797" width="6.5" style="162" customWidth="1"/>
    <col min="798" max="798" width="3.69921875" style="162" customWidth="1"/>
    <col min="799" max="799" width="4.296875" style="162" customWidth="1"/>
    <col min="800" max="800" width="6.5" style="162" customWidth="1"/>
    <col min="801" max="801" width="3.69921875" style="162" customWidth="1"/>
    <col min="802" max="802" width="4.296875" style="162" customWidth="1"/>
    <col min="803" max="803" width="6.5" style="162" customWidth="1"/>
    <col min="804" max="804" width="3.69921875" style="162" customWidth="1"/>
    <col min="805" max="805" width="4.296875" style="162" customWidth="1"/>
    <col min="806" max="806" width="6.5" style="162" customWidth="1"/>
    <col min="807" max="807" width="6.09765625" style="162" customWidth="1"/>
    <col min="808" max="808" width="7.296875" style="162" customWidth="1"/>
    <col min="809" max="809" width="9.69921875" style="162" customWidth="1"/>
    <col min="810" max="810" width="6.19921875" style="162" customWidth="1"/>
    <col min="811" max="811" width="23.09765625" style="162" customWidth="1"/>
    <col min="812" max="812" width="2.3984375" style="162" customWidth="1"/>
    <col min="813" max="1024" width="8.09765625" style="162"/>
    <col min="1025" max="1025" width="2.796875" style="162" customWidth="1"/>
    <col min="1026" max="1026" width="8.796875" style="162" customWidth="1"/>
    <col min="1027" max="1027" width="3.69921875" style="162" customWidth="1"/>
    <col min="1028" max="1028" width="4.296875" style="162" customWidth="1"/>
    <col min="1029" max="1029" width="6.5" style="162" customWidth="1"/>
    <col min="1030" max="1030" width="3.69921875" style="162" customWidth="1"/>
    <col min="1031" max="1031" width="4.296875" style="162" customWidth="1"/>
    <col min="1032" max="1032" width="6.5" style="162" customWidth="1"/>
    <col min="1033" max="1033" width="3.69921875" style="162" customWidth="1"/>
    <col min="1034" max="1034" width="4.296875" style="162" customWidth="1"/>
    <col min="1035" max="1035" width="6.5" style="162" customWidth="1"/>
    <col min="1036" max="1036" width="3.69921875" style="162" customWidth="1"/>
    <col min="1037" max="1037" width="4.296875" style="162" customWidth="1"/>
    <col min="1038" max="1038" width="6.5" style="162" customWidth="1"/>
    <col min="1039" max="1039" width="3.69921875" style="162" customWidth="1"/>
    <col min="1040" max="1040" width="4.296875" style="162" customWidth="1"/>
    <col min="1041" max="1041" width="6.5" style="162" customWidth="1"/>
    <col min="1042" max="1042" width="3.69921875" style="162" customWidth="1"/>
    <col min="1043" max="1043" width="4.296875" style="162" customWidth="1"/>
    <col min="1044" max="1044" width="6.5" style="162" customWidth="1"/>
    <col min="1045" max="1045" width="3.69921875" style="162" customWidth="1"/>
    <col min="1046" max="1046" width="4.296875" style="162" customWidth="1"/>
    <col min="1047" max="1047" width="6.5" style="162" customWidth="1"/>
    <col min="1048" max="1048" width="3.69921875" style="162" customWidth="1"/>
    <col min="1049" max="1049" width="4.296875" style="162" customWidth="1"/>
    <col min="1050" max="1050" width="6.5" style="162" customWidth="1"/>
    <col min="1051" max="1051" width="3.69921875" style="162" customWidth="1"/>
    <col min="1052" max="1052" width="4.296875" style="162" customWidth="1"/>
    <col min="1053" max="1053" width="6.5" style="162" customWidth="1"/>
    <col min="1054" max="1054" width="3.69921875" style="162" customWidth="1"/>
    <col min="1055" max="1055" width="4.296875" style="162" customWidth="1"/>
    <col min="1056" max="1056" width="6.5" style="162" customWidth="1"/>
    <col min="1057" max="1057" width="3.69921875" style="162" customWidth="1"/>
    <col min="1058" max="1058" width="4.296875" style="162" customWidth="1"/>
    <col min="1059" max="1059" width="6.5" style="162" customWidth="1"/>
    <col min="1060" max="1060" width="3.69921875" style="162" customWidth="1"/>
    <col min="1061" max="1061" width="4.296875" style="162" customWidth="1"/>
    <col min="1062" max="1062" width="6.5" style="162" customWidth="1"/>
    <col min="1063" max="1063" width="6.09765625" style="162" customWidth="1"/>
    <col min="1064" max="1064" width="7.296875" style="162" customWidth="1"/>
    <col min="1065" max="1065" width="9.69921875" style="162" customWidth="1"/>
    <col min="1066" max="1066" width="6.19921875" style="162" customWidth="1"/>
    <col min="1067" max="1067" width="23.09765625" style="162" customWidth="1"/>
    <col min="1068" max="1068" width="2.3984375" style="162" customWidth="1"/>
    <col min="1069" max="1280" width="8.09765625" style="162"/>
    <col min="1281" max="1281" width="2.796875" style="162" customWidth="1"/>
    <col min="1282" max="1282" width="8.796875" style="162" customWidth="1"/>
    <col min="1283" max="1283" width="3.69921875" style="162" customWidth="1"/>
    <col min="1284" max="1284" width="4.296875" style="162" customWidth="1"/>
    <col min="1285" max="1285" width="6.5" style="162" customWidth="1"/>
    <col min="1286" max="1286" width="3.69921875" style="162" customWidth="1"/>
    <col min="1287" max="1287" width="4.296875" style="162" customWidth="1"/>
    <col min="1288" max="1288" width="6.5" style="162" customWidth="1"/>
    <col min="1289" max="1289" width="3.69921875" style="162" customWidth="1"/>
    <col min="1290" max="1290" width="4.296875" style="162" customWidth="1"/>
    <col min="1291" max="1291" width="6.5" style="162" customWidth="1"/>
    <col min="1292" max="1292" width="3.69921875" style="162" customWidth="1"/>
    <col min="1293" max="1293" width="4.296875" style="162" customWidth="1"/>
    <col min="1294" max="1294" width="6.5" style="162" customWidth="1"/>
    <col min="1295" max="1295" width="3.69921875" style="162" customWidth="1"/>
    <col min="1296" max="1296" width="4.296875" style="162" customWidth="1"/>
    <col min="1297" max="1297" width="6.5" style="162" customWidth="1"/>
    <col min="1298" max="1298" width="3.69921875" style="162" customWidth="1"/>
    <col min="1299" max="1299" width="4.296875" style="162" customWidth="1"/>
    <col min="1300" max="1300" width="6.5" style="162" customWidth="1"/>
    <col min="1301" max="1301" width="3.69921875" style="162" customWidth="1"/>
    <col min="1302" max="1302" width="4.296875" style="162" customWidth="1"/>
    <col min="1303" max="1303" width="6.5" style="162" customWidth="1"/>
    <col min="1304" max="1304" width="3.69921875" style="162" customWidth="1"/>
    <col min="1305" max="1305" width="4.296875" style="162" customWidth="1"/>
    <col min="1306" max="1306" width="6.5" style="162" customWidth="1"/>
    <col min="1307" max="1307" width="3.69921875" style="162" customWidth="1"/>
    <col min="1308" max="1308" width="4.296875" style="162" customWidth="1"/>
    <col min="1309" max="1309" width="6.5" style="162" customWidth="1"/>
    <col min="1310" max="1310" width="3.69921875" style="162" customWidth="1"/>
    <col min="1311" max="1311" width="4.296875" style="162" customWidth="1"/>
    <col min="1312" max="1312" width="6.5" style="162" customWidth="1"/>
    <col min="1313" max="1313" width="3.69921875" style="162" customWidth="1"/>
    <col min="1314" max="1314" width="4.296875" style="162" customWidth="1"/>
    <col min="1315" max="1315" width="6.5" style="162" customWidth="1"/>
    <col min="1316" max="1316" width="3.69921875" style="162" customWidth="1"/>
    <col min="1317" max="1317" width="4.296875" style="162" customWidth="1"/>
    <col min="1318" max="1318" width="6.5" style="162" customWidth="1"/>
    <col min="1319" max="1319" width="6.09765625" style="162" customWidth="1"/>
    <col min="1320" max="1320" width="7.296875" style="162" customWidth="1"/>
    <col min="1321" max="1321" width="9.69921875" style="162" customWidth="1"/>
    <col min="1322" max="1322" width="6.19921875" style="162" customWidth="1"/>
    <col min="1323" max="1323" width="23.09765625" style="162" customWidth="1"/>
    <col min="1324" max="1324" width="2.3984375" style="162" customWidth="1"/>
    <col min="1325" max="1536" width="8.09765625" style="162"/>
    <col min="1537" max="1537" width="2.796875" style="162" customWidth="1"/>
    <col min="1538" max="1538" width="8.796875" style="162" customWidth="1"/>
    <col min="1539" max="1539" width="3.69921875" style="162" customWidth="1"/>
    <col min="1540" max="1540" width="4.296875" style="162" customWidth="1"/>
    <col min="1541" max="1541" width="6.5" style="162" customWidth="1"/>
    <col min="1542" max="1542" width="3.69921875" style="162" customWidth="1"/>
    <col min="1543" max="1543" width="4.296875" style="162" customWidth="1"/>
    <col min="1544" max="1544" width="6.5" style="162" customWidth="1"/>
    <col min="1545" max="1545" width="3.69921875" style="162" customWidth="1"/>
    <col min="1546" max="1546" width="4.296875" style="162" customWidth="1"/>
    <col min="1547" max="1547" width="6.5" style="162" customWidth="1"/>
    <col min="1548" max="1548" width="3.69921875" style="162" customWidth="1"/>
    <col min="1549" max="1549" width="4.296875" style="162" customWidth="1"/>
    <col min="1550" max="1550" width="6.5" style="162" customWidth="1"/>
    <col min="1551" max="1551" width="3.69921875" style="162" customWidth="1"/>
    <col min="1552" max="1552" width="4.296875" style="162" customWidth="1"/>
    <col min="1553" max="1553" width="6.5" style="162" customWidth="1"/>
    <col min="1554" max="1554" width="3.69921875" style="162" customWidth="1"/>
    <col min="1555" max="1555" width="4.296875" style="162" customWidth="1"/>
    <col min="1556" max="1556" width="6.5" style="162" customWidth="1"/>
    <col min="1557" max="1557" width="3.69921875" style="162" customWidth="1"/>
    <col min="1558" max="1558" width="4.296875" style="162" customWidth="1"/>
    <col min="1559" max="1559" width="6.5" style="162" customWidth="1"/>
    <col min="1560" max="1560" width="3.69921875" style="162" customWidth="1"/>
    <col min="1561" max="1561" width="4.296875" style="162" customWidth="1"/>
    <col min="1562" max="1562" width="6.5" style="162" customWidth="1"/>
    <col min="1563" max="1563" width="3.69921875" style="162" customWidth="1"/>
    <col min="1564" max="1564" width="4.296875" style="162" customWidth="1"/>
    <col min="1565" max="1565" width="6.5" style="162" customWidth="1"/>
    <col min="1566" max="1566" width="3.69921875" style="162" customWidth="1"/>
    <col min="1567" max="1567" width="4.296875" style="162" customWidth="1"/>
    <col min="1568" max="1568" width="6.5" style="162" customWidth="1"/>
    <col min="1569" max="1569" width="3.69921875" style="162" customWidth="1"/>
    <col min="1570" max="1570" width="4.296875" style="162" customWidth="1"/>
    <col min="1571" max="1571" width="6.5" style="162" customWidth="1"/>
    <col min="1572" max="1572" width="3.69921875" style="162" customWidth="1"/>
    <col min="1573" max="1573" width="4.296875" style="162" customWidth="1"/>
    <col min="1574" max="1574" width="6.5" style="162" customWidth="1"/>
    <col min="1575" max="1575" width="6.09765625" style="162" customWidth="1"/>
    <col min="1576" max="1576" width="7.296875" style="162" customWidth="1"/>
    <col min="1577" max="1577" width="9.69921875" style="162" customWidth="1"/>
    <col min="1578" max="1578" width="6.19921875" style="162" customWidth="1"/>
    <col min="1579" max="1579" width="23.09765625" style="162" customWidth="1"/>
    <col min="1580" max="1580" width="2.3984375" style="162" customWidth="1"/>
    <col min="1581" max="1792" width="8.09765625" style="162"/>
    <col min="1793" max="1793" width="2.796875" style="162" customWidth="1"/>
    <col min="1794" max="1794" width="8.796875" style="162" customWidth="1"/>
    <col min="1795" max="1795" width="3.69921875" style="162" customWidth="1"/>
    <col min="1796" max="1796" width="4.296875" style="162" customWidth="1"/>
    <col min="1797" max="1797" width="6.5" style="162" customWidth="1"/>
    <col min="1798" max="1798" width="3.69921875" style="162" customWidth="1"/>
    <col min="1799" max="1799" width="4.296875" style="162" customWidth="1"/>
    <col min="1800" max="1800" width="6.5" style="162" customWidth="1"/>
    <col min="1801" max="1801" width="3.69921875" style="162" customWidth="1"/>
    <col min="1802" max="1802" width="4.296875" style="162" customWidth="1"/>
    <col min="1803" max="1803" width="6.5" style="162" customWidth="1"/>
    <col min="1804" max="1804" width="3.69921875" style="162" customWidth="1"/>
    <col min="1805" max="1805" width="4.296875" style="162" customWidth="1"/>
    <col min="1806" max="1806" width="6.5" style="162" customWidth="1"/>
    <col min="1807" max="1807" width="3.69921875" style="162" customWidth="1"/>
    <col min="1808" max="1808" width="4.296875" style="162" customWidth="1"/>
    <col min="1809" max="1809" width="6.5" style="162" customWidth="1"/>
    <col min="1810" max="1810" width="3.69921875" style="162" customWidth="1"/>
    <col min="1811" max="1811" width="4.296875" style="162" customWidth="1"/>
    <col min="1812" max="1812" width="6.5" style="162" customWidth="1"/>
    <col min="1813" max="1813" width="3.69921875" style="162" customWidth="1"/>
    <col min="1814" max="1814" width="4.296875" style="162" customWidth="1"/>
    <col min="1815" max="1815" width="6.5" style="162" customWidth="1"/>
    <col min="1816" max="1816" width="3.69921875" style="162" customWidth="1"/>
    <col min="1817" max="1817" width="4.296875" style="162" customWidth="1"/>
    <col min="1818" max="1818" width="6.5" style="162" customWidth="1"/>
    <col min="1819" max="1819" width="3.69921875" style="162" customWidth="1"/>
    <col min="1820" max="1820" width="4.296875" style="162" customWidth="1"/>
    <col min="1821" max="1821" width="6.5" style="162" customWidth="1"/>
    <col min="1822" max="1822" width="3.69921875" style="162" customWidth="1"/>
    <col min="1823" max="1823" width="4.296875" style="162" customWidth="1"/>
    <col min="1824" max="1824" width="6.5" style="162" customWidth="1"/>
    <col min="1825" max="1825" width="3.69921875" style="162" customWidth="1"/>
    <col min="1826" max="1826" width="4.296875" style="162" customWidth="1"/>
    <col min="1827" max="1827" width="6.5" style="162" customWidth="1"/>
    <col min="1828" max="1828" width="3.69921875" style="162" customWidth="1"/>
    <col min="1829" max="1829" width="4.296875" style="162" customWidth="1"/>
    <col min="1830" max="1830" width="6.5" style="162" customWidth="1"/>
    <col min="1831" max="1831" width="6.09765625" style="162" customWidth="1"/>
    <col min="1832" max="1832" width="7.296875" style="162" customWidth="1"/>
    <col min="1833" max="1833" width="9.69921875" style="162" customWidth="1"/>
    <col min="1834" max="1834" width="6.19921875" style="162" customWidth="1"/>
    <col min="1835" max="1835" width="23.09765625" style="162" customWidth="1"/>
    <col min="1836" max="1836" width="2.3984375" style="162" customWidth="1"/>
    <col min="1837" max="2048" width="8.09765625" style="162"/>
    <col min="2049" max="2049" width="2.796875" style="162" customWidth="1"/>
    <col min="2050" max="2050" width="8.796875" style="162" customWidth="1"/>
    <col min="2051" max="2051" width="3.69921875" style="162" customWidth="1"/>
    <col min="2052" max="2052" width="4.296875" style="162" customWidth="1"/>
    <col min="2053" max="2053" width="6.5" style="162" customWidth="1"/>
    <col min="2054" max="2054" width="3.69921875" style="162" customWidth="1"/>
    <col min="2055" max="2055" width="4.296875" style="162" customWidth="1"/>
    <col min="2056" max="2056" width="6.5" style="162" customWidth="1"/>
    <col min="2057" max="2057" width="3.69921875" style="162" customWidth="1"/>
    <col min="2058" max="2058" width="4.296875" style="162" customWidth="1"/>
    <col min="2059" max="2059" width="6.5" style="162" customWidth="1"/>
    <col min="2060" max="2060" width="3.69921875" style="162" customWidth="1"/>
    <col min="2061" max="2061" width="4.296875" style="162" customWidth="1"/>
    <col min="2062" max="2062" width="6.5" style="162" customWidth="1"/>
    <col min="2063" max="2063" width="3.69921875" style="162" customWidth="1"/>
    <col min="2064" max="2064" width="4.296875" style="162" customWidth="1"/>
    <col min="2065" max="2065" width="6.5" style="162" customWidth="1"/>
    <col min="2066" max="2066" width="3.69921875" style="162" customWidth="1"/>
    <col min="2067" max="2067" width="4.296875" style="162" customWidth="1"/>
    <col min="2068" max="2068" width="6.5" style="162" customWidth="1"/>
    <col min="2069" max="2069" width="3.69921875" style="162" customWidth="1"/>
    <col min="2070" max="2070" width="4.296875" style="162" customWidth="1"/>
    <col min="2071" max="2071" width="6.5" style="162" customWidth="1"/>
    <col min="2072" max="2072" width="3.69921875" style="162" customWidth="1"/>
    <col min="2073" max="2073" width="4.296875" style="162" customWidth="1"/>
    <col min="2074" max="2074" width="6.5" style="162" customWidth="1"/>
    <col min="2075" max="2075" width="3.69921875" style="162" customWidth="1"/>
    <col min="2076" max="2076" width="4.296875" style="162" customWidth="1"/>
    <col min="2077" max="2077" width="6.5" style="162" customWidth="1"/>
    <col min="2078" max="2078" width="3.69921875" style="162" customWidth="1"/>
    <col min="2079" max="2079" width="4.296875" style="162" customWidth="1"/>
    <col min="2080" max="2080" width="6.5" style="162" customWidth="1"/>
    <col min="2081" max="2081" width="3.69921875" style="162" customWidth="1"/>
    <col min="2082" max="2082" width="4.296875" style="162" customWidth="1"/>
    <col min="2083" max="2083" width="6.5" style="162" customWidth="1"/>
    <col min="2084" max="2084" width="3.69921875" style="162" customWidth="1"/>
    <col min="2085" max="2085" width="4.296875" style="162" customWidth="1"/>
    <col min="2086" max="2086" width="6.5" style="162" customWidth="1"/>
    <col min="2087" max="2087" width="6.09765625" style="162" customWidth="1"/>
    <col min="2088" max="2088" width="7.296875" style="162" customWidth="1"/>
    <col min="2089" max="2089" width="9.69921875" style="162" customWidth="1"/>
    <col min="2090" max="2090" width="6.19921875" style="162" customWidth="1"/>
    <col min="2091" max="2091" width="23.09765625" style="162" customWidth="1"/>
    <col min="2092" max="2092" width="2.3984375" style="162" customWidth="1"/>
    <col min="2093" max="2304" width="8.09765625" style="162"/>
    <col min="2305" max="2305" width="2.796875" style="162" customWidth="1"/>
    <col min="2306" max="2306" width="8.796875" style="162" customWidth="1"/>
    <col min="2307" max="2307" width="3.69921875" style="162" customWidth="1"/>
    <col min="2308" max="2308" width="4.296875" style="162" customWidth="1"/>
    <col min="2309" max="2309" width="6.5" style="162" customWidth="1"/>
    <col min="2310" max="2310" width="3.69921875" style="162" customWidth="1"/>
    <col min="2311" max="2311" width="4.296875" style="162" customWidth="1"/>
    <col min="2312" max="2312" width="6.5" style="162" customWidth="1"/>
    <col min="2313" max="2313" width="3.69921875" style="162" customWidth="1"/>
    <col min="2314" max="2314" width="4.296875" style="162" customWidth="1"/>
    <col min="2315" max="2315" width="6.5" style="162" customWidth="1"/>
    <col min="2316" max="2316" width="3.69921875" style="162" customWidth="1"/>
    <col min="2317" max="2317" width="4.296875" style="162" customWidth="1"/>
    <col min="2318" max="2318" width="6.5" style="162" customWidth="1"/>
    <col min="2319" max="2319" width="3.69921875" style="162" customWidth="1"/>
    <col min="2320" max="2320" width="4.296875" style="162" customWidth="1"/>
    <col min="2321" max="2321" width="6.5" style="162" customWidth="1"/>
    <col min="2322" max="2322" width="3.69921875" style="162" customWidth="1"/>
    <col min="2323" max="2323" width="4.296875" style="162" customWidth="1"/>
    <col min="2324" max="2324" width="6.5" style="162" customWidth="1"/>
    <col min="2325" max="2325" width="3.69921875" style="162" customWidth="1"/>
    <col min="2326" max="2326" width="4.296875" style="162" customWidth="1"/>
    <col min="2327" max="2327" width="6.5" style="162" customWidth="1"/>
    <col min="2328" max="2328" width="3.69921875" style="162" customWidth="1"/>
    <col min="2329" max="2329" width="4.296875" style="162" customWidth="1"/>
    <col min="2330" max="2330" width="6.5" style="162" customWidth="1"/>
    <col min="2331" max="2331" width="3.69921875" style="162" customWidth="1"/>
    <col min="2332" max="2332" width="4.296875" style="162" customWidth="1"/>
    <col min="2333" max="2333" width="6.5" style="162" customWidth="1"/>
    <col min="2334" max="2334" width="3.69921875" style="162" customWidth="1"/>
    <col min="2335" max="2335" width="4.296875" style="162" customWidth="1"/>
    <col min="2336" max="2336" width="6.5" style="162" customWidth="1"/>
    <col min="2337" max="2337" width="3.69921875" style="162" customWidth="1"/>
    <col min="2338" max="2338" width="4.296875" style="162" customWidth="1"/>
    <col min="2339" max="2339" width="6.5" style="162" customWidth="1"/>
    <col min="2340" max="2340" width="3.69921875" style="162" customWidth="1"/>
    <col min="2341" max="2341" width="4.296875" style="162" customWidth="1"/>
    <col min="2342" max="2342" width="6.5" style="162" customWidth="1"/>
    <col min="2343" max="2343" width="6.09765625" style="162" customWidth="1"/>
    <col min="2344" max="2344" width="7.296875" style="162" customWidth="1"/>
    <col min="2345" max="2345" width="9.69921875" style="162" customWidth="1"/>
    <col min="2346" max="2346" width="6.19921875" style="162" customWidth="1"/>
    <col min="2347" max="2347" width="23.09765625" style="162" customWidth="1"/>
    <col min="2348" max="2348" width="2.3984375" style="162" customWidth="1"/>
    <col min="2349" max="2560" width="8.09765625" style="162"/>
    <col min="2561" max="2561" width="2.796875" style="162" customWidth="1"/>
    <col min="2562" max="2562" width="8.796875" style="162" customWidth="1"/>
    <col min="2563" max="2563" width="3.69921875" style="162" customWidth="1"/>
    <col min="2564" max="2564" width="4.296875" style="162" customWidth="1"/>
    <col min="2565" max="2565" width="6.5" style="162" customWidth="1"/>
    <col min="2566" max="2566" width="3.69921875" style="162" customWidth="1"/>
    <col min="2567" max="2567" width="4.296875" style="162" customWidth="1"/>
    <col min="2568" max="2568" width="6.5" style="162" customWidth="1"/>
    <col min="2569" max="2569" width="3.69921875" style="162" customWidth="1"/>
    <col min="2570" max="2570" width="4.296875" style="162" customWidth="1"/>
    <col min="2571" max="2571" width="6.5" style="162" customWidth="1"/>
    <col min="2572" max="2572" width="3.69921875" style="162" customWidth="1"/>
    <col min="2573" max="2573" width="4.296875" style="162" customWidth="1"/>
    <col min="2574" max="2574" width="6.5" style="162" customWidth="1"/>
    <col min="2575" max="2575" width="3.69921875" style="162" customWidth="1"/>
    <col min="2576" max="2576" width="4.296875" style="162" customWidth="1"/>
    <col min="2577" max="2577" width="6.5" style="162" customWidth="1"/>
    <col min="2578" max="2578" width="3.69921875" style="162" customWidth="1"/>
    <col min="2579" max="2579" width="4.296875" style="162" customWidth="1"/>
    <col min="2580" max="2580" width="6.5" style="162" customWidth="1"/>
    <col min="2581" max="2581" width="3.69921875" style="162" customWidth="1"/>
    <col min="2582" max="2582" width="4.296875" style="162" customWidth="1"/>
    <col min="2583" max="2583" width="6.5" style="162" customWidth="1"/>
    <col min="2584" max="2584" width="3.69921875" style="162" customWidth="1"/>
    <col min="2585" max="2585" width="4.296875" style="162" customWidth="1"/>
    <col min="2586" max="2586" width="6.5" style="162" customWidth="1"/>
    <col min="2587" max="2587" width="3.69921875" style="162" customWidth="1"/>
    <col min="2588" max="2588" width="4.296875" style="162" customWidth="1"/>
    <col min="2589" max="2589" width="6.5" style="162" customWidth="1"/>
    <col min="2590" max="2590" width="3.69921875" style="162" customWidth="1"/>
    <col min="2591" max="2591" width="4.296875" style="162" customWidth="1"/>
    <col min="2592" max="2592" width="6.5" style="162" customWidth="1"/>
    <col min="2593" max="2593" width="3.69921875" style="162" customWidth="1"/>
    <col min="2594" max="2594" width="4.296875" style="162" customWidth="1"/>
    <col min="2595" max="2595" width="6.5" style="162" customWidth="1"/>
    <col min="2596" max="2596" width="3.69921875" style="162" customWidth="1"/>
    <col min="2597" max="2597" width="4.296875" style="162" customWidth="1"/>
    <col min="2598" max="2598" width="6.5" style="162" customWidth="1"/>
    <col min="2599" max="2599" width="6.09765625" style="162" customWidth="1"/>
    <col min="2600" max="2600" width="7.296875" style="162" customWidth="1"/>
    <col min="2601" max="2601" width="9.69921875" style="162" customWidth="1"/>
    <col min="2602" max="2602" width="6.19921875" style="162" customWidth="1"/>
    <col min="2603" max="2603" width="23.09765625" style="162" customWidth="1"/>
    <col min="2604" max="2604" width="2.3984375" style="162" customWidth="1"/>
    <col min="2605" max="2816" width="8.09765625" style="162"/>
    <col min="2817" max="2817" width="2.796875" style="162" customWidth="1"/>
    <col min="2818" max="2818" width="8.796875" style="162" customWidth="1"/>
    <col min="2819" max="2819" width="3.69921875" style="162" customWidth="1"/>
    <col min="2820" max="2820" width="4.296875" style="162" customWidth="1"/>
    <col min="2821" max="2821" width="6.5" style="162" customWidth="1"/>
    <col min="2822" max="2822" width="3.69921875" style="162" customWidth="1"/>
    <col min="2823" max="2823" width="4.296875" style="162" customWidth="1"/>
    <col min="2824" max="2824" width="6.5" style="162" customWidth="1"/>
    <col min="2825" max="2825" width="3.69921875" style="162" customWidth="1"/>
    <col min="2826" max="2826" width="4.296875" style="162" customWidth="1"/>
    <col min="2827" max="2827" width="6.5" style="162" customWidth="1"/>
    <col min="2828" max="2828" width="3.69921875" style="162" customWidth="1"/>
    <col min="2829" max="2829" width="4.296875" style="162" customWidth="1"/>
    <col min="2830" max="2830" width="6.5" style="162" customWidth="1"/>
    <col min="2831" max="2831" width="3.69921875" style="162" customWidth="1"/>
    <col min="2832" max="2832" width="4.296875" style="162" customWidth="1"/>
    <col min="2833" max="2833" width="6.5" style="162" customWidth="1"/>
    <col min="2834" max="2834" width="3.69921875" style="162" customWidth="1"/>
    <col min="2835" max="2835" width="4.296875" style="162" customWidth="1"/>
    <col min="2836" max="2836" width="6.5" style="162" customWidth="1"/>
    <col min="2837" max="2837" width="3.69921875" style="162" customWidth="1"/>
    <col min="2838" max="2838" width="4.296875" style="162" customWidth="1"/>
    <col min="2839" max="2839" width="6.5" style="162" customWidth="1"/>
    <col min="2840" max="2840" width="3.69921875" style="162" customWidth="1"/>
    <col min="2841" max="2841" width="4.296875" style="162" customWidth="1"/>
    <col min="2842" max="2842" width="6.5" style="162" customWidth="1"/>
    <col min="2843" max="2843" width="3.69921875" style="162" customWidth="1"/>
    <col min="2844" max="2844" width="4.296875" style="162" customWidth="1"/>
    <col min="2845" max="2845" width="6.5" style="162" customWidth="1"/>
    <col min="2846" max="2846" width="3.69921875" style="162" customWidth="1"/>
    <col min="2847" max="2847" width="4.296875" style="162" customWidth="1"/>
    <col min="2848" max="2848" width="6.5" style="162" customWidth="1"/>
    <col min="2849" max="2849" width="3.69921875" style="162" customWidth="1"/>
    <col min="2850" max="2850" width="4.296875" style="162" customWidth="1"/>
    <col min="2851" max="2851" width="6.5" style="162" customWidth="1"/>
    <col min="2852" max="2852" width="3.69921875" style="162" customWidth="1"/>
    <col min="2853" max="2853" width="4.296875" style="162" customWidth="1"/>
    <col min="2854" max="2854" width="6.5" style="162" customWidth="1"/>
    <col min="2855" max="2855" width="6.09765625" style="162" customWidth="1"/>
    <col min="2856" max="2856" width="7.296875" style="162" customWidth="1"/>
    <col min="2857" max="2857" width="9.69921875" style="162" customWidth="1"/>
    <col min="2858" max="2858" width="6.19921875" style="162" customWidth="1"/>
    <col min="2859" max="2859" width="23.09765625" style="162" customWidth="1"/>
    <col min="2860" max="2860" width="2.3984375" style="162" customWidth="1"/>
    <col min="2861" max="3072" width="8.09765625" style="162"/>
    <col min="3073" max="3073" width="2.796875" style="162" customWidth="1"/>
    <col min="3074" max="3074" width="8.796875" style="162" customWidth="1"/>
    <col min="3075" max="3075" width="3.69921875" style="162" customWidth="1"/>
    <col min="3076" max="3076" width="4.296875" style="162" customWidth="1"/>
    <col min="3077" max="3077" width="6.5" style="162" customWidth="1"/>
    <col min="3078" max="3078" width="3.69921875" style="162" customWidth="1"/>
    <col min="3079" max="3079" width="4.296875" style="162" customWidth="1"/>
    <col min="3080" max="3080" width="6.5" style="162" customWidth="1"/>
    <col min="3081" max="3081" width="3.69921875" style="162" customWidth="1"/>
    <col min="3082" max="3082" width="4.296875" style="162" customWidth="1"/>
    <col min="3083" max="3083" width="6.5" style="162" customWidth="1"/>
    <col min="3084" max="3084" width="3.69921875" style="162" customWidth="1"/>
    <col min="3085" max="3085" width="4.296875" style="162" customWidth="1"/>
    <col min="3086" max="3086" width="6.5" style="162" customWidth="1"/>
    <col min="3087" max="3087" width="3.69921875" style="162" customWidth="1"/>
    <col min="3088" max="3088" width="4.296875" style="162" customWidth="1"/>
    <col min="3089" max="3089" width="6.5" style="162" customWidth="1"/>
    <col min="3090" max="3090" width="3.69921875" style="162" customWidth="1"/>
    <col min="3091" max="3091" width="4.296875" style="162" customWidth="1"/>
    <col min="3092" max="3092" width="6.5" style="162" customWidth="1"/>
    <col min="3093" max="3093" width="3.69921875" style="162" customWidth="1"/>
    <col min="3094" max="3094" width="4.296875" style="162" customWidth="1"/>
    <col min="3095" max="3095" width="6.5" style="162" customWidth="1"/>
    <col min="3096" max="3096" width="3.69921875" style="162" customWidth="1"/>
    <col min="3097" max="3097" width="4.296875" style="162" customWidth="1"/>
    <col min="3098" max="3098" width="6.5" style="162" customWidth="1"/>
    <col min="3099" max="3099" width="3.69921875" style="162" customWidth="1"/>
    <col min="3100" max="3100" width="4.296875" style="162" customWidth="1"/>
    <col min="3101" max="3101" width="6.5" style="162" customWidth="1"/>
    <col min="3102" max="3102" width="3.69921875" style="162" customWidth="1"/>
    <col min="3103" max="3103" width="4.296875" style="162" customWidth="1"/>
    <col min="3104" max="3104" width="6.5" style="162" customWidth="1"/>
    <col min="3105" max="3105" width="3.69921875" style="162" customWidth="1"/>
    <col min="3106" max="3106" width="4.296875" style="162" customWidth="1"/>
    <col min="3107" max="3107" width="6.5" style="162" customWidth="1"/>
    <col min="3108" max="3108" width="3.69921875" style="162" customWidth="1"/>
    <col min="3109" max="3109" width="4.296875" style="162" customWidth="1"/>
    <col min="3110" max="3110" width="6.5" style="162" customWidth="1"/>
    <col min="3111" max="3111" width="6.09765625" style="162" customWidth="1"/>
    <col min="3112" max="3112" width="7.296875" style="162" customWidth="1"/>
    <col min="3113" max="3113" width="9.69921875" style="162" customWidth="1"/>
    <col min="3114" max="3114" width="6.19921875" style="162" customWidth="1"/>
    <col min="3115" max="3115" width="23.09765625" style="162" customWidth="1"/>
    <col min="3116" max="3116" width="2.3984375" style="162" customWidth="1"/>
    <col min="3117" max="3328" width="8.09765625" style="162"/>
    <col min="3329" max="3329" width="2.796875" style="162" customWidth="1"/>
    <col min="3330" max="3330" width="8.796875" style="162" customWidth="1"/>
    <col min="3331" max="3331" width="3.69921875" style="162" customWidth="1"/>
    <col min="3332" max="3332" width="4.296875" style="162" customWidth="1"/>
    <col min="3333" max="3333" width="6.5" style="162" customWidth="1"/>
    <col min="3334" max="3334" width="3.69921875" style="162" customWidth="1"/>
    <col min="3335" max="3335" width="4.296875" style="162" customWidth="1"/>
    <col min="3336" max="3336" width="6.5" style="162" customWidth="1"/>
    <col min="3337" max="3337" width="3.69921875" style="162" customWidth="1"/>
    <col min="3338" max="3338" width="4.296875" style="162" customWidth="1"/>
    <col min="3339" max="3339" width="6.5" style="162" customWidth="1"/>
    <col min="3340" max="3340" width="3.69921875" style="162" customWidth="1"/>
    <col min="3341" max="3341" width="4.296875" style="162" customWidth="1"/>
    <col min="3342" max="3342" width="6.5" style="162" customWidth="1"/>
    <col min="3343" max="3343" width="3.69921875" style="162" customWidth="1"/>
    <col min="3344" max="3344" width="4.296875" style="162" customWidth="1"/>
    <col min="3345" max="3345" width="6.5" style="162" customWidth="1"/>
    <col min="3346" max="3346" width="3.69921875" style="162" customWidth="1"/>
    <col min="3347" max="3347" width="4.296875" style="162" customWidth="1"/>
    <col min="3348" max="3348" width="6.5" style="162" customWidth="1"/>
    <col min="3349" max="3349" width="3.69921875" style="162" customWidth="1"/>
    <col min="3350" max="3350" width="4.296875" style="162" customWidth="1"/>
    <col min="3351" max="3351" width="6.5" style="162" customWidth="1"/>
    <col min="3352" max="3352" width="3.69921875" style="162" customWidth="1"/>
    <col min="3353" max="3353" width="4.296875" style="162" customWidth="1"/>
    <col min="3354" max="3354" width="6.5" style="162" customWidth="1"/>
    <col min="3355" max="3355" width="3.69921875" style="162" customWidth="1"/>
    <col min="3356" max="3356" width="4.296875" style="162" customWidth="1"/>
    <col min="3357" max="3357" width="6.5" style="162" customWidth="1"/>
    <col min="3358" max="3358" width="3.69921875" style="162" customWidth="1"/>
    <col min="3359" max="3359" width="4.296875" style="162" customWidth="1"/>
    <col min="3360" max="3360" width="6.5" style="162" customWidth="1"/>
    <col min="3361" max="3361" width="3.69921875" style="162" customWidth="1"/>
    <col min="3362" max="3362" width="4.296875" style="162" customWidth="1"/>
    <col min="3363" max="3363" width="6.5" style="162" customWidth="1"/>
    <col min="3364" max="3364" width="3.69921875" style="162" customWidth="1"/>
    <col min="3365" max="3365" width="4.296875" style="162" customWidth="1"/>
    <col min="3366" max="3366" width="6.5" style="162" customWidth="1"/>
    <col min="3367" max="3367" width="6.09765625" style="162" customWidth="1"/>
    <col min="3368" max="3368" width="7.296875" style="162" customWidth="1"/>
    <col min="3369" max="3369" width="9.69921875" style="162" customWidth="1"/>
    <col min="3370" max="3370" width="6.19921875" style="162" customWidth="1"/>
    <col min="3371" max="3371" width="23.09765625" style="162" customWidth="1"/>
    <col min="3372" max="3372" width="2.3984375" style="162" customWidth="1"/>
    <col min="3373" max="3584" width="8.09765625" style="162"/>
    <col min="3585" max="3585" width="2.796875" style="162" customWidth="1"/>
    <col min="3586" max="3586" width="8.796875" style="162" customWidth="1"/>
    <col min="3587" max="3587" width="3.69921875" style="162" customWidth="1"/>
    <col min="3588" max="3588" width="4.296875" style="162" customWidth="1"/>
    <col min="3589" max="3589" width="6.5" style="162" customWidth="1"/>
    <col min="3590" max="3590" width="3.69921875" style="162" customWidth="1"/>
    <col min="3591" max="3591" width="4.296875" style="162" customWidth="1"/>
    <col min="3592" max="3592" width="6.5" style="162" customWidth="1"/>
    <col min="3593" max="3593" width="3.69921875" style="162" customWidth="1"/>
    <col min="3594" max="3594" width="4.296875" style="162" customWidth="1"/>
    <col min="3595" max="3595" width="6.5" style="162" customWidth="1"/>
    <col min="3596" max="3596" width="3.69921875" style="162" customWidth="1"/>
    <col min="3597" max="3597" width="4.296875" style="162" customWidth="1"/>
    <col min="3598" max="3598" width="6.5" style="162" customWidth="1"/>
    <col min="3599" max="3599" width="3.69921875" style="162" customWidth="1"/>
    <col min="3600" max="3600" width="4.296875" style="162" customWidth="1"/>
    <col min="3601" max="3601" width="6.5" style="162" customWidth="1"/>
    <col min="3602" max="3602" width="3.69921875" style="162" customWidth="1"/>
    <col min="3603" max="3603" width="4.296875" style="162" customWidth="1"/>
    <col min="3604" max="3604" width="6.5" style="162" customWidth="1"/>
    <col min="3605" max="3605" width="3.69921875" style="162" customWidth="1"/>
    <col min="3606" max="3606" width="4.296875" style="162" customWidth="1"/>
    <col min="3607" max="3607" width="6.5" style="162" customWidth="1"/>
    <col min="3608" max="3608" width="3.69921875" style="162" customWidth="1"/>
    <col min="3609" max="3609" width="4.296875" style="162" customWidth="1"/>
    <col min="3610" max="3610" width="6.5" style="162" customWidth="1"/>
    <col min="3611" max="3611" width="3.69921875" style="162" customWidth="1"/>
    <col min="3612" max="3612" width="4.296875" style="162" customWidth="1"/>
    <col min="3613" max="3613" width="6.5" style="162" customWidth="1"/>
    <col min="3614" max="3614" width="3.69921875" style="162" customWidth="1"/>
    <col min="3615" max="3615" width="4.296875" style="162" customWidth="1"/>
    <col min="3616" max="3616" width="6.5" style="162" customWidth="1"/>
    <col min="3617" max="3617" width="3.69921875" style="162" customWidth="1"/>
    <col min="3618" max="3618" width="4.296875" style="162" customWidth="1"/>
    <col min="3619" max="3619" width="6.5" style="162" customWidth="1"/>
    <col min="3620" max="3620" width="3.69921875" style="162" customWidth="1"/>
    <col min="3621" max="3621" width="4.296875" style="162" customWidth="1"/>
    <col min="3622" max="3622" width="6.5" style="162" customWidth="1"/>
    <col min="3623" max="3623" width="6.09765625" style="162" customWidth="1"/>
    <col min="3624" max="3624" width="7.296875" style="162" customWidth="1"/>
    <col min="3625" max="3625" width="9.69921875" style="162" customWidth="1"/>
    <col min="3626" max="3626" width="6.19921875" style="162" customWidth="1"/>
    <col min="3627" max="3627" width="23.09765625" style="162" customWidth="1"/>
    <col min="3628" max="3628" width="2.3984375" style="162" customWidth="1"/>
    <col min="3629" max="3840" width="8.09765625" style="162"/>
    <col min="3841" max="3841" width="2.796875" style="162" customWidth="1"/>
    <col min="3842" max="3842" width="8.796875" style="162" customWidth="1"/>
    <col min="3843" max="3843" width="3.69921875" style="162" customWidth="1"/>
    <col min="3844" max="3844" width="4.296875" style="162" customWidth="1"/>
    <col min="3845" max="3845" width="6.5" style="162" customWidth="1"/>
    <col min="3846" max="3846" width="3.69921875" style="162" customWidth="1"/>
    <col min="3847" max="3847" width="4.296875" style="162" customWidth="1"/>
    <col min="3848" max="3848" width="6.5" style="162" customWidth="1"/>
    <col min="3849" max="3849" width="3.69921875" style="162" customWidth="1"/>
    <col min="3850" max="3850" width="4.296875" style="162" customWidth="1"/>
    <col min="3851" max="3851" width="6.5" style="162" customWidth="1"/>
    <col min="3852" max="3852" width="3.69921875" style="162" customWidth="1"/>
    <col min="3853" max="3853" width="4.296875" style="162" customWidth="1"/>
    <col min="3854" max="3854" width="6.5" style="162" customWidth="1"/>
    <col min="3855" max="3855" width="3.69921875" style="162" customWidth="1"/>
    <col min="3856" max="3856" width="4.296875" style="162" customWidth="1"/>
    <col min="3857" max="3857" width="6.5" style="162" customWidth="1"/>
    <col min="3858" max="3858" width="3.69921875" style="162" customWidth="1"/>
    <col min="3859" max="3859" width="4.296875" style="162" customWidth="1"/>
    <col min="3860" max="3860" width="6.5" style="162" customWidth="1"/>
    <col min="3861" max="3861" width="3.69921875" style="162" customWidth="1"/>
    <col min="3862" max="3862" width="4.296875" style="162" customWidth="1"/>
    <col min="3863" max="3863" width="6.5" style="162" customWidth="1"/>
    <col min="3864" max="3864" width="3.69921875" style="162" customWidth="1"/>
    <col min="3865" max="3865" width="4.296875" style="162" customWidth="1"/>
    <col min="3866" max="3866" width="6.5" style="162" customWidth="1"/>
    <col min="3867" max="3867" width="3.69921875" style="162" customWidth="1"/>
    <col min="3868" max="3868" width="4.296875" style="162" customWidth="1"/>
    <col min="3869" max="3869" width="6.5" style="162" customWidth="1"/>
    <col min="3870" max="3870" width="3.69921875" style="162" customWidth="1"/>
    <col min="3871" max="3871" width="4.296875" style="162" customWidth="1"/>
    <col min="3872" max="3872" width="6.5" style="162" customWidth="1"/>
    <col min="3873" max="3873" width="3.69921875" style="162" customWidth="1"/>
    <col min="3874" max="3874" width="4.296875" style="162" customWidth="1"/>
    <col min="3875" max="3875" width="6.5" style="162" customWidth="1"/>
    <col min="3876" max="3876" width="3.69921875" style="162" customWidth="1"/>
    <col min="3877" max="3877" width="4.296875" style="162" customWidth="1"/>
    <col min="3878" max="3878" width="6.5" style="162" customWidth="1"/>
    <col min="3879" max="3879" width="6.09765625" style="162" customWidth="1"/>
    <col min="3880" max="3880" width="7.296875" style="162" customWidth="1"/>
    <col min="3881" max="3881" width="9.69921875" style="162" customWidth="1"/>
    <col min="3882" max="3882" width="6.19921875" style="162" customWidth="1"/>
    <col min="3883" max="3883" width="23.09765625" style="162" customWidth="1"/>
    <col min="3884" max="3884" width="2.3984375" style="162" customWidth="1"/>
    <col min="3885" max="4096" width="8.09765625" style="162"/>
    <col min="4097" max="4097" width="2.796875" style="162" customWidth="1"/>
    <col min="4098" max="4098" width="8.796875" style="162" customWidth="1"/>
    <col min="4099" max="4099" width="3.69921875" style="162" customWidth="1"/>
    <col min="4100" max="4100" width="4.296875" style="162" customWidth="1"/>
    <col min="4101" max="4101" width="6.5" style="162" customWidth="1"/>
    <col min="4102" max="4102" width="3.69921875" style="162" customWidth="1"/>
    <col min="4103" max="4103" width="4.296875" style="162" customWidth="1"/>
    <col min="4104" max="4104" width="6.5" style="162" customWidth="1"/>
    <col min="4105" max="4105" width="3.69921875" style="162" customWidth="1"/>
    <col min="4106" max="4106" width="4.296875" style="162" customWidth="1"/>
    <col min="4107" max="4107" width="6.5" style="162" customWidth="1"/>
    <col min="4108" max="4108" width="3.69921875" style="162" customWidth="1"/>
    <col min="4109" max="4109" width="4.296875" style="162" customWidth="1"/>
    <col min="4110" max="4110" width="6.5" style="162" customWidth="1"/>
    <col min="4111" max="4111" width="3.69921875" style="162" customWidth="1"/>
    <col min="4112" max="4112" width="4.296875" style="162" customWidth="1"/>
    <col min="4113" max="4113" width="6.5" style="162" customWidth="1"/>
    <col min="4114" max="4114" width="3.69921875" style="162" customWidth="1"/>
    <col min="4115" max="4115" width="4.296875" style="162" customWidth="1"/>
    <col min="4116" max="4116" width="6.5" style="162" customWidth="1"/>
    <col min="4117" max="4117" width="3.69921875" style="162" customWidth="1"/>
    <col min="4118" max="4118" width="4.296875" style="162" customWidth="1"/>
    <col min="4119" max="4119" width="6.5" style="162" customWidth="1"/>
    <col min="4120" max="4120" width="3.69921875" style="162" customWidth="1"/>
    <col min="4121" max="4121" width="4.296875" style="162" customWidth="1"/>
    <col min="4122" max="4122" width="6.5" style="162" customWidth="1"/>
    <col min="4123" max="4123" width="3.69921875" style="162" customWidth="1"/>
    <col min="4124" max="4124" width="4.296875" style="162" customWidth="1"/>
    <col min="4125" max="4125" width="6.5" style="162" customWidth="1"/>
    <col min="4126" max="4126" width="3.69921875" style="162" customWidth="1"/>
    <col min="4127" max="4127" width="4.296875" style="162" customWidth="1"/>
    <col min="4128" max="4128" width="6.5" style="162" customWidth="1"/>
    <col min="4129" max="4129" width="3.69921875" style="162" customWidth="1"/>
    <col min="4130" max="4130" width="4.296875" style="162" customWidth="1"/>
    <col min="4131" max="4131" width="6.5" style="162" customWidth="1"/>
    <col min="4132" max="4132" width="3.69921875" style="162" customWidth="1"/>
    <col min="4133" max="4133" width="4.296875" style="162" customWidth="1"/>
    <col min="4134" max="4134" width="6.5" style="162" customWidth="1"/>
    <col min="4135" max="4135" width="6.09765625" style="162" customWidth="1"/>
    <col min="4136" max="4136" width="7.296875" style="162" customWidth="1"/>
    <col min="4137" max="4137" width="9.69921875" style="162" customWidth="1"/>
    <col min="4138" max="4138" width="6.19921875" style="162" customWidth="1"/>
    <col min="4139" max="4139" width="23.09765625" style="162" customWidth="1"/>
    <col min="4140" max="4140" width="2.3984375" style="162" customWidth="1"/>
    <col min="4141" max="4352" width="8.09765625" style="162"/>
    <col min="4353" max="4353" width="2.796875" style="162" customWidth="1"/>
    <col min="4354" max="4354" width="8.796875" style="162" customWidth="1"/>
    <col min="4355" max="4355" width="3.69921875" style="162" customWidth="1"/>
    <col min="4356" max="4356" width="4.296875" style="162" customWidth="1"/>
    <col min="4357" max="4357" width="6.5" style="162" customWidth="1"/>
    <col min="4358" max="4358" width="3.69921875" style="162" customWidth="1"/>
    <col min="4359" max="4359" width="4.296875" style="162" customWidth="1"/>
    <col min="4360" max="4360" width="6.5" style="162" customWidth="1"/>
    <col min="4361" max="4361" width="3.69921875" style="162" customWidth="1"/>
    <col min="4362" max="4362" width="4.296875" style="162" customWidth="1"/>
    <col min="4363" max="4363" width="6.5" style="162" customWidth="1"/>
    <col min="4364" max="4364" width="3.69921875" style="162" customWidth="1"/>
    <col min="4365" max="4365" width="4.296875" style="162" customWidth="1"/>
    <col min="4366" max="4366" width="6.5" style="162" customWidth="1"/>
    <col min="4367" max="4367" width="3.69921875" style="162" customWidth="1"/>
    <col min="4368" max="4368" width="4.296875" style="162" customWidth="1"/>
    <col min="4369" max="4369" width="6.5" style="162" customWidth="1"/>
    <col min="4370" max="4370" width="3.69921875" style="162" customWidth="1"/>
    <col min="4371" max="4371" width="4.296875" style="162" customWidth="1"/>
    <col min="4372" max="4372" width="6.5" style="162" customWidth="1"/>
    <col min="4373" max="4373" width="3.69921875" style="162" customWidth="1"/>
    <col min="4374" max="4374" width="4.296875" style="162" customWidth="1"/>
    <col min="4375" max="4375" width="6.5" style="162" customWidth="1"/>
    <col min="4376" max="4376" width="3.69921875" style="162" customWidth="1"/>
    <col min="4377" max="4377" width="4.296875" style="162" customWidth="1"/>
    <col min="4378" max="4378" width="6.5" style="162" customWidth="1"/>
    <col min="4379" max="4379" width="3.69921875" style="162" customWidth="1"/>
    <col min="4380" max="4380" width="4.296875" style="162" customWidth="1"/>
    <col min="4381" max="4381" width="6.5" style="162" customWidth="1"/>
    <col min="4382" max="4382" width="3.69921875" style="162" customWidth="1"/>
    <col min="4383" max="4383" width="4.296875" style="162" customWidth="1"/>
    <col min="4384" max="4384" width="6.5" style="162" customWidth="1"/>
    <col min="4385" max="4385" width="3.69921875" style="162" customWidth="1"/>
    <col min="4386" max="4386" width="4.296875" style="162" customWidth="1"/>
    <col min="4387" max="4387" width="6.5" style="162" customWidth="1"/>
    <col min="4388" max="4388" width="3.69921875" style="162" customWidth="1"/>
    <col min="4389" max="4389" width="4.296875" style="162" customWidth="1"/>
    <col min="4390" max="4390" width="6.5" style="162" customWidth="1"/>
    <col min="4391" max="4391" width="6.09765625" style="162" customWidth="1"/>
    <col min="4392" max="4392" width="7.296875" style="162" customWidth="1"/>
    <col min="4393" max="4393" width="9.69921875" style="162" customWidth="1"/>
    <col min="4394" max="4394" width="6.19921875" style="162" customWidth="1"/>
    <col min="4395" max="4395" width="23.09765625" style="162" customWidth="1"/>
    <col min="4396" max="4396" width="2.3984375" style="162" customWidth="1"/>
    <col min="4397" max="4608" width="8.09765625" style="162"/>
    <col min="4609" max="4609" width="2.796875" style="162" customWidth="1"/>
    <col min="4610" max="4610" width="8.796875" style="162" customWidth="1"/>
    <col min="4611" max="4611" width="3.69921875" style="162" customWidth="1"/>
    <col min="4612" max="4612" width="4.296875" style="162" customWidth="1"/>
    <col min="4613" max="4613" width="6.5" style="162" customWidth="1"/>
    <col min="4614" max="4614" width="3.69921875" style="162" customWidth="1"/>
    <col min="4615" max="4615" width="4.296875" style="162" customWidth="1"/>
    <col min="4616" max="4616" width="6.5" style="162" customWidth="1"/>
    <col min="4617" max="4617" width="3.69921875" style="162" customWidth="1"/>
    <col min="4618" max="4618" width="4.296875" style="162" customWidth="1"/>
    <col min="4619" max="4619" width="6.5" style="162" customWidth="1"/>
    <col min="4620" max="4620" width="3.69921875" style="162" customWidth="1"/>
    <col min="4621" max="4621" width="4.296875" style="162" customWidth="1"/>
    <col min="4622" max="4622" width="6.5" style="162" customWidth="1"/>
    <col min="4623" max="4623" width="3.69921875" style="162" customWidth="1"/>
    <col min="4624" max="4624" width="4.296875" style="162" customWidth="1"/>
    <col min="4625" max="4625" width="6.5" style="162" customWidth="1"/>
    <col min="4626" max="4626" width="3.69921875" style="162" customWidth="1"/>
    <col min="4627" max="4627" width="4.296875" style="162" customWidth="1"/>
    <col min="4628" max="4628" width="6.5" style="162" customWidth="1"/>
    <col min="4629" max="4629" width="3.69921875" style="162" customWidth="1"/>
    <col min="4630" max="4630" width="4.296875" style="162" customWidth="1"/>
    <col min="4631" max="4631" width="6.5" style="162" customWidth="1"/>
    <col min="4632" max="4632" width="3.69921875" style="162" customWidth="1"/>
    <col min="4633" max="4633" width="4.296875" style="162" customWidth="1"/>
    <col min="4634" max="4634" width="6.5" style="162" customWidth="1"/>
    <col min="4635" max="4635" width="3.69921875" style="162" customWidth="1"/>
    <col min="4636" max="4636" width="4.296875" style="162" customWidth="1"/>
    <col min="4637" max="4637" width="6.5" style="162" customWidth="1"/>
    <col min="4638" max="4638" width="3.69921875" style="162" customWidth="1"/>
    <col min="4639" max="4639" width="4.296875" style="162" customWidth="1"/>
    <col min="4640" max="4640" width="6.5" style="162" customWidth="1"/>
    <col min="4641" max="4641" width="3.69921875" style="162" customWidth="1"/>
    <col min="4642" max="4642" width="4.296875" style="162" customWidth="1"/>
    <col min="4643" max="4643" width="6.5" style="162" customWidth="1"/>
    <col min="4644" max="4644" width="3.69921875" style="162" customWidth="1"/>
    <col min="4645" max="4645" width="4.296875" style="162" customWidth="1"/>
    <col min="4646" max="4646" width="6.5" style="162" customWidth="1"/>
    <col min="4647" max="4647" width="6.09765625" style="162" customWidth="1"/>
    <col min="4648" max="4648" width="7.296875" style="162" customWidth="1"/>
    <col min="4649" max="4649" width="9.69921875" style="162" customWidth="1"/>
    <col min="4650" max="4650" width="6.19921875" style="162" customWidth="1"/>
    <col min="4651" max="4651" width="23.09765625" style="162" customWidth="1"/>
    <col min="4652" max="4652" width="2.3984375" style="162" customWidth="1"/>
    <col min="4653" max="4864" width="8.09765625" style="162"/>
    <col min="4865" max="4865" width="2.796875" style="162" customWidth="1"/>
    <col min="4866" max="4866" width="8.796875" style="162" customWidth="1"/>
    <col min="4867" max="4867" width="3.69921875" style="162" customWidth="1"/>
    <col min="4868" max="4868" width="4.296875" style="162" customWidth="1"/>
    <col min="4869" max="4869" width="6.5" style="162" customWidth="1"/>
    <col min="4870" max="4870" width="3.69921875" style="162" customWidth="1"/>
    <col min="4871" max="4871" width="4.296875" style="162" customWidth="1"/>
    <col min="4872" max="4872" width="6.5" style="162" customWidth="1"/>
    <col min="4873" max="4873" width="3.69921875" style="162" customWidth="1"/>
    <col min="4874" max="4874" width="4.296875" style="162" customWidth="1"/>
    <col min="4875" max="4875" width="6.5" style="162" customWidth="1"/>
    <col min="4876" max="4876" width="3.69921875" style="162" customWidth="1"/>
    <col min="4877" max="4877" width="4.296875" style="162" customWidth="1"/>
    <col min="4878" max="4878" width="6.5" style="162" customWidth="1"/>
    <col min="4879" max="4879" width="3.69921875" style="162" customWidth="1"/>
    <col min="4880" max="4880" width="4.296875" style="162" customWidth="1"/>
    <col min="4881" max="4881" width="6.5" style="162" customWidth="1"/>
    <col min="4882" max="4882" width="3.69921875" style="162" customWidth="1"/>
    <col min="4883" max="4883" width="4.296875" style="162" customWidth="1"/>
    <col min="4884" max="4884" width="6.5" style="162" customWidth="1"/>
    <col min="4885" max="4885" width="3.69921875" style="162" customWidth="1"/>
    <col min="4886" max="4886" width="4.296875" style="162" customWidth="1"/>
    <col min="4887" max="4887" width="6.5" style="162" customWidth="1"/>
    <col min="4888" max="4888" width="3.69921875" style="162" customWidth="1"/>
    <col min="4889" max="4889" width="4.296875" style="162" customWidth="1"/>
    <col min="4890" max="4890" width="6.5" style="162" customWidth="1"/>
    <col min="4891" max="4891" width="3.69921875" style="162" customWidth="1"/>
    <col min="4892" max="4892" width="4.296875" style="162" customWidth="1"/>
    <col min="4893" max="4893" width="6.5" style="162" customWidth="1"/>
    <col min="4894" max="4894" width="3.69921875" style="162" customWidth="1"/>
    <col min="4895" max="4895" width="4.296875" style="162" customWidth="1"/>
    <col min="4896" max="4896" width="6.5" style="162" customWidth="1"/>
    <col min="4897" max="4897" width="3.69921875" style="162" customWidth="1"/>
    <col min="4898" max="4898" width="4.296875" style="162" customWidth="1"/>
    <col min="4899" max="4899" width="6.5" style="162" customWidth="1"/>
    <col min="4900" max="4900" width="3.69921875" style="162" customWidth="1"/>
    <col min="4901" max="4901" width="4.296875" style="162" customWidth="1"/>
    <col min="4902" max="4902" width="6.5" style="162" customWidth="1"/>
    <col min="4903" max="4903" width="6.09765625" style="162" customWidth="1"/>
    <col min="4904" max="4904" width="7.296875" style="162" customWidth="1"/>
    <col min="4905" max="4905" width="9.69921875" style="162" customWidth="1"/>
    <col min="4906" max="4906" width="6.19921875" style="162" customWidth="1"/>
    <col min="4907" max="4907" width="23.09765625" style="162" customWidth="1"/>
    <col min="4908" max="4908" width="2.3984375" style="162" customWidth="1"/>
    <col min="4909" max="5120" width="8.09765625" style="162"/>
    <col min="5121" max="5121" width="2.796875" style="162" customWidth="1"/>
    <col min="5122" max="5122" width="8.796875" style="162" customWidth="1"/>
    <col min="5123" max="5123" width="3.69921875" style="162" customWidth="1"/>
    <col min="5124" max="5124" width="4.296875" style="162" customWidth="1"/>
    <col min="5125" max="5125" width="6.5" style="162" customWidth="1"/>
    <col min="5126" max="5126" width="3.69921875" style="162" customWidth="1"/>
    <col min="5127" max="5127" width="4.296875" style="162" customWidth="1"/>
    <col min="5128" max="5128" width="6.5" style="162" customWidth="1"/>
    <col min="5129" max="5129" width="3.69921875" style="162" customWidth="1"/>
    <col min="5130" max="5130" width="4.296875" style="162" customWidth="1"/>
    <col min="5131" max="5131" width="6.5" style="162" customWidth="1"/>
    <col min="5132" max="5132" width="3.69921875" style="162" customWidth="1"/>
    <col min="5133" max="5133" width="4.296875" style="162" customWidth="1"/>
    <col min="5134" max="5134" width="6.5" style="162" customWidth="1"/>
    <col min="5135" max="5135" width="3.69921875" style="162" customWidth="1"/>
    <col min="5136" max="5136" width="4.296875" style="162" customWidth="1"/>
    <col min="5137" max="5137" width="6.5" style="162" customWidth="1"/>
    <col min="5138" max="5138" width="3.69921875" style="162" customWidth="1"/>
    <col min="5139" max="5139" width="4.296875" style="162" customWidth="1"/>
    <col min="5140" max="5140" width="6.5" style="162" customWidth="1"/>
    <col min="5141" max="5141" width="3.69921875" style="162" customWidth="1"/>
    <col min="5142" max="5142" width="4.296875" style="162" customWidth="1"/>
    <col min="5143" max="5143" width="6.5" style="162" customWidth="1"/>
    <col min="5144" max="5144" width="3.69921875" style="162" customWidth="1"/>
    <col min="5145" max="5145" width="4.296875" style="162" customWidth="1"/>
    <col min="5146" max="5146" width="6.5" style="162" customWidth="1"/>
    <col min="5147" max="5147" width="3.69921875" style="162" customWidth="1"/>
    <col min="5148" max="5148" width="4.296875" style="162" customWidth="1"/>
    <col min="5149" max="5149" width="6.5" style="162" customWidth="1"/>
    <col min="5150" max="5150" width="3.69921875" style="162" customWidth="1"/>
    <col min="5151" max="5151" width="4.296875" style="162" customWidth="1"/>
    <col min="5152" max="5152" width="6.5" style="162" customWidth="1"/>
    <col min="5153" max="5153" width="3.69921875" style="162" customWidth="1"/>
    <col min="5154" max="5154" width="4.296875" style="162" customWidth="1"/>
    <col min="5155" max="5155" width="6.5" style="162" customWidth="1"/>
    <col min="5156" max="5156" width="3.69921875" style="162" customWidth="1"/>
    <col min="5157" max="5157" width="4.296875" style="162" customWidth="1"/>
    <col min="5158" max="5158" width="6.5" style="162" customWidth="1"/>
    <col min="5159" max="5159" width="6.09765625" style="162" customWidth="1"/>
    <col min="5160" max="5160" width="7.296875" style="162" customWidth="1"/>
    <col min="5161" max="5161" width="9.69921875" style="162" customWidth="1"/>
    <col min="5162" max="5162" width="6.19921875" style="162" customWidth="1"/>
    <col min="5163" max="5163" width="23.09765625" style="162" customWidth="1"/>
    <col min="5164" max="5164" width="2.3984375" style="162" customWidth="1"/>
    <col min="5165" max="5376" width="8.09765625" style="162"/>
    <col min="5377" max="5377" width="2.796875" style="162" customWidth="1"/>
    <col min="5378" max="5378" width="8.796875" style="162" customWidth="1"/>
    <col min="5379" max="5379" width="3.69921875" style="162" customWidth="1"/>
    <col min="5380" max="5380" width="4.296875" style="162" customWidth="1"/>
    <col min="5381" max="5381" width="6.5" style="162" customWidth="1"/>
    <col min="5382" max="5382" width="3.69921875" style="162" customWidth="1"/>
    <col min="5383" max="5383" width="4.296875" style="162" customWidth="1"/>
    <col min="5384" max="5384" width="6.5" style="162" customWidth="1"/>
    <col min="5385" max="5385" width="3.69921875" style="162" customWidth="1"/>
    <col min="5386" max="5386" width="4.296875" style="162" customWidth="1"/>
    <col min="5387" max="5387" width="6.5" style="162" customWidth="1"/>
    <col min="5388" max="5388" width="3.69921875" style="162" customWidth="1"/>
    <col min="5389" max="5389" width="4.296875" style="162" customWidth="1"/>
    <col min="5390" max="5390" width="6.5" style="162" customWidth="1"/>
    <col min="5391" max="5391" width="3.69921875" style="162" customWidth="1"/>
    <col min="5392" max="5392" width="4.296875" style="162" customWidth="1"/>
    <col min="5393" max="5393" width="6.5" style="162" customWidth="1"/>
    <col min="5394" max="5394" width="3.69921875" style="162" customWidth="1"/>
    <col min="5395" max="5395" width="4.296875" style="162" customWidth="1"/>
    <col min="5396" max="5396" width="6.5" style="162" customWidth="1"/>
    <col min="5397" max="5397" width="3.69921875" style="162" customWidth="1"/>
    <col min="5398" max="5398" width="4.296875" style="162" customWidth="1"/>
    <col min="5399" max="5399" width="6.5" style="162" customWidth="1"/>
    <col min="5400" max="5400" width="3.69921875" style="162" customWidth="1"/>
    <col min="5401" max="5401" width="4.296875" style="162" customWidth="1"/>
    <col min="5402" max="5402" width="6.5" style="162" customWidth="1"/>
    <col min="5403" max="5403" width="3.69921875" style="162" customWidth="1"/>
    <col min="5404" max="5404" width="4.296875" style="162" customWidth="1"/>
    <col min="5405" max="5405" width="6.5" style="162" customWidth="1"/>
    <col min="5406" max="5406" width="3.69921875" style="162" customWidth="1"/>
    <col min="5407" max="5407" width="4.296875" style="162" customWidth="1"/>
    <col min="5408" max="5408" width="6.5" style="162" customWidth="1"/>
    <col min="5409" max="5409" width="3.69921875" style="162" customWidth="1"/>
    <col min="5410" max="5410" width="4.296875" style="162" customWidth="1"/>
    <col min="5411" max="5411" width="6.5" style="162" customWidth="1"/>
    <col min="5412" max="5412" width="3.69921875" style="162" customWidth="1"/>
    <col min="5413" max="5413" width="4.296875" style="162" customWidth="1"/>
    <col min="5414" max="5414" width="6.5" style="162" customWidth="1"/>
    <col min="5415" max="5415" width="6.09765625" style="162" customWidth="1"/>
    <col min="5416" max="5416" width="7.296875" style="162" customWidth="1"/>
    <col min="5417" max="5417" width="9.69921875" style="162" customWidth="1"/>
    <col min="5418" max="5418" width="6.19921875" style="162" customWidth="1"/>
    <col min="5419" max="5419" width="23.09765625" style="162" customWidth="1"/>
    <col min="5420" max="5420" width="2.3984375" style="162" customWidth="1"/>
    <col min="5421" max="5632" width="8.09765625" style="162"/>
    <col min="5633" max="5633" width="2.796875" style="162" customWidth="1"/>
    <col min="5634" max="5634" width="8.796875" style="162" customWidth="1"/>
    <col min="5635" max="5635" width="3.69921875" style="162" customWidth="1"/>
    <col min="5636" max="5636" width="4.296875" style="162" customWidth="1"/>
    <col min="5637" max="5637" width="6.5" style="162" customWidth="1"/>
    <col min="5638" max="5638" width="3.69921875" style="162" customWidth="1"/>
    <col min="5639" max="5639" width="4.296875" style="162" customWidth="1"/>
    <col min="5640" max="5640" width="6.5" style="162" customWidth="1"/>
    <col min="5641" max="5641" width="3.69921875" style="162" customWidth="1"/>
    <col min="5642" max="5642" width="4.296875" style="162" customWidth="1"/>
    <col min="5643" max="5643" width="6.5" style="162" customWidth="1"/>
    <col min="5644" max="5644" width="3.69921875" style="162" customWidth="1"/>
    <col min="5645" max="5645" width="4.296875" style="162" customWidth="1"/>
    <col min="5646" max="5646" width="6.5" style="162" customWidth="1"/>
    <col min="5647" max="5647" width="3.69921875" style="162" customWidth="1"/>
    <col min="5648" max="5648" width="4.296875" style="162" customWidth="1"/>
    <col min="5649" max="5649" width="6.5" style="162" customWidth="1"/>
    <col min="5650" max="5650" width="3.69921875" style="162" customWidth="1"/>
    <col min="5651" max="5651" width="4.296875" style="162" customWidth="1"/>
    <col min="5652" max="5652" width="6.5" style="162" customWidth="1"/>
    <col min="5653" max="5653" width="3.69921875" style="162" customWidth="1"/>
    <col min="5654" max="5654" width="4.296875" style="162" customWidth="1"/>
    <col min="5655" max="5655" width="6.5" style="162" customWidth="1"/>
    <col min="5656" max="5656" width="3.69921875" style="162" customWidth="1"/>
    <col min="5657" max="5657" width="4.296875" style="162" customWidth="1"/>
    <col min="5658" max="5658" width="6.5" style="162" customWidth="1"/>
    <col min="5659" max="5659" width="3.69921875" style="162" customWidth="1"/>
    <col min="5660" max="5660" width="4.296875" style="162" customWidth="1"/>
    <col min="5661" max="5661" width="6.5" style="162" customWidth="1"/>
    <col min="5662" max="5662" width="3.69921875" style="162" customWidth="1"/>
    <col min="5663" max="5663" width="4.296875" style="162" customWidth="1"/>
    <col min="5664" max="5664" width="6.5" style="162" customWidth="1"/>
    <col min="5665" max="5665" width="3.69921875" style="162" customWidth="1"/>
    <col min="5666" max="5666" width="4.296875" style="162" customWidth="1"/>
    <col min="5667" max="5667" width="6.5" style="162" customWidth="1"/>
    <col min="5668" max="5668" width="3.69921875" style="162" customWidth="1"/>
    <col min="5669" max="5669" width="4.296875" style="162" customWidth="1"/>
    <col min="5670" max="5670" width="6.5" style="162" customWidth="1"/>
    <col min="5671" max="5671" width="6.09765625" style="162" customWidth="1"/>
    <col min="5672" max="5672" width="7.296875" style="162" customWidth="1"/>
    <col min="5673" max="5673" width="9.69921875" style="162" customWidth="1"/>
    <col min="5674" max="5674" width="6.19921875" style="162" customWidth="1"/>
    <col min="5675" max="5675" width="23.09765625" style="162" customWidth="1"/>
    <col min="5676" max="5676" width="2.3984375" style="162" customWidth="1"/>
    <col min="5677" max="5888" width="8.09765625" style="162"/>
    <col min="5889" max="5889" width="2.796875" style="162" customWidth="1"/>
    <col min="5890" max="5890" width="8.796875" style="162" customWidth="1"/>
    <col min="5891" max="5891" width="3.69921875" style="162" customWidth="1"/>
    <col min="5892" max="5892" width="4.296875" style="162" customWidth="1"/>
    <col min="5893" max="5893" width="6.5" style="162" customWidth="1"/>
    <col min="5894" max="5894" width="3.69921875" style="162" customWidth="1"/>
    <col min="5895" max="5895" width="4.296875" style="162" customWidth="1"/>
    <col min="5896" max="5896" width="6.5" style="162" customWidth="1"/>
    <col min="5897" max="5897" width="3.69921875" style="162" customWidth="1"/>
    <col min="5898" max="5898" width="4.296875" style="162" customWidth="1"/>
    <col min="5899" max="5899" width="6.5" style="162" customWidth="1"/>
    <col min="5900" max="5900" width="3.69921875" style="162" customWidth="1"/>
    <col min="5901" max="5901" width="4.296875" style="162" customWidth="1"/>
    <col min="5902" max="5902" width="6.5" style="162" customWidth="1"/>
    <col min="5903" max="5903" width="3.69921875" style="162" customWidth="1"/>
    <col min="5904" max="5904" width="4.296875" style="162" customWidth="1"/>
    <col min="5905" max="5905" width="6.5" style="162" customWidth="1"/>
    <col min="5906" max="5906" width="3.69921875" style="162" customWidth="1"/>
    <col min="5907" max="5907" width="4.296875" style="162" customWidth="1"/>
    <col min="5908" max="5908" width="6.5" style="162" customWidth="1"/>
    <col min="5909" max="5909" width="3.69921875" style="162" customWidth="1"/>
    <col min="5910" max="5910" width="4.296875" style="162" customWidth="1"/>
    <col min="5911" max="5911" width="6.5" style="162" customWidth="1"/>
    <col min="5912" max="5912" width="3.69921875" style="162" customWidth="1"/>
    <col min="5913" max="5913" width="4.296875" style="162" customWidth="1"/>
    <col min="5914" max="5914" width="6.5" style="162" customWidth="1"/>
    <col min="5915" max="5915" width="3.69921875" style="162" customWidth="1"/>
    <col min="5916" max="5916" width="4.296875" style="162" customWidth="1"/>
    <col min="5917" max="5917" width="6.5" style="162" customWidth="1"/>
    <col min="5918" max="5918" width="3.69921875" style="162" customWidth="1"/>
    <col min="5919" max="5919" width="4.296875" style="162" customWidth="1"/>
    <col min="5920" max="5920" width="6.5" style="162" customWidth="1"/>
    <col min="5921" max="5921" width="3.69921875" style="162" customWidth="1"/>
    <col min="5922" max="5922" width="4.296875" style="162" customWidth="1"/>
    <col min="5923" max="5923" width="6.5" style="162" customWidth="1"/>
    <col min="5924" max="5924" width="3.69921875" style="162" customWidth="1"/>
    <col min="5925" max="5925" width="4.296875" style="162" customWidth="1"/>
    <col min="5926" max="5926" width="6.5" style="162" customWidth="1"/>
    <col min="5927" max="5927" width="6.09765625" style="162" customWidth="1"/>
    <col min="5928" max="5928" width="7.296875" style="162" customWidth="1"/>
    <col min="5929" max="5929" width="9.69921875" style="162" customWidth="1"/>
    <col min="5930" max="5930" width="6.19921875" style="162" customWidth="1"/>
    <col min="5931" max="5931" width="23.09765625" style="162" customWidth="1"/>
    <col min="5932" max="5932" width="2.3984375" style="162" customWidth="1"/>
    <col min="5933" max="6144" width="8.09765625" style="162"/>
    <col min="6145" max="6145" width="2.796875" style="162" customWidth="1"/>
    <col min="6146" max="6146" width="8.796875" style="162" customWidth="1"/>
    <col min="6147" max="6147" width="3.69921875" style="162" customWidth="1"/>
    <col min="6148" max="6148" width="4.296875" style="162" customWidth="1"/>
    <col min="6149" max="6149" width="6.5" style="162" customWidth="1"/>
    <col min="6150" max="6150" width="3.69921875" style="162" customWidth="1"/>
    <col min="6151" max="6151" width="4.296875" style="162" customWidth="1"/>
    <col min="6152" max="6152" width="6.5" style="162" customWidth="1"/>
    <col min="6153" max="6153" width="3.69921875" style="162" customWidth="1"/>
    <col min="6154" max="6154" width="4.296875" style="162" customWidth="1"/>
    <col min="6155" max="6155" width="6.5" style="162" customWidth="1"/>
    <col min="6156" max="6156" width="3.69921875" style="162" customWidth="1"/>
    <col min="6157" max="6157" width="4.296875" style="162" customWidth="1"/>
    <col min="6158" max="6158" width="6.5" style="162" customWidth="1"/>
    <col min="6159" max="6159" width="3.69921875" style="162" customWidth="1"/>
    <col min="6160" max="6160" width="4.296875" style="162" customWidth="1"/>
    <col min="6161" max="6161" width="6.5" style="162" customWidth="1"/>
    <col min="6162" max="6162" width="3.69921875" style="162" customWidth="1"/>
    <col min="6163" max="6163" width="4.296875" style="162" customWidth="1"/>
    <col min="6164" max="6164" width="6.5" style="162" customWidth="1"/>
    <col min="6165" max="6165" width="3.69921875" style="162" customWidth="1"/>
    <col min="6166" max="6166" width="4.296875" style="162" customWidth="1"/>
    <col min="6167" max="6167" width="6.5" style="162" customWidth="1"/>
    <col min="6168" max="6168" width="3.69921875" style="162" customWidth="1"/>
    <col min="6169" max="6169" width="4.296875" style="162" customWidth="1"/>
    <col min="6170" max="6170" width="6.5" style="162" customWidth="1"/>
    <col min="6171" max="6171" width="3.69921875" style="162" customWidth="1"/>
    <col min="6172" max="6172" width="4.296875" style="162" customWidth="1"/>
    <col min="6173" max="6173" width="6.5" style="162" customWidth="1"/>
    <col min="6174" max="6174" width="3.69921875" style="162" customWidth="1"/>
    <col min="6175" max="6175" width="4.296875" style="162" customWidth="1"/>
    <col min="6176" max="6176" width="6.5" style="162" customWidth="1"/>
    <col min="6177" max="6177" width="3.69921875" style="162" customWidth="1"/>
    <col min="6178" max="6178" width="4.296875" style="162" customWidth="1"/>
    <col min="6179" max="6179" width="6.5" style="162" customWidth="1"/>
    <col min="6180" max="6180" width="3.69921875" style="162" customWidth="1"/>
    <col min="6181" max="6181" width="4.296875" style="162" customWidth="1"/>
    <col min="6182" max="6182" width="6.5" style="162" customWidth="1"/>
    <col min="6183" max="6183" width="6.09765625" style="162" customWidth="1"/>
    <col min="6184" max="6184" width="7.296875" style="162" customWidth="1"/>
    <col min="6185" max="6185" width="9.69921875" style="162" customWidth="1"/>
    <col min="6186" max="6186" width="6.19921875" style="162" customWidth="1"/>
    <col min="6187" max="6187" width="23.09765625" style="162" customWidth="1"/>
    <col min="6188" max="6188" width="2.3984375" style="162" customWidth="1"/>
    <col min="6189" max="6400" width="8.09765625" style="162"/>
    <col min="6401" max="6401" width="2.796875" style="162" customWidth="1"/>
    <col min="6402" max="6402" width="8.796875" style="162" customWidth="1"/>
    <col min="6403" max="6403" width="3.69921875" style="162" customWidth="1"/>
    <col min="6404" max="6404" width="4.296875" style="162" customWidth="1"/>
    <col min="6405" max="6405" width="6.5" style="162" customWidth="1"/>
    <col min="6406" max="6406" width="3.69921875" style="162" customWidth="1"/>
    <col min="6407" max="6407" width="4.296875" style="162" customWidth="1"/>
    <col min="6408" max="6408" width="6.5" style="162" customWidth="1"/>
    <col min="6409" max="6409" width="3.69921875" style="162" customWidth="1"/>
    <col min="6410" max="6410" width="4.296875" style="162" customWidth="1"/>
    <col min="6411" max="6411" width="6.5" style="162" customWidth="1"/>
    <col min="6412" max="6412" width="3.69921875" style="162" customWidth="1"/>
    <col min="6413" max="6413" width="4.296875" style="162" customWidth="1"/>
    <col min="6414" max="6414" width="6.5" style="162" customWidth="1"/>
    <col min="6415" max="6415" width="3.69921875" style="162" customWidth="1"/>
    <col min="6416" max="6416" width="4.296875" style="162" customWidth="1"/>
    <col min="6417" max="6417" width="6.5" style="162" customWidth="1"/>
    <col min="6418" max="6418" width="3.69921875" style="162" customWidth="1"/>
    <col min="6419" max="6419" width="4.296875" style="162" customWidth="1"/>
    <col min="6420" max="6420" width="6.5" style="162" customWidth="1"/>
    <col min="6421" max="6421" width="3.69921875" style="162" customWidth="1"/>
    <col min="6422" max="6422" width="4.296875" style="162" customWidth="1"/>
    <col min="6423" max="6423" width="6.5" style="162" customWidth="1"/>
    <col min="6424" max="6424" width="3.69921875" style="162" customWidth="1"/>
    <col min="6425" max="6425" width="4.296875" style="162" customWidth="1"/>
    <col min="6426" max="6426" width="6.5" style="162" customWidth="1"/>
    <col min="6427" max="6427" width="3.69921875" style="162" customWidth="1"/>
    <col min="6428" max="6428" width="4.296875" style="162" customWidth="1"/>
    <col min="6429" max="6429" width="6.5" style="162" customWidth="1"/>
    <col min="6430" max="6430" width="3.69921875" style="162" customWidth="1"/>
    <col min="6431" max="6431" width="4.296875" style="162" customWidth="1"/>
    <col min="6432" max="6432" width="6.5" style="162" customWidth="1"/>
    <col min="6433" max="6433" width="3.69921875" style="162" customWidth="1"/>
    <col min="6434" max="6434" width="4.296875" style="162" customWidth="1"/>
    <col min="6435" max="6435" width="6.5" style="162" customWidth="1"/>
    <col min="6436" max="6436" width="3.69921875" style="162" customWidth="1"/>
    <col min="6437" max="6437" width="4.296875" style="162" customWidth="1"/>
    <col min="6438" max="6438" width="6.5" style="162" customWidth="1"/>
    <col min="6439" max="6439" width="6.09765625" style="162" customWidth="1"/>
    <col min="6440" max="6440" width="7.296875" style="162" customWidth="1"/>
    <col min="6441" max="6441" width="9.69921875" style="162" customWidth="1"/>
    <col min="6442" max="6442" width="6.19921875" style="162" customWidth="1"/>
    <col min="6443" max="6443" width="23.09765625" style="162" customWidth="1"/>
    <col min="6444" max="6444" width="2.3984375" style="162" customWidth="1"/>
    <col min="6445" max="6656" width="8.09765625" style="162"/>
    <col min="6657" max="6657" width="2.796875" style="162" customWidth="1"/>
    <col min="6658" max="6658" width="8.796875" style="162" customWidth="1"/>
    <col min="6659" max="6659" width="3.69921875" style="162" customWidth="1"/>
    <col min="6660" max="6660" width="4.296875" style="162" customWidth="1"/>
    <col min="6661" max="6661" width="6.5" style="162" customWidth="1"/>
    <col min="6662" max="6662" width="3.69921875" style="162" customWidth="1"/>
    <col min="6663" max="6663" width="4.296875" style="162" customWidth="1"/>
    <col min="6664" max="6664" width="6.5" style="162" customWidth="1"/>
    <col min="6665" max="6665" width="3.69921875" style="162" customWidth="1"/>
    <col min="6666" max="6666" width="4.296875" style="162" customWidth="1"/>
    <col min="6667" max="6667" width="6.5" style="162" customWidth="1"/>
    <col min="6668" max="6668" width="3.69921875" style="162" customWidth="1"/>
    <col min="6669" max="6669" width="4.296875" style="162" customWidth="1"/>
    <col min="6670" max="6670" width="6.5" style="162" customWidth="1"/>
    <col min="6671" max="6671" width="3.69921875" style="162" customWidth="1"/>
    <col min="6672" max="6672" width="4.296875" style="162" customWidth="1"/>
    <col min="6673" max="6673" width="6.5" style="162" customWidth="1"/>
    <col min="6674" max="6674" width="3.69921875" style="162" customWidth="1"/>
    <col min="6675" max="6675" width="4.296875" style="162" customWidth="1"/>
    <col min="6676" max="6676" width="6.5" style="162" customWidth="1"/>
    <col min="6677" max="6677" width="3.69921875" style="162" customWidth="1"/>
    <col min="6678" max="6678" width="4.296875" style="162" customWidth="1"/>
    <col min="6679" max="6679" width="6.5" style="162" customWidth="1"/>
    <col min="6680" max="6680" width="3.69921875" style="162" customWidth="1"/>
    <col min="6681" max="6681" width="4.296875" style="162" customWidth="1"/>
    <col min="6682" max="6682" width="6.5" style="162" customWidth="1"/>
    <col min="6683" max="6683" width="3.69921875" style="162" customWidth="1"/>
    <col min="6684" max="6684" width="4.296875" style="162" customWidth="1"/>
    <col min="6685" max="6685" width="6.5" style="162" customWidth="1"/>
    <col min="6686" max="6686" width="3.69921875" style="162" customWidth="1"/>
    <col min="6687" max="6687" width="4.296875" style="162" customWidth="1"/>
    <col min="6688" max="6688" width="6.5" style="162" customWidth="1"/>
    <col min="6689" max="6689" width="3.69921875" style="162" customWidth="1"/>
    <col min="6690" max="6690" width="4.296875" style="162" customWidth="1"/>
    <col min="6691" max="6691" width="6.5" style="162" customWidth="1"/>
    <col min="6692" max="6692" width="3.69921875" style="162" customWidth="1"/>
    <col min="6693" max="6693" width="4.296875" style="162" customWidth="1"/>
    <col min="6694" max="6694" width="6.5" style="162" customWidth="1"/>
    <col min="6695" max="6695" width="6.09765625" style="162" customWidth="1"/>
    <col min="6696" max="6696" width="7.296875" style="162" customWidth="1"/>
    <col min="6697" max="6697" width="9.69921875" style="162" customWidth="1"/>
    <col min="6698" max="6698" width="6.19921875" style="162" customWidth="1"/>
    <col min="6699" max="6699" width="23.09765625" style="162" customWidth="1"/>
    <col min="6700" max="6700" width="2.3984375" style="162" customWidth="1"/>
    <col min="6701" max="6912" width="8.09765625" style="162"/>
    <col min="6913" max="6913" width="2.796875" style="162" customWidth="1"/>
    <col min="6914" max="6914" width="8.796875" style="162" customWidth="1"/>
    <col min="6915" max="6915" width="3.69921875" style="162" customWidth="1"/>
    <col min="6916" max="6916" width="4.296875" style="162" customWidth="1"/>
    <col min="6917" max="6917" width="6.5" style="162" customWidth="1"/>
    <col min="6918" max="6918" width="3.69921875" style="162" customWidth="1"/>
    <col min="6919" max="6919" width="4.296875" style="162" customWidth="1"/>
    <col min="6920" max="6920" width="6.5" style="162" customWidth="1"/>
    <col min="6921" max="6921" width="3.69921875" style="162" customWidth="1"/>
    <col min="6922" max="6922" width="4.296875" style="162" customWidth="1"/>
    <col min="6923" max="6923" width="6.5" style="162" customWidth="1"/>
    <col min="6924" max="6924" width="3.69921875" style="162" customWidth="1"/>
    <col min="6925" max="6925" width="4.296875" style="162" customWidth="1"/>
    <col min="6926" max="6926" width="6.5" style="162" customWidth="1"/>
    <col min="6927" max="6927" width="3.69921875" style="162" customWidth="1"/>
    <col min="6928" max="6928" width="4.296875" style="162" customWidth="1"/>
    <col min="6929" max="6929" width="6.5" style="162" customWidth="1"/>
    <col min="6930" max="6930" width="3.69921875" style="162" customWidth="1"/>
    <col min="6931" max="6931" width="4.296875" style="162" customWidth="1"/>
    <col min="6932" max="6932" width="6.5" style="162" customWidth="1"/>
    <col min="6933" max="6933" width="3.69921875" style="162" customWidth="1"/>
    <col min="6934" max="6934" width="4.296875" style="162" customWidth="1"/>
    <col min="6935" max="6935" width="6.5" style="162" customWidth="1"/>
    <col min="6936" max="6936" width="3.69921875" style="162" customWidth="1"/>
    <col min="6937" max="6937" width="4.296875" style="162" customWidth="1"/>
    <col min="6938" max="6938" width="6.5" style="162" customWidth="1"/>
    <col min="6939" max="6939" width="3.69921875" style="162" customWidth="1"/>
    <col min="6940" max="6940" width="4.296875" style="162" customWidth="1"/>
    <col min="6941" max="6941" width="6.5" style="162" customWidth="1"/>
    <col min="6942" max="6942" width="3.69921875" style="162" customWidth="1"/>
    <col min="6943" max="6943" width="4.296875" style="162" customWidth="1"/>
    <col min="6944" max="6944" width="6.5" style="162" customWidth="1"/>
    <col min="6945" max="6945" width="3.69921875" style="162" customWidth="1"/>
    <col min="6946" max="6946" width="4.296875" style="162" customWidth="1"/>
    <col min="6947" max="6947" width="6.5" style="162" customWidth="1"/>
    <col min="6948" max="6948" width="3.69921875" style="162" customWidth="1"/>
    <col min="6949" max="6949" width="4.296875" style="162" customWidth="1"/>
    <col min="6950" max="6950" width="6.5" style="162" customWidth="1"/>
    <col min="6951" max="6951" width="6.09765625" style="162" customWidth="1"/>
    <col min="6952" max="6952" width="7.296875" style="162" customWidth="1"/>
    <col min="6953" max="6953" width="9.69921875" style="162" customWidth="1"/>
    <col min="6954" max="6954" width="6.19921875" style="162" customWidth="1"/>
    <col min="6955" max="6955" width="23.09765625" style="162" customWidth="1"/>
    <col min="6956" max="6956" width="2.3984375" style="162" customWidth="1"/>
    <col min="6957" max="7168" width="8.09765625" style="162"/>
    <col min="7169" max="7169" width="2.796875" style="162" customWidth="1"/>
    <col min="7170" max="7170" width="8.796875" style="162" customWidth="1"/>
    <col min="7171" max="7171" width="3.69921875" style="162" customWidth="1"/>
    <col min="7172" max="7172" width="4.296875" style="162" customWidth="1"/>
    <col min="7173" max="7173" width="6.5" style="162" customWidth="1"/>
    <col min="7174" max="7174" width="3.69921875" style="162" customWidth="1"/>
    <col min="7175" max="7175" width="4.296875" style="162" customWidth="1"/>
    <col min="7176" max="7176" width="6.5" style="162" customWidth="1"/>
    <col min="7177" max="7177" width="3.69921875" style="162" customWidth="1"/>
    <col min="7178" max="7178" width="4.296875" style="162" customWidth="1"/>
    <col min="7179" max="7179" width="6.5" style="162" customWidth="1"/>
    <col min="7180" max="7180" width="3.69921875" style="162" customWidth="1"/>
    <col min="7181" max="7181" width="4.296875" style="162" customWidth="1"/>
    <col min="7182" max="7182" width="6.5" style="162" customWidth="1"/>
    <col min="7183" max="7183" width="3.69921875" style="162" customWidth="1"/>
    <col min="7184" max="7184" width="4.296875" style="162" customWidth="1"/>
    <col min="7185" max="7185" width="6.5" style="162" customWidth="1"/>
    <col min="7186" max="7186" width="3.69921875" style="162" customWidth="1"/>
    <col min="7187" max="7187" width="4.296875" style="162" customWidth="1"/>
    <col min="7188" max="7188" width="6.5" style="162" customWidth="1"/>
    <col min="7189" max="7189" width="3.69921875" style="162" customWidth="1"/>
    <col min="7190" max="7190" width="4.296875" style="162" customWidth="1"/>
    <col min="7191" max="7191" width="6.5" style="162" customWidth="1"/>
    <col min="7192" max="7192" width="3.69921875" style="162" customWidth="1"/>
    <col min="7193" max="7193" width="4.296875" style="162" customWidth="1"/>
    <col min="7194" max="7194" width="6.5" style="162" customWidth="1"/>
    <col min="7195" max="7195" width="3.69921875" style="162" customWidth="1"/>
    <col min="7196" max="7196" width="4.296875" style="162" customWidth="1"/>
    <col min="7197" max="7197" width="6.5" style="162" customWidth="1"/>
    <col min="7198" max="7198" width="3.69921875" style="162" customWidth="1"/>
    <col min="7199" max="7199" width="4.296875" style="162" customWidth="1"/>
    <col min="7200" max="7200" width="6.5" style="162" customWidth="1"/>
    <col min="7201" max="7201" width="3.69921875" style="162" customWidth="1"/>
    <col min="7202" max="7202" width="4.296875" style="162" customWidth="1"/>
    <col min="7203" max="7203" width="6.5" style="162" customWidth="1"/>
    <col min="7204" max="7204" width="3.69921875" style="162" customWidth="1"/>
    <col min="7205" max="7205" width="4.296875" style="162" customWidth="1"/>
    <col min="7206" max="7206" width="6.5" style="162" customWidth="1"/>
    <col min="7207" max="7207" width="6.09765625" style="162" customWidth="1"/>
    <col min="7208" max="7208" width="7.296875" style="162" customWidth="1"/>
    <col min="7209" max="7209" width="9.69921875" style="162" customWidth="1"/>
    <col min="7210" max="7210" width="6.19921875" style="162" customWidth="1"/>
    <col min="7211" max="7211" width="23.09765625" style="162" customWidth="1"/>
    <col min="7212" max="7212" width="2.3984375" style="162" customWidth="1"/>
    <col min="7213" max="7424" width="8.09765625" style="162"/>
    <col min="7425" max="7425" width="2.796875" style="162" customWidth="1"/>
    <col min="7426" max="7426" width="8.796875" style="162" customWidth="1"/>
    <col min="7427" max="7427" width="3.69921875" style="162" customWidth="1"/>
    <col min="7428" max="7428" width="4.296875" style="162" customWidth="1"/>
    <col min="7429" max="7429" width="6.5" style="162" customWidth="1"/>
    <col min="7430" max="7430" width="3.69921875" style="162" customWidth="1"/>
    <col min="7431" max="7431" width="4.296875" style="162" customWidth="1"/>
    <col min="7432" max="7432" width="6.5" style="162" customWidth="1"/>
    <col min="7433" max="7433" width="3.69921875" style="162" customWidth="1"/>
    <col min="7434" max="7434" width="4.296875" style="162" customWidth="1"/>
    <col min="7435" max="7435" width="6.5" style="162" customWidth="1"/>
    <col min="7436" max="7436" width="3.69921875" style="162" customWidth="1"/>
    <col min="7437" max="7437" width="4.296875" style="162" customWidth="1"/>
    <col min="7438" max="7438" width="6.5" style="162" customWidth="1"/>
    <col min="7439" max="7439" width="3.69921875" style="162" customWidth="1"/>
    <col min="7440" max="7440" width="4.296875" style="162" customWidth="1"/>
    <col min="7441" max="7441" width="6.5" style="162" customWidth="1"/>
    <col min="7442" max="7442" width="3.69921875" style="162" customWidth="1"/>
    <col min="7443" max="7443" width="4.296875" style="162" customWidth="1"/>
    <col min="7444" max="7444" width="6.5" style="162" customWidth="1"/>
    <col min="7445" max="7445" width="3.69921875" style="162" customWidth="1"/>
    <col min="7446" max="7446" width="4.296875" style="162" customWidth="1"/>
    <col min="7447" max="7447" width="6.5" style="162" customWidth="1"/>
    <col min="7448" max="7448" width="3.69921875" style="162" customWidth="1"/>
    <col min="7449" max="7449" width="4.296875" style="162" customWidth="1"/>
    <col min="7450" max="7450" width="6.5" style="162" customWidth="1"/>
    <col min="7451" max="7451" width="3.69921875" style="162" customWidth="1"/>
    <col min="7452" max="7452" width="4.296875" style="162" customWidth="1"/>
    <col min="7453" max="7453" width="6.5" style="162" customWidth="1"/>
    <col min="7454" max="7454" width="3.69921875" style="162" customWidth="1"/>
    <col min="7455" max="7455" width="4.296875" style="162" customWidth="1"/>
    <col min="7456" max="7456" width="6.5" style="162" customWidth="1"/>
    <col min="7457" max="7457" width="3.69921875" style="162" customWidth="1"/>
    <col min="7458" max="7458" width="4.296875" style="162" customWidth="1"/>
    <col min="7459" max="7459" width="6.5" style="162" customWidth="1"/>
    <col min="7460" max="7460" width="3.69921875" style="162" customWidth="1"/>
    <col min="7461" max="7461" width="4.296875" style="162" customWidth="1"/>
    <col min="7462" max="7462" width="6.5" style="162" customWidth="1"/>
    <col min="7463" max="7463" width="6.09765625" style="162" customWidth="1"/>
    <col min="7464" max="7464" width="7.296875" style="162" customWidth="1"/>
    <col min="7465" max="7465" width="9.69921875" style="162" customWidth="1"/>
    <col min="7466" max="7466" width="6.19921875" style="162" customWidth="1"/>
    <col min="7467" max="7467" width="23.09765625" style="162" customWidth="1"/>
    <col min="7468" max="7468" width="2.3984375" style="162" customWidth="1"/>
    <col min="7469" max="7680" width="8.09765625" style="162"/>
    <col min="7681" max="7681" width="2.796875" style="162" customWidth="1"/>
    <col min="7682" max="7682" width="8.796875" style="162" customWidth="1"/>
    <col min="7683" max="7683" width="3.69921875" style="162" customWidth="1"/>
    <col min="7684" max="7684" width="4.296875" style="162" customWidth="1"/>
    <col min="7685" max="7685" width="6.5" style="162" customWidth="1"/>
    <col min="7686" max="7686" width="3.69921875" style="162" customWidth="1"/>
    <col min="7687" max="7687" width="4.296875" style="162" customWidth="1"/>
    <col min="7688" max="7688" width="6.5" style="162" customWidth="1"/>
    <col min="7689" max="7689" width="3.69921875" style="162" customWidth="1"/>
    <col min="7690" max="7690" width="4.296875" style="162" customWidth="1"/>
    <col min="7691" max="7691" width="6.5" style="162" customWidth="1"/>
    <col min="7692" max="7692" width="3.69921875" style="162" customWidth="1"/>
    <col min="7693" max="7693" width="4.296875" style="162" customWidth="1"/>
    <col min="7694" max="7694" width="6.5" style="162" customWidth="1"/>
    <col min="7695" max="7695" width="3.69921875" style="162" customWidth="1"/>
    <col min="7696" max="7696" width="4.296875" style="162" customWidth="1"/>
    <col min="7697" max="7697" width="6.5" style="162" customWidth="1"/>
    <col min="7698" max="7698" width="3.69921875" style="162" customWidth="1"/>
    <col min="7699" max="7699" width="4.296875" style="162" customWidth="1"/>
    <col min="7700" max="7700" width="6.5" style="162" customWidth="1"/>
    <col min="7701" max="7701" width="3.69921875" style="162" customWidth="1"/>
    <col min="7702" max="7702" width="4.296875" style="162" customWidth="1"/>
    <col min="7703" max="7703" width="6.5" style="162" customWidth="1"/>
    <col min="7704" max="7704" width="3.69921875" style="162" customWidth="1"/>
    <col min="7705" max="7705" width="4.296875" style="162" customWidth="1"/>
    <col min="7706" max="7706" width="6.5" style="162" customWidth="1"/>
    <col min="7707" max="7707" width="3.69921875" style="162" customWidth="1"/>
    <col min="7708" max="7708" width="4.296875" style="162" customWidth="1"/>
    <col min="7709" max="7709" width="6.5" style="162" customWidth="1"/>
    <col min="7710" max="7710" width="3.69921875" style="162" customWidth="1"/>
    <col min="7711" max="7711" width="4.296875" style="162" customWidth="1"/>
    <col min="7712" max="7712" width="6.5" style="162" customWidth="1"/>
    <col min="7713" max="7713" width="3.69921875" style="162" customWidth="1"/>
    <col min="7714" max="7714" width="4.296875" style="162" customWidth="1"/>
    <col min="7715" max="7715" width="6.5" style="162" customWidth="1"/>
    <col min="7716" max="7716" width="3.69921875" style="162" customWidth="1"/>
    <col min="7717" max="7717" width="4.296875" style="162" customWidth="1"/>
    <col min="7718" max="7718" width="6.5" style="162" customWidth="1"/>
    <col min="7719" max="7719" width="6.09765625" style="162" customWidth="1"/>
    <col min="7720" max="7720" width="7.296875" style="162" customWidth="1"/>
    <col min="7721" max="7721" width="9.69921875" style="162" customWidth="1"/>
    <col min="7722" max="7722" width="6.19921875" style="162" customWidth="1"/>
    <col min="7723" max="7723" width="23.09765625" style="162" customWidth="1"/>
    <col min="7724" max="7724" width="2.3984375" style="162" customWidth="1"/>
    <col min="7725" max="7936" width="8.09765625" style="162"/>
    <col min="7937" max="7937" width="2.796875" style="162" customWidth="1"/>
    <col min="7938" max="7938" width="8.796875" style="162" customWidth="1"/>
    <col min="7939" max="7939" width="3.69921875" style="162" customWidth="1"/>
    <col min="7940" max="7940" width="4.296875" style="162" customWidth="1"/>
    <col min="7941" max="7941" width="6.5" style="162" customWidth="1"/>
    <col min="7942" max="7942" width="3.69921875" style="162" customWidth="1"/>
    <col min="7943" max="7943" width="4.296875" style="162" customWidth="1"/>
    <col min="7944" max="7944" width="6.5" style="162" customWidth="1"/>
    <col min="7945" max="7945" width="3.69921875" style="162" customWidth="1"/>
    <col min="7946" max="7946" width="4.296875" style="162" customWidth="1"/>
    <col min="7947" max="7947" width="6.5" style="162" customWidth="1"/>
    <col min="7948" max="7948" width="3.69921875" style="162" customWidth="1"/>
    <col min="7949" max="7949" width="4.296875" style="162" customWidth="1"/>
    <col min="7950" max="7950" width="6.5" style="162" customWidth="1"/>
    <col min="7951" max="7951" width="3.69921875" style="162" customWidth="1"/>
    <col min="7952" max="7952" width="4.296875" style="162" customWidth="1"/>
    <col min="7953" max="7953" width="6.5" style="162" customWidth="1"/>
    <col min="7954" max="7954" width="3.69921875" style="162" customWidth="1"/>
    <col min="7955" max="7955" width="4.296875" style="162" customWidth="1"/>
    <col min="7956" max="7956" width="6.5" style="162" customWidth="1"/>
    <col min="7957" max="7957" width="3.69921875" style="162" customWidth="1"/>
    <col min="7958" max="7958" width="4.296875" style="162" customWidth="1"/>
    <col min="7959" max="7959" width="6.5" style="162" customWidth="1"/>
    <col min="7960" max="7960" width="3.69921875" style="162" customWidth="1"/>
    <col min="7961" max="7961" width="4.296875" style="162" customWidth="1"/>
    <col min="7962" max="7962" width="6.5" style="162" customWidth="1"/>
    <col min="7963" max="7963" width="3.69921875" style="162" customWidth="1"/>
    <col min="7964" max="7964" width="4.296875" style="162" customWidth="1"/>
    <col min="7965" max="7965" width="6.5" style="162" customWidth="1"/>
    <col min="7966" max="7966" width="3.69921875" style="162" customWidth="1"/>
    <col min="7967" max="7967" width="4.296875" style="162" customWidth="1"/>
    <col min="7968" max="7968" width="6.5" style="162" customWidth="1"/>
    <col min="7969" max="7969" width="3.69921875" style="162" customWidth="1"/>
    <col min="7970" max="7970" width="4.296875" style="162" customWidth="1"/>
    <col min="7971" max="7971" width="6.5" style="162" customWidth="1"/>
    <col min="7972" max="7972" width="3.69921875" style="162" customWidth="1"/>
    <col min="7973" max="7973" width="4.296875" style="162" customWidth="1"/>
    <col min="7974" max="7974" width="6.5" style="162" customWidth="1"/>
    <col min="7975" max="7975" width="6.09765625" style="162" customWidth="1"/>
    <col min="7976" max="7976" width="7.296875" style="162" customWidth="1"/>
    <col min="7977" max="7977" width="9.69921875" style="162" customWidth="1"/>
    <col min="7978" max="7978" width="6.19921875" style="162" customWidth="1"/>
    <col min="7979" max="7979" width="23.09765625" style="162" customWidth="1"/>
    <col min="7980" max="7980" width="2.3984375" style="162" customWidth="1"/>
    <col min="7981" max="8192" width="8.09765625" style="162"/>
    <col min="8193" max="8193" width="2.796875" style="162" customWidth="1"/>
    <col min="8194" max="8194" width="8.796875" style="162" customWidth="1"/>
    <col min="8195" max="8195" width="3.69921875" style="162" customWidth="1"/>
    <col min="8196" max="8196" width="4.296875" style="162" customWidth="1"/>
    <col min="8197" max="8197" width="6.5" style="162" customWidth="1"/>
    <col min="8198" max="8198" width="3.69921875" style="162" customWidth="1"/>
    <col min="8199" max="8199" width="4.296875" style="162" customWidth="1"/>
    <col min="8200" max="8200" width="6.5" style="162" customWidth="1"/>
    <col min="8201" max="8201" width="3.69921875" style="162" customWidth="1"/>
    <col min="8202" max="8202" width="4.296875" style="162" customWidth="1"/>
    <col min="8203" max="8203" width="6.5" style="162" customWidth="1"/>
    <col min="8204" max="8204" width="3.69921875" style="162" customWidth="1"/>
    <col min="8205" max="8205" width="4.296875" style="162" customWidth="1"/>
    <col min="8206" max="8206" width="6.5" style="162" customWidth="1"/>
    <col min="8207" max="8207" width="3.69921875" style="162" customWidth="1"/>
    <col min="8208" max="8208" width="4.296875" style="162" customWidth="1"/>
    <col min="8209" max="8209" width="6.5" style="162" customWidth="1"/>
    <col min="8210" max="8210" width="3.69921875" style="162" customWidth="1"/>
    <col min="8211" max="8211" width="4.296875" style="162" customWidth="1"/>
    <col min="8212" max="8212" width="6.5" style="162" customWidth="1"/>
    <col min="8213" max="8213" width="3.69921875" style="162" customWidth="1"/>
    <col min="8214" max="8214" width="4.296875" style="162" customWidth="1"/>
    <col min="8215" max="8215" width="6.5" style="162" customWidth="1"/>
    <col min="8216" max="8216" width="3.69921875" style="162" customWidth="1"/>
    <col min="8217" max="8217" width="4.296875" style="162" customWidth="1"/>
    <col min="8218" max="8218" width="6.5" style="162" customWidth="1"/>
    <col min="8219" max="8219" width="3.69921875" style="162" customWidth="1"/>
    <col min="8220" max="8220" width="4.296875" style="162" customWidth="1"/>
    <col min="8221" max="8221" width="6.5" style="162" customWidth="1"/>
    <col min="8222" max="8222" width="3.69921875" style="162" customWidth="1"/>
    <col min="8223" max="8223" width="4.296875" style="162" customWidth="1"/>
    <col min="8224" max="8224" width="6.5" style="162" customWidth="1"/>
    <col min="8225" max="8225" width="3.69921875" style="162" customWidth="1"/>
    <col min="8226" max="8226" width="4.296875" style="162" customWidth="1"/>
    <col min="8227" max="8227" width="6.5" style="162" customWidth="1"/>
    <col min="8228" max="8228" width="3.69921875" style="162" customWidth="1"/>
    <col min="8229" max="8229" width="4.296875" style="162" customWidth="1"/>
    <col min="8230" max="8230" width="6.5" style="162" customWidth="1"/>
    <col min="8231" max="8231" width="6.09765625" style="162" customWidth="1"/>
    <col min="8232" max="8232" width="7.296875" style="162" customWidth="1"/>
    <col min="8233" max="8233" width="9.69921875" style="162" customWidth="1"/>
    <col min="8234" max="8234" width="6.19921875" style="162" customWidth="1"/>
    <col min="8235" max="8235" width="23.09765625" style="162" customWidth="1"/>
    <col min="8236" max="8236" width="2.3984375" style="162" customWidth="1"/>
    <col min="8237" max="8448" width="8.09765625" style="162"/>
    <col min="8449" max="8449" width="2.796875" style="162" customWidth="1"/>
    <col min="8450" max="8450" width="8.796875" style="162" customWidth="1"/>
    <col min="8451" max="8451" width="3.69921875" style="162" customWidth="1"/>
    <col min="8452" max="8452" width="4.296875" style="162" customWidth="1"/>
    <col min="8453" max="8453" width="6.5" style="162" customWidth="1"/>
    <col min="8454" max="8454" width="3.69921875" style="162" customWidth="1"/>
    <col min="8455" max="8455" width="4.296875" style="162" customWidth="1"/>
    <col min="8456" max="8456" width="6.5" style="162" customWidth="1"/>
    <col min="8457" max="8457" width="3.69921875" style="162" customWidth="1"/>
    <col min="8458" max="8458" width="4.296875" style="162" customWidth="1"/>
    <col min="8459" max="8459" width="6.5" style="162" customWidth="1"/>
    <col min="8460" max="8460" width="3.69921875" style="162" customWidth="1"/>
    <col min="8461" max="8461" width="4.296875" style="162" customWidth="1"/>
    <col min="8462" max="8462" width="6.5" style="162" customWidth="1"/>
    <col min="8463" max="8463" width="3.69921875" style="162" customWidth="1"/>
    <col min="8464" max="8464" width="4.296875" style="162" customWidth="1"/>
    <col min="8465" max="8465" width="6.5" style="162" customWidth="1"/>
    <col min="8466" max="8466" width="3.69921875" style="162" customWidth="1"/>
    <col min="8467" max="8467" width="4.296875" style="162" customWidth="1"/>
    <col min="8468" max="8468" width="6.5" style="162" customWidth="1"/>
    <col min="8469" max="8469" width="3.69921875" style="162" customWidth="1"/>
    <col min="8470" max="8470" width="4.296875" style="162" customWidth="1"/>
    <col min="8471" max="8471" width="6.5" style="162" customWidth="1"/>
    <col min="8472" max="8472" width="3.69921875" style="162" customWidth="1"/>
    <col min="8473" max="8473" width="4.296875" style="162" customWidth="1"/>
    <col min="8474" max="8474" width="6.5" style="162" customWidth="1"/>
    <col min="8475" max="8475" width="3.69921875" style="162" customWidth="1"/>
    <col min="8476" max="8476" width="4.296875" style="162" customWidth="1"/>
    <col min="8477" max="8477" width="6.5" style="162" customWidth="1"/>
    <col min="8478" max="8478" width="3.69921875" style="162" customWidth="1"/>
    <col min="8479" max="8479" width="4.296875" style="162" customWidth="1"/>
    <col min="8480" max="8480" width="6.5" style="162" customWidth="1"/>
    <col min="8481" max="8481" width="3.69921875" style="162" customWidth="1"/>
    <col min="8482" max="8482" width="4.296875" style="162" customWidth="1"/>
    <col min="8483" max="8483" width="6.5" style="162" customWidth="1"/>
    <col min="8484" max="8484" width="3.69921875" style="162" customWidth="1"/>
    <col min="8485" max="8485" width="4.296875" style="162" customWidth="1"/>
    <col min="8486" max="8486" width="6.5" style="162" customWidth="1"/>
    <col min="8487" max="8487" width="6.09765625" style="162" customWidth="1"/>
    <col min="8488" max="8488" width="7.296875" style="162" customWidth="1"/>
    <col min="8489" max="8489" width="9.69921875" style="162" customWidth="1"/>
    <col min="8490" max="8490" width="6.19921875" style="162" customWidth="1"/>
    <col min="8491" max="8491" width="23.09765625" style="162" customWidth="1"/>
    <col min="8492" max="8492" width="2.3984375" style="162" customWidth="1"/>
    <col min="8493" max="8704" width="8.09765625" style="162"/>
    <col min="8705" max="8705" width="2.796875" style="162" customWidth="1"/>
    <col min="8706" max="8706" width="8.796875" style="162" customWidth="1"/>
    <col min="8707" max="8707" width="3.69921875" style="162" customWidth="1"/>
    <col min="8708" max="8708" width="4.296875" style="162" customWidth="1"/>
    <col min="8709" max="8709" width="6.5" style="162" customWidth="1"/>
    <col min="8710" max="8710" width="3.69921875" style="162" customWidth="1"/>
    <col min="8711" max="8711" width="4.296875" style="162" customWidth="1"/>
    <col min="8712" max="8712" width="6.5" style="162" customWidth="1"/>
    <col min="8713" max="8713" width="3.69921875" style="162" customWidth="1"/>
    <col min="8714" max="8714" width="4.296875" style="162" customWidth="1"/>
    <col min="8715" max="8715" width="6.5" style="162" customWidth="1"/>
    <col min="8716" max="8716" width="3.69921875" style="162" customWidth="1"/>
    <col min="8717" max="8717" width="4.296875" style="162" customWidth="1"/>
    <col min="8718" max="8718" width="6.5" style="162" customWidth="1"/>
    <col min="8719" max="8719" width="3.69921875" style="162" customWidth="1"/>
    <col min="8720" max="8720" width="4.296875" style="162" customWidth="1"/>
    <col min="8721" max="8721" width="6.5" style="162" customWidth="1"/>
    <col min="8722" max="8722" width="3.69921875" style="162" customWidth="1"/>
    <col min="8723" max="8723" width="4.296875" style="162" customWidth="1"/>
    <col min="8724" max="8724" width="6.5" style="162" customWidth="1"/>
    <col min="8725" max="8725" width="3.69921875" style="162" customWidth="1"/>
    <col min="8726" max="8726" width="4.296875" style="162" customWidth="1"/>
    <col min="8727" max="8727" width="6.5" style="162" customWidth="1"/>
    <col min="8728" max="8728" width="3.69921875" style="162" customWidth="1"/>
    <col min="8729" max="8729" width="4.296875" style="162" customWidth="1"/>
    <col min="8730" max="8730" width="6.5" style="162" customWidth="1"/>
    <col min="8731" max="8731" width="3.69921875" style="162" customWidth="1"/>
    <col min="8732" max="8732" width="4.296875" style="162" customWidth="1"/>
    <col min="8733" max="8733" width="6.5" style="162" customWidth="1"/>
    <col min="8734" max="8734" width="3.69921875" style="162" customWidth="1"/>
    <col min="8735" max="8735" width="4.296875" style="162" customWidth="1"/>
    <col min="8736" max="8736" width="6.5" style="162" customWidth="1"/>
    <col min="8737" max="8737" width="3.69921875" style="162" customWidth="1"/>
    <col min="8738" max="8738" width="4.296875" style="162" customWidth="1"/>
    <col min="8739" max="8739" width="6.5" style="162" customWidth="1"/>
    <col min="8740" max="8740" width="3.69921875" style="162" customWidth="1"/>
    <col min="8741" max="8741" width="4.296875" style="162" customWidth="1"/>
    <col min="8742" max="8742" width="6.5" style="162" customWidth="1"/>
    <col min="8743" max="8743" width="6.09765625" style="162" customWidth="1"/>
    <col min="8744" max="8744" width="7.296875" style="162" customWidth="1"/>
    <col min="8745" max="8745" width="9.69921875" style="162" customWidth="1"/>
    <col min="8746" max="8746" width="6.19921875" style="162" customWidth="1"/>
    <col min="8747" max="8747" width="23.09765625" style="162" customWidth="1"/>
    <col min="8748" max="8748" width="2.3984375" style="162" customWidth="1"/>
    <col min="8749" max="8960" width="8.09765625" style="162"/>
    <col min="8961" max="8961" width="2.796875" style="162" customWidth="1"/>
    <col min="8962" max="8962" width="8.796875" style="162" customWidth="1"/>
    <col min="8963" max="8963" width="3.69921875" style="162" customWidth="1"/>
    <col min="8964" max="8964" width="4.296875" style="162" customWidth="1"/>
    <col min="8965" max="8965" width="6.5" style="162" customWidth="1"/>
    <col min="8966" max="8966" width="3.69921875" style="162" customWidth="1"/>
    <col min="8967" max="8967" width="4.296875" style="162" customWidth="1"/>
    <col min="8968" max="8968" width="6.5" style="162" customWidth="1"/>
    <col min="8969" max="8969" width="3.69921875" style="162" customWidth="1"/>
    <col min="8970" max="8970" width="4.296875" style="162" customWidth="1"/>
    <col min="8971" max="8971" width="6.5" style="162" customWidth="1"/>
    <col min="8972" max="8972" width="3.69921875" style="162" customWidth="1"/>
    <col min="8973" max="8973" width="4.296875" style="162" customWidth="1"/>
    <col min="8974" max="8974" width="6.5" style="162" customWidth="1"/>
    <col min="8975" max="8975" width="3.69921875" style="162" customWidth="1"/>
    <col min="8976" max="8976" width="4.296875" style="162" customWidth="1"/>
    <col min="8977" max="8977" width="6.5" style="162" customWidth="1"/>
    <col min="8978" max="8978" width="3.69921875" style="162" customWidth="1"/>
    <col min="8979" max="8979" width="4.296875" style="162" customWidth="1"/>
    <col min="8980" max="8980" width="6.5" style="162" customWidth="1"/>
    <col min="8981" max="8981" width="3.69921875" style="162" customWidth="1"/>
    <col min="8982" max="8982" width="4.296875" style="162" customWidth="1"/>
    <col min="8983" max="8983" width="6.5" style="162" customWidth="1"/>
    <col min="8984" max="8984" width="3.69921875" style="162" customWidth="1"/>
    <col min="8985" max="8985" width="4.296875" style="162" customWidth="1"/>
    <col min="8986" max="8986" width="6.5" style="162" customWidth="1"/>
    <col min="8987" max="8987" width="3.69921875" style="162" customWidth="1"/>
    <col min="8988" max="8988" width="4.296875" style="162" customWidth="1"/>
    <col min="8989" max="8989" width="6.5" style="162" customWidth="1"/>
    <col min="8990" max="8990" width="3.69921875" style="162" customWidth="1"/>
    <col min="8991" max="8991" width="4.296875" style="162" customWidth="1"/>
    <col min="8992" max="8992" width="6.5" style="162" customWidth="1"/>
    <col min="8993" max="8993" width="3.69921875" style="162" customWidth="1"/>
    <col min="8994" max="8994" width="4.296875" style="162" customWidth="1"/>
    <col min="8995" max="8995" width="6.5" style="162" customWidth="1"/>
    <col min="8996" max="8996" width="3.69921875" style="162" customWidth="1"/>
    <col min="8997" max="8997" width="4.296875" style="162" customWidth="1"/>
    <col min="8998" max="8998" width="6.5" style="162" customWidth="1"/>
    <col min="8999" max="8999" width="6.09765625" style="162" customWidth="1"/>
    <col min="9000" max="9000" width="7.296875" style="162" customWidth="1"/>
    <col min="9001" max="9001" width="9.69921875" style="162" customWidth="1"/>
    <col min="9002" max="9002" width="6.19921875" style="162" customWidth="1"/>
    <col min="9003" max="9003" width="23.09765625" style="162" customWidth="1"/>
    <col min="9004" max="9004" width="2.3984375" style="162" customWidth="1"/>
    <col min="9005" max="9216" width="8.09765625" style="162"/>
    <col min="9217" max="9217" width="2.796875" style="162" customWidth="1"/>
    <col min="9218" max="9218" width="8.796875" style="162" customWidth="1"/>
    <col min="9219" max="9219" width="3.69921875" style="162" customWidth="1"/>
    <col min="9220" max="9220" width="4.296875" style="162" customWidth="1"/>
    <col min="9221" max="9221" width="6.5" style="162" customWidth="1"/>
    <col min="9222" max="9222" width="3.69921875" style="162" customWidth="1"/>
    <col min="9223" max="9223" width="4.296875" style="162" customWidth="1"/>
    <col min="9224" max="9224" width="6.5" style="162" customWidth="1"/>
    <col min="9225" max="9225" width="3.69921875" style="162" customWidth="1"/>
    <col min="9226" max="9226" width="4.296875" style="162" customWidth="1"/>
    <col min="9227" max="9227" width="6.5" style="162" customWidth="1"/>
    <col min="9228" max="9228" width="3.69921875" style="162" customWidth="1"/>
    <col min="9229" max="9229" width="4.296875" style="162" customWidth="1"/>
    <col min="9230" max="9230" width="6.5" style="162" customWidth="1"/>
    <col min="9231" max="9231" width="3.69921875" style="162" customWidth="1"/>
    <col min="9232" max="9232" width="4.296875" style="162" customWidth="1"/>
    <col min="9233" max="9233" width="6.5" style="162" customWidth="1"/>
    <col min="9234" max="9234" width="3.69921875" style="162" customWidth="1"/>
    <col min="9235" max="9235" width="4.296875" style="162" customWidth="1"/>
    <col min="9236" max="9236" width="6.5" style="162" customWidth="1"/>
    <col min="9237" max="9237" width="3.69921875" style="162" customWidth="1"/>
    <col min="9238" max="9238" width="4.296875" style="162" customWidth="1"/>
    <col min="9239" max="9239" width="6.5" style="162" customWidth="1"/>
    <col min="9240" max="9240" width="3.69921875" style="162" customWidth="1"/>
    <col min="9241" max="9241" width="4.296875" style="162" customWidth="1"/>
    <col min="9242" max="9242" width="6.5" style="162" customWidth="1"/>
    <col min="9243" max="9243" width="3.69921875" style="162" customWidth="1"/>
    <col min="9244" max="9244" width="4.296875" style="162" customWidth="1"/>
    <col min="9245" max="9245" width="6.5" style="162" customWidth="1"/>
    <col min="9246" max="9246" width="3.69921875" style="162" customWidth="1"/>
    <col min="9247" max="9247" width="4.296875" style="162" customWidth="1"/>
    <col min="9248" max="9248" width="6.5" style="162" customWidth="1"/>
    <col min="9249" max="9249" width="3.69921875" style="162" customWidth="1"/>
    <col min="9250" max="9250" width="4.296875" style="162" customWidth="1"/>
    <col min="9251" max="9251" width="6.5" style="162" customWidth="1"/>
    <col min="9252" max="9252" width="3.69921875" style="162" customWidth="1"/>
    <col min="9253" max="9253" width="4.296875" style="162" customWidth="1"/>
    <col min="9254" max="9254" width="6.5" style="162" customWidth="1"/>
    <col min="9255" max="9255" width="6.09765625" style="162" customWidth="1"/>
    <col min="9256" max="9256" width="7.296875" style="162" customWidth="1"/>
    <col min="9257" max="9257" width="9.69921875" style="162" customWidth="1"/>
    <col min="9258" max="9258" width="6.19921875" style="162" customWidth="1"/>
    <col min="9259" max="9259" width="23.09765625" style="162" customWidth="1"/>
    <col min="9260" max="9260" width="2.3984375" style="162" customWidth="1"/>
    <col min="9261" max="9472" width="8.09765625" style="162"/>
    <col min="9473" max="9473" width="2.796875" style="162" customWidth="1"/>
    <col min="9474" max="9474" width="8.796875" style="162" customWidth="1"/>
    <col min="9475" max="9475" width="3.69921875" style="162" customWidth="1"/>
    <col min="9476" max="9476" width="4.296875" style="162" customWidth="1"/>
    <col min="9477" max="9477" width="6.5" style="162" customWidth="1"/>
    <col min="9478" max="9478" width="3.69921875" style="162" customWidth="1"/>
    <col min="9479" max="9479" width="4.296875" style="162" customWidth="1"/>
    <col min="9480" max="9480" width="6.5" style="162" customWidth="1"/>
    <col min="9481" max="9481" width="3.69921875" style="162" customWidth="1"/>
    <col min="9482" max="9482" width="4.296875" style="162" customWidth="1"/>
    <col min="9483" max="9483" width="6.5" style="162" customWidth="1"/>
    <col min="9484" max="9484" width="3.69921875" style="162" customWidth="1"/>
    <col min="9485" max="9485" width="4.296875" style="162" customWidth="1"/>
    <col min="9486" max="9486" width="6.5" style="162" customWidth="1"/>
    <col min="9487" max="9487" width="3.69921875" style="162" customWidth="1"/>
    <col min="9488" max="9488" width="4.296875" style="162" customWidth="1"/>
    <col min="9489" max="9489" width="6.5" style="162" customWidth="1"/>
    <col min="9490" max="9490" width="3.69921875" style="162" customWidth="1"/>
    <col min="9491" max="9491" width="4.296875" style="162" customWidth="1"/>
    <col min="9492" max="9492" width="6.5" style="162" customWidth="1"/>
    <col min="9493" max="9493" width="3.69921875" style="162" customWidth="1"/>
    <col min="9494" max="9494" width="4.296875" style="162" customWidth="1"/>
    <col min="9495" max="9495" width="6.5" style="162" customWidth="1"/>
    <col min="9496" max="9496" width="3.69921875" style="162" customWidth="1"/>
    <col min="9497" max="9497" width="4.296875" style="162" customWidth="1"/>
    <col min="9498" max="9498" width="6.5" style="162" customWidth="1"/>
    <col min="9499" max="9499" width="3.69921875" style="162" customWidth="1"/>
    <col min="9500" max="9500" width="4.296875" style="162" customWidth="1"/>
    <col min="9501" max="9501" width="6.5" style="162" customWidth="1"/>
    <col min="9502" max="9502" width="3.69921875" style="162" customWidth="1"/>
    <col min="9503" max="9503" width="4.296875" style="162" customWidth="1"/>
    <col min="9504" max="9504" width="6.5" style="162" customWidth="1"/>
    <col min="9505" max="9505" width="3.69921875" style="162" customWidth="1"/>
    <col min="9506" max="9506" width="4.296875" style="162" customWidth="1"/>
    <col min="9507" max="9507" width="6.5" style="162" customWidth="1"/>
    <col min="9508" max="9508" width="3.69921875" style="162" customWidth="1"/>
    <col min="9509" max="9509" width="4.296875" style="162" customWidth="1"/>
    <col min="9510" max="9510" width="6.5" style="162" customWidth="1"/>
    <col min="9511" max="9511" width="6.09765625" style="162" customWidth="1"/>
    <col min="9512" max="9512" width="7.296875" style="162" customWidth="1"/>
    <col min="9513" max="9513" width="9.69921875" style="162" customWidth="1"/>
    <col min="9514" max="9514" width="6.19921875" style="162" customWidth="1"/>
    <col min="9515" max="9515" width="23.09765625" style="162" customWidth="1"/>
    <col min="9516" max="9516" width="2.3984375" style="162" customWidth="1"/>
    <col min="9517" max="9728" width="8.09765625" style="162"/>
    <col min="9729" max="9729" width="2.796875" style="162" customWidth="1"/>
    <col min="9730" max="9730" width="8.796875" style="162" customWidth="1"/>
    <col min="9731" max="9731" width="3.69921875" style="162" customWidth="1"/>
    <col min="9732" max="9732" width="4.296875" style="162" customWidth="1"/>
    <col min="9733" max="9733" width="6.5" style="162" customWidth="1"/>
    <col min="9734" max="9734" width="3.69921875" style="162" customWidth="1"/>
    <col min="9735" max="9735" width="4.296875" style="162" customWidth="1"/>
    <col min="9736" max="9736" width="6.5" style="162" customWidth="1"/>
    <col min="9737" max="9737" width="3.69921875" style="162" customWidth="1"/>
    <col min="9738" max="9738" width="4.296875" style="162" customWidth="1"/>
    <col min="9739" max="9739" width="6.5" style="162" customWidth="1"/>
    <col min="9740" max="9740" width="3.69921875" style="162" customWidth="1"/>
    <col min="9741" max="9741" width="4.296875" style="162" customWidth="1"/>
    <col min="9742" max="9742" width="6.5" style="162" customWidth="1"/>
    <col min="9743" max="9743" width="3.69921875" style="162" customWidth="1"/>
    <col min="9744" max="9744" width="4.296875" style="162" customWidth="1"/>
    <col min="9745" max="9745" width="6.5" style="162" customWidth="1"/>
    <col min="9746" max="9746" width="3.69921875" style="162" customWidth="1"/>
    <col min="9747" max="9747" width="4.296875" style="162" customWidth="1"/>
    <col min="9748" max="9748" width="6.5" style="162" customWidth="1"/>
    <col min="9749" max="9749" width="3.69921875" style="162" customWidth="1"/>
    <col min="9750" max="9750" width="4.296875" style="162" customWidth="1"/>
    <col min="9751" max="9751" width="6.5" style="162" customWidth="1"/>
    <col min="9752" max="9752" width="3.69921875" style="162" customWidth="1"/>
    <col min="9753" max="9753" width="4.296875" style="162" customWidth="1"/>
    <col min="9754" max="9754" width="6.5" style="162" customWidth="1"/>
    <col min="9755" max="9755" width="3.69921875" style="162" customWidth="1"/>
    <col min="9756" max="9756" width="4.296875" style="162" customWidth="1"/>
    <col min="9757" max="9757" width="6.5" style="162" customWidth="1"/>
    <col min="9758" max="9758" width="3.69921875" style="162" customWidth="1"/>
    <col min="9759" max="9759" width="4.296875" style="162" customWidth="1"/>
    <col min="9760" max="9760" width="6.5" style="162" customWidth="1"/>
    <col min="9761" max="9761" width="3.69921875" style="162" customWidth="1"/>
    <col min="9762" max="9762" width="4.296875" style="162" customWidth="1"/>
    <col min="9763" max="9763" width="6.5" style="162" customWidth="1"/>
    <col min="9764" max="9764" width="3.69921875" style="162" customWidth="1"/>
    <col min="9765" max="9765" width="4.296875" style="162" customWidth="1"/>
    <col min="9766" max="9766" width="6.5" style="162" customWidth="1"/>
    <col min="9767" max="9767" width="6.09765625" style="162" customWidth="1"/>
    <col min="9768" max="9768" width="7.296875" style="162" customWidth="1"/>
    <col min="9769" max="9769" width="9.69921875" style="162" customWidth="1"/>
    <col min="9770" max="9770" width="6.19921875" style="162" customWidth="1"/>
    <col min="9771" max="9771" width="23.09765625" style="162" customWidth="1"/>
    <col min="9772" max="9772" width="2.3984375" style="162" customWidth="1"/>
    <col min="9773" max="9984" width="8.09765625" style="162"/>
    <col min="9985" max="9985" width="2.796875" style="162" customWidth="1"/>
    <col min="9986" max="9986" width="8.796875" style="162" customWidth="1"/>
    <col min="9987" max="9987" width="3.69921875" style="162" customWidth="1"/>
    <col min="9988" max="9988" width="4.296875" style="162" customWidth="1"/>
    <col min="9989" max="9989" width="6.5" style="162" customWidth="1"/>
    <col min="9990" max="9990" width="3.69921875" style="162" customWidth="1"/>
    <col min="9991" max="9991" width="4.296875" style="162" customWidth="1"/>
    <col min="9992" max="9992" width="6.5" style="162" customWidth="1"/>
    <col min="9993" max="9993" width="3.69921875" style="162" customWidth="1"/>
    <col min="9994" max="9994" width="4.296875" style="162" customWidth="1"/>
    <col min="9995" max="9995" width="6.5" style="162" customWidth="1"/>
    <col min="9996" max="9996" width="3.69921875" style="162" customWidth="1"/>
    <col min="9997" max="9997" width="4.296875" style="162" customWidth="1"/>
    <col min="9998" max="9998" width="6.5" style="162" customWidth="1"/>
    <col min="9999" max="9999" width="3.69921875" style="162" customWidth="1"/>
    <col min="10000" max="10000" width="4.296875" style="162" customWidth="1"/>
    <col min="10001" max="10001" width="6.5" style="162" customWidth="1"/>
    <col min="10002" max="10002" width="3.69921875" style="162" customWidth="1"/>
    <col min="10003" max="10003" width="4.296875" style="162" customWidth="1"/>
    <col min="10004" max="10004" width="6.5" style="162" customWidth="1"/>
    <col min="10005" max="10005" width="3.69921875" style="162" customWidth="1"/>
    <col min="10006" max="10006" width="4.296875" style="162" customWidth="1"/>
    <col min="10007" max="10007" width="6.5" style="162" customWidth="1"/>
    <col min="10008" max="10008" width="3.69921875" style="162" customWidth="1"/>
    <col min="10009" max="10009" width="4.296875" style="162" customWidth="1"/>
    <col min="10010" max="10010" width="6.5" style="162" customWidth="1"/>
    <col min="10011" max="10011" width="3.69921875" style="162" customWidth="1"/>
    <col min="10012" max="10012" width="4.296875" style="162" customWidth="1"/>
    <col min="10013" max="10013" width="6.5" style="162" customWidth="1"/>
    <col min="10014" max="10014" width="3.69921875" style="162" customWidth="1"/>
    <col min="10015" max="10015" width="4.296875" style="162" customWidth="1"/>
    <col min="10016" max="10016" width="6.5" style="162" customWidth="1"/>
    <col min="10017" max="10017" width="3.69921875" style="162" customWidth="1"/>
    <col min="10018" max="10018" width="4.296875" style="162" customWidth="1"/>
    <col min="10019" max="10019" width="6.5" style="162" customWidth="1"/>
    <col min="10020" max="10020" width="3.69921875" style="162" customWidth="1"/>
    <col min="10021" max="10021" width="4.296875" style="162" customWidth="1"/>
    <col min="10022" max="10022" width="6.5" style="162" customWidth="1"/>
    <col min="10023" max="10023" width="6.09765625" style="162" customWidth="1"/>
    <col min="10024" max="10024" width="7.296875" style="162" customWidth="1"/>
    <col min="10025" max="10025" width="9.69921875" style="162" customWidth="1"/>
    <col min="10026" max="10026" width="6.19921875" style="162" customWidth="1"/>
    <col min="10027" max="10027" width="23.09765625" style="162" customWidth="1"/>
    <col min="10028" max="10028" width="2.3984375" style="162" customWidth="1"/>
    <col min="10029" max="10240" width="8.09765625" style="162"/>
    <col min="10241" max="10241" width="2.796875" style="162" customWidth="1"/>
    <col min="10242" max="10242" width="8.796875" style="162" customWidth="1"/>
    <col min="10243" max="10243" width="3.69921875" style="162" customWidth="1"/>
    <col min="10244" max="10244" width="4.296875" style="162" customWidth="1"/>
    <col min="10245" max="10245" width="6.5" style="162" customWidth="1"/>
    <col min="10246" max="10246" width="3.69921875" style="162" customWidth="1"/>
    <col min="10247" max="10247" width="4.296875" style="162" customWidth="1"/>
    <col min="10248" max="10248" width="6.5" style="162" customWidth="1"/>
    <col min="10249" max="10249" width="3.69921875" style="162" customWidth="1"/>
    <col min="10250" max="10250" width="4.296875" style="162" customWidth="1"/>
    <col min="10251" max="10251" width="6.5" style="162" customWidth="1"/>
    <col min="10252" max="10252" width="3.69921875" style="162" customWidth="1"/>
    <col min="10253" max="10253" width="4.296875" style="162" customWidth="1"/>
    <col min="10254" max="10254" width="6.5" style="162" customWidth="1"/>
    <col min="10255" max="10255" width="3.69921875" style="162" customWidth="1"/>
    <col min="10256" max="10256" width="4.296875" style="162" customWidth="1"/>
    <col min="10257" max="10257" width="6.5" style="162" customWidth="1"/>
    <col min="10258" max="10258" width="3.69921875" style="162" customWidth="1"/>
    <col min="10259" max="10259" width="4.296875" style="162" customWidth="1"/>
    <col min="10260" max="10260" width="6.5" style="162" customWidth="1"/>
    <col min="10261" max="10261" width="3.69921875" style="162" customWidth="1"/>
    <col min="10262" max="10262" width="4.296875" style="162" customWidth="1"/>
    <col min="10263" max="10263" width="6.5" style="162" customWidth="1"/>
    <col min="10264" max="10264" width="3.69921875" style="162" customWidth="1"/>
    <col min="10265" max="10265" width="4.296875" style="162" customWidth="1"/>
    <col min="10266" max="10266" width="6.5" style="162" customWidth="1"/>
    <col min="10267" max="10267" width="3.69921875" style="162" customWidth="1"/>
    <col min="10268" max="10268" width="4.296875" style="162" customWidth="1"/>
    <col min="10269" max="10269" width="6.5" style="162" customWidth="1"/>
    <col min="10270" max="10270" width="3.69921875" style="162" customWidth="1"/>
    <col min="10271" max="10271" width="4.296875" style="162" customWidth="1"/>
    <col min="10272" max="10272" width="6.5" style="162" customWidth="1"/>
    <col min="10273" max="10273" width="3.69921875" style="162" customWidth="1"/>
    <col min="10274" max="10274" width="4.296875" style="162" customWidth="1"/>
    <col min="10275" max="10275" width="6.5" style="162" customWidth="1"/>
    <col min="10276" max="10276" width="3.69921875" style="162" customWidth="1"/>
    <col min="10277" max="10277" width="4.296875" style="162" customWidth="1"/>
    <col min="10278" max="10278" width="6.5" style="162" customWidth="1"/>
    <col min="10279" max="10279" width="6.09765625" style="162" customWidth="1"/>
    <col min="10280" max="10280" width="7.296875" style="162" customWidth="1"/>
    <col min="10281" max="10281" width="9.69921875" style="162" customWidth="1"/>
    <col min="10282" max="10282" width="6.19921875" style="162" customWidth="1"/>
    <col min="10283" max="10283" width="23.09765625" style="162" customWidth="1"/>
    <col min="10284" max="10284" width="2.3984375" style="162" customWidth="1"/>
    <col min="10285" max="10496" width="8.09765625" style="162"/>
    <col min="10497" max="10497" width="2.796875" style="162" customWidth="1"/>
    <col min="10498" max="10498" width="8.796875" style="162" customWidth="1"/>
    <col min="10499" max="10499" width="3.69921875" style="162" customWidth="1"/>
    <col min="10500" max="10500" width="4.296875" style="162" customWidth="1"/>
    <col min="10501" max="10501" width="6.5" style="162" customWidth="1"/>
    <col min="10502" max="10502" width="3.69921875" style="162" customWidth="1"/>
    <col min="10503" max="10503" width="4.296875" style="162" customWidth="1"/>
    <col min="10504" max="10504" width="6.5" style="162" customWidth="1"/>
    <col min="10505" max="10505" width="3.69921875" style="162" customWidth="1"/>
    <col min="10506" max="10506" width="4.296875" style="162" customWidth="1"/>
    <col min="10507" max="10507" width="6.5" style="162" customWidth="1"/>
    <col min="10508" max="10508" width="3.69921875" style="162" customWidth="1"/>
    <col min="10509" max="10509" width="4.296875" style="162" customWidth="1"/>
    <col min="10510" max="10510" width="6.5" style="162" customWidth="1"/>
    <col min="10511" max="10511" width="3.69921875" style="162" customWidth="1"/>
    <col min="10512" max="10512" width="4.296875" style="162" customWidth="1"/>
    <col min="10513" max="10513" width="6.5" style="162" customWidth="1"/>
    <col min="10514" max="10514" width="3.69921875" style="162" customWidth="1"/>
    <col min="10515" max="10515" width="4.296875" style="162" customWidth="1"/>
    <col min="10516" max="10516" width="6.5" style="162" customWidth="1"/>
    <col min="10517" max="10517" width="3.69921875" style="162" customWidth="1"/>
    <col min="10518" max="10518" width="4.296875" style="162" customWidth="1"/>
    <col min="10519" max="10519" width="6.5" style="162" customWidth="1"/>
    <col min="10520" max="10520" width="3.69921875" style="162" customWidth="1"/>
    <col min="10521" max="10521" width="4.296875" style="162" customWidth="1"/>
    <col min="10522" max="10522" width="6.5" style="162" customWidth="1"/>
    <col min="10523" max="10523" width="3.69921875" style="162" customWidth="1"/>
    <col min="10524" max="10524" width="4.296875" style="162" customWidth="1"/>
    <col min="10525" max="10525" width="6.5" style="162" customWidth="1"/>
    <col min="10526" max="10526" width="3.69921875" style="162" customWidth="1"/>
    <col min="10527" max="10527" width="4.296875" style="162" customWidth="1"/>
    <col min="10528" max="10528" width="6.5" style="162" customWidth="1"/>
    <col min="10529" max="10529" width="3.69921875" style="162" customWidth="1"/>
    <col min="10530" max="10530" width="4.296875" style="162" customWidth="1"/>
    <col min="10531" max="10531" width="6.5" style="162" customWidth="1"/>
    <col min="10532" max="10532" width="3.69921875" style="162" customWidth="1"/>
    <col min="10533" max="10533" width="4.296875" style="162" customWidth="1"/>
    <col min="10534" max="10534" width="6.5" style="162" customWidth="1"/>
    <col min="10535" max="10535" width="6.09765625" style="162" customWidth="1"/>
    <col min="10536" max="10536" width="7.296875" style="162" customWidth="1"/>
    <col min="10537" max="10537" width="9.69921875" style="162" customWidth="1"/>
    <col min="10538" max="10538" width="6.19921875" style="162" customWidth="1"/>
    <col min="10539" max="10539" width="23.09765625" style="162" customWidth="1"/>
    <col min="10540" max="10540" width="2.3984375" style="162" customWidth="1"/>
    <col min="10541" max="10752" width="8.09765625" style="162"/>
    <col min="10753" max="10753" width="2.796875" style="162" customWidth="1"/>
    <col min="10754" max="10754" width="8.796875" style="162" customWidth="1"/>
    <col min="10755" max="10755" width="3.69921875" style="162" customWidth="1"/>
    <col min="10756" max="10756" width="4.296875" style="162" customWidth="1"/>
    <col min="10757" max="10757" width="6.5" style="162" customWidth="1"/>
    <col min="10758" max="10758" width="3.69921875" style="162" customWidth="1"/>
    <col min="10759" max="10759" width="4.296875" style="162" customWidth="1"/>
    <col min="10760" max="10760" width="6.5" style="162" customWidth="1"/>
    <col min="10761" max="10761" width="3.69921875" style="162" customWidth="1"/>
    <col min="10762" max="10762" width="4.296875" style="162" customWidth="1"/>
    <col min="10763" max="10763" width="6.5" style="162" customWidth="1"/>
    <col min="10764" max="10764" width="3.69921875" style="162" customWidth="1"/>
    <col min="10765" max="10765" width="4.296875" style="162" customWidth="1"/>
    <col min="10766" max="10766" width="6.5" style="162" customWidth="1"/>
    <col min="10767" max="10767" width="3.69921875" style="162" customWidth="1"/>
    <col min="10768" max="10768" width="4.296875" style="162" customWidth="1"/>
    <col min="10769" max="10769" width="6.5" style="162" customWidth="1"/>
    <col min="10770" max="10770" width="3.69921875" style="162" customWidth="1"/>
    <col min="10771" max="10771" width="4.296875" style="162" customWidth="1"/>
    <col min="10772" max="10772" width="6.5" style="162" customWidth="1"/>
    <col min="10773" max="10773" width="3.69921875" style="162" customWidth="1"/>
    <col min="10774" max="10774" width="4.296875" style="162" customWidth="1"/>
    <col min="10775" max="10775" width="6.5" style="162" customWidth="1"/>
    <col min="10776" max="10776" width="3.69921875" style="162" customWidth="1"/>
    <col min="10777" max="10777" width="4.296875" style="162" customWidth="1"/>
    <col min="10778" max="10778" width="6.5" style="162" customWidth="1"/>
    <col min="10779" max="10779" width="3.69921875" style="162" customWidth="1"/>
    <col min="10780" max="10780" width="4.296875" style="162" customWidth="1"/>
    <col min="10781" max="10781" width="6.5" style="162" customWidth="1"/>
    <col min="10782" max="10782" width="3.69921875" style="162" customWidth="1"/>
    <col min="10783" max="10783" width="4.296875" style="162" customWidth="1"/>
    <col min="10784" max="10784" width="6.5" style="162" customWidth="1"/>
    <col min="10785" max="10785" width="3.69921875" style="162" customWidth="1"/>
    <col min="10786" max="10786" width="4.296875" style="162" customWidth="1"/>
    <col min="10787" max="10787" width="6.5" style="162" customWidth="1"/>
    <col min="10788" max="10788" width="3.69921875" style="162" customWidth="1"/>
    <col min="10789" max="10789" width="4.296875" style="162" customWidth="1"/>
    <col min="10790" max="10790" width="6.5" style="162" customWidth="1"/>
    <col min="10791" max="10791" width="6.09765625" style="162" customWidth="1"/>
    <col min="10792" max="10792" width="7.296875" style="162" customWidth="1"/>
    <col min="10793" max="10793" width="9.69921875" style="162" customWidth="1"/>
    <col min="10794" max="10794" width="6.19921875" style="162" customWidth="1"/>
    <col min="10795" max="10795" width="23.09765625" style="162" customWidth="1"/>
    <col min="10796" max="10796" width="2.3984375" style="162" customWidth="1"/>
    <col min="10797" max="11008" width="8.09765625" style="162"/>
    <col min="11009" max="11009" width="2.796875" style="162" customWidth="1"/>
    <col min="11010" max="11010" width="8.796875" style="162" customWidth="1"/>
    <col min="11011" max="11011" width="3.69921875" style="162" customWidth="1"/>
    <col min="11012" max="11012" width="4.296875" style="162" customWidth="1"/>
    <col min="11013" max="11013" width="6.5" style="162" customWidth="1"/>
    <col min="11014" max="11014" width="3.69921875" style="162" customWidth="1"/>
    <col min="11015" max="11015" width="4.296875" style="162" customWidth="1"/>
    <col min="11016" max="11016" width="6.5" style="162" customWidth="1"/>
    <col min="11017" max="11017" width="3.69921875" style="162" customWidth="1"/>
    <col min="11018" max="11018" width="4.296875" style="162" customWidth="1"/>
    <col min="11019" max="11019" width="6.5" style="162" customWidth="1"/>
    <col min="11020" max="11020" width="3.69921875" style="162" customWidth="1"/>
    <col min="11021" max="11021" width="4.296875" style="162" customWidth="1"/>
    <col min="11022" max="11022" width="6.5" style="162" customWidth="1"/>
    <col min="11023" max="11023" width="3.69921875" style="162" customWidth="1"/>
    <col min="11024" max="11024" width="4.296875" style="162" customWidth="1"/>
    <col min="11025" max="11025" width="6.5" style="162" customWidth="1"/>
    <col min="11026" max="11026" width="3.69921875" style="162" customWidth="1"/>
    <col min="11027" max="11027" width="4.296875" style="162" customWidth="1"/>
    <col min="11028" max="11028" width="6.5" style="162" customWidth="1"/>
    <col min="11029" max="11029" width="3.69921875" style="162" customWidth="1"/>
    <col min="11030" max="11030" width="4.296875" style="162" customWidth="1"/>
    <col min="11031" max="11031" width="6.5" style="162" customWidth="1"/>
    <col min="11032" max="11032" width="3.69921875" style="162" customWidth="1"/>
    <col min="11033" max="11033" width="4.296875" style="162" customWidth="1"/>
    <col min="11034" max="11034" width="6.5" style="162" customWidth="1"/>
    <col min="11035" max="11035" width="3.69921875" style="162" customWidth="1"/>
    <col min="11036" max="11036" width="4.296875" style="162" customWidth="1"/>
    <col min="11037" max="11037" width="6.5" style="162" customWidth="1"/>
    <col min="11038" max="11038" width="3.69921875" style="162" customWidth="1"/>
    <col min="11039" max="11039" width="4.296875" style="162" customWidth="1"/>
    <col min="11040" max="11040" width="6.5" style="162" customWidth="1"/>
    <col min="11041" max="11041" width="3.69921875" style="162" customWidth="1"/>
    <col min="11042" max="11042" width="4.296875" style="162" customWidth="1"/>
    <col min="11043" max="11043" width="6.5" style="162" customWidth="1"/>
    <col min="11044" max="11044" width="3.69921875" style="162" customWidth="1"/>
    <col min="11045" max="11045" width="4.296875" style="162" customWidth="1"/>
    <col min="11046" max="11046" width="6.5" style="162" customWidth="1"/>
    <col min="11047" max="11047" width="6.09765625" style="162" customWidth="1"/>
    <col min="11048" max="11048" width="7.296875" style="162" customWidth="1"/>
    <col min="11049" max="11049" width="9.69921875" style="162" customWidth="1"/>
    <col min="11050" max="11050" width="6.19921875" style="162" customWidth="1"/>
    <col min="11051" max="11051" width="23.09765625" style="162" customWidth="1"/>
    <col min="11052" max="11052" width="2.3984375" style="162" customWidth="1"/>
    <col min="11053" max="11264" width="8.09765625" style="162"/>
    <col min="11265" max="11265" width="2.796875" style="162" customWidth="1"/>
    <col min="11266" max="11266" width="8.796875" style="162" customWidth="1"/>
    <col min="11267" max="11267" width="3.69921875" style="162" customWidth="1"/>
    <col min="11268" max="11268" width="4.296875" style="162" customWidth="1"/>
    <col min="11269" max="11269" width="6.5" style="162" customWidth="1"/>
    <col min="11270" max="11270" width="3.69921875" style="162" customWidth="1"/>
    <col min="11271" max="11271" width="4.296875" style="162" customWidth="1"/>
    <col min="11272" max="11272" width="6.5" style="162" customWidth="1"/>
    <col min="11273" max="11273" width="3.69921875" style="162" customWidth="1"/>
    <col min="11274" max="11274" width="4.296875" style="162" customWidth="1"/>
    <col min="11275" max="11275" width="6.5" style="162" customWidth="1"/>
    <col min="11276" max="11276" width="3.69921875" style="162" customWidth="1"/>
    <col min="11277" max="11277" width="4.296875" style="162" customWidth="1"/>
    <col min="11278" max="11278" width="6.5" style="162" customWidth="1"/>
    <col min="11279" max="11279" width="3.69921875" style="162" customWidth="1"/>
    <col min="11280" max="11280" width="4.296875" style="162" customWidth="1"/>
    <col min="11281" max="11281" width="6.5" style="162" customWidth="1"/>
    <col min="11282" max="11282" width="3.69921875" style="162" customWidth="1"/>
    <col min="11283" max="11283" width="4.296875" style="162" customWidth="1"/>
    <col min="11284" max="11284" width="6.5" style="162" customWidth="1"/>
    <col min="11285" max="11285" width="3.69921875" style="162" customWidth="1"/>
    <col min="11286" max="11286" width="4.296875" style="162" customWidth="1"/>
    <col min="11287" max="11287" width="6.5" style="162" customWidth="1"/>
    <col min="11288" max="11288" width="3.69921875" style="162" customWidth="1"/>
    <col min="11289" max="11289" width="4.296875" style="162" customWidth="1"/>
    <col min="11290" max="11290" width="6.5" style="162" customWidth="1"/>
    <col min="11291" max="11291" width="3.69921875" style="162" customWidth="1"/>
    <col min="11292" max="11292" width="4.296875" style="162" customWidth="1"/>
    <col min="11293" max="11293" width="6.5" style="162" customWidth="1"/>
    <col min="11294" max="11294" width="3.69921875" style="162" customWidth="1"/>
    <col min="11295" max="11295" width="4.296875" style="162" customWidth="1"/>
    <col min="11296" max="11296" width="6.5" style="162" customWidth="1"/>
    <col min="11297" max="11297" width="3.69921875" style="162" customWidth="1"/>
    <col min="11298" max="11298" width="4.296875" style="162" customWidth="1"/>
    <col min="11299" max="11299" width="6.5" style="162" customWidth="1"/>
    <col min="11300" max="11300" width="3.69921875" style="162" customWidth="1"/>
    <col min="11301" max="11301" width="4.296875" style="162" customWidth="1"/>
    <col min="11302" max="11302" width="6.5" style="162" customWidth="1"/>
    <col min="11303" max="11303" width="6.09765625" style="162" customWidth="1"/>
    <col min="11304" max="11304" width="7.296875" style="162" customWidth="1"/>
    <col min="11305" max="11305" width="9.69921875" style="162" customWidth="1"/>
    <col min="11306" max="11306" width="6.19921875" style="162" customWidth="1"/>
    <col min="11307" max="11307" width="23.09765625" style="162" customWidth="1"/>
    <col min="11308" max="11308" width="2.3984375" style="162" customWidth="1"/>
    <col min="11309" max="11520" width="8.09765625" style="162"/>
    <col min="11521" max="11521" width="2.796875" style="162" customWidth="1"/>
    <col min="11522" max="11522" width="8.796875" style="162" customWidth="1"/>
    <col min="11523" max="11523" width="3.69921875" style="162" customWidth="1"/>
    <col min="11524" max="11524" width="4.296875" style="162" customWidth="1"/>
    <col min="11525" max="11525" width="6.5" style="162" customWidth="1"/>
    <col min="11526" max="11526" width="3.69921875" style="162" customWidth="1"/>
    <col min="11527" max="11527" width="4.296875" style="162" customWidth="1"/>
    <col min="11528" max="11528" width="6.5" style="162" customWidth="1"/>
    <col min="11529" max="11529" width="3.69921875" style="162" customWidth="1"/>
    <col min="11530" max="11530" width="4.296875" style="162" customWidth="1"/>
    <col min="11531" max="11531" width="6.5" style="162" customWidth="1"/>
    <col min="11532" max="11532" width="3.69921875" style="162" customWidth="1"/>
    <col min="11533" max="11533" width="4.296875" style="162" customWidth="1"/>
    <col min="11534" max="11534" width="6.5" style="162" customWidth="1"/>
    <col min="11535" max="11535" width="3.69921875" style="162" customWidth="1"/>
    <col min="11536" max="11536" width="4.296875" style="162" customWidth="1"/>
    <col min="11537" max="11537" width="6.5" style="162" customWidth="1"/>
    <col min="11538" max="11538" width="3.69921875" style="162" customWidth="1"/>
    <col min="11539" max="11539" width="4.296875" style="162" customWidth="1"/>
    <col min="11540" max="11540" width="6.5" style="162" customWidth="1"/>
    <col min="11541" max="11541" width="3.69921875" style="162" customWidth="1"/>
    <col min="11542" max="11542" width="4.296875" style="162" customWidth="1"/>
    <col min="11543" max="11543" width="6.5" style="162" customWidth="1"/>
    <col min="11544" max="11544" width="3.69921875" style="162" customWidth="1"/>
    <col min="11545" max="11545" width="4.296875" style="162" customWidth="1"/>
    <col min="11546" max="11546" width="6.5" style="162" customWidth="1"/>
    <col min="11547" max="11547" width="3.69921875" style="162" customWidth="1"/>
    <col min="11548" max="11548" width="4.296875" style="162" customWidth="1"/>
    <col min="11549" max="11549" width="6.5" style="162" customWidth="1"/>
    <col min="11550" max="11550" width="3.69921875" style="162" customWidth="1"/>
    <col min="11551" max="11551" width="4.296875" style="162" customWidth="1"/>
    <col min="11552" max="11552" width="6.5" style="162" customWidth="1"/>
    <col min="11553" max="11553" width="3.69921875" style="162" customWidth="1"/>
    <col min="11554" max="11554" width="4.296875" style="162" customWidth="1"/>
    <col min="11555" max="11555" width="6.5" style="162" customWidth="1"/>
    <col min="11556" max="11556" width="3.69921875" style="162" customWidth="1"/>
    <col min="11557" max="11557" width="4.296875" style="162" customWidth="1"/>
    <col min="11558" max="11558" width="6.5" style="162" customWidth="1"/>
    <col min="11559" max="11559" width="6.09765625" style="162" customWidth="1"/>
    <col min="11560" max="11560" width="7.296875" style="162" customWidth="1"/>
    <col min="11561" max="11561" width="9.69921875" style="162" customWidth="1"/>
    <col min="11562" max="11562" width="6.19921875" style="162" customWidth="1"/>
    <col min="11563" max="11563" width="23.09765625" style="162" customWidth="1"/>
    <col min="11564" max="11564" width="2.3984375" style="162" customWidth="1"/>
    <col min="11565" max="11776" width="8.09765625" style="162"/>
    <col min="11777" max="11777" width="2.796875" style="162" customWidth="1"/>
    <col min="11778" max="11778" width="8.796875" style="162" customWidth="1"/>
    <col min="11779" max="11779" width="3.69921875" style="162" customWidth="1"/>
    <col min="11780" max="11780" width="4.296875" style="162" customWidth="1"/>
    <col min="11781" max="11781" width="6.5" style="162" customWidth="1"/>
    <col min="11782" max="11782" width="3.69921875" style="162" customWidth="1"/>
    <col min="11783" max="11783" width="4.296875" style="162" customWidth="1"/>
    <col min="11784" max="11784" width="6.5" style="162" customWidth="1"/>
    <col min="11785" max="11785" width="3.69921875" style="162" customWidth="1"/>
    <col min="11786" max="11786" width="4.296875" style="162" customWidth="1"/>
    <col min="11787" max="11787" width="6.5" style="162" customWidth="1"/>
    <col min="11788" max="11788" width="3.69921875" style="162" customWidth="1"/>
    <col min="11789" max="11789" width="4.296875" style="162" customWidth="1"/>
    <col min="11790" max="11790" width="6.5" style="162" customWidth="1"/>
    <col min="11791" max="11791" width="3.69921875" style="162" customWidth="1"/>
    <col min="11792" max="11792" width="4.296875" style="162" customWidth="1"/>
    <col min="11793" max="11793" width="6.5" style="162" customWidth="1"/>
    <col min="11794" max="11794" width="3.69921875" style="162" customWidth="1"/>
    <col min="11795" max="11795" width="4.296875" style="162" customWidth="1"/>
    <col min="11796" max="11796" width="6.5" style="162" customWidth="1"/>
    <col min="11797" max="11797" width="3.69921875" style="162" customWidth="1"/>
    <col min="11798" max="11798" width="4.296875" style="162" customWidth="1"/>
    <col min="11799" max="11799" width="6.5" style="162" customWidth="1"/>
    <col min="11800" max="11800" width="3.69921875" style="162" customWidth="1"/>
    <col min="11801" max="11801" width="4.296875" style="162" customWidth="1"/>
    <col min="11802" max="11802" width="6.5" style="162" customWidth="1"/>
    <col min="11803" max="11803" width="3.69921875" style="162" customWidth="1"/>
    <col min="11804" max="11804" width="4.296875" style="162" customWidth="1"/>
    <col min="11805" max="11805" width="6.5" style="162" customWidth="1"/>
    <col min="11806" max="11806" width="3.69921875" style="162" customWidth="1"/>
    <col min="11807" max="11807" width="4.296875" style="162" customWidth="1"/>
    <col min="11808" max="11808" width="6.5" style="162" customWidth="1"/>
    <col min="11809" max="11809" width="3.69921875" style="162" customWidth="1"/>
    <col min="11810" max="11810" width="4.296875" style="162" customWidth="1"/>
    <col min="11811" max="11811" width="6.5" style="162" customWidth="1"/>
    <col min="11812" max="11812" width="3.69921875" style="162" customWidth="1"/>
    <col min="11813" max="11813" width="4.296875" style="162" customWidth="1"/>
    <col min="11814" max="11814" width="6.5" style="162" customWidth="1"/>
    <col min="11815" max="11815" width="6.09765625" style="162" customWidth="1"/>
    <col min="11816" max="11816" width="7.296875" style="162" customWidth="1"/>
    <col min="11817" max="11817" width="9.69921875" style="162" customWidth="1"/>
    <col min="11818" max="11818" width="6.19921875" style="162" customWidth="1"/>
    <col min="11819" max="11819" width="23.09765625" style="162" customWidth="1"/>
    <col min="11820" max="11820" width="2.3984375" style="162" customWidth="1"/>
    <col min="11821" max="12032" width="8.09765625" style="162"/>
    <col min="12033" max="12033" width="2.796875" style="162" customWidth="1"/>
    <col min="12034" max="12034" width="8.796875" style="162" customWidth="1"/>
    <col min="12035" max="12035" width="3.69921875" style="162" customWidth="1"/>
    <col min="12036" max="12036" width="4.296875" style="162" customWidth="1"/>
    <col min="12037" max="12037" width="6.5" style="162" customWidth="1"/>
    <col min="12038" max="12038" width="3.69921875" style="162" customWidth="1"/>
    <col min="12039" max="12039" width="4.296875" style="162" customWidth="1"/>
    <col min="12040" max="12040" width="6.5" style="162" customWidth="1"/>
    <col min="12041" max="12041" width="3.69921875" style="162" customWidth="1"/>
    <col min="12042" max="12042" width="4.296875" style="162" customWidth="1"/>
    <col min="12043" max="12043" width="6.5" style="162" customWidth="1"/>
    <col min="12044" max="12044" width="3.69921875" style="162" customWidth="1"/>
    <col min="12045" max="12045" width="4.296875" style="162" customWidth="1"/>
    <col min="12046" max="12046" width="6.5" style="162" customWidth="1"/>
    <col min="12047" max="12047" width="3.69921875" style="162" customWidth="1"/>
    <col min="12048" max="12048" width="4.296875" style="162" customWidth="1"/>
    <col min="12049" max="12049" width="6.5" style="162" customWidth="1"/>
    <col min="12050" max="12050" width="3.69921875" style="162" customWidth="1"/>
    <col min="12051" max="12051" width="4.296875" style="162" customWidth="1"/>
    <col min="12052" max="12052" width="6.5" style="162" customWidth="1"/>
    <col min="12053" max="12053" width="3.69921875" style="162" customWidth="1"/>
    <col min="12054" max="12054" width="4.296875" style="162" customWidth="1"/>
    <col min="12055" max="12055" width="6.5" style="162" customWidth="1"/>
    <col min="12056" max="12056" width="3.69921875" style="162" customWidth="1"/>
    <col min="12057" max="12057" width="4.296875" style="162" customWidth="1"/>
    <col min="12058" max="12058" width="6.5" style="162" customWidth="1"/>
    <col min="12059" max="12059" width="3.69921875" style="162" customWidth="1"/>
    <col min="12060" max="12060" width="4.296875" style="162" customWidth="1"/>
    <col min="12061" max="12061" width="6.5" style="162" customWidth="1"/>
    <col min="12062" max="12062" width="3.69921875" style="162" customWidth="1"/>
    <col min="12063" max="12063" width="4.296875" style="162" customWidth="1"/>
    <col min="12064" max="12064" width="6.5" style="162" customWidth="1"/>
    <col min="12065" max="12065" width="3.69921875" style="162" customWidth="1"/>
    <col min="12066" max="12066" width="4.296875" style="162" customWidth="1"/>
    <col min="12067" max="12067" width="6.5" style="162" customWidth="1"/>
    <col min="12068" max="12068" width="3.69921875" style="162" customWidth="1"/>
    <col min="12069" max="12069" width="4.296875" style="162" customWidth="1"/>
    <col min="12070" max="12070" width="6.5" style="162" customWidth="1"/>
    <col min="12071" max="12071" width="6.09765625" style="162" customWidth="1"/>
    <col min="12072" max="12072" width="7.296875" style="162" customWidth="1"/>
    <col min="12073" max="12073" width="9.69921875" style="162" customWidth="1"/>
    <col min="12074" max="12074" width="6.19921875" style="162" customWidth="1"/>
    <col min="12075" max="12075" width="23.09765625" style="162" customWidth="1"/>
    <col min="12076" max="12076" width="2.3984375" style="162" customWidth="1"/>
    <col min="12077" max="12288" width="8.09765625" style="162"/>
    <col min="12289" max="12289" width="2.796875" style="162" customWidth="1"/>
    <col min="12290" max="12290" width="8.796875" style="162" customWidth="1"/>
    <col min="12291" max="12291" width="3.69921875" style="162" customWidth="1"/>
    <col min="12292" max="12292" width="4.296875" style="162" customWidth="1"/>
    <col min="12293" max="12293" width="6.5" style="162" customWidth="1"/>
    <col min="12294" max="12294" width="3.69921875" style="162" customWidth="1"/>
    <col min="12295" max="12295" width="4.296875" style="162" customWidth="1"/>
    <col min="12296" max="12296" width="6.5" style="162" customWidth="1"/>
    <col min="12297" max="12297" width="3.69921875" style="162" customWidth="1"/>
    <col min="12298" max="12298" width="4.296875" style="162" customWidth="1"/>
    <col min="12299" max="12299" width="6.5" style="162" customWidth="1"/>
    <col min="12300" max="12300" width="3.69921875" style="162" customWidth="1"/>
    <col min="12301" max="12301" width="4.296875" style="162" customWidth="1"/>
    <col min="12302" max="12302" width="6.5" style="162" customWidth="1"/>
    <col min="12303" max="12303" width="3.69921875" style="162" customWidth="1"/>
    <col min="12304" max="12304" width="4.296875" style="162" customWidth="1"/>
    <col min="12305" max="12305" width="6.5" style="162" customWidth="1"/>
    <col min="12306" max="12306" width="3.69921875" style="162" customWidth="1"/>
    <col min="12307" max="12307" width="4.296875" style="162" customWidth="1"/>
    <col min="12308" max="12308" width="6.5" style="162" customWidth="1"/>
    <col min="12309" max="12309" width="3.69921875" style="162" customWidth="1"/>
    <col min="12310" max="12310" width="4.296875" style="162" customWidth="1"/>
    <col min="12311" max="12311" width="6.5" style="162" customWidth="1"/>
    <col min="12312" max="12312" width="3.69921875" style="162" customWidth="1"/>
    <col min="12313" max="12313" width="4.296875" style="162" customWidth="1"/>
    <col min="12314" max="12314" width="6.5" style="162" customWidth="1"/>
    <col min="12315" max="12315" width="3.69921875" style="162" customWidth="1"/>
    <col min="12316" max="12316" width="4.296875" style="162" customWidth="1"/>
    <col min="12317" max="12317" width="6.5" style="162" customWidth="1"/>
    <col min="12318" max="12318" width="3.69921875" style="162" customWidth="1"/>
    <col min="12319" max="12319" width="4.296875" style="162" customWidth="1"/>
    <col min="12320" max="12320" width="6.5" style="162" customWidth="1"/>
    <col min="12321" max="12321" width="3.69921875" style="162" customWidth="1"/>
    <col min="12322" max="12322" width="4.296875" style="162" customWidth="1"/>
    <col min="12323" max="12323" width="6.5" style="162" customWidth="1"/>
    <col min="12324" max="12324" width="3.69921875" style="162" customWidth="1"/>
    <col min="12325" max="12325" width="4.296875" style="162" customWidth="1"/>
    <col min="12326" max="12326" width="6.5" style="162" customWidth="1"/>
    <col min="12327" max="12327" width="6.09765625" style="162" customWidth="1"/>
    <col min="12328" max="12328" width="7.296875" style="162" customWidth="1"/>
    <col min="12329" max="12329" width="9.69921875" style="162" customWidth="1"/>
    <col min="12330" max="12330" width="6.19921875" style="162" customWidth="1"/>
    <col min="12331" max="12331" width="23.09765625" style="162" customWidth="1"/>
    <col min="12332" max="12332" width="2.3984375" style="162" customWidth="1"/>
    <col min="12333" max="12544" width="8.09765625" style="162"/>
    <col min="12545" max="12545" width="2.796875" style="162" customWidth="1"/>
    <col min="12546" max="12546" width="8.796875" style="162" customWidth="1"/>
    <col min="12547" max="12547" width="3.69921875" style="162" customWidth="1"/>
    <col min="12548" max="12548" width="4.296875" style="162" customWidth="1"/>
    <col min="12549" max="12549" width="6.5" style="162" customWidth="1"/>
    <col min="12550" max="12550" width="3.69921875" style="162" customWidth="1"/>
    <col min="12551" max="12551" width="4.296875" style="162" customWidth="1"/>
    <col min="12552" max="12552" width="6.5" style="162" customWidth="1"/>
    <col min="12553" max="12553" width="3.69921875" style="162" customWidth="1"/>
    <col min="12554" max="12554" width="4.296875" style="162" customWidth="1"/>
    <col min="12555" max="12555" width="6.5" style="162" customWidth="1"/>
    <col min="12556" max="12556" width="3.69921875" style="162" customWidth="1"/>
    <col min="12557" max="12557" width="4.296875" style="162" customWidth="1"/>
    <col min="12558" max="12558" width="6.5" style="162" customWidth="1"/>
    <col min="12559" max="12559" width="3.69921875" style="162" customWidth="1"/>
    <col min="12560" max="12560" width="4.296875" style="162" customWidth="1"/>
    <col min="12561" max="12561" width="6.5" style="162" customWidth="1"/>
    <col min="12562" max="12562" width="3.69921875" style="162" customWidth="1"/>
    <col min="12563" max="12563" width="4.296875" style="162" customWidth="1"/>
    <col min="12564" max="12564" width="6.5" style="162" customWidth="1"/>
    <col min="12565" max="12565" width="3.69921875" style="162" customWidth="1"/>
    <col min="12566" max="12566" width="4.296875" style="162" customWidth="1"/>
    <col min="12567" max="12567" width="6.5" style="162" customWidth="1"/>
    <col min="12568" max="12568" width="3.69921875" style="162" customWidth="1"/>
    <col min="12569" max="12569" width="4.296875" style="162" customWidth="1"/>
    <col min="12570" max="12570" width="6.5" style="162" customWidth="1"/>
    <col min="12571" max="12571" width="3.69921875" style="162" customWidth="1"/>
    <col min="12572" max="12572" width="4.296875" style="162" customWidth="1"/>
    <col min="12573" max="12573" width="6.5" style="162" customWidth="1"/>
    <col min="12574" max="12574" width="3.69921875" style="162" customWidth="1"/>
    <col min="12575" max="12575" width="4.296875" style="162" customWidth="1"/>
    <col min="12576" max="12576" width="6.5" style="162" customWidth="1"/>
    <col min="12577" max="12577" width="3.69921875" style="162" customWidth="1"/>
    <col min="12578" max="12578" width="4.296875" style="162" customWidth="1"/>
    <col min="12579" max="12579" width="6.5" style="162" customWidth="1"/>
    <col min="12580" max="12580" width="3.69921875" style="162" customWidth="1"/>
    <col min="12581" max="12581" width="4.296875" style="162" customWidth="1"/>
    <col min="12582" max="12582" width="6.5" style="162" customWidth="1"/>
    <col min="12583" max="12583" width="6.09765625" style="162" customWidth="1"/>
    <col min="12584" max="12584" width="7.296875" style="162" customWidth="1"/>
    <col min="12585" max="12585" width="9.69921875" style="162" customWidth="1"/>
    <col min="12586" max="12586" width="6.19921875" style="162" customWidth="1"/>
    <col min="12587" max="12587" width="23.09765625" style="162" customWidth="1"/>
    <col min="12588" max="12588" width="2.3984375" style="162" customWidth="1"/>
    <col min="12589" max="12800" width="8.09765625" style="162"/>
    <col min="12801" max="12801" width="2.796875" style="162" customWidth="1"/>
    <col min="12802" max="12802" width="8.796875" style="162" customWidth="1"/>
    <col min="12803" max="12803" width="3.69921875" style="162" customWidth="1"/>
    <col min="12804" max="12804" width="4.296875" style="162" customWidth="1"/>
    <col min="12805" max="12805" width="6.5" style="162" customWidth="1"/>
    <col min="12806" max="12806" width="3.69921875" style="162" customWidth="1"/>
    <col min="12807" max="12807" width="4.296875" style="162" customWidth="1"/>
    <col min="12808" max="12808" width="6.5" style="162" customWidth="1"/>
    <col min="12809" max="12809" width="3.69921875" style="162" customWidth="1"/>
    <col min="12810" max="12810" width="4.296875" style="162" customWidth="1"/>
    <col min="12811" max="12811" width="6.5" style="162" customWidth="1"/>
    <col min="12812" max="12812" width="3.69921875" style="162" customWidth="1"/>
    <col min="12813" max="12813" width="4.296875" style="162" customWidth="1"/>
    <col min="12814" max="12814" width="6.5" style="162" customWidth="1"/>
    <col min="12815" max="12815" width="3.69921875" style="162" customWidth="1"/>
    <col min="12816" max="12816" width="4.296875" style="162" customWidth="1"/>
    <col min="12817" max="12817" width="6.5" style="162" customWidth="1"/>
    <col min="12818" max="12818" width="3.69921875" style="162" customWidth="1"/>
    <col min="12819" max="12819" width="4.296875" style="162" customWidth="1"/>
    <col min="12820" max="12820" width="6.5" style="162" customWidth="1"/>
    <col min="12821" max="12821" width="3.69921875" style="162" customWidth="1"/>
    <col min="12822" max="12822" width="4.296875" style="162" customWidth="1"/>
    <col min="12823" max="12823" width="6.5" style="162" customWidth="1"/>
    <col min="12824" max="12824" width="3.69921875" style="162" customWidth="1"/>
    <col min="12825" max="12825" width="4.296875" style="162" customWidth="1"/>
    <col min="12826" max="12826" width="6.5" style="162" customWidth="1"/>
    <col min="12827" max="12827" width="3.69921875" style="162" customWidth="1"/>
    <col min="12828" max="12828" width="4.296875" style="162" customWidth="1"/>
    <col min="12829" max="12829" width="6.5" style="162" customWidth="1"/>
    <col min="12830" max="12830" width="3.69921875" style="162" customWidth="1"/>
    <col min="12831" max="12831" width="4.296875" style="162" customWidth="1"/>
    <col min="12832" max="12832" width="6.5" style="162" customWidth="1"/>
    <col min="12833" max="12833" width="3.69921875" style="162" customWidth="1"/>
    <col min="12834" max="12834" width="4.296875" style="162" customWidth="1"/>
    <col min="12835" max="12835" width="6.5" style="162" customWidth="1"/>
    <col min="12836" max="12836" width="3.69921875" style="162" customWidth="1"/>
    <col min="12837" max="12837" width="4.296875" style="162" customWidth="1"/>
    <col min="12838" max="12838" width="6.5" style="162" customWidth="1"/>
    <col min="12839" max="12839" width="6.09765625" style="162" customWidth="1"/>
    <col min="12840" max="12840" width="7.296875" style="162" customWidth="1"/>
    <col min="12841" max="12841" width="9.69921875" style="162" customWidth="1"/>
    <col min="12842" max="12842" width="6.19921875" style="162" customWidth="1"/>
    <col min="12843" max="12843" width="23.09765625" style="162" customWidth="1"/>
    <col min="12844" max="12844" width="2.3984375" style="162" customWidth="1"/>
    <col min="12845" max="13056" width="8.09765625" style="162"/>
    <col min="13057" max="13057" width="2.796875" style="162" customWidth="1"/>
    <col min="13058" max="13058" width="8.796875" style="162" customWidth="1"/>
    <col min="13059" max="13059" width="3.69921875" style="162" customWidth="1"/>
    <col min="13060" max="13060" width="4.296875" style="162" customWidth="1"/>
    <col min="13061" max="13061" width="6.5" style="162" customWidth="1"/>
    <col min="13062" max="13062" width="3.69921875" style="162" customWidth="1"/>
    <col min="13063" max="13063" width="4.296875" style="162" customWidth="1"/>
    <col min="13064" max="13064" width="6.5" style="162" customWidth="1"/>
    <col min="13065" max="13065" width="3.69921875" style="162" customWidth="1"/>
    <col min="13066" max="13066" width="4.296875" style="162" customWidth="1"/>
    <col min="13067" max="13067" width="6.5" style="162" customWidth="1"/>
    <col min="13068" max="13068" width="3.69921875" style="162" customWidth="1"/>
    <col min="13069" max="13069" width="4.296875" style="162" customWidth="1"/>
    <col min="13070" max="13070" width="6.5" style="162" customWidth="1"/>
    <col min="13071" max="13071" width="3.69921875" style="162" customWidth="1"/>
    <col min="13072" max="13072" width="4.296875" style="162" customWidth="1"/>
    <col min="13073" max="13073" width="6.5" style="162" customWidth="1"/>
    <col min="13074" max="13074" width="3.69921875" style="162" customWidth="1"/>
    <col min="13075" max="13075" width="4.296875" style="162" customWidth="1"/>
    <col min="13076" max="13076" width="6.5" style="162" customWidth="1"/>
    <col min="13077" max="13077" width="3.69921875" style="162" customWidth="1"/>
    <col min="13078" max="13078" width="4.296875" style="162" customWidth="1"/>
    <col min="13079" max="13079" width="6.5" style="162" customWidth="1"/>
    <col min="13080" max="13080" width="3.69921875" style="162" customWidth="1"/>
    <col min="13081" max="13081" width="4.296875" style="162" customWidth="1"/>
    <col min="13082" max="13082" width="6.5" style="162" customWidth="1"/>
    <col min="13083" max="13083" width="3.69921875" style="162" customWidth="1"/>
    <col min="13084" max="13084" width="4.296875" style="162" customWidth="1"/>
    <col min="13085" max="13085" width="6.5" style="162" customWidth="1"/>
    <col min="13086" max="13086" width="3.69921875" style="162" customWidth="1"/>
    <col min="13087" max="13087" width="4.296875" style="162" customWidth="1"/>
    <col min="13088" max="13088" width="6.5" style="162" customWidth="1"/>
    <col min="13089" max="13089" width="3.69921875" style="162" customWidth="1"/>
    <col min="13090" max="13090" width="4.296875" style="162" customWidth="1"/>
    <col min="13091" max="13091" width="6.5" style="162" customWidth="1"/>
    <col min="13092" max="13092" width="3.69921875" style="162" customWidth="1"/>
    <col min="13093" max="13093" width="4.296875" style="162" customWidth="1"/>
    <col min="13094" max="13094" width="6.5" style="162" customWidth="1"/>
    <col min="13095" max="13095" width="6.09765625" style="162" customWidth="1"/>
    <col min="13096" max="13096" width="7.296875" style="162" customWidth="1"/>
    <col min="13097" max="13097" width="9.69921875" style="162" customWidth="1"/>
    <col min="13098" max="13098" width="6.19921875" style="162" customWidth="1"/>
    <col min="13099" max="13099" width="23.09765625" style="162" customWidth="1"/>
    <col min="13100" max="13100" width="2.3984375" style="162" customWidth="1"/>
    <col min="13101" max="13312" width="8.09765625" style="162"/>
    <col min="13313" max="13313" width="2.796875" style="162" customWidth="1"/>
    <col min="13314" max="13314" width="8.796875" style="162" customWidth="1"/>
    <col min="13315" max="13315" width="3.69921875" style="162" customWidth="1"/>
    <col min="13316" max="13316" width="4.296875" style="162" customWidth="1"/>
    <col min="13317" max="13317" width="6.5" style="162" customWidth="1"/>
    <col min="13318" max="13318" width="3.69921875" style="162" customWidth="1"/>
    <col min="13319" max="13319" width="4.296875" style="162" customWidth="1"/>
    <col min="13320" max="13320" width="6.5" style="162" customWidth="1"/>
    <col min="13321" max="13321" width="3.69921875" style="162" customWidth="1"/>
    <col min="13322" max="13322" width="4.296875" style="162" customWidth="1"/>
    <col min="13323" max="13323" width="6.5" style="162" customWidth="1"/>
    <col min="13324" max="13324" width="3.69921875" style="162" customWidth="1"/>
    <col min="13325" max="13325" width="4.296875" style="162" customWidth="1"/>
    <col min="13326" max="13326" width="6.5" style="162" customWidth="1"/>
    <col min="13327" max="13327" width="3.69921875" style="162" customWidth="1"/>
    <col min="13328" max="13328" width="4.296875" style="162" customWidth="1"/>
    <col min="13329" max="13329" width="6.5" style="162" customWidth="1"/>
    <col min="13330" max="13330" width="3.69921875" style="162" customWidth="1"/>
    <col min="13331" max="13331" width="4.296875" style="162" customWidth="1"/>
    <col min="13332" max="13332" width="6.5" style="162" customWidth="1"/>
    <col min="13333" max="13333" width="3.69921875" style="162" customWidth="1"/>
    <col min="13334" max="13334" width="4.296875" style="162" customWidth="1"/>
    <col min="13335" max="13335" width="6.5" style="162" customWidth="1"/>
    <col min="13336" max="13336" width="3.69921875" style="162" customWidth="1"/>
    <col min="13337" max="13337" width="4.296875" style="162" customWidth="1"/>
    <col min="13338" max="13338" width="6.5" style="162" customWidth="1"/>
    <col min="13339" max="13339" width="3.69921875" style="162" customWidth="1"/>
    <col min="13340" max="13340" width="4.296875" style="162" customWidth="1"/>
    <col min="13341" max="13341" width="6.5" style="162" customWidth="1"/>
    <col min="13342" max="13342" width="3.69921875" style="162" customWidth="1"/>
    <col min="13343" max="13343" width="4.296875" style="162" customWidth="1"/>
    <col min="13344" max="13344" width="6.5" style="162" customWidth="1"/>
    <col min="13345" max="13345" width="3.69921875" style="162" customWidth="1"/>
    <col min="13346" max="13346" width="4.296875" style="162" customWidth="1"/>
    <col min="13347" max="13347" width="6.5" style="162" customWidth="1"/>
    <col min="13348" max="13348" width="3.69921875" style="162" customWidth="1"/>
    <col min="13349" max="13349" width="4.296875" style="162" customWidth="1"/>
    <col min="13350" max="13350" width="6.5" style="162" customWidth="1"/>
    <col min="13351" max="13351" width="6.09765625" style="162" customWidth="1"/>
    <col min="13352" max="13352" width="7.296875" style="162" customWidth="1"/>
    <col min="13353" max="13353" width="9.69921875" style="162" customWidth="1"/>
    <col min="13354" max="13354" width="6.19921875" style="162" customWidth="1"/>
    <col min="13355" max="13355" width="23.09765625" style="162" customWidth="1"/>
    <col min="13356" max="13356" width="2.3984375" style="162" customWidth="1"/>
    <col min="13357" max="13568" width="8.09765625" style="162"/>
    <col min="13569" max="13569" width="2.796875" style="162" customWidth="1"/>
    <col min="13570" max="13570" width="8.796875" style="162" customWidth="1"/>
    <col min="13571" max="13571" width="3.69921875" style="162" customWidth="1"/>
    <col min="13572" max="13572" width="4.296875" style="162" customWidth="1"/>
    <col min="13573" max="13573" width="6.5" style="162" customWidth="1"/>
    <col min="13574" max="13574" width="3.69921875" style="162" customWidth="1"/>
    <col min="13575" max="13575" width="4.296875" style="162" customWidth="1"/>
    <col min="13576" max="13576" width="6.5" style="162" customWidth="1"/>
    <col min="13577" max="13577" width="3.69921875" style="162" customWidth="1"/>
    <col min="13578" max="13578" width="4.296875" style="162" customWidth="1"/>
    <col min="13579" max="13579" width="6.5" style="162" customWidth="1"/>
    <col min="13580" max="13580" width="3.69921875" style="162" customWidth="1"/>
    <col min="13581" max="13581" width="4.296875" style="162" customWidth="1"/>
    <col min="13582" max="13582" width="6.5" style="162" customWidth="1"/>
    <col min="13583" max="13583" width="3.69921875" style="162" customWidth="1"/>
    <col min="13584" max="13584" width="4.296875" style="162" customWidth="1"/>
    <col min="13585" max="13585" width="6.5" style="162" customWidth="1"/>
    <col min="13586" max="13586" width="3.69921875" style="162" customWidth="1"/>
    <col min="13587" max="13587" width="4.296875" style="162" customWidth="1"/>
    <col min="13588" max="13588" width="6.5" style="162" customWidth="1"/>
    <col min="13589" max="13589" width="3.69921875" style="162" customWidth="1"/>
    <col min="13590" max="13590" width="4.296875" style="162" customWidth="1"/>
    <col min="13591" max="13591" width="6.5" style="162" customWidth="1"/>
    <col min="13592" max="13592" width="3.69921875" style="162" customWidth="1"/>
    <col min="13593" max="13593" width="4.296875" style="162" customWidth="1"/>
    <col min="13594" max="13594" width="6.5" style="162" customWidth="1"/>
    <col min="13595" max="13595" width="3.69921875" style="162" customWidth="1"/>
    <col min="13596" max="13596" width="4.296875" style="162" customWidth="1"/>
    <col min="13597" max="13597" width="6.5" style="162" customWidth="1"/>
    <col min="13598" max="13598" width="3.69921875" style="162" customWidth="1"/>
    <col min="13599" max="13599" width="4.296875" style="162" customWidth="1"/>
    <col min="13600" max="13600" width="6.5" style="162" customWidth="1"/>
    <col min="13601" max="13601" width="3.69921875" style="162" customWidth="1"/>
    <col min="13602" max="13602" width="4.296875" style="162" customWidth="1"/>
    <col min="13603" max="13603" width="6.5" style="162" customWidth="1"/>
    <col min="13604" max="13604" width="3.69921875" style="162" customWidth="1"/>
    <col min="13605" max="13605" width="4.296875" style="162" customWidth="1"/>
    <col min="13606" max="13606" width="6.5" style="162" customWidth="1"/>
    <col min="13607" max="13607" width="6.09765625" style="162" customWidth="1"/>
    <col min="13608" max="13608" width="7.296875" style="162" customWidth="1"/>
    <col min="13609" max="13609" width="9.69921875" style="162" customWidth="1"/>
    <col min="13610" max="13610" width="6.19921875" style="162" customWidth="1"/>
    <col min="13611" max="13611" width="23.09765625" style="162" customWidth="1"/>
    <col min="13612" max="13612" width="2.3984375" style="162" customWidth="1"/>
    <col min="13613" max="13824" width="8.09765625" style="162"/>
    <col min="13825" max="13825" width="2.796875" style="162" customWidth="1"/>
    <col min="13826" max="13826" width="8.796875" style="162" customWidth="1"/>
    <col min="13827" max="13827" width="3.69921875" style="162" customWidth="1"/>
    <col min="13828" max="13828" width="4.296875" style="162" customWidth="1"/>
    <col min="13829" max="13829" width="6.5" style="162" customWidth="1"/>
    <col min="13830" max="13830" width="3.69921875" style="162" customWidth="1"/>
    <col min="13831" max="13831" width="4.296875" style="162" customWidth="1"/>
    <col min="13832" max="13832" width="6.5" style="162" customWidth="1"/>
    <col min="13833" max="13833" width="3.69921875" style="162" customWidth="1"/>
    <col min="13834" max="13834" width="4.296875" style="162" customWidth="1"/>
    <col min="13835" max="13835" width="6.5" style="162" customWidth="1"/>
    <col min="13836" max="13836" width="3.69921875" style="162" customWidth="1"/>
    <col min="13837" max="13837" width="4.296875" style="162" customWidth="1"/>
    <col min="13838" max="13838" width="6.5" style="162" customWidth="1"/>
    <col min="13839" max="13839" width="3.69921875" style="162" customWidth="1"/>
    <col min="13840" max="13840" width="4.296875" style="162" customWidth="1"/>
    <col min="13841" max="13841" width="6.5" style="162" customWidth="1"/>
    <col min="13842" max="13842" width="3.69921875" style="162" customWidth="1"/>
    <col min="13843" max="13843" width="4.296875" style="162" customWidth="1"/>
    <col min="13844" max="13844" width="6.5" style="162" customWidth="1"/>
    <col min="13845" max="13845" width="3.69921875" style="162" customWidth="1"/>
    <col min="13846" max="13846" width="4.296875" style="162" customWidth="1"/>
    <col min="13847" max="13847" width="6.5" style="162" customWidth="1"/>
    <col min="13848" max="13848" width="3.69921875" style="162" customWidth="1"/>
    <col min="13849" max="13849" width="4.296875" style="162" customWidth="1"/>
    <col min="13850" max="13850" width="6.5" style="162" customWidth="1"/>
    <col min="13851" max="13851" width="3.69921875" style="162" customWidth="1"/>
    <col min="13852" max="13852" width="4.296875" style="162" customWidth="1"/>
    <col min="13853" max="13853" width="6.5" style="162" customWidth="1"/>
    <col min="13854" max="13854" width="3.69921875" style="162" customWidth="1"/>
    <col min="13855" max="13855" width="4.296875" style="162" customWidth="1"/>
    <col min="13856" max="13856" width="6.5" style="162" customWidth="1"/>
    <col min="13857" max="13857" width="3.69921875" style="162" customWidth="1"/>
    <col min="13858" max="13858" width="4.296875" style="162" customWidth="1"/>
    <col min="13859" max="13859" width="6.5" style="162" customWidth="1"/>
    <col min="13860" max="13860" width="3.69921875" style="162" customWidth="1"/>
    <col min="13861" max="13861" width="4.296875" style="162" customWidth="1"/>
    <col min="13862" max="13862" width="6.5" style="162" customWidth="1"/>
    <col min="13863" max="13863" width="6.09765625" style="162" customWidth="1"/>
    <col min="13864" max="13864" width="7.296875" style="162" customWidth="1"/>
    <col min="13865" max="13865" width="9.69921875" style="162" customWidth="1"/>
    <col min="13866" max="13866" width="6.19921875" style="162" customWidth="1"/>
    <col min="13867" max="13867" width="23.09765625" style="162" customWidth="1"/>
    <col min="13868" max="13868" width="2.3984375" style="162" customWidth="1"/>
    <col min="13869" max="14080" width="8.09765625" style="162"/>
    <col min="14081" max="14081" width="2.796875" style="162" customWidth="1"/>
    <col min="14082" max="14082" width="8.796875" style="162" customWidth="1"/>
    <col min="14083" max="14083" width="3.69921875" style="162" customWidth="1"/>
    <col min="14084" max="14084" width="4.296875" style="162" customWidth="1"/>
    <col min="14085" max="14085" width="6.5" style="162" customWidth="1"/>
    <col min="14086" max="14086" width="3.69921875" style="162" customWidth="1"/>
    <col min="14087" max="14087" width="4.296875" style="162" customWidth="1"/>
    <col min="14088" max="14088" width="6.5" style="162" customWidth="1"/>
    <col min="14089" max="14089" width="3.69921875" style="162" customWidth="1"/>
    <col min="14090" max="14090" width="4.296875" style="162" customWidth="1"/>
    <col min="14091" max="14091" width="6.5" style="162" customWidth="1"/>
    <col min="14092" max="14092" width="3.69921875" style="162" customWidth="1"/>
    <col min="14093" max="14093" width="4.296875" style="162" customWidth="1"/>
    <col min="14094" max="14094" width="6.5" style="162" customWidth="1"/>
    <col min="14095" max="14095" width="3.69921875" style="162" customWidth="1"/>
    <col min="14096" max="14096" width="4.296875" style="162" customWidth="1"/>
    <col min="14097" max="14097" width="6.5" style="162" customWidth="1"/>
    <col min="14098" max="14098" width="3.69921875" style="162" customWidth="1"/>
    <col min="14099" max="14099" width="4.296875" style="162" customWidth="1"/>
    <col min="14100" max="14100" width="6.5" style="162" customWidth="1"/>
    <col min="14101" max="14101" width="3.69921875" style="162" customWidth="1"/>
    <col min="14102" max="14102" width="4.296875" style="162" customWidth="1"/>
    <col min="14103" max="14103" width="6.5" style="162" customWidth="1"/>
    <col min="14104" max="14104" width="3.69921875" style="162" customWidth="1"/>
    <col min="14105" max="14105" width="4.296875" style="162" customWidth="1"/>
    <col min="14106" max="14106" width="6.5" style="162" customWidth="1"/>
    <col min="14107" max="14107" width="3.69921875" style="162" customWidth="1"/>
    <col min="14108" max="14108" width="4.296875" style="162" customWidth="1"/>
    <col min="14109" max="14109" width="6.5" style="162" customWidth="1"/>
    <col min="14110" max="14110" width="3.69921875" style="162" customWidth="1"/>
    <col min="14111" max="14111" width="4.296875" style="162" customWidth="1"/>
    <col min="14112" max="14112" width="6.5" style="162" customWidth="1"/>
    <col min="14113" max="14113" width="3.69921875" style="162" customWidth="1"/>
    <col min="14114" max="14114" width="4.296875" style="162" customWidth="1"/>
    <col min="14115" max="14115" width="6.5" style="162" customWidth="1"/>
    <col min="14116" max="14116" width="3.69921875" style="162" customWidth="1"/>
    <col min="14117" max="14117" width="4.296875" style="162" customWidth="1"/>
    <col min="14118" max="14118" width="6.5" style="162" customWidth="1"/>
    <col min="14119" max="14119" width="6.09765625" style="162" customWidth="1"/>
    <col min="14120" max="14120" width="7.296875" style="162" customWidth="1"/>
    <col min="14121" max="14121" width="9.69921875" style="162" customWidth="1"/>
    <col min="14122" max="14122" width="6.19921875" style="162" customWidth="1"/>
    <col min="14123" max="14123" width="23.09765625" style="162" customWidth="1"/>
    <col min="14124" max="14124" width="2.3984375" style="162" customWidth="1"/>
    <col min="14125" max="14336" width="8.09765625" style="162"/>
    <col min="14337" max="14337" width="2.796875" style="162" customWidth="1"/>
    <col min="14338" max="14338" width="8.796875" style="162" customWidth="1"/>
    <col min="14339" max="14339" width="3.69921875" style="162" customWidth="1"/>
    <col min="14340" max="14340" width="4.296875" style="162" customWidth="1"/>
    <col min="14341" max="14341" width="6.5" style="162" customWidth="1"/>
    <col min="14342" max="14342" width="3.69921875" style="162" customWidth="1"/>
    <col min="14343" max="14343" width="4.296875" style="162" customWidth="1"/>
    <col min="14344" max="14344" width="6.5" style="162" customWidth="1"/>
    <col min="14345" max="14345" width="3.69921875" style="162" customWidth="1"/>
    <col min="14346" max="14346" width="4.296875" style="162" customWidth="1"/>
    <col min="14347" max="14347" width="6.5" style="162" customWidth="1"/>
    <col min="14348" max="14348" width="3.69921875" style="162" customWidth="1"/>
    <col min="14349" max="14349" width="4.296875" style="162" customWidth="1"/>
    <col min="14350" max="14350" width="6.5" style="162" customWidth="1"/>
    <col min="14351" max="14351" width="3.69921875" style="162" customWidth="1"/>
    <col min="14352" max="14352" width="4.296875" style="162" customWidth="1"/>
    <col min="14353" max="14353" width="6.5" style="162" customWidth="1"/>
    <col min="14354" max="14354" width="3.69921875" style="162" customWidth="1"/>
    <col min="14355" max="14355" width="4.296875" style="162" customWidth="1"/>
    <col min="14356" max="14356" width="6.5" style="162" customWidth="1"/>
    <col min="14357" max="14357" width="3.69921875" style="162" customWidth="1"/>
    <col min="14358" max="14358" width="4.296875" style="162" customWidth="1"/>
    <col min="14359" max="14359" width="6.5" style="162" customWidth="1"/>
    <col min="14360" max="14360" width="3.69921875" style="162" customWidth="1"/>
    <col min="14361" max="14361" width="4.296875" style="162" customWidth="1"/>
    <col min="14362" max="14362" width="6.5" style="162" customWidth="1"/>
    <col min="14363" max="14363" width="3.69921875" style="162" customWidth="1"/>
    <col min="14364" max="14364" width="4.296875" style="162" customWidth="1"/>
    <col min="14365" max="14365" width="6.5" style="162" customWidth="1"/>
    <col min="14366" max="14366" width="3.69921875" style="162" customWidth="1"/>
    <col min="14367" max="14367" width="4.296875" style="162" customWidth="1"/>
    <col min="14368" max="14368" width="6.5" style="162" customWidth="1"/>
    <col min="14369" max="14369" width="3.69921875" style="162" customWidth="1"/>
    <col min="14370" max="14370" width="4.296875" style="162" customWidth="1"/>
    <col min="14371" max="14371" width="6.5" style="162" customWidth="1"/>
    <col min="14372" max="14372" width="3.69921875" style="162" customWidth="1"/>
    <col min="14373" max="14373" width="4.296875" style="162" customWidth="1"/>
    <col min="14374" max="14374" width="6.5" style="162" customWidth="1"/>
    <col min="14375" max="14375" width="6.09765625" style="162" customWidth="1"/>
    <col min="14376" max="14376" width="7.296875" style="162" customWidth="1"/>
    <col min="14377" max="14377" width="9.69921875" style="162" customWidth="1"/>
    <col min="14378" max="14378" width="6.19921875" style="162" customWidth="1"/>
    <col min="14379" max="14379" width="23.09765625" style="162" customWidth="1"/>
    <col min="14380" max="14380" width="2.3984375" style="162" customWidth="1"/>
    <col min="14381" max="14592" width="8.09765625" style="162"/>
    <col min="14593" max="14593" width="2.796875" style="162" customWidth="1"/>
    <col min="14594" max="14594" width="8.796875" style="162" customWidth="1"/>
    <col min="14595" max="14595" width="3.69921875" style="162" customWidth="1"/>
    <col min="14596" max="14596" width="4.296875" style="162" customWidth="1"/>
    <col min="14597" max="14597" width="6.5" style="162" customWidth="1"/>
    <col min="14598" max="14598" width="3.69921875" style="162" customWidth="1"/>
    <col min="14599" max="14599" width="4.296875" style="162" customWidth="1"/>
    <col min="14600" max="14600" width="6.5" style="162" customWidth="1"/>
    <col min="14601" max="14601" width="3.69921875" style="162" customWidth="1"/>
    <col min="14602" max="14602" width="4.296875" style="162" customWidth="1"/>
    <col min="14603" max="14603" width="6.5" style="162" customWidth="1"/>
    <col min="14604" max="14604" width="3.69921875" style="162" customWidth="1"/>
    <col min="14605" max="14605" width="4.296875" style="162" customWidth="1"/>
    <col min="14606" max="14606" width="6.5" style="162" customWidth="1"/>
    <col min="14607" max="14607" width="3.69921875" style="162" customWidth="1"/>
    <col min="14608" max="14608" width="4.296875" style="162" customWidth="1"/>
    <col min="14609" max="14609" width="6.5" style="162" customWidth="1"/>
    <col min="14610" max="14610" width="3.69921875" style="162" customWidth="1"/>
    <col min="14611" max="14611" width="4.296875" style="162" customWidth="1"/>
    <col min="14612" max="14612" width="6.5" style="162" customWidth="1"/>
    <col min="14613" max="14613" width="3.69921875" style="162" customWidth="1"/>
    <col min="14614" max="14614" width="4.296875" style="162" customWidth="1"/>
    <col min="14615" max="14615" width="6.5" style="162" customWidth="1"/>
    <col min="14616" max="14616" width="3.69921875" style="162" customWidth="1"/>
    <col min="14617" max="14617" width="4.296875" style="162" customWidth="1"/>
    <col min="14618" max="14618" width="6.5" style="162" customWidth="1"/>
    <col min="14619" max="14619" width="3.69921875" style="162" customWidth="1"/>
    <col min="14620" max="14620" width="4.296875" style="162" customWidth="1"/>
    <col min="14621" max="14621" width="6.5" style="162" customWidth="1"/>
    <col min="14622" max="14622" width="3.69921875" style="162" customWidth="1"/>
    <col min="14623" max="14623" width="4.296875" style="162" customWidth="1"/>
    <col min="14624" max="14624" width="6.5" style="162" customWidth="1"/>
    <col min="14625" max="14625" width="3.69921875" style="162" customWidth="1"/>
    <col min="14626" max="14626" width="4.296875" style="162" customWidth="1"/>
    <col min="14627" max="14627" width="6.5" style="162" customWidth="1"/>
    <col min="14628" max="14628" width="3.69921875" style="162" customWidth="1"/>
    <col min="14629" max="14629" width="4.296875" style="162" customWidth="1"/>
    <col min="14630" max="14630" width="6.5" style="162" customWidth="1"/>
    <col min="14631" max="14631" width="6.09765625" style="162" customWidth="1"/>
    <col min="14632" max="14632" width="7.296875" style="162" customWidth="1"/>
    <col min="14633" max="14633" width="9.69921875" style="162" customWidth="1"/>
    <col min="14634" max="14634" width="6.19921875" style="162" customWidth="1"/>
    <col min="14635" max="14635" width="23.09765625" style="162" customWidth="1"/>
    <col min="14636" max="14636" width="2.3984375" style="162" customWidth="1"/>
    <col min="14637" max="14848" width="8.09765625" style="162"/>
    <col min="14849" max="14849" width="2.796875" style="162" customWidth="1"/>
    <col min="14850" max="14850" width="8.796875" style="162" customWidth="1"/>
    <col min="14851" max="14851" width="3.69921875" style="162" customWidth="1"/>
    <col min="14852" max="14852" width="4.296875" style="162" customWidth="1"/>
    <col min="14853" max="14853" width="6.5" style="162" customWidth="1"/>
    <col min="14854" max="14854" width="3.69921875" style="162" customWidth="1"/>
    <col min="14855" max="14855" width="4.296875" style="162" customWidth="1"/>
    <col min="14856" max="14856" width="6.5" style="162" customWidth="1"/>
    <col min="14857" max="14857" width="3.69921875" style="162" customWidth="1"/>
    <col min="14858" max="14858" width="4.296875" style="162" customWidth="1"/>
    <col min="14859" max="14859" width="6.5" style="162" customWidth="1"/>
    <col min="14860" max="14860" width="3.69921875" style="162" customWidth="1"/>
    <col min="14861" max="14861" width="4.296875" style="162" customWidth="1"/>
    <col min="14862" max="14862" width="6.5" style="162" customWidth="1"/>
    <col min="14863" max="14863" width="3.69921875" style="162" customWidth="1"/>
    <col min="14864" max="14864" width="4.296875" style="162" customWidth="1"/>
    <col min="14865" max="14865" width="6.5" style="162" customWidth="1"/>
    <col min="14866" max="14866" width="3.69921875" style="162" customWidth="1"/>
    <col min="14867" max="14867" width="4.296875" style="162" customWidth="1"/>
    <col min="14868" max="14868" width="6.5" style="162" customWidth="1"/>
    <col min="14869" max="14869" width="3.69921875" style="162" customWidth="1"/>
    <col min="14870" max="14870" width="4.296875" style="162" customWidth="1"/>
    <col min="14871" max="14871" width="6.5" style="162" customWidth="1"/>
    <col min="14872" max="14872" width="3.69921875" style="162" customWidth="1"/>
    <col min="14873" max="14873" width="4.296875" style="162" customWidth="1"/>
    <col min="14874" max="14874" width="6.5" style="162" customWidth="1"/>
    <col min="14875" max="14875" width="3.69921875" style="162" customWidth="1"/>
    <col min="14876" max="14876" width="4.296875" style="162" customWidth="1"/>
    <col min="14877" max="14877" width="6.5" style="162" customWidth="1"/>
    <col min="14878" max="14878" width="3.69921875" style="162" customWidth="1"/>
    <col min="14879" max="14879" width="4.296875" style="162" customWidth="1"/>
    <col min="14880" max="14880" width="6.5" style="162" customWidth="1"/>
    <col min="14881" max="14881" width="3.69921875" style="162" customWidth="1"/>
    <col min="14882" max="14882" width="4.296875" style="162" customWidth="1"/>
    <col min="14883" max="14883" width="6.5" style="162" customWidth="1"/>
    <col min="14884" max="14884" width="3.69921875" style="162" customWidth="1"/>
    <col min="14885" max="14885" width="4.296875" style="162" customWidth="1"/>
    <col min="14886" max="14886" width="6.5" style="162" customWidth="1"/>
    <col min="14887" max="14887" width="6.09765625" style="162" customWidth="1"/>
    <col min="14888" max="14888" width="7.296875" style="162" customWidth="1"/>
    <col min="14889" max="14889" width="9.69921875" style="162" customWidth="1"/>
    <col min="14890" max="14890" width="6.19921875" style="162" customWidth="1"/>
    <col min="14891" max="14891" width="23.09765625" style="162" customWidth="1"/>
    <col min="14892" max="14892" width="2.3984375" style="162" customWidth="1"/>
    <col min="14893" max="15104" width="8.09765625" style="162"/>
    <col min="15105" max="15105" width="2.796875" style="162" customWidth="1"/>
    <col min="15106" max="15106" width="8.796875" style="162" customWidth="1"/>
    <col min="15107" max="15107" width="3.69921875" style="162" customWidth="1"/>
    <col min="15108" max="15108" width="4.296875" style="162" customWidth="1"/>
    <col min="15109" max="15109" width="6.5" style="162" customWidth="1"/>
    <col min="15110" max="15110" width="3.69921875" style="162" customWidth="1"/>
    <col min="15111" max="15111" width="4.296875" style="162" customWidth="1"/>
    <col min="15112" max="15112" width="6.5" style="162" customWidth="1"/>
    <col min="15113" max="15113" width="3.69921875" style="162" customWidth="1"/>
    <col min="15114" max="15114" width="4.296875" style="162" customWidth="1"/>
    <col min="15115" max="15115" width="6.5" style="162" customWidth="1"/>
    <col min="15116" max="15116" width="3.69921875" style="162" customWidth="1"/>
    <col min="15117" max="15117" width="4.296875" style="162" customWidth="1"/>
    <col min="15118" max="15118" width="6.5" style="162" customWidth="1"/>
    <col min="15119" max="15119" width="3.69921875" style="162" customWidth="1"/>
    <col min="15120" max="15120" width="4.296875" style="162" customWidth="1"/>
    <col min="15121" max="15121" width="6.5" style="162" customWidth="1"/>
    <col min="15122" max="15122" width="3.69921875" style="162" customWidth="1"/>
    <col min="15123" max="15123" width="4.296875" style="162" customWidth="1"/>
    <col min="15124" max="15124" width="6.5" style="162" customWidth="1"/>
    <col min="15125" max="15125" width="3.69921875" style="162" customWidth="1"/>
    <col min="15126" max="15126" width="4.296875" style="162" customWidth="1"/>
    <col min="15127" max="15127" width="6.5" style="162" customWidth="1"/>
    <col min="15128" max="15128" width="3.69921875" style="162" customWidth="1"/>
    <col min="15129" max="15129" width="4.296875" style="162" customWidth="1"/>
    <col min="15130" max="15130" width="6.5" style="162" customWidth="1"/>
    <col min="15131" max="15131" width="3.69921875" style="162" customWidth="1"/>
    <col min="15132" max="15132" width="4.296875" style="162" customWidth="1"/>
    <col min="15133" max="15133" width="6.5" style="162" customWidth="1"/>
    <col min="15134" max="15134" width="3.69921875" style="162" customWidth="1"/>
    <col min="15135" max="15135" width="4.296875" style="162" customWidth="1"/>
    <col min="15136" max="15136" width="6.5" style="162" customWidth="1"/>
    <col min="15137" max="15137" width="3.69921875" style="162" customWidth="1"/>
    <col min="15138" max="15138" width="4.296875" style="162" customWidth="1"/>
    <col min="15139" max="15139" width="6.5" style="162" customWidth="1"/>
    <col min="15140" max="15140" width="3.69921875" style="162" customWidth="1"/>
    <col min="15141" max="15141" width="4.296875" style="162" customWidth="1"/>
    <col min="15142" max="15142" width="6.5" style="162" customWidth="1"/>
    <col min="15143" max="15143" width="6.09765625" style="162" customWidth="1"/>
    <col min="15144" max="15144" width="7.296875" style="162" customWidth="1"/>
    <col min="15145" max="15145" width="9.69921875" style="162" customWidth="1"/>
    <col min="15146" max="15146" width="6.19921875" style="162" customWidth="1"/>
    <col min="15147" max="15147" width="23.09765625" style="162" customWidth="1"/>
    <col min="15148" max="15148" width="2.3984375" style="162" customWidth="1"/>
    <col min="15149" max="15360" width="8.09765625" style="162"/>
    <col min="15361" max="15361" width="2.796875" style="162" customWidth="1"/>
    <col min="15362" max="15362" width="8.796875" style="162" customWidth="1"/>
    <col min="15363" max="15363" width="3.69921875" style="162" customWidth="1"/>
    <col min="15364" max="15364" width="4.296875" style="162" customWidth="1"/>
    <col min="15365" max="15365" width="6.5" style="162" customWidth="1"/>
    <col min="15366" max="15366" width="3.69921875" style="162" customWidth="1"/>
    <col min="15367" max="15367" width="4.296875" style="162" customWidth="1"/>
    <col min="15368" max="15368" width="6.5" style="162" customWidth="1"/>
    <col min="15369" max="15369" width="3.69921875" style="162" customWidth="1"/>
    <col min="15370" max="15370" width="4.296875" style="162" customWidth="1"/>
    <col min="15371" max="15371" width="6.5" style="162" customWidth="1"/>
    <col min="15372" max="15372" width="3.69921875" style="162" customWidth="1"/>
    <col min="15373" max="15373" width="4.296875" style="162" customWidth="1"/>
    <col min="15374" max="15374" width="6.5" style="162" customWidth="1"/>
    <col min="15375" max="15375" width="3.69921875" style="162" customWidth="1"/>
    <col min="15376" max="15376" width="4.296875" style="162" customWidth="1"/>
    <col min="15377" max="15377" width="6.5" style="162" customWidth="1"/>
    <col min="15378" max="15378" width="3.69921875" style="162" customWidth="1"/>
    <col min="15379" max="15379" width="4.296875" style="162" customWidth="1"/>
    <col min="15380" max="15380" width="6.5" style="162" customWidth="1"/>
    <col min="15381" max="15381" width="3.69921875" style="162" customWidth="1"/>
    <col min="15382" max="15382" width="4.296875" style="162" customWidth="1"/>
    <col min="15383" max="15383" width="6.5" style="162" customWidth="1"/>
    <col min="15384" max="15384" width="3.69921875" style="162" customWidth="1"/>
    <col min="15385" max="15385" width="4.296875" style="162" customWidth="1"/>
    <col min="15386" max="15386" width="6.5" style="162" customWidth="1"/>
    <col min="15387" max="15387" width="3.69921875" style="162" customWidth="1"/>
    <col min="15388" max="15388" width="4.296875" style="162" customWidth="1"/>
    <col min="15389" max="15389" width="6.5" style="162" customWidth="1"/>
    <col min="15390" max="15390" width="3.69921875" style="162" customWidth="1"/>
    <col min="15391" max="15391" width="4.296875" style="162" customWidth="1"/>
    <col min="15392" max="15392" width="6.5" style="162" customWidth="1"/>
    <col min="15393" max="15393" width="3.69921875" style="162" customWidth="1"/>
    <col min="15394" max="15394" width="4.296875" style="162" customWidth="1"/>
    <col min="15395" max="15395" width="6.5" style="162" customWidth="1"/>
    <col min="15396" max="15396" width="3.69921875" style="162" customWidth="1"/>
    <col min="15397" max="15397" width="4.296875" style="162" customWidth="1"/>
    <col min="15398" max="15398" width="6.5" style="162" customWidth="1"/>
    <col min="15399" max="15399" width="6.09765625" style="162" customWidth="1"/>
    <col min="15400" max="15400" width="7.296875" style="162" customWidth="1"/>
    <col min="15401" max="15401" width="9.69921875" style="162" customWidth="1"/>
    <col min="15402" max="15402" width="6.19921875" style="162" customWidth="1"/>
    <col min="15403" max="15403" width="23.09765625" style="162" customWidth="1"/>
    <col min="15404" max="15404" width="2.3984375" style="162" customWidth="1"/>
    <col min="15405" max="15616" width="8.09765625" style="162"/>
    <col min="15617" max="15617" width="2.796875" style="162" customWidth="1"/>
    <col min="15618" max="15618" width="8.796875" style="162" customWidth="1"/>
    <col min="15619" max="15619" width="3.69921875" style="162" customWidth="1"/>
    <col min="15620" max="15620" width="4.296875" style="162" customWidth="1"/>
    <col min="15621" max="15621" width="6.5" style="162" customWidth="1"/>
    <col min="15622" max="15622" width="3.69921875" style="162" customWidth="1"/>
    <col min="15623" max="15623" width="4.296875" style="162" customWidth="1"/>
    <col min="15624" max="15624" width="6.5" style="162" customWidth="1"/>
    <col min="15625" max="15625" width="3.69921875" style="162" customWidth="1"/>
    <col min="15626" max="15626" width="4.296875" style="162" customWidth="1"/>
    <col min="15627" max="15627" width="6.5" style="162" customWidth="1"/>
    <col min="15628" max="15628" width="3.69921875" style="162" customWidth="1"/>
    <col min="15629" max="15629" width="4.296875" style="162" customWidth="1"/>
    <col min="15630" max="15630" width="6.5" style="162" customWidth="1"/>
    <col min="15631" max="15631" width="3.69921875" style="162" customWidth="1"/>
    <col min="15632" max="15632" width="4.296875" style="162" customWidth="1"/>
    <col min="15633" max="15633" width="6.5" style="162" customWidth="1"/>
    <col min="15634" max="15634" width="3.69921875" style="162" customWidth="1"/>
    <col min="15635" max="15635" width="4.296875" style="162" customWidth="1"/>
    <col min="15636" max="15636" width="6.5" style="162" customWidth="1"/>
    <col min="15637" max="15637" width="3.69921875" style="162" customWidth="1"/>
    <col min="15638" max="15638" width="4.296875" style="162" customWidth="1"/>
    <col min="15639" max="15639" width="6.5" style="162" customWidth="1"/>
    <col min="15640" max="15640" width="3.69921875" style="162" customWidth="1"/>
    <col min="15641" max="15641" width="4.296875" style="162" customWidth="1"/>
    <col min="15642" max="15642" width="6.5" style="162" customWidth="1"/>
    <col min="15643" max="15643" width="3.69921875" style="162" customWidth="1"/>
    <col min="15644" max="15644" width="4.296875" style="162" customWidth="1"/>
    <col min="15645" max="15645" width="6.5" style="162" customWidth="1"/>
    <col min="15646" max="15646" width="3.69921875" style="162" customWidth="1"/>
    <col min="15647" max="15647" width="4.296875" style="162" customWidth="1"/>
    <col min="15648" max="15648" width="6.5" style="162" customWidth="1"/>
    <col min="15649" max="15649" width="3.69921875" style="162" customWidth="1"/>
    <col min="15650" max="15650" width="4.296875" style="162" customWidth="1"/>
    <col min="15651" max="15651" width="6.5" style="162" customWidth="1"/>
    <col min="15652" max="15652" width="3.69921875" style="162" customWidth="1"/>
    <col min="15653" max="15653" width="4.296875" style="162" customWidth="1"/>
    <col min="15654" max="15654" width="6.5" style="162" customWidth="1"/>
    <col min="15655" max="15655" width="6.09765625" style="162" customWidth="1"/>
    <col min="15656" max="15656" width="7.296875" style="162" customWidth="1"/>
    <col min="15657" max="15657" width="9.69921875" style="162" customWidth="1"/>
    <col min="15658" max="15658" width="6.19921875" style="162" customWidth="1"/>
    <col min="15659" max="15659" width="23.09765625" style="162" customWidth="1"/>
    <col min="15660" max="15660" width="2.3984375" style="162" customWidth="1"/>
    <col min="15661" max="15872" width="8.09765625" style="162"/>
    <col min="15873" max="15873" width="2.796875" style="162" customWidth="1"/>
    <col min="15874" max="15874" width="8.796875" style="162" customWidth="1"/>
    <col min="15875" max="15875" width="3.69921875" style="162" customWidth="1"/>
    <col min="15876" max="15876" width="4.296875" style="162" customWidth="1"/>
    <col min="15877" max="15877" width="6.5" style="162" customWidth="1"/>
    <col min="15878" max="15878" width="3.69921875" style="162" customWidth="1"/>
    <col min="15879" max="15879" width="4.296875" style="162" customWidth="1"/>
    <col min="15880" max="15880" width="6.5" style="162" customWidth="1"/>
    <col min="15881" max="15881" width="3.69921875" style="162" customWidth="1"/>
    <col min="15882" max="15882" width="4.296875" style="162" customWidth="1"/>
    <col min="15883" max="15883" width="6.5" style="162" customWidth="1"/>
    <col min="15884" max="15884" width="3.69921875" style="162" customWidth="1"/>
    <col min="15885" max="15885" width="4.296875" style="162" customWidth="1"/>
    <col min="15886" max="15886" width="6.5" style="162" customWidth="1"/>
    <col min="15887" max="15887" width="3.69921875" style="162" customWidth="1"/>
    <col min="15888" max="15888" width="4.296875" style="162" customWidth="1"/>
    <col min="15889" max="15889" width="6.5" style="162" customWidth="1"/>
    <col min="15890" max="15890" width="3.69921875" style="162" customWidth="1"/>
    <col min="15891" max="15891" width="4.296875" style="162" customWidth="1"/>
    <col min="15892" max="15892" width="6.5" style="162" customWidth="1"/>
    <col min="15893" max="15893" width="3.69921875" style="162" customWidth="1"/>
    <col min="15894" max="15894" width="4.296875" style="162" customWidth="1"/>
    <col min="15895" max="15895" width="6.5" style="162" customWidth="1"/>
    <col min="15896" max="15896" width="3.69921875" style="162" customWidth="1"/>
    <col min="15897" max="15897" width="4.296875" style="162" customWidth="1"/>
    <col min="15898" max="15898" width="6.5" style="162" customWidth="1"/>
    <col min="15899" max="15899" width="3.69921875" style="162" customWidth="1"/>
    <col min="15900" max="15900" width="4.296875" style="162" customWidth="1"/>
    <col min="15901" max="15901" width="6.5" style="162" customWidth="1"/>
    <col min="15902" max="15902" width="3.69921875" style="162" customWidth="1"/>
    <col min="15903" max="15903" width="4.296875" style="162" customWidth="1"/>
    <col min="15904" max="15904" width="6.5" style="162" customWidth="1"/>
    <col min="15905" max="15905" width="3.69921875" style="162" customWidth="1"/>
    <col min="15906" max="15906" width="4.296875" style="162" customWidth="1"/>
    <col min="15907" max="15907" width="6.5" style="162" customWidth="1"/>
    <col min="15908" max="15908" width="3.69921875" style="162" customWidth="1"/>
    <col min="15909" max="15909" width="4.296875" style="162" customWidth="1"/>
    <col min="15910" max="15910" width="6.5" style="162" customWidth="1"/>
    <col min="15911" max="15911" width="6.09765625" style="162" customWidth="1"/>
    <col min="15912" max="15912" width="7.296875" style="162" customWidth="1"/>
    <col min="15913" max="15913" width="9.69921875" style="162" customWidth="1"/>
    <col min="15914" max="15914" width="6.19921875" style="162" customWidth="1"/>
    <col min="15915" max="15915" width="23.09765625" style="162" customWidth="1"/>
    <col min="15916" max="15916" width="2.3984375" style="162" customWidth="1"/>
    <col min="15917" max="16128" width="8.09765625" style="162"/>
    <col min="16129" max="16129" width="2.796875" style="162" customWidth="1"/>
    <col min="16130" max="16130" width="8.796875" style="162" customWidth="1"/>
    <col min="16131" max="16131" width="3.69921875" style="162" customWidth="1"/>
    <col min="16132" max="16132" width="4.296875" style="162" customWidth="1"/>
    <col min="16133" max="16133" width="6.5" style="162" customWidth="1"/>
    <col min="16134" max="16134" width="3.69921875" style="162" customWidth="1"/>
    <col min="16135" max="16135" width="4.296875" style="162" customWidth="1"/>
    <col min="16136" max="16136" width="6.5" style="162" customWidth="1"/>
    <col min="16137" max="16137" width="3.69921875" style="162" customWidth="1"/>
    <col min="16138" max="16138" width="4.296875" style="162" customWidth="1"/>
    <col min="16139" max="16139" width="6.5" style="162" customWidth="1"/>
    <col min="16140" max="16140" width="3.69921875" style="162" customWidth="1"/>
    <col min="16141" max="16141" width="4.296875" style="162" customWidth="1"/>
    <col min="16142" max="16142" width="6.5" style="162" customWidth="1"/>
    <col min="16143" max="16143" width="3.69921875" style="162" customWidth="1"/>
    <col min="16144" max="16144" width="4.296875" style="162" customWidth="1"/>
    <col min="16145" max="16145" width="6.5" style="162" customWidth="1"/>
    <col min="16146" max="16146" width="3.69921875" style="162" customWidth="1"/>
    <col min="16147" max="16147" width="4.296875" style="162" customWidth="1"/>
    <col min="16148" max="16148" width="6.5" style="162" customWidth="1"/>
    <col min="16149" max="16149" width="3.69921875" style="162" customWidth="1"/>
    <col min="16150" max="16150" width="4.296875" style="162" customWidth="1"/>
    <col min="16151" max="16151" width="6.5" style="162" customWidth="1"/>
    <col min="16152" max="16152" width="3.69921875" style="162" customWidth="1"/>
    <col min="16153" max="16153" width="4.296875" style="162" customWidth="1"/>
    <col min="16154" max="16154" width="6.5" style="162" customWidth="1"/>
    <col min="16155" max="16155" width="3.69921875" style="162" customWidth="1"/>
    <col min="16156" max="16156" width="4.296875" style="162" customWidth="1"/>
    <col min="16157" max="16157" width="6.5" style="162" customWidth="1"/>
    <col min="16158" max="16158" width="3.69921875" style="162" customWidth="1"/>
    <col min="16159" max="16159" width="4.296875" style="162" customWidth="1"/>
    <col min="16160" max="16160" width="6.5" style="162" customWidth="1"/>
    <col min="16161" max="16161" width="3.69921875" style="162" customWidth="1"/>
    <col min="16162" max="16162" width="4.296875" style="162" customWidth="1"/>
    <col min="16163" max="16163" width="6.5" style="162" customWidth="1"/>
    <col min="16164" max="16164" width="3.69921875" style="162" customWidth="1"/>
    <col min="16165" max="16165" width="4.296875" style="162" customWidth="1"/>
    <col min="16166" max="16166" width="6.5" style="162" customWidth="1"/>
    <col min="16167" max="16167" width="6.09765625" style="162" customWidth="1"/>
    <col min="16168" max="16168" width="7.296875" style="162" customWidth="1"/>
    <col min="16169" max="16169" width="9.69921875" style="162" customWidth="1"/>
    <col min="16170" max="16170" width="6.19921875" style="162" customWidth="1"/>
    <col min="16171" max="16171" width="23.09765625" style="162" customWidth="1"/>
    <col min="16172" max="16172" width="2.3984375" style="162" customWidth="1"/>
    <col min="16173" max="16384" width="8.09765625" style="162"/>
  </cols>
  <sheetData>
    <row r="1" spans="1:43" ht="12.75" customHeight="1"/>
    <row r="2" spans="1:43" ht="47.25" customHeight="1"/>
    <row r="3" spans="1:43" ht="21" customHeight="1">
      <c r="A3" s="750" t="s">
        <v>272</v>
      </c>
      <c r="B3" s="750"/>
      <c r="C3" s="751"/>
      <c r="D3" s="751"/>
      <c r="E3" s="751"/>
      <c r="F3" s="751"/>
      <c r="G3" s="751"/>
      <c r="H3" s="751"/>
      <c r="I3" s="751"/>
      <c r="J3" s="163"/>
      <c r="K3" s="750" t="s">
        <v>273</v>
      </c>
      <c r="L3" s="750"/>
      <c r="M3" s="750"/>
      <c r="N3" s="751"/>
      <c r="O3" s="751"/>
      <c r="P3" s="751"/>
      <c r="Q3" s="751"/>
      <c r="AP3" s="164"/>
      <c r="AQ3" s="164"/>
    </row>
    <row r="4" spans="1:43" s="166" customFormat="1" ht="17.100000000000001" customHeight="1">
      <c r="A4" s="165" t="s">
        <v>274</v>
      </c>
    </row>
    <row r="5" spans="1:43" ht="25.5" customHeight="1">
      <c r="A5" s="752" t="s">
        <v>695</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row>
    <row r="6" spans="1:43" ht="25.5" customHeight="1" thickBot="1">
      <c r="A6" s="167" t="s">
        <v>275</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row>
    <row r="7" spans="1:43" ht="22.5" customHeight="1">
      <c r="A7" s="735" t="s">
        <v>276</v>
      </c>
      <c r="B7" s="736"/>
      <c r="C7" s="753" t="s">
        <v>277</v>
      </c>
      <c r="D7" s="753"/>
      <c r="E7" s="724"/>
      <c r="F7" s="724" t="s">
        <v>278</v>
      </c>
      <c r="G7" s="724"/>
      <c r="H7" s="724"/>
      <c r="I7" s="724" t="s">
        <v>279</v>
      </c>
      <c r="J7" s="724"/>
      <c r="K7" s="724"/>
      <c r="L7" s="724" t="s">
        <v>280</v>
      </c>
      <c r="M7" s="724"/>
      <c r="N7" s="724"/>
      <c r="O7" s="724" t="s">
        <v>281</v>
      </c>
      <c r="P7" s="724"/>
      <c r="Q7" s="724"/>
      <c r="R7" s="724" t="s">
        <v>282</v>
      </c>
      <c r="S7" s="724"/>
      <c r="T7" s="724"/>
      <c r="U7" s="724" t="s">
        <v>283</v>
      </c>
      <c r="V7" s="742"/>
      <c r="W7" s="742"/>
      <c r="X7" s="724" t="s">
        <v>284</v>
      </c>
      <c r="Y7" s="724"/>
      <c r="Z7" s="724"/>
      <c r="AA7" s="724" t="s">
        <v>285</v>
      </c>
      <c r="AB7" s="724"/>
      <c r="AC7" s="724"/>
      <c r="AD7" s="724" t="s">
        <v>286</v>
      </c>
      <c r="AE7" s="724"/>
      <c r="AF7" s="724"/>
      <c r="AG7" s="724" t="s">
        <v>287</v>
      </c>
      <c r="AH7" s="724"/>
      <c r="AI7" s="724"/>
      <c r="AJ7" s="724" t="s">
        <v>288</v>
      </c>
      <c r="AK7" s="742"/>
      <c r="AL7" s="742"/>
      <c r="AM7" s="725" t="s">
        <v>289</v>
      </c>
      <c r="AN7" s="726"/>
      <c r="AO7" s="727"/>
      <c r="AP7" s="754"/>
      <c r="AQ7" s="168"/>
    </row>
    <row r="8" spans="1:43" ht="22.5" customHeight="1">
      <c r="A8" s="737"/>
      <c r="B8" s="738"/>
      <c r="C8" s="689" t="s">
        <v>700</v>
      </c>
      <c r="D8" s="687"/>
      <c r="E8" s="688"/>
      <c r="F8" s="686" t="s">
        <v>700</v>
      </c>
      <c r="G8" s="687"/>
      <c r="H8" s="688"/>
      <c r="I8" s="686" t="s">
        <v>700</v>
      </c>
      <c r="J8" s="687"/>
      <c r="K8" s="688"/>
      <c r="L8" s="686" t="s">
        <v>700</v>
      </c>
      <c r="M8" s="687"/>
      <c r="N8" s="688"/>
      <c r="O8" s="686" t="s">
        <v>700</v>
      </c>
      <c r="P8" s="687"/>
      <c r="Q8" s="688"/>
      <c r="R8" s="686" t="s">
        <v>700</v>
      </c>
      <c r="S8" s="687"/>
      <c r="T8" s="688"/>
      <c r="U8" s="686" t="s">
        <v>700</v>
      </c>
      <c r="V8" s="687"/>
      <c r="W8" s="688"/>
      <c r="X8" s="686" t="s">
        <v>700</v>
      </c>
      <c r="Y8" s="687"/>
      <c r="Z8" s="688"/>
      <c r="AA8" s="686" t="s">
        <v>700</v>
      </c>
      <c r="AB8" s="687"/>
      <c r="AC8" s="688"/>
      <c r="AD8" s="686" t="s">
        <v>700</v>
      </c>
      <c r="AE8" s="687"/>
      <c r="AF8" s="688"/>
      <c r="AG8" s="686" t="s">
        <v>700</v>
      </c>
      <c r="AH8" s="687"/>
      <c r="AI8" s="688"/>
      <c r="AJ8" s="686" t="s">
        <v>700</v>
      </c>
      <c r="AK8" s="687"/>
      <c r="AL8" s="688"/>
      <c r="AM8" s="689" t="s">
        <v>699</v>
      </c>
      <c r="AN8" s="687"/>
      <c r="AO8" s="690"/>
      <c r="AP8" s="754"/>
      <c r="AQ8" s="168"/>
    </row>
    <row r="9" spans="1:43" ht="22.5" customHeight="1">
      <c r="A9" s="737"/>
      <c r="B9" s="738"/>
      <c r="C9" s="694"/>
      <c r="D9" s="695"/>
      <c r="E9" s="696"/>
      <c r="F9" s="683"/>
      <c r="G9" s="684"/>
      <c r="H9" s="685"/>
      <c r="I9" s="683"/>
      <c r="J9" s="684"/>
      <c r="K9" s="685"/>
      <c r="L9" s="683"/>
      <c r="M9" s="684"/>
      <c r="N9" s="685"/>
      <c r="O9" s="683"/>
      <c r="P9" s="684"/>
      <c r="Q9" s="685"/>
      <c r="R9" s="683"/>
      <c r="S9" s="684"/>
      <c r="T9" s="685"/>
      <c r="U9" s="683"/>
      <c r="V9" s="684"/>
      <c r="W9" s="685"/>
      <c r="X9" s="683"/>
      <c r="Y9" s="684"/>
      <c r="Z9" s="685"/>
      <c r="AA9" s="683"/>
      <c r="AB9" s="684"/>
      <c r="AC9" s="685"/>
      <c r="AD9" s="683"/>
      <c r="AE9" s="684"/>
      <c r="AF9" s="685"/>
      <c r="AG9" s="683"/>
      <c r="AH9" s="684"/>
      <c r="AI9" s="685"/>
      <c r="AJ9" s="683"/>
      <c r="AK9" s="684"/>
      <c r="AL9" s="685"/>
      <c r="AM9" s="691">
        <f>C9+F9+I9+L9+O9+R9+U9+X9+AA9+AD9+AG9+AJ9</f>
        <v>0</v>
      </c>
      <c r="AN9" s="692"/>
      <c r="AO9" s="693"/>
      <c r="AP9" s="754"/>
      <c r="AQ9" s="168"/>
    </row>
    <row r="10" spans="1:43" ht="22.5" customHeight="1">
      <c r="A10" s="737"/>
      <c r="B10" s="738"/>
      <c r="C10" s="713" t="s">
        <v>291</v>
      </c>
      <c r="D10" s="710"/>
      <c r="E10" s="746" t="s">
        <v>292</v>
      </c>
      <c r="F10" s="710" t="s">
        <v>291</v>
      </c>
      <c r="G10" s="710"/>
      <c r="H10" s="746" t="s">
        <v>292</v>
      </c>
      <c r="I10" s="710" t="s">
        <v>291</v>
      </c>
      <c r="J10" s="710"/>
      <c r="K10" s="746" t="s">
        <v>292</v>
      </c>
      <c r="L10" s="710" t="s">
        <v>291</v>
      </c>
      <c r="M10" s="710"/>
      <c r="N10" s="746" t="s">
        <v>292</v>
      </c>
      <c r="O10" s="710" t="s">
        <v>291</v>
      </c>
      <c r="P10" s="710"/>
      <c r="Q10" s="746" t="s">
        <v>292</v>
      </c>
      <c r="R10" s="710" t="s">
        <v>291</v>
      </c>
      <c r="S10" s="710"/>
      <c r="T10" s="746" t="s">
        <v>292</v>
      </c>
      <c r="U10" s="710" t="s">
        <v>291</v>
      </c>
      <c r="V10" s="710"/>
      <c r="W10" s="748" t="s">
        <v>292</v>
      </c>
      <c r="X10" s="710" t="s">
        <v>291</v>
      </c>
      <c r="Y10" s="710"/>
      <c r="Z10" s="746" t="s">
        <v>292</v>
      </c>
      <c r="AA10" s="710" t="s">
        <v>291</v>
      </c>
      <c r="AB10" s="710"/>
      <c r="AC10" s="746" t="s">
        <v>292</v>
      </c>
      <c r="AD10" s="710" t="s">
        <v>291</v>
      </c>
      <c r="AE10" s="710"/>
      <c r="AF10" s="746" t="s">
        <v>292</v>
      </c>
      <c r="AG10" s="710" t="s">
        <v>291</v>
      </c>
      <c r="AH10" s="710"/>
      <c r="AI10" s="746" t="s">
        <v>292</v>
      </c>
      <c r="AJ10" s="710" t="s">
        <v>291</v>
      </c>
      <c r="AK10" s="710"/>
      <c r="AL10" s="746" t="s">
        <v>292</v>
      </c>
      <c r="AM10" s="689" t="s">
        <v>291</v>
      </c>
      <c r="AN10" s="688"/>
      <c r="AO10" s="743" t="s">
        <v>292</v>
      </c>
      <c r="AP10" s="754"/>
      <c r="AQ10" s="168"/>
    </row>
    <row r="11" spans="1:43" ht="13.8" thickBot="1">
      <c r="A11" s="739"/>
      <c r="B11" s="740"/>
      <c r="C11" s="169" t="s">
        <v>293</v>
      </c>
      <c r="D11" s="170" t="s">
        <v>179</v>
      </c>
      <c r="E11" s="747"/>
      <c r="F11" s="170" t="s">
        <v>293</v>
      </c>
      <c r="G11" s="170" t="s">
        <v>179</v>
      </c>
      <c r="H11" s="747"/>
      <c r="I11" s="170" t="s">
        <v>293</v>
      </c>
      <c r="J11" s="170" t="s">
        <v>179</v>
      </c>
      <c r="K11" s="747"/>
      <c r="L11" s="170" t="s">
        <v>293</v>
      </c>
      <c r="M11" s="170" t="s">
        <v>179</v>
      </c>
      <c r="N11" s="747"/>
      <c r="O11" s="170" t="s">
        <v>293</v>
      </c>
      <c r="P11" s="170" t="s">
        <v>179</v>
      </c>
      <c r="Q11" s="747"/>
      <c r="R11" s="170" t="s">
        <v>293</v>
      </c>
      <c r="S11" s="170" t="s">
        <v>179</v>
      </c>
      <c r="T11" s="747"/>
      <c r="U11" s="170" t="s">
        <v>293</v>
      </c>
      <c r="V11" s="170" t="s">
        <v>179</v>
      </c>
      <c r="W11" s="749"/>
      <c r="X11" s="170" t="s">
        <v>293</v>
      </c>
      <c r="Y11" s="170" t="s">
        <v>179</v>
      </c>
      <c r="Z11" s="747"/>
      <c r="AA11" s="170" t="s">
        <v>293</v>
      </c>
      <c r="AB11" s="170" t="s">
        <v>179</v>
      </c>
      <c r="AC11" s="747"/>
      <c r="AD11" s="170" t="s">
        <v>293</v>
      </c>
      <c r="AE11" s="170" t="s">
        <v>179</v>
      </c>
      <c r="AF11" s="747"/>
      <c r="AG11" s="170" t="s">
        <v>293</v>
      </c>
      <c r="AH11" s="170" t="s">
        <v>179</v>
      </c>
      <c r="AI11" s="747"/>
      <c r="AJ11" s="170" t="s">
        <v>293</v>
      </c>
      <c r="AK11" s="170" t="s">
        <v>179</v>
      </c>
      <c r="AL11" s="747"/>
      <c r="AM11" s="169" t="s">
        <v>293</v>
      </c>
      <c r="AN11" s="171" t="s">
        <v>179</v>
      </c>
      <c r="AO11" s="744"/>
      <c r="AP11" s="754"/>
      <c r="AQ11" s="168"/>
    </row>
    <row r="12" spans="1:43" ht="17.25" customHeight="1">
      <c r="A12" s="172">
        <v>1</v>
      </c>
      <c r="B12" s="173"/>
      <c r="C12" s="174"/>
      <c r="D12" s="174"/>
      <c r="E12" s="175"/>
      <c r="F12" s="174"/>
      <c r="G12" s="175"/>
      <c r="H12" s="175"/>
      <c r="I12" s="174"/>
      <c r="J12" s="175"/>
      <c r="K12" s="175"/>
      <c r="L12" s="174"/>
      <c r="M12" s="175"/>
      <c r="N12" s="175"/>
      <c r="O12" s="174"/>
      <c r="P12" s="175"/>
      <c r="Q12" s="175"/>
      <c r="R12" s="174"/>
      <c r="S12" s="175"/>
      <c r="T12" s="175"/>
      <c r="U12" s="174"/>
      <c r="V12" s="175"/>
      <c r="W12" s="175"/>
      <c r="X12" s="174"/>
      <c r="Y12" s="175"/>
      <c r="Z12" s="175"/>
      <c r="AA12" s="174"/>
      <c r="AB12" s="175"/>
      <c r="AC12" s="175"/>
      <c r="AD12" s="174"/>
      <c r="AE12" s="175"/>
      <c r="AF12" s="175"/>
      <c r="AG12" s="174"/>
      <c r="AH12" s="175"/>
      <c r="AI12" s="175"/>
      <c r="AJ12" s="174"/>
      <c r="AK12" s="176"/>
      <c r="AL12" s="176"/>
      <c r="AM12" s="177">
        <f>SUM(C12,F12,I12,L12,O12,R12,U12,X12,AA12,AD12,AG12,AJ12)</f>
        <v>0</v>
      </c>
      <c r="AN12" s="178">
        <f t="shared" ref="AM12:AO71" si="0">SUM(D12,G12,J12,M12,P12,S12,V12,Y12,AB12,AE12,AH12,AK12)</f>
        <v>0</v>
      </c>
      <c r="AO12" s="179">
        <f>SUM(E12,H12,K12,N12,Q12,T12,W12,Z12,AC12,AF12,AI12,AL12)</f>
        <v>0</v>
      </c>
      <c r="AP12" s="180"/>
      <c r="AQ12" s="180"/>
    </row>
    <row r="13" spans="1:43" ht="17.25" customHeight="1">
      <c r="A13" s="181">
        <v>2</v>
      </c>
      <c r="B13" s="182"/>
      <c r="C13" s="174"/>
      <c r="D13" s="174"/>
      <c r="E13" s="175"/>
      <c r="F13" s="174"/>
      <c r="G13" s="175"/>
      <c r="H13" s="175"/>
      <c r="I13" s="174"/>
      <c r="J13" s="175"/>
      <c r="K13" s="175"/>
      <c r="L13" s="174"/>
      <c r="M13" s="175"/>
      <c r="N13" s="175"/>
      <c r="O13" s="174"/>
      <c r="P13" s="175"/>
      <c r="Q13" s="175"/>
      <c r="R13" s="174"/>
      <c r="S13" s="175"/>
      <c r="T13" s="175"/>
      <c r="U13" s="174"/>
      <c r="V13" s="175"/>
      <c r="W13" s="175"/>
      <c r="X13" s="174"/>
      <c r="Y13" s="175"/>
      <c r="Z13" s="175"/>
      <c r="AA13" s="174"/>
      <c r="AB13" s="175"/>
      <c r="AC13" s="175"/>
      <c r="AD13" s="174"/>
      <c r="AE13" s="175"/>
      <c r="AF13" s="175"/>
      <c r="AG13" s="174"/>
      <c r="AH13" s="175"/>
      <c r="AI13" s="175"/>
      <c r="AJ13" s="174"/>
      <c r="AK13" s="176"/>
      <c r="AL13" s="176"/>
      <c r="AM13" s="183">
        <f t="shared" si="0"/>
        <v>0</v>
      </c>
      <c r="AN13" s="184">
        <f t="shared" si="0"/>
        <v>0</v>
      </c>
      <c r="AO13" s="185">
        <f t="shared" si="0"/>
        <v>0</v>
      </c>
      <c r="AP13" s="180"/>
      <c r="AQ13" s="180"/>
    </row>
    <row r="14" spans="1:43" ht="17.25" customHeight="1">
      <c r="A14" s="181">
        <v>3</v>
      </c>
      <c r="B14" s="182"/>
      <c r="C14" s="174"/>
      <c r="D14" s="174"/>
      <c r="E14" s="175"/>
      <c r="F14" s="174"/>
      <c r="G14" s="175"/>
      <c r="H14" s="175"/>
      <c r="I14" s="174"/>
      <c r="J14" s="175"/>
      <c r="K14" s="175"/>
      <c r="L14" s="174"/>
      <c r="M14" s="175"/>
      <c r="N14" s="175"/>
      <c r="O14" s="174"/>
      <c r="P14" s="175"/>
      <c r="Q14" s="175"/>
      <c r="R14" s="174"/>
      <c r="S14" s="175"/>
      <c r="T14" s="175"/>
      <c r="U14" s="174"/>
      <c r="V14" s="176"/>
      <c r="W14" s="176"/>
      <c r="X14" s="175"/>
      <c r="Y14" s="175"/>
      <c r="Z14" s="175"/>
      <c r="AA14" s="174"/>
      <c r="AB14" s="175"/>
      <c r="AC14" s="175"/>
      <c r="AD14" s="174"/>
      <c r="AE14" s="175"/>
      <c r="AF14" s="175"/>
      <c r="AG14" s="174"/>
      <c r="AH14" s="175"/>
      <c r="AI14" s="175"/>
      <c r="AJ14" s="174"/>
      <c r="AK14" s="176"/>
      <c r="AL14" s="176"/>
      <c r="AM14" s="183">
        <f t="shared" si="0"/>
        <v>0</v>
      </c>
      <c r="AN14" s="184">
        <f t="shared" si="0"/>
        <v>0</v>
      </c>
      <c r="AO14" s="185">
        <f t="shared" si="0"/>
        <v>0</v>
      </c>
      <c r="AP14" s="180"/>
      <c r="AQ14" s="180"/>
    </row>
    <row r="15" spans="1:43" ht="17.25" customHeight="1">
      <c r="A15" s="181">
        <v>4</v>
      </c>
      <c r="B15" s="182"/>
      <c r="C15" s="174"/>
      <c r="D15" s="174"/>
      <c r="E15" s="175"/>
      <c r="F15" s="174"/>
      <c r="G15" s="175"/>
      <c r="H15" s="175"/>
      <c r="I15" s="174"/>
      <c r="J15" s="175"/>
      <c r="K15" s="175"/>
      <c r="L15" s="175"/>
      <c r="M15" s="175"/>
      <c r="N15" s="175"/>
      <c r="O15" s="174"/>
      <c r="P15" s="175"/>
      <c r="Q15" s="175"/>
      <c r="R15" s="174"/>
      <c r="S15" s="175"/>
      <c r="T15" s="175"/>
      <c r="U15" s="174"/>
      <c r="V15" s="176"/>
      <c r="W15" s="176"/>
      <c r="X15" s="175"/>
      <c r="Y15" s="175"/>
      <c r="Z15" s="175"/>
      <c r="AA15" s="174"/>
      <c r="AB15" s="175"/>
      <c r="AC15" s="175"/>
      <c r="AD15" s="174"/>
      <c r="AE15" s="175"/>
      <c r="AF15" s="175"/>
      <c r="AG15" s="174"/>
      <c r="AH15" s="175"/>
      <c r="AI15" s="175"/>
      <c r="AJ15" s="174"/>
      <c r="AK15" s="176"/>
      <c r="AL15" s="176"/>
      <c r="AM15" s="183">
        <f t="shared" si="0"/>
        <v>0</v>
      </c>
      <c r="AN15" s="184">
        <f t="shared" si="0"/>
        <v>0</v>
      </c>
      <c r="AO15" s="185">
        <f t="shared" si="0"/>
        <v>0</v>
      </c>
      <c r="AP15" s="180"/>
      <c r="AQ15" s="180"/>
    </row>
    <row r="16" spans="1:43" ht="17.25" customHeight="1">
      <c r="A16" s="181">
        <v>5</v>
      </c>
      <c r="B16" s="182"/>
      <c r="C16" s="174"/>
      <c r="D16" s="174"/>
      <c r="E16" s="175"/>
      <c r="F16" s="174"/>
      <c r="G16" s="175"/>
      <c r="H16" s="175"/>
      <c r="I16" s="174"/>
      <c r="J16" s="175"/>
      <c r="K16" s="175"/>
      <c r="L16" s="174"/>
      <c r="M16" s="175"/>
      <c r="N16" s="175"/>
      <c r="O16" s="174"/>
      <c r="P16" s="175"/>
      <c r="Q16" s="175"/>
      <c r="R16" s="174"/>
      <c r="S16" s="175"/>
      <c r="T16" s="175"/>
      <c r="U16" s="174"/>
      <c r="V16" s="176"/>
      <c r="W16" s="176"/>
      <c r="X16" s="175"/>
      <c r="Y16" s="175"/>
      <c r="Z16" s="175"/>
      <c r="AA16" s="174"/>
      <c r="AB16" s="175"/>
      <c r="AC16" s="175"/>
      <c r="AD16" s="174"/>
      <c r="AE16" s="175"/>
      <c r="AF16" s="175"/>
      <c r="AG16" s="174"/>
      <c r="AH16" s="175"/>
      <c r="AI16" s="175"/>
      <c r="AJ16" s="174"/>
      <c r="AK16" s="176"/>
      <c r="AL16" s="176"/>
      <c r="AM16" s="183">
        <f>SUM(C16,F16,I16,L16,O16,R16,U16,X16,AA16,AD16,AG16,AJ16)</f>
        <v>0</v>
      </c>
      <c r="AN16" s="184">
        <f>SUM(D16,G16,J16,M16,P16,S16,V16,Y16,AB16,AE16,AH16,AK16)</f>
        <v>0</v>
      </c>
      <c r="AO16" s="185">
        <f>SUM(E16,H16,K16,N16,Q16,T16,W16,Z16,AC16,AF16,AI16,AL16)</f>
        <v>0</v>
      </c>
      <c r="AP16" s="180"/>
      <c r="AQ16" s="180"/>
    </row>
    <row r="17" spans="1:43" ht="17.25" customHeight="1">
      <c r="A17" s="181">
        <v>6</v>
      </c>
      <c r="B17" s="182"/>
      <c r="C17" s="174"/>
      <c r="D17" s="174"/>
      <c r="E17" s="175"/>
      <c r="F17" s="174"/>
      <c r="G17" s="175"/>
      <c r="H17" s="175"/>
      <c r="I17" s="174"/>
      <c r="J17" s="175"/>
      <c r="K17" s="175"/>
      <c r="L17" s="174"/>
      <c r="M17" s="175"/>
      <c r="N17" s="175"/>
      <c r="O17" s="174"/>
      <c r="P17" s="175"/>
      <c r="Q17" s="175"/>
      <c r="R17" s="174"/>
      <c r="S17" s="175"/>
      <c r="T17" s="175"/>
      <c r="U17" s="174"/>
      <c r="V17" s="176"/>
      <c r="W17" s="176"/>
      <c r="X17" s="175"/>
      <c r="Y17" s="175"/>
      <c r="Z17" s="175"/>
      <c r="AA17" s="174"/>
      <c r="AB17" s="175"/>
      <c r="AC17" s="175"/>
      <c r="AD17" s="174"/>
      <c r="AE17" s="175"/>
      <c r="AF17" s="175"/>
      <c r="AG17" s="174"/>
      <c r="AH17" s="175"/>
      <c r="AI17" s="175"/>
      <c r="AJ17" s="174"/>
      <c r="AK17" s="176"/>
      <c r="AL17" s="176"/>
      <c r="AM17" s="183">
        <f t="shared" si="0"/>
        <v>0</v>
      </c>
      <c r="AN17" s="184">
        <f t="shared" si="0"/>
        <v>0</v>
      </c>
      <c r="AO17" s="185">
        <f t="shared" si="0"/>
        <v>0</v>
      </c>
      <c r="AP17" s="180"/>
      <c r="AQ17" s="180"/>
    </row>
    <row r="18" spans="1:43" ht="17.25" customHeight="1">
      <c r="A18" s="181">
        <v>7</v>
      </c>
      <c r="B18" s="182"/>
      <c r="C18" s="174"/>
      <c r="D18" s="174"/>
      <c r="E18" s="175"/>
      <c r="F18" s="175"/>
      <c r="G18" s="175"/>
      <c r="H18" s="175"/>
      <c r="I18" s="175"/>
      <c r="J18" s="175"/>
      <c r="K18" s="175"/>
      <c r="L18" s="175"/>
      <c r="M18" s="175"/>
      <c r="N18" s="175"/>
      <c r="O18" s="175"/>
      <c r="P18" s="175"/>
      <c r="Q18" s="175"/>
      <c r="R18" s="175"/>
      <c r="S18" s="175"/>
      <c r="T18" s="175"/>
      <c r="U18" s="175"/>
      <c r="V18" s="176"/>
      <c r="W18" s="176"/>
      <c r="X18" s="175"/>
      <c r="Y18" s="175"/>
      <c r="Z18" s="175"/>
      <c r="AA18" s="175"/>
      <c r="AB18" s="175"/>
      <c r="AC18" s="175"/>
      <c r="AD18" s="175"/>
      <c r="AE18" s="175"/>
      <c r="AF18" s="175"/>
      <c r="AG18" s="175"/>
      <c r="AH18" s="175"/>
      <c r="AI18" s="175"/>
      <c r="AJ18" s="175"/>
      <c r="AK18" s="176"/>
      <c r="AL18" s="176"/>
      <c r="AM18" s="183">
        <f t="shared" si="0"/>
        <v>0</v>
      </c>
      <c r="AN18" s="184">
        <f t="shared" si="0"/>
        <v>0</v>
      </c>
      <c r="AO18" s="185">
        <f t="shared" si="0"/>
        <v>0</v>
      </c>
      <c r="AP18" s="180"/>
      <c r="AQ18" s="180"/>
    </row>
    <row r="19" spans="1:43" ht="17.25" customHeight="1">
      <c r="A19" s="181">
        <v>8</v>
      </c>
      <c r="B19" s="182"/>
      <c r="C19" s="174"/>
      <c r="D19" s="174"/>
      <c r="E19" s="175"/>
      <c r="F19" s="175"/>
      <c r="G19" s="175"/>
      <c r="H19" s="175"/>
      <c r="I19" s="175"/>
      <c r="J19" s="175"/>
      <c r="K19" s="175"/>
      <c r="L19" s="175"/>
      <c r="M19" s="175"/>
      <c r="N19" s="175"/>
      <c r="O19" s="175"/>
      <c r="P19" s="175"/>
      <c r="Q19" s="175"/>
      <c r="R19" s="175"/>
      <c r="S19" s="175"/>
      <c r="T19" s="175"/>
      <c r="U19" s="175"/>
      <c r="V19" s="176"/>
      <c r="W19" s="176"/>
      <c r="X19" s="175"/>
      <c r="Y19" s="175"/>
      <c r="Z19" s="175"/>
      <c r="AA19" s="175"/>
      <c r="AB19" s="175"/>
      <c r="AC19" s="175"/>
      <c r="AD19" s="175"/>
      <c r="AE19" s="175"/>
      <c r="AF19" s="175"/>
      <c r="AG19" s="175"/>
      <c r="AH19" s="175"/>
      <c r="AI19" s="175"/>
      <c r="AJ19" s="175"/>
      <c r="AK19" s="176"/>
      <c r="AL19" s="176"/>
      <c r="AM19" s="183">
        <f t="shared" si="0"/>
        <v>0</v>
      </c>
      <c r="AN19" s="184">
        <f t="shared" si="0"/>
        <v>0</v>
      </c>
      <c r="AO19" s="185">
        <f t="shared" si="0"/>
        <v>0</v>
      </c>
      <c r="AP19" s="180"/>
      <c r="AQ19" s="180"/>
    </row>
    <row r="20" spans="1:43" ht="17.25" customHeight="1">
      <c r="A20" s="181">
        <v>9</v>
      </c>
      <c r="B20" s="182"/>
      <c r="C20" s="174"/>
      <c r="D20" s="174"/>
      <c r="E20" s="175"/>
      <c r="F20" s="175"/>
      <c r="G20" s="175"/>
      <c r="H20" s="175"/>
      <c r="I20" s="175"/>
      <c r="J20" s="175"/>
      <c r="K20" s="175"/>
      <c r="L20" s="175"/>
      <c r="M20" s="175"/>
      <c r="N20" s="175"/>
      <c r="O20" s="175"/>
      <c r="P20" s="175"/>
      <c r="Q20" s="175"/>
      <c r="R20" s="175"/>
      <c r="S20" s="175"/>
      <c r="T20" s="175"/>
      <c r="U20" s="175"/>
      <c r="V20" s="176"/>
      <c r="W20" s="176"/>
      <c r="X20" s="175"/>
      <c r="Y20" s="175"/>
      <c r="Z20" s="175"/>
      <c r="AA20" s="175"/>
      <c r="AB20" s="175"/>
      <c r="AC20" s="175"/>
      <c r="AD20" s="175"/>
      <c r="AE20" s="175"/>
      <c r="AF20" s="175"/>
      <c r="AG20" s="175"/>
      <c r="AH20" s="175"/>
      <c r="AI20" s="175"/>
      <c r="AJ20" s="175"/>
      <c r="AK20" s="176"/>
      <c r="AL20" s="176"/>
      <c r="AM20" s="183">
        <f t="shared" si="0"/>
        <v>0</v>
      </c>
      <c r="AN20" s="184">
        <f t="shared" si="0"/>
        <v>0</v>
      </c>
      <c r="AO20" s="185">
        <f t="shared" si="0"/>
        <v>0</v>
      </c>
      <c r="AP20" s="180"/>
      <c r="AQ20" s="180"/>
    </row>
    <row r="21" spans="1:43" ht="17.25" customHeight="1">
      <c r="A21" s="181">
        <v>10</v>
      </c>
      <c r="B21" s="182"/>
      <c r="C21" s="174"/>
      <c r="D21" s="174"/>
      <c r="E21" s="175"/>
      <c r="F21" s="175"/>
      <c r="G21" s="175"/>
      <c r="H21" s="175"/>
      <c r="I21" s="175"/>
      <c r="J21" s="175"/>
      <c r="K21" s="175"/>
      <c r="L21" s="175"/>
      <c r="M21" s="175"/>
      <c r="N21" s="175"/>
      <c r="O21" s="175"/>
      <c r="P21" s="175"/>
      <c r="Q21" s="175"/>
      <c r="R21" s="175"/>
      <c r="S21" s="175"/>
      <c r="T21" s="175"/>
      <c r="U21" s="175"/>
      <c r="V21" s="176"/>
      <c r="W21" s="176"/>
      <c r="X21" s="175"/>
      <c r="Y21" s="175"/>
      <c r="Z21" s="175"/>
      <c r="AA21" s="175"/>
      <c r="AB21" s="175"/>
      <c r="AC21" s="175"/>
      <c r="AD21" s="175"/>
      <c r="AE21" s="175"/>
      <c r="AF21" s="175"/>
      <c r="AG21" s="175"/>
      <c r="AH21" s="175"/>
      <c r="AI21" s="175"/>
      <c r="AJ21" s="175"/>
      <c r="AK21" s="176"/>
      <c r="AL21" s="176"/>
      <c r="AM21" s="183">
        <f t="shared" si="0"/>
        <v>0</v>
      </c>
      <c r="AN21" s="184">
        <f t="shared" si="0"/>
        <v>0</v>
      </c>
      <c r="AO21" s="185">
        <f t="shared" si="0"/>
        <v>0</v>
      </c>
      <c r="AP21" s="180"/>
      <c r="AQ21" s="180"/>
    </row>
    <row r="22" spans="1:43" ht="17.25" customHeight="1">
      <c r="A22" s="181">
        <v>11</v>
      </c>
      <c r="B22" s="182"/>
      <c r="C22" s="174"/>
      <c r="D22" s="174"/>
      <c r="E22" s="175"/>
      <c r="F22" s="175"/>
      <c r="G22" s="175"/>
      <c r="H22" s="175"/>
      <c r="I22" s="175"/>
      <c r="J22" s="175"/>
      <c r="K22" s="175"/>
      <c r="L22" s="175"/>
      <c r="M22" s="175"/>
      <c r="N22" s="175"/>
      <c r="O22" s="175"/>
      <c r="P22" s="175"/>
      <c r="Q22" s="175"/>
      <c r="R22" s="175"/>
      <c r="S22" s="175"/>
      <c r="T22" s="175"/>
      <c r="U22" s="175"/>
      <c r="V22" s="176"/>
      <c r="W22" s="176"/>
      <c r="X22" s="175"/>
      <c r="Y22" s="175"/>
      <c r="Z22" s="175"/>
      <c r="AA22" s="175"/>
      <c r="AB22" s="175"/>
      <c r="AC22" s="175"/>
      <c r="AD22" s="175"/>
      <c r="AE22" s="175"/>
      <c r="AF22" s="175"/>
      <c r="AG22" s="175"/>
      <c r="AH22" s="175"/>
      <c r="AI22" s="175"/>
      <c r="AJ22" s="175"/>
      <c r="AK22" s="176"/>
      <c r="AL22" s="176"/>
      <c r="AM22" s="183">
        <f t="shared" si="0"/>
        <v>0</v>
      </c>
      <c r="AN22" s="184">
        <f t="shared" si="0"/>
        <v>0</v>
      </c>
      <c r="AO22" s="185">
        <f t="shared" si="0"/>
        <v>0</v>
      </c>
      <c r="AP22" s="180"/>
      <c r="AQ22" s="180"/>
    </row>
    <row r="23" spans="1:43" ht="17.25" customHeight="1">
      <c r="A23" s="181">
        <v>12</v>
      </c>
      <c r="B23" s="182"/>
      <c r="C23" s="174"/>
      <c r="D23" s="174"/>
      <c r="E23" s="175"/>
      <c r="F23" s="175"/>
      <c r="G23" s="175"/>
      <c r="H23" s="175"/>
      <c r="I23" s="175"/>
      <c r="J23" s="175"/>
      <c r="K23" s="175"/>
      <c r="L23" s="175"/>
      <c r="M23" s="175"/>
      <c r="N23" s="175"/>
      <c r="O23" s="175"/>
      <c r="P23" s="175"/>
      <c r="Q23" s="175"/>
      <c r="R23" s="175"/>
      <c r="S23" s="175"/>
      <c r="T23" s="175"/>
      <c r="U23" s="175"/>
      <c r="V23" s="176"/>
      <c r="W23" s="176"/>
      <c r="X23" s="175"/>
      <c r="Y23" s="175"/>
      <c r="Z23" s="175"/>
      <c r="AA23" s="175"/>
      <c r="AB23" s="175"/>
      <c r="AC23" s="175"/>
      <c r="AD23" s="175"/>
      <c r="AE23" s="175"/>
      <c r="AF23" s="175"/>
      <c r="AG23" s="175"/>
      <c r="AH23" s="175"/>
      <c r="AI23" s="175"/>
      <c r="AJ23" s="175"/>
      <c r="AK23" s="176"/>
      <c r="AL23" s="176"/>
      <c r="AM23" s="183">
        <f t="shared" si="0"/>
        <v>0</v>
      </c>
      <c r="AN23" s="184">
        <f t="shared" si="0"/>
        <v>0</v>
      </c>
      <c r="AO23" s="185">
        <f t="shared" si="0"/>
        <v>0</v>
      </c>
      <c r="AP23" s="180"/>
      <c r="AQ23" s="180"/>
    </row>
    <row r="24" spans="1:43" ht="17.25" customHeight="1">
      <c r="A24" s="181">
        <v>13</v>
      </c>
      <c r="B24" s="182"/>
      <c r="C24" s="174"/>
      <c r="D24" s="174"/>
      <c r="E24" s="175"/>
      <c r="F24" s="175"/>
      <c r="G24" s="175"/>
      <c r="H24" s="175"/>
      <c r="I24" s="175"/>
      <c r="J24" s="175"/>
      <c r="K24" s="175"/>
      <c r="L24" s="175"/>
      <c r="M24" s="175"/>
      <c r="N24" s="175"/>
      <c r="O24" s="175"/>
      <c r="P24" s="175"/>
      <c r="Q24" s="175"/>
      <c r="R24" s="175"/>
      <c r="S24" s="175"/>
      <c r="T24" s="175"/>
      <c r="U24" s="175"/>
      <c r="V24" s="176"/>
      <c r="W24" s="176"/>
      <c r="X24" s="175"/>
      <c r="Y24" s="175"/>
      <c r="Z24" s="175"/>
      <c r="AA24" s="175"/>
      <c r="AB24" s="175"/>
      <c r="AC24" s="175"/>
      <c r="AD24" s="175"/>
      <c r="AE24" s="175"/>
      <c r="AF24" s="175"/>
      <c r="AG24" s="175"/>
      <c r="AH24" s="175"/>
      <c r="AI24" s="175"/>
      <c r="AJ24" s="175"/>
      <c r="AK24" s="176"/>
      <c r="AL24" s="176"/>
      <c r="AM24" s="183">
        <f t="shared" si="0"/>
        <v>0</v>
      </c>
      <c r="AN24" s="184">
        <f t="shared" si="0"/>
        <v>0</v>
      </c>
      <c r="AO24" s="185">
        <f t="shared" si="0"/>
        <v>0</v>
      </c>
      <c r="AP24" s="180"/>
      <c r="AQ24" s="180"/>
    </row>
    <row r="25" spans="1:43" ht="17.25" customHeight="1">
      <c r="A25" s="181">
        <v>14</v>
      </c>
      <c r="B25" s="182"/>
      <c r="C25" s="174"/>
      <c r="D25" s="174"/>
      <c r="E25" s="175"/>
      <c r="F25" s="175"/>
      <c r="G25" s="175"/>
      <c r="H25" s="175"/>
      <c r="I25" s="175"/>
      <c r="J25" s="175"/>
      <c r="K25" s="175"/>
      <c r="L25" s="175"/>
      <c r="M25" s="175"/>
      <c r="N25" s="175"/>
      <c r="O25" s="175"/>
      <c r="P25" s="175"/>
      <c r="Q25" s="175"/>
      <c r="R25" s="175"/>
      <c r="S25" s="175"/>
      <c r="T25" s="175"/>
      <c r="U25" s="175"/>
      <c r="V25" s="176"/>
      <c r="W25" s="176"/>
      <c r="X25" s="175"/>
      <c r="Y25" s="175"/>
      <c r="Z25" s="175"/>
      <c r="AA25" s="175"/>
      <c r="AB25" s="175"/>
      <c r="AC25" s="175"/>
      <c r="AD25" s="175"/>
      <c r="AE25" s="175"/>
      <c r="AF25" s="175"/>
      <c r="AG25" s="175"/>
      <c r="AH25" s="175"/>
      <c r="AI25" s="175"/>
      <c r="AJ25" s="175"/>
      <c r="AK25" s="176"/>
      <c r="AL25" s="176"/>
      <c r="AM25" s="183">
        <f t="shared" si="0"/>
        <v>0</v>
      </c>
      <c r="AN25" s="184">
        <f t="shared" si="0"/>
        <v>0</v>
      </c>
      <c r="AO25" s="185">
        <f t="shared" si="0"/>
        <v>0</v>
      </c>
      <c r="AP25" s="180"/>
      <c r="AQ25" s="180"/>
    </row>
    <row r="26" spans="1:43" ht="17.25" customHeight="1">
      <c r="A26" s="181">
        <v>15</v>
      </c>
      <c r="B26" s="182"/>
      <c r="C26" s="174"/>
      <c r="D26" s="174"/>
      <c r="E26" s="175"/>
      <c r="F26" s="175"/>
      <c r="G26" s="175"/>
      <c r="H26" s="175"/>
      <c r="I26" s="175"/>
      <c r="J26" s="175"/>
      <c r="K26" s="175"/>
      <c r="L26" s="175"/>
      <c r="M26" s="175"/>
      <c r="N26" s="175"/>
      <c r="O26" s="175"/>
      <c r="P26" s="175"/>
      <c r="Q26" s="175"/>
      <c r="R26" s="175"/>
      <c r="S26" s="175"/>
      <c r="T26" s="175"/>
      <c r="U26" s="175"/>
      <c r="V26" s="176"/>
      <c r="W26" s="176"/>
      <c r="X26" s="175"/>
      <c r="Y26" s="175"/>
      <c r="Z26" s="175"/>
      <c r="AA26" s="175"/>
      <c r="AB26" s="175"/>
      <c r="AC26" s="175"/>
      <c r="AD26" s="175"/>
      <c r="AE26" s="175"/>
      <c r="AF26" s="175"/>
      <c r="AG26" s="175"/>
      <c r="AH26" s="175"/>
      <c r="AI26" s="175"/>
      <c r="AJ26" s="175"/>
      <c r="AK26" s="176"/>
      <c r="AL26" s="176"/>
      <c r="AM26" s="183">
        <f t="shared" si="0"/>
        <v>0</v>
      </c>
      <c r="AN26" s="184">
        <f t="shared" si="0"/>
        <v>0</v>
      </c>
      <c r="AO26" s="185">
        <f t="shared" si="0"/>
        <v>0</v>
      </c>
      <c r="AP26" s="180"/>
      <c r="AQ26" s="180"/>
    </row>
    <row r="27" spans="1:43" ht="17.25" customHeight="1">
      <c r="A27" s="181">
        <v>16</v>
      </c>
      <c r="B27" s="182"/>
      <c r="C27" s="174"/>
      <c r="D27" s="174"/>
      <c r="E27" s="175"/>
      <c r="F27" s="175"/>
      <c r="G27" s="175"/>
      <c r="H27" s="175"/>
      <c r="I27" s="175"/>
      <c r="J27" s="175"/>
      <c r="K27" s="175"/>
      <c r="L27" s="175"/>
      <c r="M27" s="175"/>
      <c r="N27" s="175"/>
      <c r="O27" s="175"/>
      <c r="P27" s="175"/>
      <c r="Q27" s="175"/>
      <c r="R27" s="175"/>
      <c r="S27" s="175"/>
      <c r="T27" s="175"/>
      <c r="U27" s="175"/>
      <c r="V27" s="176"/>
      <c r="W27" s="176"/>
      <c r="X27" s="175"/>
      <c r="Y27" s="175"/>
      <c r="Z27" s="175"/>
      <c r="AA27" s="175"/>
      <c r="AB27" s="175"/>
      <c r="AC27" s="175"/>
      <c r="AD27" s="175"/>
      <c r="AE27" s="175"/>
      <c r="AF27" s="175"/>
      <c r="AG27" s="175"/>
      <c r="AH27" s="175"/>
      <c r="AI27" s="175"/>
      <c r="AJ27" s="175"/>
      <c r="AK27" s="176"/>
      <c r="AL27" s="176"/>
      <c r="AM27" s="183">
        <f t="shared" si="0"/>
        <v>0</v>
      </c>
      <c r="AN27" s="184">
        <f t="shared" si="0"/>
        <v>0</v>
      </c>
      <c r="AO27" s="185">
        <f t="shared" si="0"/>
        <v>0</v>
      </c>
      <c r="AP27" s="180"/>
      <c r="AQ27" s="180"/>
    </row>
    <row r="28" spans="1:43" ht="17.25" customHeight="1">
      <c r="A28" s="181">
        <v>17</v>
      </c>
      <c r="B28" s="182"/>
      <c r="C28" s="174"/>
      <c r="D28" s="174"/>
      <c r="E28" s="175"/>
      <c r="F28" s="175"/>
      <c r="G28" s="175"/>
      <c r="H28" s="175"/>
      <c r="I28" s="175"/>
      <c r="J28" s="175"/>
      <c r="K28" s="175"/>
      <c r="L28" s="175"/>
      <c r="M28" s="175"/>
      <c r="N28" s="175"/>
      <c r="O28" s="175"/>
      <c r="P28" s="175"/>
      <c r="Q28" s="175"/>
      <c r="R28" s="175"/>
      <c r="S28" s="175"/>
      <c r="T28" s="175"/>
      <c r="U28" s="175"/>
      <c r="V28" s="176"/>
      <c r="W28" s="176"/>
      <c r="X28" s="175"/>
      <c r="Y28" s="175"/>
      <c r="Z28" s="175"/>
      <c r="AA28" s="175"/>
      <c r="AB28" s="175"/>
      <c r="AC28" s="175"/>
      <c r="AD28" s="175"/>
      <c r="AE28" s="175"/>
      <c r="AF28" s="175"/>
      <c r="AG28" s="175"/>
      <c r="AH28" s="175"/>
      <c r="AI28" s="175"/>
      <c r="AJ28" s="175"/>
      <c r="AK28" s="176"/>
      <c r="AL28" s="176"/>
      <c r="AM28" s="183">
        <f t="shared" si="0"/>
        <v>0</v>
      </c>
      <c r="AN28" s="184">
        <f t="shared" si="0"/>
        <v>0</v>
      </c>
      <c r="AO28" s="185">
        <f t="shared" si="0"/>
        <v>0</v>
      </c>
      <c r="AP28" s="180"/>
      <c r="AQ28" s="180"/>
    </row>
    <row r="29" spans="1:43" ht="17.25" customHeight="1">
      <c r="A29" s="181">
        <v>18</v>
      </c>
      <c r="B29" s="182"/>
      <c r="C29" s="174"/>
      <c r="D29" s="174"/>
      <c r="E29" s="175"/>
      <c r="F29" s="175"/>
      <c r="G29" s="175"/>
      <c r="H29" s="175"/>
      <c r="I29" s="175"/>
      <c r="J29" s="175"/>
      <c r="K29" s="175"/>
      <c r="L29" s="175"/>
      <c r="M29" s="175"/>
      <c r="N29" s="175"/>
      <c r="O29" s="175"/>
      <c r="P29" s="175"/>
      <c r="Q29" s="175"/>
      <c r="R29" s="175"/>
      <c r="S29" s="175"/>
      <c r="T29" s="175"/>
      <c r="U29" s="175"/>
      <c r="V29" s="176"/>
      <c r="W29" s="176"/>
      <c r="X29" s="175"/>
      <c r="Y29" s="175"/>
      <c r="Z29" s="175"/>
      <c r="AA29" s="175"/>
      <c r="AB29" s="175"/>
      <c r="AC29" s="175"/>
      <c r="AD29" s="175"/>
      <c r="AE29" s="175"/>
      <c r="AF29" s="175"/>
      <c r="AG29" s="175"/>
      <c r="AH29" s="175"/>
      <c r="AI29" s="175"/>
      <c r="AJ29" s="175"/>
      <c r="AK29" s="176"/>
      <c r="AL29" s="176"/>
      <c r="AM29" s="183">
        <f t="shared" si="0"/>
        <v>0</v>
      </c>
      <c r="AN29" s="184">
        <f t="shared" si="0"/>
        <v>0</v>
      </c>
      <c r="AO29" s="185">
        <f t="shared" si="0"/>
        <v>0</v>
      </c>
      <c r="AP29" s="180"/>
      <c r="AQ29" s="180"/>
    </row>
    <row r="30" spans="1:43" ht="17.25" customHeight="1">
      <c r="A30" s="181">
        <v>19</v>
      </c>
      <c r="B30" s="182"/>
      <c r="C30" s="174"/>
      <c r="D30" s="174"/>
      <c r="E30" s="175"/>
      <c r="F30" s="175"/>
      <c r="G30" s="175"/>
      <c r="H30" s="175"/>
      <c r="I30" s="175"/>
      <c r="J30" s="175"/>
      <c r="K30" s="175"/>
      <c r="L30" s="175"/>
      <c r="M30" s="175"/>
      <c r="N30" s="175"/>
      <c r="O30" s="175"/>
      <c r="P30" s="175"/>
      <c r="Q30" s="175"/>
      <c r="R30" s="175"/>
      <c r="S30" s="175"/>
      <c r="T30" s="175"/>
      <c r="U30" s="175"/>
      <c r="V30" s="176"/>
      <c r="W30" s="176"/>
      <c r="X30" s="175"/>
      <c r="Y30" s="175"/>
      <c r="Z30" s="175"/>
      <c r="AA30" s="175"/>
      <c r="AB30" s="175"/>
      <c r="AC30" s="175"/>
      <c r="AD30" s="175"/>
      <c r="AE30" s="175"/>
      <c r="AF30" s="175"/>
      <c r="AG30" s="175"/>
      <c r="AH30" s="175"/>
      <c r="AI30" s="175"/>
      <c r="AJ30" s="175"/>
      <c r="AK30" s="176"/>
      <c r="AL30" s="176"/>
      <c r="AM30" s="183">
        <f t="shared" si="0"/>
        <v>0</v>
      </c>
      <c r="AN30" s="184">
        <f t="shared" si="0"/>
        <v>0</v>
      </c>
      <c r="AO30" s="185">
        <f t="shared" si="0"/>
        <v>0</v>
      </c>
      <c r="AP30" s="180"/>
      <c r="AQ30" s="180"/>
    </row>
    <row r="31" spans="1:43" ht="17.25" customHeight="1" thickBot="1">
      <c r="A31" s="181">
        <v>20</v>
      </c>
      <c r="B31" s="186"/>
      <c r="C31" s="187"/>
      <c r="D31" s="187"/>
      <c r="E31" s="188"/>
      <c r="F31" s="188"/>
      <c r="G31" s="188"/>
      <c r="H31" s="188"/>
      <c r="I31" s="188"/>
      <c r="J31" s="188"/>
      <c r="K31" s="188"/>
      <c r="L31" s="188"/>
      <c r="M31" s="188"/>
      <c r="N31" s="188"/>
      <c r="O31" s="188"/>
      <c r="P31" s="188"/>
      <c r="Q31" s="188"/>
      <c r="R31" s="188"/>
      <c r="S31" s="188"/>
      <c r="T31" s="188"/>
      <c r="U31" s="188"/>
      <c r="V31" s="189"/>
      <c r="W31" s="189"/>
      <c r="X31" s="188"/>
      <c r="Y31" s="188"/>
      <c r="Z31" s="188"/>
      <c r="AA31" s="188"/>
      <c r="AB31" s="188"/>
      <c r="AC31" s="188"/>
      <c r="AD31" s="188"/>
      <c r="AE31" s="188"/>
      <c r="AF31" s="188"/>
      <c r="AG31" s="188"/>
      <c r="AH31" s="188"/>
      <c r="AI31" s="188"/>
      <c r="AJ31" s="188"/>
      <c r="AK31" s="189"/>
      <c r="AL31" s="189"/>
      <c r="AM31" s="183">
        <f t="shared" si="0"/>
        <v>0</v>
      </c>
      <c r="AN31" s="184">
        <f t="shared" si="0"/>
        <v>0</v>
      </c>
      <c r="AO31" s="185">
        <f t="shared" si="0"/>
        <v>0</v>
      </c>
      <c r="AP31" s="180"/>
      <c r="AQ31" s="180"/>
    </row>
    <row r="32" spans="1:43" ht="17.25" hidden="1" customHeight="1">
      <c r="A32" s="181">
        <v>21</v>
      </c>
      <c r="B32" s="190"/>
      <c r="C32" s="191"/>
      <c r="D32" s="191"/>
      <c r="E32" s="192"/>
      <c r="F32" s="192"/>
      <c r="G32" s="192"/>
      <c r="H32" s="192"/>
      <c r="I32" s="192"/>
      <c r="J32" s="192"/>
      <c r="K32" s="192"/>
      <c r="L32" s="192"/>
      <c r="M32" s="192"/>
      <c r="N32" s="192"/>
      <c r="O32" s="192"/>
      <c r="P32" s="192"/>
      <c r="Q32" s="192"/>
      <c r="R32" s="192"/>
      <c r="S32" s="192"/>
      <c r="T32" s="192"/>
      <c r="U32" s="192"/>
      <c r="V32" s="193"/>
      <c r="W32" s="193"/>
      <c r="X32" s="192"/>
      <c r="Y32" s="192"/>
      <c r="Z32" s="192"/>
      <c r="AA32" s="192"/>
      <c r="AB32" s="192"/>
      <c r="AC32" s="192"/>
      <c r="AD32" s="192"/>
      <c r="AE32" s="192"/>
      <c r="AF32" s="192"/>
      <c r="AG32" s="192"/>
      <c r="AH32" s="192"/>
      <c r="AI32" s="192"/>
      <c r="AJ32" s="192"/>
      <c r="AK32" s="193"/>
      <c r="AL32" s="193"/>
      <c r="AM32" s="183">
        <f t="shared" si="0"/>
        <v>0</v>
      </c>
      <c r="AN32" s="184">
        <f t="shared" si="0"/>
        <v>0</v>
      </c>
      <c r="AO32" s="185">
        <f t="shared" si="0"/>
        <v>0</v>
      </c>
      <c r="AP32" s="180"/>
      <c r="AQ32" s="180"/>
    </row>
    <row r="33" spans="1:43" ht="17.25" hidden="1" customHeight="1">
      <c r="A33" s="181">
        <v>22</v>
      </c>
      <c r="B33" s="190"/>
      <c r="C33" s="191"/>
      <c r="D33" s="191"/>
      <c r="E33" s="192"/>
      <c r="F33" s="192"/>
      <c r="G33" s="192"/>
      <c r="H33" s="192"/>
      <c r="I33" s="192"/>
      <c r="J33" s="192"/>
      <c r="K33" s="192"/>
      <c r="L33" s="192"/>
      <c r="M33" s="192"/>
      <c r="N33" s="192"/>
      <c r="O33" s="192"/>
      <c r="P33" s="192"/>
      <c r="Q33" s="192"/>
      <c r="R33" s="192"/>
      <c r="S33" s="192"/>
      <c r="T33" s="192"/>
      <c r="U33" s="192"/>
      <c r="V33" s="193"/>
      <c r="W33" s="193"/>
      <c r="X33" s="192"/>
      <c r="Y33" s="192"/>
      <c r="Z33" s="192"/>
      <c r="AA33" s="192"/>
      <c r="AB33" s="192"/>
      <c r="AC33" s="192"/>
      <c r="AD33" s="192"/>
      <c r="AE33" s="192"/>
      <c r="AF33" s="192"/>
      <c r="AG33" s="192"/>
      <c r="AH33" s="192"/>
      <c r="AI33" s="192"/>
      <c r="AJ33" s="192"/>
      <c r="AK33" s="193"/>
      <c r="AL33" s="193"/>
      <c r="AM33" s="183">
        <f t="shared" si="0"/>
        <v>0</v>
      </c>
      <c r="AN33" s="184">
        <f t="shared" si="0"/>
        <v>0</v>
      </c>
      <c r="AO33" s="185">
        <f t="shared" si="0"/>
        <v>0</v>
      </c>
      <c r="AP33" s="180"/>
      <c r="AQ33" s="180"/>
    </row>
    <row r="34" spans="1:43" ht="17.25" hidden="1" customHeight="1">
      <c r="A34" s="181">
        <v>23</v>
      </c>
      <c r="B34" s="190"/>
      <c r="C34" s="191"/>
      <c r="D34" s="191"/>
      <c r="E34" s="192"/>
      <c r="F34" s="192"/>
      <c r="G34" s="192"/>
      <c r="H34" s="192"/>
      <c r="I34" s="192"/>
      <c r="J34" s="192"/>
      <c r="K34" s="192"/>
      <c r="L34" s="192"/>
      <c r="M34" s="192"/>
      <c r="N34" s="192"/>
      <c r="O34" s="192"/>
      <c r="P34" s="192"/>
      <c r="Q34" s="192"/>
      <c r="R34" s="192"/>
      <c r="S34" s="192"/>
      <c r="T34" s="192"/>
      <c r="U34" s="192"/>
      <c r="V34" s="193"/>
      <c r="W34" s="193"/>
      <c r="X34" s="192"/>
      <c r="Y34" s="192"/>
      <c r="Z34" s="192"/>
      <c r="AA34" s="192"/>
      <c r="AB34" s="192"/>
      <c r="AC34" s="192"/>
      <c r="AD34" s="192"/>
      <c r="AE34" s="192"/>
      <c r="AF34" s="192"/>
      <c r="AG34" s="192"/>
      <c r="AH34" s="192"/>
      <c r="AI34" s="192"/>
      <c r="AJ34" s="192"/>
      <c r="AK34" s="193"/>
      <c r="AL34" s="193"/>
      <c r="AM34" s="183">
        <f t="shared" si="0"/>
        <v>0</v>
      </c>
      <c r="AN34" s="184">
        <f t="shared" si="0"/>
        <v>0</v>
      </c>
      <c r="AO34" s="185">
        <f t="shared" si="0"/>
        <v>0</v>
      </c>
      <c r="AP34" s="180"/>
      <c r="AQ34" s="180"/>
    </row>
    <row r="35" spans="1:43" ht="17.25" hidden="1" customHeight="1">
      <c r="A35" s="181">
        <v>24</v>
      </c>
      <c r="B35" s="190"/>
      <c r="C35" s="191"/>
      <c r="D35" s="191"/>
      <c r="E35" s="192"/>
      <c r="F35" s="192"/>
      <c r="G35" s="192"/>
      <c r="H35" s="192"/>
      <c r="I35" s="192"/>
      <c r="J35" s="192"/>
      <c r="K35" s="192"/>
      <c r="L35" s="192"/>
      <c r="M35" s="192"/>
      <c r="N35" s="192"/>
      <c r="O35" s="192"/>
      <c r="P35" s="192"/>
      <c r="Q35" s="192"/>
      <c r="R35" s="192"/>
      <c r="S35" s="192"/>
      <c r="T35" s="192"/>
      <c r="U35" s="192"/>
      <c r="V35" s="193"/>
      <c r="W35" s="193"/>
      <c r="X35" s="192"/>
      <c r="Y35" s="192"/>
      <c r="Z35" s="192"/>
      <c r="AA35" s="192"/>
      <c r="AB35" s="192"/>
      <c r="AC35" s="192"/>
      <c r="AD35" s="192"/>
      <c r="AE35" s="192"/>
      <c r="AF35" s="192"/>
      <c r="AG35" s="192"/>
      <c r="AH35" s="192"/>
      <c r="AI35" s="192"/>
      <c r="AJ35" s="192"/>
      <c r="AK35" s="193"/>
      <c r="AL35" s="193"/>
      <c r="AM35" s="183">
        <f t="shared" si="0"/>
        <v>0</v>
      </c>
      <c r="AN35" s="184">
        <f t="shared" si="0"/>
        <v>0</v>
      </c>
      <c r="AO35" s="185">
        <f t="shared" si="0"/>
        <v>0</v>
      </c>
      <c r="AP35" s="180"/>
      <c r="AQ35" s="180"/>
    </row>
    <row r="36" spans="1:43" ht="17.25" hidden="1" customHeight="1">
      <c r="A36" s="181">
        <v>25</v>
      </c>
      <c r="B36" s="190"/>
      <c r="C36" s="191"/>
      <c r="D36" s="191"/>
      <c r="E36" s="192"/>
      <c r="F36" s="192"/>
      <c r="G36" s="192"/>
      <c r="H36" s="192"/>
      <c r="I36" s="192"/>
      <c r="J36" s="192"/>
      <c r="K36" s="192"/>
      <c r="L36" s="192"/>
      <c r="M36" s="192"/>
      <c r="N36" s="192"/>
      <c r="O36" s="192"/>
      <c r="P36" s="192"/>
      <c r="Q36" s="192"/>
      <c r="R36" s="192"/>
      <c r="S36" s="192"/>
      <c r="T36" s="192"/>
      <c r="U36" s="192"/>
      <c r="V36" s="193"/>
      <c r="W36" s="193"/>
      <c r="X36" s="192"/>
      <c r="Y36" s="192"/>
      <c r="Z36" s="192"/>
      <c r="AA36" s="192"/>
      <c r="AB36" s="192"/>
      <c r="AC36" s="192"/>
      <c r="AD36" s="192"/>
      <c r="AE36" s="192"/>
      <c r="AF36" s="192"/>
      <c r="AG36" s="192"/>
      <c r="AH36" s="192"/>
      <c r="AI36" s="192"/>
      <c r="AJ36" s="192"/>
      <c r="AK36" s="193"/>
      <c r="AL36" s="193"/>
      <c r="AM36" s="183">
        <f t="shared" si="0"/>
        <v>0</v>
      </c>
      <c r="AN36" s="184">
        <f t="shared" si="0"/>
        <v>0</v>
      </c>
      <c r="AO36" s="185">
        <f t="shared" si="0"/>
        <v>0</v>
      </c>
      <c r="AP36" s="180"/>
      <c r="AQ36" s="180"/>
    </row>
    <row r="37" spans="1:43" ht="17.25" hidden="1" customHeight="1">
      <c r="A37" s="181">
        <v>26</v>
      </c>
      <c r="B37" s="190"/>
      <c r="C37" s="191"/>
      <c r="D37" s="191"/>
      <c r="E37" s="192"/>
      <c r="F37" s="192"/>
      <c r="G37" s="192"/>
      <c r="H37" s="192"/>
      <c r="I37" s="192"/>
      <c r="J37" s="192"/>
      <c r="K37" s="192"/>
      <c r="L37" s="192"/>
      <c r="M37" s="192"/>
      <c r="N37" s="192"/>
      <c r="O37" s="192"/>
      <c r="P37" s="192"/>
      <c r="Q37" s="192"/>
      <c r="R37" s="192"/>
      <c r="S37" s="192"/>
      <c r="T37" s="192"/>
      <c r="U37" s="192"/>
      <c r="V37" s="193"/>
      <c r="W37" s="193"/>
      <c r="X37" s="192"/>
      <c r="Y37" s="192"/>
      <c r="Z37" s="192"/>
      <c r="AA37" s="192"/>
      <c r="AB37" s="192"/>
      <c r="AC37" s="192"/>
      <c r="AD37" s="192"/>
      <c r="AE37" s="192"/>
      <c r="AF37" s="192"/>
      <c r="AG37" s="192"/>
      <c r="AH37" s="192"/>
      <c r="AI37" s="192"/>
      <c r="AJ37" s="192"/>
      <c r="AK37" s="193"/>
      <c r="AL37" s="193"/>
      <c r="AM37" s="183">
        <f t="shared" si="0"/>
        <v>0</v>
      </c>
      <c r="AN37" s="184">
        <f t="shared" si="0"/>
        <v>0</v>
      </c>
      <c r="AO37" s="185">
        <f t="shared" si="0"/>
        <v>0</v>
      </c>
      <c r="AP37" s="180"/>
      <c r="AQ37" s="180"/>
    </row>
    <row r="38" spans="1:43" ht="17.25" hidden="1" customHeight="1">
      <c r="A38" s="181">
        <v>27</v>
      </c>
      <c r="B38" s="190"/>
      <c r="C38" s="191"/>
      <c r="D38" s="191"/>
      <c r="E38" s="192"/>
      <c r="F38" s="192"/>
      <c r="G38" s="192"/>
      <c r="H38" s="192"/>
      <c r="I38" s="192"/>
      <c r="J38" s="192"/>
      <c r="K38" s="192"/>
      <c r="L38" s="192"/>
      <c r="M38" s="192"/>
      <c r="N38" s="192"/>
      <c r="O38" s="192"/>
      <c r="P38" s="192"/>
      <c r="Q38" s="192"/>
      <c r="R38" s="192"/>
      <c r="S38" s="192"/>
      <c r="T38" s="192"/>
      <c r="U38" s="192"/>
      <c r="V38" s="193"/>
      <c r="W38" s="193"/>
      <c r="X38" s="192"/>
      <c r="Y38" s="192"/>
      <c r="Z38" s="192"/>
      <c r="AA38" s="192"/>
      <c r="AB38" s="192"/>
      <c r="AC38" s="192"/>
      <c r="AD38" s="192"/>
      <c r="AE38" s="192"/>
      <c r="AF38" s="192"/>
      <c r="AG38" s="192"/>
      <c r="AH38" s="192"/>
      <c r="AI38" s="192"/>
      <c r="AJ38" s="192"/>
      <c r="AK38" s="193"/>
      <c r="AL38" s="193"/>
      <c r="AM38" s="183">
        <f t="shared" si="0"/>
        <v>0</v>
      </c>
      <c r="AN38" s="184">
        <f t="shared" si="0"/>
        <v>0</v>
      </c>
      <c r="AO38" s="185">
        <f t="shared" si="0"/>
        <v>0</v>
      </c>
      <c r="AP38" s="180"/>
      <c r="AQ38" s="180"/>
    </row>
    <row r="39" spans="1:43" ht="17.25" hidden="1" customHeight="1">
      <c r="A39" s="181">
        <v>28</v>
      </c>
      <c r="B39" s="190"/>
      <c r="C39" s="191"/>
      <c r="D39" s="191"/>
      <c r="E39" s="192"/>
      <c r="F39" s="192"/>
      <c r="G39" s="192"/>
      <c r="H39" s="192"/>
      <c r="I39" s="192"/>
      <c r="J39" s="192"/>
      <c r="K39" s="192"/>
      <c r="L39" s="192"/>
      <c r="M39" s="192"/>
      <c r="N39" s="192"/>
      <c r="O39" s="192"/>
      <c r="P39" s="192"/>
      <c r="Q39" s="192"/>
      <c r="R39" s="192"/>
      <c r="S39" s="192"/>
      <c r="T39" s="192"/>
      <c r="U39" s="192"/>
      <c r="V39" s="193"/>
      <c r="W39" s="193"/>
      <c r="X39" s="192"/>
      <c r="Y39" s="192"/>
      <c r="Z39" s="192"/>
      <c r="AA39" s="192"/>
      <c r="AB39" s="192"/>
      <c r="AC39" s="192"/>
      <c r="AD39" s="192"/>
      <c r="AE39" s="192"/>
      <c r="AF39" s="192"/>
      <c r="AG39" s="192"/>
      <c r="AH39" s="192"/>
      <c r="AI39" s="192"/>
      <c r="AJ39" s="192"/>
      <c r="AK39" s="193"/>
      <c r="AL39" s="193"/>
      <c r="AM39" s="183">
        <f t="shared" si="0"/>
        <v>0</v>
      </c>
      <c r="AN39" s="184">
        <f t="shared" si="0"/>
        <v>0</v>
      </c>
      <c r="AO39" s="185">
        <f t="shared" si="0"/>
        <v>0</v>
      </c>
      <c r="AP39" s="180"/>
      <c r="AQ39" s="180"/>
    </row>
    <row r="40" spans="1:43" ht="17.25" hidden="1" customHeight="1">
      <c r="A40" s="181">
        <v>29</v>
      </c>
      <c r="B40" s="190"/>
      <c r="C40" s="191"/>
      <c r="D40" s="191"/>
      <c r="E40" s="192"/>
      <c r="F40" s="192"/>
      <c r="G40" s="192"/>
      <c r="H40" s="192"/>
      <c r="I40" s="192"/>
      <c r="J40" s="192"/>
      <c r="K40" s="192"/>
      <c r="L40" s="192"/>
      <c r="M40" s="192"/>
      <c r="N40" s="192"/>
      <c r="O40" s="192"/>
      <c r="P40" s="192"/>
      <c r="Q40" s="192"/>
      <c r="R40" s="192"/>
      <c r="S40" s="192"/>
      <c r="T40" s="192"/>
      <c r="U40" s="192"/>
      <c r="V40" s="193"/>
      <c r="W40" s="193"/>
      <c r="X40" s="192"/>
      <c r="Y40" s="192"/>
      <c r="Z40" s="192"/>
      <c r="AA40" s="192"/>
      <c r="AB40" s="192"/>
      <c r="AC40" s="192"/>
      <c r="AD40" s="192"/>
      <c r="AE40" s="192"/>
      <c r="AF40" s="192"/>
      <c r="AG40" s="192"/>
      <c r="AH40" s="192"/>
      <c r="AI40" s="192"/>
      <c r="AJ40" s="192"/>
      <c r="AK40" s="193"/>
      <c r="AL40" s="193"/>
      <c r="AM40" s="183">
        <f t="shared" si="0"/>
        <v>0</v>
      </c>
      <c r="AN40" s="184">
        <f t="shared" si="0"/>
        <v>0</v>
      </c>
      <c r="AO40" s="185">
        <f t="shared" si="0"/>
        <v>0</v>
      </c>
      <c r="AP40" s="180"/>
      <c r="AQ40" s="180"/>
    </row>
    <row r="41" spans="1:43" ht="17.25" hidden="1" customHeight="1">
      <c r="A41" s="181">
        <v>30</v>
      </c>
      <c r="B41" s="190"/>
      <c r="C41" s="191"/>
      <c r="D41" s="191"/>
      <c r="E41" s="192"/>
      <c r="F41" s="192"/>
      <c r="G41" s="192"/>
      <c r="H41" s="192"/>
      <c r="I41" s="192"/>
      <c r="J41" s="192"/>
      <c r="K41" s="192"/>
      <c r="L41" s="192"/>
      <c r="M41" s="192"/>
      <c r="N41" s="192"/>
      <c r="O41" s="192"/>
      <c r="P41" s="192"/>
      <c r="Q41" s="192"/>
      <c r="R41" s="192"/>
      <c r="S41" s="192"/>
      <c r="T41" s="192"/>
      <c r="U41" s="192"/>
      <c r="V41" s="193"/>
      <c r="W41" s="193"/>
      <c r="X41" s="192"/>
      <c r="Y41" s="192"/>
      <c r="Z41" s="192"/>
      <c r="AA41" s="192"/>
      <c r="AB41" s="192"/>
      <c r="AC41" s="192"/>
      <c r="AD41" s="192"/>
      <c r="AE41" s="192"/>
      <c r="AF41" s="192"/>
      <c r="AG41" s="192"/>
      <c r="AH41" s="192"/>
      <c r="AI41" s="192"/>
      <c r="AJ41" s="192"/>
      <c r="AK41" s="193"/>
      <c r="AL41" s="193"/>
      <c r="AM41" s="183">
        <f t="shared" si="0"/>
        <v>0</v>
      </c>
      <c r="AN41" s="184">
        <f t="shared" si="0"/>
        <v>0</v>
      </c>
      <c r="AO41" s="185">
        <f t="shared" si="0"/>
        <v>0</v>
      </c>
      <c r="AP41" s="180"/>
      <c r="AQ41" s="180"/>
    </row>
    <row r="42" spans="1:43" ht="17.25" hidden="1" customHeight="1">
      <c r="A42" s="181">
        <v>31</v>
      </c>
      <c r="B42" s="190"/>
      <c r="C42" s="191"/>
      <c r="D42" s="191"/>
      <c r="E42" s="192"/>
      <c r="F42" s="192"/>
      <c r="G42" s="192"/>
      <c r="H42" s="192"/>
      <c r="I42" s="192"/>
      <c r="J42" s="192"/>
      <c r="K42" s="192"/>
      <c r="L42" s="192"/>
      <c r="M42" s="192"/>
      <c r="N42" s="192"/>
      <c r="O42" s="192"/>
      <c r="P42" s="192"/>
      <c r="Q42" s="192"/>
      <c r="R42" s="192"/>
      <c r="S42" s="192"/>
      <c r="T42" s="192"/>
      <c r="U42" s="192"/>
      <c r="V42" s="193"/>
      <c r="W42" s="193"/>
      <c r="X42" s="192"/>
      <c r="Y42" s="192"/>
      <c r="Z42" s="192"/>
      <c r="AA42" s="192"/>
      <c r="AB42" s="192"/>
      <c r="AC42" s="192"/>
      <c r="AD42" s="192"/>
      <c r="AE42" s="192"/>
      <c r="AF42" s="192"/>
      <c r="AG42" s="192"/>
      <c r="AH42" s="192"/>
      <c r="AI42" s="192"/>
      <c r="AJ42" s="192"/>
      <c r="AK42" s="193"/>
      <c r="AL42" s="193"/>
      <c r="AM42" s="183">
        <f t="shared" si="0"/>
        <v>0</v>
      </c>
      <c r="AN42" s="184">
        <f t="shared" si="0"/>
        <v>0</v>
      </c>
      <c r="AO42" s="185">
        <f t="shared" si="0"/>
        <v>0</v>
      </c>
      <c r="AP42" s="180"/>
      <c r="AQ42" s="180"/>
    </row>
    <row r="43" spans="1:43" ht="17.25" hidden="1" customHeight="1">
      <c r="A43" s="181">
        <v>32</v>
      </c>
      <c r="B43" s="190"/>
      <c r="C43" s="191"/>
      <c r="D43" s="191"/>
      <c r="E43" s="192"/>
      <c r="F43" s="192"/>
      <c r="G43" s="192"/>
      <c r="H43" s="192"/>
      <c r="I43" s="192"/>
      <c r="J43" s="192"/>
      <c r="K43" s="192"/>
      <c r="L43" s="192"/>
      <c r="M43" s="192"/>
      <c r="N43" s="192"/>
      <c r="O43" s="192"/>
      <c r="P43" s="192"/>
      <c r="Q43" s="192"/>
      <c r="R43" s="192"/>
      <c r="S43" s="192"/>
      <c r="T43" s="192"/>
      <c r="U43" s="192"/>
      <c r="V43" s="193"/>
      <c r="W43" s="193"/>
      <c r="X43" s="192"/>
      <c r="Y43" s="192"/>
      <c r="Z43" s="192"/>
      <c r="AA43" s="192"/>
      <c r="AB43" s="192"/>
      <c r="AC43" s="192"/>
      <c r="AD43" s="192"/>
      <c r="AE43" s="192"/>
      <c r="AF43" s="192"/>
      <c r="AG43" s="192"/>
      <c r="AH43" s="192"/>
      <c r="AI43" s="192"/>
      <c r="AJ43" s="192"/>
      <c r="AK43" s="193"/>
      <c r="AL43" s="193"/>
      <c r="AM43" s="183">
        <f t="shared" si="0"/>
        <v>0</v>
      </c>
      <c r="AN43" s="184">
        <f t="shared" si="0"/>
        <v>0</v>
      </c>
      <c r="AO43" s="185">
        <f t="shared" si="0"/>
        <v>0</v>
      </c>
      <c r="AP43" s="180"/>
      <c r="AQ43" s="180"/>
    </row>
    <row r="44" spans="1:43" ht="17.25" hidden="1" customHeight="1">
      <c r="A44" s="181">
        <v>33</v>
      </c>
      <c r="B44" s="190"/>
      <c r="C44" s="191"/>
      <c r="D44" s="191"/>
      <c r="E44" s="192"/>
      <c r="F44" s="192"/>
      <c r="G44" s="192"/>
      <c r="H44" s="192"/>
      <c r="I44" s="192"/>
      <c r="J44" s="192"/>
      <c r="K44" s="192"/>
      <c r="L44" s="192"/>
      <c r="M44" s="192"/>
      <c r="N44" s="192"/>
      <c r="O44" s="192"/>
      <c r="P44" s="192"/>
      <c r="Q44" s="192"/>
      <c r="R44" s="192"/>
      <c r="S44" s="192"/>
      <c r="T44" s="192"/>
      <c r="U44" s="192"/>
      <c r="V44" s="193"/>
      <c r="W44" s="193"/>
      <c r="X44" s="192"/>
      <c r="Y44" s="192"/>
      <c r="Z44" s="192"/>
      <c r="AA44" s="192"/>
      <c r="AB44" s="192"/>
      <c r="AC44" s="192"/>
      <c r="AD44" s="192"/>
      <c r="AE44" s="192"/>
      <c r="AF44" s="192"/>
      <c r="AG44" s="192"/>
      <c r="AH44" s="192"/>
      <c r="AI44" s="192"/>
      <c r="AJ44" s="192"/>
      <c r="AK44" s="193"/>
      <c r="AL44" s="193"/>
      <c r="AM44" s="183">
        <f t="shared" si="0"/>
        <v>0</v>
      </c>
      <c r="AN44" s="184">
        <f t="shared" si="0"/>
        <v>0</v>
      </c>
      <c r="AO44" s="185">
        <f t="shared" si="0"/>
        <v>0</v>
      </c>
      <c r="AP44" s="180"/>
      <c r="AQ44" s="180"/>
    </row>
    <row r="45" spans="1:43" ht="17.25" hidden="1" customHeight="1">
      <c r="A45" s="181">
        <v>34</v>
      </c>
      <c r="B45" s="190"/>
      <c r="C45" s="191"/>
      <c r="D45" s="191"/>
      <c r="E45" s="192"/>
      <c r="F45" s="192"/>
      <c r="G45" s="192"/>
      <c r="H45" s="192"/>
      <c r="I45" s="192"/>
      <c r="J45" s="192"/>
      <c r="K45" s="192"/>
      <c r="L45" s="192"/>
      <c r="M45" s="192"/>
      <c r="N45" s="192"/>
      <c r="O45" s="192"/>
      <c r="P45" s="192"/>
      <c r="Q45" s="192"/>
      <c r="R45" s="192"/>
      <c r="S45" s="192"/>
      <c r="T45" s="192"/>
      <c r="U45" s="192"/>
      <c r="V45" s="193"/>
      <c r="W45" s="193"/>
      <c r="X45" s="192"/>
      <c r="Y45" s="192"/>
      <c r="Z45" s="192"/>
      <c r="AA45" s="192"/>
      <c r="AB45" s="192"/>
      <c r="AC45" s="192"/>
      <c r="AD45" s="192"/>
      <c r="AE45" s="192"/>
      <c r="AF45" s="192"/>
      <c r="AG45" s="192"/>
      <c r="AH45" s="192"/>
      <c r="AI45" s="192"/>
      <c r="AJ45" s="192"/>
      <c r="AK45" s="193"/>
      <c r="AL45" s="193"/>
      <c r="AM45" s="183">
        <f t="shared" si="0"/>
        <v>0</v>
      </c>
      <c r="AN45" s="184">
        <f t="shared" si="0"/>
        <v>0</v>
      </c>
      <c r="AO45" s="185">
        <f t="shared" si="0"/>
        <v>0</v>
      </c>
      <c r="AP45" s="180"/>
      <c r="AQ45" s="180"/>
    </row>
    <row r="46" spans="1:43" ht="17.25" hidden="1" customHeight="1">
      <c r="A46" s="181">
        <v>35</v>
      </c>
      <c r="B46" s="190"/>
      <c r="C46" s="191"/>
      <c r="D46" s="191"/>
      <c r="E46" s="192"/>
      <c r="F46" s="192"/>
      <c r="G46" s="192"/>
      <c r="H46" s="192"/>
      <c r="I46" s="192"/>
      <c r="J46" s="192"/>
      <c r="K46" s="192"/>
      <c r="L46" s="192"/>
      <c r="M46" s="192"/>
      <c r="N46" s="192"/>
      <c r="O46" s="192"/>
      <c r="P46" s="192"/>
      <c r="Q46" s="192"/>
      <c r="R46" s="192"/>
      <c r="S46" s="192"/>
      <c r="T46" s="192"/>
      <c r="U46" s="192"/>
      <c r="V46" s="193"/>
      <c r="W46" s="193"/>
      <c r="X46" s="192"/>
      <c r="Y46" s="192"/>
      <c r="Z46" s="192"/>
      <c r="AA46" s="192"/>
      <c r="AB46" s="192"/>
      <c r="AC46" s="192"/>
      <c r="AD46" s="192"/>
      <c r="AE46" s="192"/>
      <c r="AF46" s="192"/>
      <c r="AG46" s="192"/>
      <c r="AH46" s="192"/>
      <c r="AI46" s="192"/>
      <c r="AJ46" s="192"/>
      <c r="AK46" s="193"/>
      <c r="AL46" s="193"/>
      <c r="AM46" s="183">
        <f t="shared" si="0"/>
        <v>0</v>
      </c>
      <c r="AN46" s="184">
        <f t="shared" si="0"/>
        <v>0</v>
      </c>
      <c r="AO46" s="185">
        <f t="shared" si="0"/>
        <v>0</v>
      </c>
      <c r="AP46" s="180"/>
      <c r="AQ46" s="180"/>
    </row>
    <row r="47" spans="1:43" ht="17.25" hidden="1" customHeight="1">
      <c r="A47" s="181">
        <v>36</v>
      </c>
      <c r="B47" s="190"/>
      <c r="C47" s="191"/>
      <c r="D47" s="191"/>
      <c r="E47" s="192"/>
      <c r="F47" s="192"/>
      <c r="G47" s="192"/>
      <c r="H47" s="192"/>
      <c r="I47" s="192"/>
      <c r="J47" s="192"/>
      <c r="K47" s="192"/>
      <c r="L47" s="192"/>
      <c r="M47" s="192"/>
      <c r="N47" s="192"/>
      <c r="O47" s="192"/>
      <c r="P47" s="192"/>
      <c r="Q47" s="192"/>
      <c r="R47" s="192"/>
      <c r="S47" s="192"/>
      <c r="T47" s="192"/>
      <c r="U47" s="192"/>
      <c r="V47" s="193"/>
      <c r="W47" s="193"/>
      <c r="X47" s="192"/>
      <c r="Y47" s="192"/>
      <c r="Z47" s="192"/>
      <c r="AA47" s="192"/>
      <c r="AB47" s="192"/>
      <c r="AC47" s="192"/>
      <c r="AD47" s="192"/>
      <c r="AE47" s="192"/>
      <c r="AF47" s="192"/>
      <c r="AG47" s="192"/>
      <c r="AH47" s="192"/>
      <c r="AI47" s="192"/>
      <c r="AJ47" s="192"/>
      <c r="AK47" s="193"/>
      <c r="AL47" s="193"/>
      <c r="AM47" s="183">
        <f t="shared" si="0"/>
        <v>0</v>
      </c>
      <c r="AN47" s="184">
        <f t="shared" si="0"/>
        <v>0</v>
      </c>
      <c r="AO47" s="185">
        <f t="shared" si="0"/>
        <v>0</v>
      </c>
      <c r="AP47" s="180"/>
      <c r="AQ47" s="180"/>
    </row>
    <row r="48" spans="1:43" ht="17.25" hidden="1" customHeight="1">
      <c r="A48" s="181">
        <v>37</v>
      </c>
      <c r="B48" s="190"/>
      <c r="C48" s="191"/>
      <c r="D48" s="191"/>
      <c r="E48" s="192"/>
      <c r="F48" s="192"/>
      <c r="G48" s="192"/>
      <c r="H48" s="192"/>
      <c r="I48" s="192"/>
      <c r="J48" s="192"/>
      <c r="K48" s="192"/>
      <c r="L48" s="192"/>
      <c r="M48" s="192"/>
      <c r="N48" s="192"/>
      <c r="O48" s="192"/>
      <c r="P48" s="192"/>
      <c r="Q48" s="192"/>
      <c r="R48" s="192"/>
      <c r="S48" s="192"/>
      <c r="T48" s="192"/>
      <c r="U48" s="192"/>
      <c r="V48" s="193"/>
      <c r="W48" s="193"/>
      <c r="X48" s="192"/>
      <c r="Y48" s="192"/>
      <c r="Z48" s="192"/>
      <c r="AA48" s="192"/>
      <c r="AB48" s="192"/>
      <c r="AC48" s="192"/>
      <c r="AD48" s="192"/>
      <c r="AE48" s="192"/>
      <c r="AF48" s="192"/>
      <c r="AG48" s="192"/>
      <c r="AH48" s="192"/>
      <c r="AI48" s="192"/>
      <c r="AJ48" s="192"/>
      <c r="AK48" s="193"/>
      <c r="AL48" s="193"/>
      <c r="AM48" s="183">
        <f t="shared" si="0"/>
        <v>0</v>
      </c>
      <c r="AN48" s="184">
        <f t="shared" si="0"/>
        <v>0</v>
      </c>
      <c r="AO48" s="185">
        <f t="shared" si="0"/>
        <v>0</v>
      </c>
      <c r="AP48" s="180"/>
      <c r="AQ48" s="180"/>
    </row>
    <row r="49" spans="1:43" ht="17.25" hidden="1" customHeight="1">
      <c r="A49" s="181">
        <v>38</v>
      </c>
      <c r="B49" s="190"/>
      <c r="C49" s="191"/>
      <c r="D49" s="191"/>
      <c r="E49" s="192"/>
      <c r="F49" s="192"/>
      <c r="G49" s="192"/>
      <c r="H49" s="192"/>
      <c r="I49" s="192"/>
      <c r="J49" s="192"/>
      <c r="K49" s="192"/>
      <c r="L49" s="192"/>
      <c r="M49" s="192"/>
      <c r="N49" s="192"/>
      <c r="O49" s="192"/>
      <c r="P49" s="192"/>
      <c r="Q49" s="192"/>
      <c r="R49" s="192"/>
      <c r="S49" s="192"/>
      <c r="T49" s="192"/>
      <c r="U49" s="192"/>
      <c r="V49" s="193"/>
      <c r="W49" s="193"/>
      <c r="X49" s="192"/>
      <c r="Y49" s="192"/>
      <c r="Z49" s="192"/>
      <c r="AA49" s="192"/>
      <c r="AB49" s="192"/>
      <c r="AC49" s="192"/>
      <c r="AD49" s="192"/>
      <c r="AE49" s="192"/>
      <c r="AF49" s="192"/>
      <c r="AG49" s="192"/>
      <c r="AH49" s="192"/>
      <c r="AI49" s="192"/>
      <c r="AJ49" s="192"/>
      <c r="AK49" s="193"/>
      <c r="AL49" s="193"/>
      <c r="AM49" s="183">
        <f t="shared" si="0"/>
        <v>0</v>
      </c>
      <c r="AN49" s="184">
        <f t="shared" si="0"/>
        <v>0</v>
      </c>
      <c r="AO49" s="185">
        <f t="shared" si="0"/>
        <v>0</v>
      </c>
      <c r="AP49" s="180"/>
      <c r="AQ49" s="180"/>
    </row>
    <row r="50" spans="1:43" ht="17.25" hidden="1" customHeight="1">
      <c r="A50" s="181">
        <v>39</v>
      </c>
      <c r="B50" s="190"/>
      <c r="C50" s="191"/>
      <c r="D50" s="191"/>
      <c r="E50" s="192"/>
      <c r="F50" s="192"/>
      <c r="G50" s="192"/>
      <c r="H50" s="192"/>
      <c r="I50" s="192"/>
      <c r="J50" s="192"/>
      <c r="K50" s="192"/>
      <c r="L50" s="192"/>
      <c r="M50" s="192"/>
      <c r="N50" s="192"/>
      <c r="O50" s="192"/>
      <c r="P50" s="192"/>
      <c r="Q50" s="192"/>
      <c r="R50" s="192"/>
      <c r="S50" s="192"/>
      <c r="T50" s="192"/>
      <c r="U50" s="192"/>
      <c r="V50" s="193"/>
      <c r="W50" s="193"/>
      <c r="X50" s="192"/>
      <c r="Y50" s="192"/>
      <c r="Z50" s="192"/>
      <c r="AA50" s="192"/>
      <c r="AB50" s="192"/>
      <c r="AC50" s="192"/>
      <c r="AD50" s="192"/>
      <c r="AE50" s="192"/>
      <c r="AF50" s="192"/>
      <c r="AG50" s="192"/>
      <c r="AH50" s="192"/>
      <c r="AI50" s="192"/>
      <c r="AJ50" s="192"/>
      <c r="AK50" s="193"/>
      <c r="AL50" s="193"/>
      <c r="AM50" s="183">
        <f t="shared" si="0"/>
        <v>0</v>
      </c>
      <c r="AN50" s="184">
        <f t="shared" si="0"/>
        <v>0</v>
      </c>
      <c r="AO50" s="185">
        <f t="shared" si="0"/>
        <v>0</v>
      </c>
      <c r="AP50" s="180"/>
      <c r="AQ50" s="180"/>
    </row>
    <row r="51" spans="1:43" ht="17.25" hidden="1" customHeight="1">
      <c r="A51" s="181">
        <v>40</v>
      </c>
      <c r="B51" s="190"/>
      <c r="C51" s="191"/>
      <c r="D51" s="191"/>
      <c r="E51" s="192"/>
      <c r="F51" s="192"/>
      <c r="G51" s="192"/>
      <c r="H51" s="192"/>
      <c r="I51" s="192"/>
      <c r="J51" s="192"/>
      <c r="K51" s="192"/>
      <c r="L51" s="192"/>
      <c r="M51" s="192"/>
      <c r="N51" s="192"/>
      <c r="O51" s="192"/>
      <c r="P51" s="192"/>
      <c r="Q51" s="192"/>
      <c r="R51" s="192"/>
      <c r="S51" s="192"/>
      <c r="T51" s="192"/>
      <c r="U51" s="192"/>
      <c r="V51" s="193"/>
      <c r="W51" s="193"/>
      <c r="X51" s="192"/>
      <c r="Y51" s="192"/>
      <c r="Z51" s="192"/>
      <c r="AA51" s="192"/>
      <c r="AB51" s="192"/>
      <c r="AC51" s="192"/>
      <c r="AD51" s="192"/>
      <c r="AE51" s="192"/>
      <c r="AF51" s="192"/>
      <c r="AG51" s="192"/>
      <c r="AH51" s="192"/>
      <c r="AI51" s="192"/>
      <c r="AJ51" s="192"/>
      <c r="AK51" s="193"/>
      <c r="AL51" s="193"/>
      <c r="AM51" s="183">
        <f t="shared" si="0"/>
        <v>0</v>
      </c>
      <c r="AN51" s="184">
        <f t="shared" si="0"/>
        <v>0</v>
      </c>
      <c r="AO51" s="185">
        <f t="shared" si="0"/>
        <v>0</v>
      </c>
      <c r="AP51" s="180"/>
      <c r="AQ51" s="180"/>
    </row>
    <row r="52" spans="1:43" ht="17.25" hidden="1" customHeight="1">
      <c r="A52" s="181">
        <v>41</v>
      </c>
      <c r="B52" s="190"/>
      <c r="C52" s="191"/>
      <c r="D52" s="191"/>
      <c r="E52" s="192"/>
      <c r="F52" s="192"/>
      <c r="G52" s="192"/>
      <c r="H52" s="192"/>
      <c r="I52" s="192"/>
      <c r="J52" s="192"/>
      <c r="K52" s="192"/>
      <c r="L52" s="192"/>
      <c r="M52" s="192"/>
      <c r="N52" s="192"/>
      <c r="O52" s="192"/>
      <c r="P52" s="192"/>
      <c r="Q52" s="192"/>
      <c r="R52" s="192"/>
      <c r="S52" s="192"/>
      <c r="T52" s="192"/>
      <c r="U52" s="192"/>
      <c r="V52" s="193"/>
      <c r="W52" s="193"/>
      <c r="X52" s="192"/>
      <c r="Y52" s="192"/>
      <c r="Z52" s="192"/>
      <c r="AA52" s="192"/>
      <c r="AB52" s="192"/>
      <c r="AC52" s="192"/>
      <c r="AD52" s="192"/>
      <c r="AE52" s="192"/>
      <c r="AF52" s="192"/>
      <c r="AG52" s="192"/>
      <c r="AH52" s="192"/>
      <c r="AI52" s="192"/>
      <c r="AJ52" s="192"/>
      <c r="AK52" s="193"/>
      <c r="AL52" s="193"/>
      <c r="AM52" s="183">
        <f t="shared" si="0"/>
        <v>0</v>
      </c>
      <c r="AN52" s="184">
        <f t="shared" si="0"/>
        <v>0</v>
      </c>
      <c r="AO52" s="185">
        <f t="shared" si="0"/>
        <v>0</v>
      </c>
      <c r="AP52" s="180"/>
      <c r="AQ52" s="180"/>
    </row>
    <row r="53" spans="1:43" ht="17.25" hidden="1" customHeight="1">
      <c r="A53" s="181">
        <v>42</v>
      </c>
      <c r="B53" s="190"/>
      <c r="C53" s="191"/>
      <c r="D53" s="191"/>
      <c r="E53" s="192"/>
      <c r="F53" s="192"/>
      <c r="G53" s="192"/>
      <c r="H53" s="192"/>
      <c r="I53" s="192"/>
      <c r="J53" s="192"/>
      <c r="K53" s="192"/>
      <c r="L53" s="192"/>
      <c r="M53" s="192"/>
      <c r="N53" s="192"/>
      <c r="O53" s="192"/>
      <c r="P53" s="192"/>
      <c r="Q53" s="192"/>
      <c r="R53" s="192"/>
      <c r="S53" s="192"/>
      <c r="T53" s="192"/>
      <c r="U53" s="192"/>
      <c r="V53" s="193"/>
      <c r="W53" s="193"/>
      <c r="X53" s="192"/>
      <c r="Y53" s="192"/>
      <c r="Z53" s="192"/>
      <c r="AA53" s="192"/>
      <c r="AB53" s="192"/>
      <c r="AC53" s="192"/>
      <c r="AD53" s="192"/>
      <c r="AE53" s="192"/>
      <c r="AF53" s="192"/>
      <c r="AG53" s="192"/>
      <c r="AH53" s="192"/>
      <c r="AI53" s="192"/>
      <c r="AJ53" s="192"/>
      <c r="AK53" s="193"/>
      <c r="AL53" s="193"/>
      <c r="AM53" s="183">
        <f t="shared" si="0"/>
        <v>0</v>
      </c>
      <c r="AN53" s="184">
        <f t="shared" si="0"/>
        <v>0</v>
      </c>
      <c r="AO53" s="185">
        <f t="shared" si="0"/>
        <v>0</v>
      </c>
      <c r="AP53" s="180"/>
      <c r="AQ53" s="180"/>
    </row>
    <row r="54" spans="1:43" ht="17.25" hidden="1" customHeight="1">
      <c r="A54" s="181">
        <v>43</v>
      </c>
      <c r="B54" s="190"/>
      <c r="C54" s="191"/>
      <c r="D54" s="191"/>
      <c r="E54" s="192"/>
      <c r="F54" s="192"/>
      <c r="G54" s="192"/>
      <c r="H54" s="192"/>
      <c r="I54" s="192"/>
      <c r="J54" s="192"/>
      <c r="K54" s="192"/>
      <c r="L54" s="192"/>
      <c r="M54" s="192"/>
      <c r="N54" s="192"/>
      <c r="O54" s="192"/>
      <c r="P54" s="192"/>
      <c r="Q54" s="192"/>
      <c r="R54" s="192"/>
      <c r="S54" s="192"/>
      <c r="T54" s="192"/>
      <c r="U54" s="192"/>
      <c r="V54" s="193"/>
      <c r="W54" s="193"/>
      <c r="X54" s="192"/>
      <c r="Y54" s="192"/>
      <c r="Z54" s="192"/>
      <c r="AA54" s="192"/>
      <c r="AB54" s="192"/>
      <c r="AC54" s="192"/>
      <c r="AD54" s="192"/>
      <c r="AE54" s="192"/>
      <c r="AF54" s="192"/>
      <c r="AG54" s="192"/>
      <c r="AH54" s="192"/>
      <c r="AI54" s="192"/>
      <c r="AJ54" s="192"/>
      <c r="AK54" s="193"/>
      <c r="AL54" s="193"/>
      <c r="AM54" s="183">
        <f t="shared" si="0"/>
        <v>0</v>
      </c>
      <c r="AN54" s="184">
        <f t="shared" si="0"/>
        <v>0</v>
      </c>
      <c r="AO54" s="185">
        <f t="shared" si="0"/>
        <v>0</v>
      </c>
      <c r="AP54" s="180"/>
      <c r="AQ54" s="180"/>
    </row>
    <row r="55" spans="1:43" ht="17.25" hidden="1" customHeight="1">
      <c r="A55" s="181">
        <v>44</v>
      </c>
      <c r="B55" s="190"/>
      <c r="C55" s="191"/>
      <c r="D55" s="191"/>
      <c r="E55" s="192"/>
      <c r="F55" s="192"/>
      <c r="G55" s="192"/>
      <c r="H55" s="192"/>
      <c r="I55" s="192"/>
      <c r="J55" s="192"/>
      <c r="K55" s="192"/>
      <c r="L55" s="192"/>
      <c r="M55" s="192"/>
      <c r="N55" s="192"/>
      <c r="O55" s="192"/>
      <c r="P55" s="192"/>
      <c r="Q55" s="192"/>
      <c r="R55" s="192"/>
      <c r="S55" s="192"/>
      <c r="T55" s="192"/>
      <c r="U55" s="192"/>
      <c r="V55" s="193"/>
      <c r="W55" s="193"/>
      <c r="X55" s="192"/>
      <c r="Y55" s="192"/>
      <c r="Z55" s="192"/>
      <c r="AA55" s="192"/>
      <c r="AB55" s="192"/>
      <c r="AC55" s="192"/>
      <c r="AD55" s="192"/>
      <c r="AE55" s="192"/>
      <c r="AF55" s="192"/>
      <c r="AG55" s="192"/>
      <c r="AH55" s="192"/>
      <c r="AI55" s="192"/>
      <c r="AJ55" s="192"/>
      <c r="AK55" s="193"/>
      <c r="AL55" s="193"/>
      <c r="AM55" s="183">
        <f t="shared" si="0"/>
        <v>0</v>
      </c>
      <c r="AN55" s="184">
        <f t="shared" si="0"/>
        <v>0</v>
      </c>
      <c r="AO55" s="185">
        <f t="shared" si="0"/>
        <v>0</v>
      </c>
      <c r="AP55" s="180"/>
      <c r="AQ55" s="180"/>
    </row>
    <row r="56" spans="1:43" ht="17.25" hidden="1" customHeight="1">
      <c r="A56" s="181">
        <v>45</v>
      </c>
      <c r="B56" s="190"/>
      <c r="C56" s="191"/>
      <c r="D56" s="191"/>
      <c r="E56" s="192"/>
      <c r="F56" s="192"/>
      <c r="G56" s="192"/>
      <c r="H56" s="192"/>
      <c r="I56" s="192"/>
      <c r="J56" s="192"/>
      <c r="K56" s="192"/>
      <c r="L56" s="192"/>
      <c r="M56" s="192"/>
      <c r="N56" s="192"/>
      <c r="O56" s="192"/>
      <c r="P56" s="192"/>
      <c r="Q56" s="192"/>
      <c r="R56" s="192"/>
      <c r="S56" s="192"/>
      <c r="T56" s="192"/>
      <c r="U56" s="192"/>
      <c r="V56" s="193"/>
      <c r="W56" s="193"/>
      <c r="X56" s="192"/>
      <c r="Y56" s="192"/>
      <c r="Z56" s="192"/>
      <c r="AA56" s="192"/>
      <c r="AB56" s="192"/>
      <c r="AC56" s="192"/>
      <c r="AD56" s="192"/>
      <c r="AE56" s="192"/>
      <c r="AF56" s="192"/>
      <c r="AG56" s="192"/>
      <c r="AH56" s="192"/>
      <c r="AI56" s="192"/>
      <c r="AJ56" s="192"/>
      <c r="AK56" s="193"/>
      <c r="AL56" s="193"/>
      <c r="AM56" s="183">
        <f t="shared" si="0"/>
        <v>0</v>
      </c>
      <c r="AN56" s="184">
        <f t="shared" si="0"/>
        <v>0</v>
      </c>
      <c r="AO56" s="185">
        <f t="shared" si="0"/>
        <v>0</v>
      </c>
      <c r="AP56" s="180"/>
      <c r="AQ56" s="180"/>
    </row>
    <row r="57" spans="1:43" ht="17.25" hidden="1" customHeight="1">
      <c r="A57" s="181">
        <v>46</v>
      </c>
      <c r="B57" s="190"/>
      <c r="C57" s="191"/>
      <c r="D57" s="191"/>
      <c r="E57" s="192"/>
      <c r="F57" s="192"/>
      <c r="G57" s="192"/>
      <c r="H57" s="192"/>
      <c r="I57" s="192"/>
      <c r="J57" s="192"/>
      <c r="K57" s="192"/>
      <c r="L57" s="192"/>
      <c r="M57" s="192"/>
      <c r="N57" s="192"/>
      <c r="O57" s="192"/>
      <c r="P57" s="192"/>
      <c r="Q57" s="192"/>
      <c r="R57" s="192"/>
      <c r="S57" s="192"/>
      <c r="T57" s="192"/>
      <c r="U57" s="192"/>
      <c r="V57" s="193"/>
      <c r="W57" s="193"/>
      <c r="X57" s="192"/>
      <c r="Y57" s="192"/>
      <c r="Z57" s="192"/>
      <c r="AA57" s="192"/>
      <c r="AB57" s="192"/>
      <c r="AC57" s="192"/>
      <c r="AD57" s="192"/>
      <c r="AE57" s="192"/>
      <c r="AF57" s="192"/>
      <c r="AG57" s="192"/>
      <c r="AH57" s="192"/>
      <c r="AI57" s="192"/>
      <c r="AJ57" s="192"/>
      <c r="AK57" s="193"/>
      <c r="AL57" s="193"/>
      <c r="AM57" s="183">
        <f t="shared" si="0"/>
        <v>0</v>
      </c>
      <c r="AN57" s="184">
        <f t="shared" si="0"/>
        <v>0</v>
      </c>
      <c r="AO57" s="185">
        <f t="shared" si="0"/>
        <v>0</v>
      </c>
      <c r="AP57" s="180"/>
      <c r="AQ57" s="180"/>
    </row>
    <row r="58" spans="1:43" ht="17.25" hidden="1" customHeight="1">
      <c r="A58" s="181">
        <v>47</v>
      </c>
      <c r="B58" s="190"/>
      <c r="C58" s="191"/>
      <c r="D58" s="191"/>
      <c r="E58" s="192"/>
      <c r="F58" s="192"/>
      <c r="G58" s="192"/>
      <c r="H58" s="192"/>
      <c r="I58" s="192"/>
      <c r="J58" s="192"/>
      <c r="K58" s="192"/>
      <c r="L58" s="192"/>
      <c r="M58" s="192"/>
      <c r="N58" s="192"/>
      <c r="O58" s="192"/>
      <c r="P58" s="192"/>
      <c r="Q58" s="192"/>
      <c r="R58" s="192"/>
      <c r="S58" s="192"/>
      <c r="T58" s="192"/>
      <c r="U58" s="192"/>
      <c r="V58" s="193"/>
      <c r="W58" s="193"/>
      <c r="X58" s="192"/>
      <c r="Y58" s="192"/>
      <c r="Z58" s="192"/>
      <c r="AA58" s="192"/>
      <c r="AB58" s="192"/>
      <c r="AC58" s="192"/>
      <c r="AD58" s="192"/>
      <c r="AE58" s="192"/>
      <c r="AF58" s="192"/>
      <c r="AG58" s="192"/>
      <c r="AH58" s="192"/>
      <c r="AI58" s="192"/>
      <c r="AJ58" s="192"/>
      <c r="AK58" s="193"/>
      <c r="AL58" s="193"/>
      <c r="AM58" s="183">
        <f t="shared" si="0"/>
        <v>0</v>
      </c>
      <c r="AN58" s="184">
        <f t="shared" si="0"/>
        <v>0</v>
      </c>
      <c r="AO58" s="185">
        <f t="shared" si="0"/>
        <v>0</v>
      </c>
      <c r="AP58" s="180"/>
      <c r="AQ58" s="180"/>
    </row>
    <row r="59" spans="1:43" ht="17.25" hidden="1" customHeight="1">
      <c r="A59" s="181">
        <v>48</v>
      </c>
      <c r="B59" s="190"/>
      <c r="C59" s="191"/>
      <c r="D59" s="191"/>
      <c r="E59" s="192"/>
      <c r="F59" s="192"/>
      <c r="G59" s="192"/>
      <c r="H59" s="192"/>
      <c r="I59" s="192"/>
      <c r="J59" s="192"/>
      <c r="K59" s="192"/>
      <c r="L59" s="192"/>
      <c r="M59" s="192"/>
      <c r="N59" s="192"/>
      <c r="O59" s="192"/>
      <c r="P59" s="192"/>
      <c r="Q59" s="192"/>
      <c r="R59" s="192"/>
      <c r="S59" s="192"/>
      <c r="T59" s="192"/>
      <c r="U59" s="192"/>
      <c r="V59" s="193"/>
      <c r="W59" s="193"/>
      <c r="X59" s="192"/>
      <c r="Y59" s="192"/>
      <c r="Z59" s="192"/>
      <c r="AA59" s="192"/>
      <c r="AB59" s="192"/>
      <c r="AC59" s="192"/>
      <c r="AD59" s="192"/>
      <c r="AE59" s="192"/>
      <c r="AF59" s="192"/>
      <c r="AG59" s="192"/>
      <c r="AH59" s="192"/>
      <c r="AI59" s="192"/>
      <c r="AJ59" s="192"/>
      <c r="AK59" s="193"/>
      <c r="AL59" s="193"/>
      <c r="AM59" s="183">
        <f t="shared" si="0"/>
        <v>0</v>
      </c>
      <c r="AN59" s="184">
        <f t="shared" si="0"/>
        <v>0</v>
      </c>
      <c r="AO59" s="185">
        <f t="shared" si="0"/>
        <v>0</v>
      </c>
      <c r="AP59" s="180"/>
      <c r="AQ59" s="180"/>
    </row>
    <row r="60" spans="1:43" ht="17.25" hidden="1" customHeight="1">
      <c r="A60" s="181">
        <v>49</v>
      </c>
      <c r="B60" s="190"/>
      <c r="C60" s="191"/>
      <c r="D60" s="191"/>
      <c r="E60" s="192"/>
      <c r="F60" s="192"/>
      <c r="G60" s="192"/>
      <c r="H60" s="192"/>
      <c r="I60" s="192"/>
      <c r="J60" s="192"/>
      <c r="K60" s="192"/>
      <c r="L60" s="192"/>
      <c r="M60" s="192"/>
      <c r="N60" s="192"/>
      <c r="O60" s="192"/>
      <c r="P60" s="192"/>
      <c r="Q60" s="192"/>
      <c r="R60" s="192"/>
      <c r="S60" s="192"/>
      <c r="T60" s="192"/>
      <c r="U60" s="192"/>
      <c r="V60" s="193"/>
      <c r="W60" s="193"/>
      <c r="X60" s="192"/>
      <c r="Y60" s="192"/>
      <c r="Z60" s="192"/>
      <c r="AA60" s="192"/>
      <c r="AB60" s="192"/>
      <c r="AC60" s="192"/>
      <c r="AD60" s="192"/>
      <c r="AE60" s="192"/>
      <c r="AF60" s="192"/>
      <c r="AG60" s="192"/>
      <c r="AH60" s="192"/>
      <c r="AI60" s="192"/>
      <c r="AJ60" s="192"/>
      <c r="AK60" s="193"/>
      <c r="AL60" s="193"/>
      <c r="AM60" s="183">
        <f t="shared" si="0"/>
        <v>0</v>
      </c>
      <c r="AN60" s="184">
        <f t="shared" si="0"/>
        <v>0</v>
      </c>
      <c r="AO60" s="185">
        <f t="shared" si="0"/>
        <v>0</v>
      </c>
      <c r="AP60" s="180"/>
      <c r="AQ60" s="180"/>
    </row>
    <row r="61" spans="1:43" ht="17.25" hidden="1" customHeight="1">
      <c r="A61" s="181">
        <v>50</v>
      </c>
      <c r="B61" s="190"/>
      <c r="C61" s="191"/>
      <c r="D61" s="191"/>
      <c r="E61" s="192"/>
      <c r="F61" s="192"/>
      <c r="G61" s="192"/>
      <c r="H61" s="192"/>
      <c r="I61" s="192"/>
      <c r="J61" s="192"/>
      <c r="K61" s="192"/>
      <c r="L61" s="192"/>
      <c r="M61" s="192"/>
      <c r="N61" s="192"/>
      <c r="O61" s="192"/>
      <c r="P61" s="192"/>
      <c r="Q61" s="192"/>
      <c r="R61" s="192"/>
      <c r="S61" s="192"/>
      <c r="T61" s="192"/>
      <c r="U61" s="192"/>
      <c r="V61" s="193"/>
      <c r="W61" s="193"/>
      <c r="X61" s="192"/>
      <c r="Y61" s="192"/>
      <c r="Z61" s="192"/>
      <c r="AA61" s="192"/>
      <c r="AB61" s="192"/>
      <c r="AC61" s="192"/>
      <c r="AD61" s="192"/>
      <c r="AE61" s="192"/>
      <c r="AF61" s="192"/>
      <c r="AG61" s="192"/>
      <c r="AH61" s="192"/>
      <c r="AI61" s="192"/>
      <c r="AJ61" s="192"/>
      <c r="AK61" s="193"/>
      <c r="AL61" s="193"/>
      <c r="AM61" s="183">
        <f t="shared" si="0"/>
        <v>0</v>
      </c>
      <c r="AN61" s="184">
        <f t="shared" si="0"/>
        <v>0</v>
      </c>
      <c r="AO61" s="185">
        <f t="shared" si="0"/>
        <v>0</v>
      </c>
      <c r="AP61" s="180"/>
      <c r="AQ61" s="180"/>
    </row>
    <row r="62" spans="1:43" ht="17.25" hidden="1" customHeight="1">
      <c r="A62" s="181">
        <v>51</v>
      </c>
      <c r="B62" s="190"/>
      <c r="C62" s="191"/>
      <c r="D62" s="191"/>
      <c r="E62" s="192"/>
      <c r="F62" s="192"/>
      <c r="G62" s="192"/>
      <c r="H62" s="192"/>
      <c r="I62" s="192"/>
      <c r="J62" s="192"/>
      <c r="K62" s="192"/>
      <c r="L62" s="192"/>
      <c r="M62" s="192"/>
      <c r="N62" s="192"/>
      <c r="O62" s="192"/>
      <c r="P62" s="192"/>
      <c r="Q62" s="192"/>
      <c r="R62" s="192"/>
      <c r="S62" s="192"/>
      <c r="T62" s="192"/>
      <c r="U62" s="192"/>
      <c r="V62" s="193"/>
      <c r="W62" s="193"/>
      <c r="X62" s="192"/>
      <c r="Y62" s="192"/>
      <c r="Z62" s="192"/>
      <c r="AA62" s="192"/>
      <c r="AB62" s="192"/>
      <c r="AC62" s="192"/>
      <c r="AD62" s="192"/>
      <c r="AE62" s="192"/>
      <c r="AF62" s="192"/>
      <c r="AG62" s="192"/>
      <c r="AH62" s="192"/>
      <c r="AI62" s="192"/>
      <c r="AJ62" s="192"/>
      <c r="AK62" s="193"/>
      <c r="AL62" s="193"/>
      <c r="AM62" s="183">
        <f t="shared" si="0"/>
        <v>0</v>
      </c>
      <c r="AN62" s="184">
        <f t="shared" si="0"/>
        <v>0</v>
      </c>
      <c r="AO62" s="185">
        <f t="shared" si="0"/>
        <v>0</v>
      </c>
      <c r="AP62" s="180"/>
      <c r="AQ62" s="180"/>
    </row>
    <row r="63" spans="1:43" ht="17.25" hidden="1" customHeight="1">
      <c r="A63" s="181">
        <v>52</v>
      </c>
      <c r="B63" s="190"/>
      <c r="C63" s="191"/>
      <c r="D63" s="191"/>
      <c r="E63" s="192"/>
      <c r="F63" s="192"/>
      <c r="G63" s="192"/>
      <c r="H63" s="192"/>
      <c r="I63" s="192"/>
      <c r="J63" s="192"/>
      <c r="K63" s="192"/>
      <c r="L63" s="192"/>
      <c r="M63" s="192"/>
      <c r="N63" s="192"/>
      <c r="O63" s="192"/>
      <c r="P63" s="192"/>
      <c r="Q63" s="192"/>
      <c r="R63" s="192"/>
      <c r="S63" s="192"/>
      <c r="T63" s="192"/>
      <c r="U63" s="192"/>
      <c r="V63" s="193"/>
      <c r="W63" s="193"/>
      <c r="X63" s="192"/>
      <c r="Y63" s="192"/>
      <c r="Z63" s="192"/>
      <c r="AA63" s="192"/>
      <c r="AB63" s="192"/>
      <c r="AC63" s="192"/>
      <c r="AD63" s="192"/>
      <c r="AE63" s="192"/>
      <c r="AF63" s="192"/>
      <c r="AG63" s="192"/>
      <c r="AH63" s="192"/>
      <c r="AI63" s="192"/>
      <c r="AJ63" s="192"/>
      <c r="AK63" s="193"/>
      <c r="AL63" s="193"/>
      <c r="AM63" s="183">
        <f t="shared" si="0"/>
        <v>0</v>
      </c>
      <c r="AN63" s="184">
        <f t="shared" si="0"/>
        <v>0</v>
      </c>
      <c r="AO63" s="185">
        <f t="shared" si="0"/>
        <v>0</v>
      </c>
      <c r="AP63" s="180"/>
      <c r="AQ63" s="180"/>
    </row>
    <row r="64" spans="1:43" ht="17.25" hidden="1" customHeight="1">
      <c r="A64" s="181">
        <v>53</v>
      </c>
      <c r="B64" s="190"/>
      <c r="C64" s="191"/>
      <c r="D64" s="191"/>
      <c r="E64" s="192"/>
      <c r="F64" s="192"/>
      <c r="G64" s="192"/>
      <c r="H64" s="192"/>
      <c r="I64" s="192"/>
      <c r="J64" s="192"/>
      <c r="K64" s="192"/>
      <c r="L64" s="192"/>
      <c r="M64" s="192"/>
      <c r="N64" s="192"/>
      <c r="O64" s="192"/>
      <c r="P64" s="192"/>
      <c r="Q64" s="192"/>
      <c r="R64" s="192"/>
      <c r="S64" s="192"/>
      <c r="T64" s="192"/>
      <c r="U64" s="192"/>
      <c r="V64" s="193"/>
      <c r="W64" s="193"/>
      <c r="X64" s="192"/>
      <c r="Y64" s="192"/>
      <c r="Z64" s="192"/>
      <c r="AA64" s="192"/>
      <c r="AB64" s="192"/>
      <c r="AC64" s="192"/>
      <c r="AD64" s="192"/>
      <c r="AE64" s="192"/>
      <c r="AF64" s="192"/>
      <c r="AG64" s="192"/>
      <c r="AH64" s="192"/>
      <c r="AI64" s="192"/>
      <c r="AJ64" s="192"/>
      <c r="AK64" s="193"/>
      <c r="AL64" s="193"/>
      <c r="AM64" s="183">
        <f t="shared" si="0"/>
        <v>0</v>
      </c>
      <c r="AN64" s="184">
        <f t="shared" si="0"/>
        <v>0</v>
      </c>
      <c r="AO64" s="185">
        <f t="shared" si="0"/>
        <v>0</v>
      </c>
      <c r="AP64" s="180"/>
      <c r="AQ64" s="180"/>
    </row>
    <row r="65" spans="1:43" ht="17.25" hidden="1" customHeight="1">
      <c r="A65" s="181">
        <v>54</v>
      </c>
      <c r="B65" s="190"/>
      <c r="C65" s="191"/>
      <c r="D65" s="191"/>
      <c r="E65" s="192"/>
      <c r="F65" s="192"/>
      <c r="G65" s="192"/>
      <c r="H65" s="192"/>
      <c r="I65" s="192"/>
      <c r="J65" s="192"/>
      <c r="K65" s="192"/>
      <c r="L65" s="192"/>
      <c r="M65" s="192"/>
      <c r="N65" s="192"/>
      <c r="O65" s="192"/>
      <c r="P65" s="192"/>
      <c r="Q65" s="192"/>
      <c r="R65" s="192"/>
      <c r="S65" s="192"/>
      <c r="T65" s="192"/>
      <c r="U65" s="192"/>
      <c r="V65" s="193"/>
      <c r="W65" s="193"/>
      <c r="X65" s="192"/>
      <c r="Y65" s="192"/>
      <c r="Z65" s="192"/>
      <c r="AA65" s="192"/>
      <c r="AB65" s="192"/>
      <c r="AC65" s="192"/>
      <c r="AD65" s="192"/>
      <c r="AE65" s="192"/>
      <c r="AF65" s="192"/>
      <c r="AG65" s="192"/>
      <c r="AH65" s="192"/>
      <c r="AI65" s="192"/>
      <c r="AJ65" s="192"/>
      <c r="AK65" s="193"/>
      <c r="AL65" s="193"/>
      <c r="AM65" s="183">
        <f t="shared" si="0"/>
        <v>0</v>
      </c>
      <c r="AN65" s="184">
        <f t="shared" si="0"/>
        <v>0</v>
      </c>
      <c r="AO65" s="185">
        <f t="shared" si="0"/>
        <v>0</v>
      </c>
      <c r="AP65" s="180"/>
      <c r="AQ65" s="180"/>
    </row>
    <row r="66" spans="1:43" ht="17.25" hidden="1" customHeight="1">
      <c r="A66" s="181">
        <v>55</v>
      </c>
      <c r="B66" s="190"/>
      <c r="C66" s="191"/>
      <c r="D66" s="191"/>
      <c r="E66" s="192"/>
      <c r="F66" s="192"/>
      <c r="G66" s="192"/>
      <c r="H66" s="192"/>
      <c r="I66" s="192"/>
      <c r="J66" s="192"/>
      <c r="K66" s="192"/>
      <c r="L66" s="192"/>
      <c r="M66" s="192"/>
      <c r="N66" s="192"/>
      <c r="O66" s="192"/>
      <c r="P66" s="192"/>
      <c r="Q66" s="192"/>
      <c r="R66" s="192"/>
      <c r="S66" s="192"/>
      <c r="T66" s="192"/>
      <c r="U66" s="192"/>
      <c r="V66" s="193"/>
      <c r="W66" s="193"/>
      <c r="X66" s="192"/>
      <c r="Y66" s="192"/>
      <c r="Z66" s="192"/>
      <c r="AA66" s="192"/>
      <c r="AB66" s="192"/>
      <c r="AC66" s="192"/>
      <c r="AD66" s="192"/>
      <c r="AE66" s="192"/>
      <c r="AF66" s="192"/>
      <c r="AG66" s="192"/>
      <c r="AH66" s="192"/>
      <c r="AI66" s="192"/>
      <c r="AJ66" s="192"/>
      <c r="AK66" s="193"/>
      <c r="AL66" s="193"/>
      <c r="AM66" s="183">
        <f t="shared" si="0"/>
        <v>0</v>
      </c>
      <c r="AN66" s="184">
        <f t="shared" si="0"/>
        <v>0</v>
      </c>
      <c r="AO66" s="185">
        <f t="shared" si="0"/>
        <v>0</v>
      </c>
      <c r="AP66" s="180"/>
      <c r="AQ66" s="180"/>
    </row>
    <row r="67" spans="1:43" ht="17.25" hidden="1" customHeight="1">
      <c r="A67" s="181">
        <v>56</v>
      </c>
      <c r="B67" s="190"/>
      <c r="C67" s="191"/>
      <c r="D67" s="191"/>
      <c r="E67" s="192"/>
      <c r="F67" s="192"/>
      <c r="G67" s="192"/>
      <c r="H67" s="192"/>
      <c r="I67" s="192"/>
      <c r="J67" s="192"/>
      <c r="K67" s="192"/>
      <c r="L67" s="192"/>
      <c r="M67" s="192"/>
      <c r="N67" s="192"/>
      <c r="O67" s="192"/>
      <c r="P67" s="192"/>
      <c r="Q67" s="192"/>
      <c r="R67" s="192"/>
      <c r="S67" s="192"/>
      <c r="T67" s="192"/>
      <c r="U67" s="192"/>
      <c r="V67" s="193"/>
      <c r="W67" s="193"/>
      <c r="X67" s="192"/>
      <c r="Y67" s="192"/>
      <c r="Z67" s="192"/>
      <c r="AA67" s="192"/>
      <c r="AB67" s="192"/>
      <c r="AC67" s="192"/>
      <c r="AD67" s="192"/>
      <c r="AE67" s="192"/>
      <c r="AF67" s="192"/>
      <c r="AG67" s="192"/>
      <c r="AH67" s="192"/>
      <c r="AI67" s="192"/>
      <c r="AJ67" s="192"/>
      <c r="AK67" s="193"/>
      <c r="AL67" s="193"/>
      <c r="AM67" s="183">
        <f t="shared" si="0"/>
        <v>0</v>
      </c>
      <c r="AN67" s="184">
        <f t="shared" si="0"/>
        <v>0</v>
      </c>
      <c r="AO67" s="185">
        <f t="shared" si="0"/>
        <v>0</v>
      </c>
      <c r="AP67" s="180"/>
      <c r="AQ67" s="180"/>
    </row>
    <row r="68" spans="1:43" ht="17.25" hidden="1" customHeight="1">
      <c r="A68" s="181">
        <v>57</v>
      </c>
      <c r="B68" s="190"/>
      <c r="C68" s="191"/>
      <c r="D68" s="191"/>
      <c r="E68" s="192"/>
      <c r="F68" s="192"/>
      <c r="G68" s="192"/>
      <c r="H68" s="192"/>
      <c r="I68" s="192"/>
      <c r="J68" s="192"/>
      <c r="K68" s="192"/>
      <c r="L68" s="192"/>
      <c r="M68" s="192"/>
      <c r="N68" s="192"/>
      <c r="O68" s="192"/>
      <c r="P68" s="192"/>
      <c r="Q68" s="192"/>
      <c r="R68" s="192"/>
      <c r="S68" s="192"/>
      <c r="T68" s="192"/>
      <c r="U68" s="192"/>
      <c r="V68" s="193"/>
      <c r="W68" s="193"/>
      <c r="X68" s="192"/>
      <c r="Y68" s="192"/>
      <c r="Z68" s="192"/>
      <c r="AA68" s="192"/>
      <c r="AB68" s="192"/>
      <c r="AC68" s="192"/>
      <c r="AD68" s="192"/>
      <c r="AE68" s="192"/>
      <c r="AF68" s="192"/>
      <c r="AG68" s="192"/>
      <c r="AH68" s="192"/>
      <c r="AI68" s="192"/>
      <c r="AJ68" s="192"/>
      <c r="AK68" s="193"/>
      <c r="AL68" s="193"/>
      <c r="AM68" s="183">
        <f t="shared" si="0"/>
        <v>0</v>
      </c>
      <c r="AN68" s="184">
        <f t="shared" si="0"/>
        <v>0</v>
      </c>
      <c r="AO68" s="185">
        <f t="shared" si="0"/>
        <v>0</v>
      </c>
      <c r="AP68" s="180"/>
      <c r="AQ68" s="180"/>
    </row>
    <row r="69" spans="1:43" ht="17.25" hidden="1" customHeight="1">
      <c r="A69" s="181">
        <v>58</v>
      </c>
      <c r="B69" s="190"/>
      <c r="C69" s="191"/>
      <c r="D69" s="191"/>
      <c r="E69" s="192"/>
      <c r="F69" s="192"/>
      <c r="G69" s="192"/>
      <c r="H69" s="192"/>
      <c r="I69" s="192"/>
      <c r="J69" s="192"/>
      <c r="K69" s="192"/>
      <c r="L69" s="192"/>
      <c r="M69" s="192"/>
      <c r="N69" s="192"/>
      <c r="O69" s="192"/>
      <c r="P69" s="192"/>
      <c r="Q69" s="192"/>
      <c r="R69" s="192"/>
      <c r="S69" s="192"/>
      <c r="T69" s="192"/>
      <c r="U69" s="192"/>
      <c r="V69" s="193"/>
      <c r="W69" s="193"/>
      <c r="X69" s="192"/>
      <c r="Y69" s="192"/>
      <c r="Z69" s="192"/>
      <c r="AA69" s="192"/>
      <c r="AB69" s="192"/>
      <c r="AC69" s="192"/>
      <c r="AD69" s="192"/>
      <c r="AE69" s="192"/>
      <c r="AF69" s="192"/>
      <c r="AG69" s="192"/>
      <c r="AH69" s="192"/>
      <c r="AI69" s="192"/>
      <c r="AJ69" s="192"/>
      <c r="AK69" s="193"/>
      <c r="AL69" s="193"/>
      <c r="AM69" s="183">
        <f t="shared" si="0"/>
        <v>0</v>
      </c>
      <c r="AN69" s="184">
        <f t="shared" si="0"/>
        <v>0</v>
      </c>
      <c r="AO69" s="185">
        <f t="shared" si="0"/>
        <v>0</v>
      </c>
      <c r="AP69" s="180"/>
      <c r="AQ69" s="180"/>
    </row>
    <row r="70" spans="1:43" ht="17.25" hidden="1" customHeight="1">
      <c r="A70" s="181">
        <v>59</v>
      </c>
      <c r="B70" s="190"/>
      <c r="C70" s="191"/>
      <c r="D70" s="191"/>
      <c r="E70" s="192"/>
      <c r="F70" s="192"/>
      <c r="G70" s="192"/>
      <c r="H70" s="192"/>
      <c r="I70" s="192"/>
      <c r="J70" s="192"/>
      <c r="K70" s="192"/>
      <c r="L70" s="192"/>
      <c r="M70" s="192"/>
      <c r="N70" s="192"/>
      <c r="O70" s="192"/>
      <c r="P70" s="192"/>
      <c r="Q70" s="192"/>
      <c r="R70" s="192"/>
      <c r="S70" s="192"/>
      <c r="T70" s="192"/>
      <c r="U70" s="192"/>
      <c r="V70" s="193"/>
      <c r="W70" s="193"/>
      <c r="X70" s="192"/>
      <c r="Y70" s="192"/>
      <c r="Z70" s="192"/>
      <c r="AA70" s="192"/>
      <c r="AB70" s="192"/>
      <c r="AC70" s="192"/>
      <c r="AD70" s="192"/>
      <c r="AE70" s="192"/>
      <c r="AF70" s="192"/>
      <c r="AG70" s="192"/>
      <c r="AH70" s="192"/>
      <c r="AI70" s="192"/>
      <c r="AJ70" s="192"/>
      <c r="AK70" s="193"/>
      <c r="AL70" s="193"/>
      <c r="AM70" s="183">
        <f t="shared" si="0"/>
        <v>0</v>
      </c>
      <c r="AN70" s="184">
        <f t="shared" si="0"/>
        <v>0</v>
      </c>
      <c r="AO70" s="185">
        <f t="shared" si="0"/>
        <v>0</v>
      </c>
      <c r="AP70" s="180"/>
      <c r="AQ70" s="180"/>
    </row>
    <row r="71" spans="1:43" ht="17.25" hidden="1" customHeight="1" thickBot="1">
      <c r="A71" s="194">
        <v>60</v>
      </c>
      <c r="B71" s="195"/>
      <c r="C71" s="196"/>
      <c r="D71" s="196"/>
      <c r="E71" s="197"/>
      <c r="F71" s="197"/>
      <c r="G71" s="197"/>
      <c r="H71" s="197"/>
      <c r="I71" s="197"/>
      <c r="J71" s="197"/>
      <c r="K71" s="197"/>
      <c r="L71" s="197"/>
      <c r="M71" s="197"/>
      <c r="N71" s="197"/>
      <c r="O71" s="197"/>
      <c r="P71" s="197"/>
      <c r="Q71" s="197"/>
      <c r="R71" s="197"/>
      <c r="S71" s="197"/>
      <c r="T71" s="197"/>
      <c r="U71" s="197"/>
      <c r="V71" s="198"/>
      <c r="W71" s="198"/>
      <c r="X71" s="197"/>
      <c r="Y71" s="197"/>
      <c r="Z71" s="197"/>
      <c r="AA71" s="197"/>
      <c r="AB71" s="197"/>
      <c r="AC71" s="197"/>
      <c r="AD71" s="197"/>
      <c r="AE71" s="197"/>
      <c r="AF71" s="197"/>
      <c r="AG71" s="197"/>
      <c r="AH71" s="197"/>
      <c r="AI71" s="197"/>
      <c r="AJ71" s="197"/>
      <c r="AK71" s="198"/>
      <c r="AL71" s="198"/>
      <c r="AM71" s="199">
        <f>SUM(C71,F71,I71,L71,O71,R71,U71,X71,AA71,AD71,AG71,AJ71)</f>
        <v>0</v>
      </c>
      <c r="AN71" s="200">
        <f t="shared" si="0"/>
        <v>0</v>
      </c>
      <c r="AO71" s="201">
        <f t="shared" si="0"/>
        <v>0</v>
      </c>
      <c r="AP71" s="180"/>
      <c r="AQ71" s="180"/>
    </row>
    <row r="72" spans="1:43" ht="21" customHeight="1" thickBot="1">
      <c r="A72" s="202"/>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5">
        <f>SUM(AM12:AM71)</f>
        <v>0</v>
      </c>
      <c r="AN72" s="205">
        <f>SUM(AN12:AN71)</f>
        <v>0</v>
      </c>
      <c r="AO72" s="205">
        <f>SUM(AO12:AO71)</f>
        <v>0</v>
      </c>
      <c r="AP72" s="180"/>
      <c r="AQ72" s="180"/>
    </row>
    <row r="73" spans="1:43" ht="21" customHeight="1">
      <c r="A73" s="218"/>
      <c r="B73" s="219"/>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180"/>
      <c r="AQ73" s="180"/>
    </row>
    <row r="74" spans="1:43" ht="42.75" customHeight="1" thickBot="1">
      <c r="A74" s="745" t="s">
        <v>294</v>
      </c>
      <c r="B74" s="745"/>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row>
    <row r="75" spans="1:43" ht="22.5" customHeight="1">
      <c r="A75" s="735" t="s">
        <v>276</v>
      </c>
      <c r="B75" s="736"/>
      <c r="C75" s="741" t="s">
        <v>277</v>
      </c>
      <c r="D75" s="724"/>
      <c r="E75" s="724"/>
      <c r="F75" s="724" t="s">
        <v>278</v>
      </c>
      <c r="G75" s="724"/>
      <c r="H75" s="724"/>
      <c r="I75" s="724" t="s">
        <v>279</v>
      </c>
      <c r="J75" s="724"/>
      <c r="K75" s="724"/>
      <c r="L75" s="724" t="s">
        <v>280</v>
      </c>
      <c r="M75" s="724"/>
      <c r="N75" s="724"/>
      <c r="O75" s="724" t="s">
        <v>281</v>
      </c>
      <c r="P75" s="724"/>
      <c r="Q75" s="724"/>
      <c r="R75" s="724" t="s">
        <v>282</v>
      </c>
      <c r="S75" s="724"/>
      <c r="T75" s="724"/>
      <c r="U75" s="724" t="s">
        <v>283</v>
      </c>
      <c r="V75" s="724"/>
      <c r="W75" s="724"/>
      <c r="X75" s="724" t="s">
        <v>284</v>
      </c>
      <c r="Y75" s="724"/>
      <c r="Z75" s="724"/>
      <c r="AA75" s="724" t="s">
        <v>285</v>
      </c>
      <c r="AB75" s="724"/>
      <c r="AC75" s="724"/>
      <c r="AD75" s="724" t="s">
        <v>286</v>
      </c>
      <c r="AE75" s="724"/>
      <c r="AF75" s="724"/>
      <c r="AG75" s="724" t="s">
        <v>287</v>
      </c>
      <c r="AH75" s="724"/>
      <c r="AI75" s="724"/>
      <c r="AJ75" s="724" t="s">
        <v>288</v>
      </c>
      <c r="AK75" s="724"/>
      <c r="AL75" s="734"/>
      <c r="AM75" s="725" t="s">
        <v>289</v>
      </c>
      <c r="AN75" s="726"/>
      <c r="AO75" s="727"/>
      <c r="AP75" s="728" t="s">
        <v>295</v>
      </c>
      <c r="AQ75" s="729"/>
    </row>
    <row r="76" spans="1:43" ht="22.5" customHeight="1">
      <c r="A76" s="737"/>
      <c r="B76" s="738"/>
      <c r="C76" s="713" t="s">
        <v>291</v>
      </c>
      <c r="D76" s="710"/>
      <c r="E76" s="711" t="s">
        <v>296</v>
      </c>
      <c r="F76" s="710" t="s">
        <v>291</v>
      </c>
      <c r="G76" s="710"/>
      <c r="H76" s="711" t="s">
        <v>296</v>
      </c>
      <c r="I76" s="710" t="s">
        <v>291</v>
      </c>
      <c r="J76" s="710"/>
      <c r="K76" s="711" t="s">
        <v>296</v>
      </c>
      <c r="L76" s="710" t="s">
        <v>291</v>
      </c>
      <c r="M76" s="710"/>
      <c r="N76" s="711" t="s">
        <v>296</v>
      </c>
      <c r="O76" s="710" t="s">
        <v>291</v>
      </c>
      <c r="P76" s="710"/>
      <c r="Q76" s="711" t="s">
        <v>296</v>
      </c>
      <c r="R76" s="710" t="s">
        <v>291</v>
      </c>
      <c r="S76" s="710"/>
      <c r="T76" s="711" t="s">
        <v>296</v>
      </c>
      <c r="U76" s="710" t="s">
        <v>291</v>
      </c>
      <c r="V76" s="710"/>
      <c r="W76" s="711" t="s">
        <v>296</v>
      </c>
      <c r="X76" s="710" t="s">
        <v>291</v>
      </c>
      <c r="Y76" s="710"/>
      <c r="Z76" s="711" t="s">
        <v>296</v>
      </c>
      <c r="AA76" s="710" t="s">
        <v>291</v>
      </c>
      <c r="AB76" s="710"/>
      <c r="AC76" s="711" t="s">
        <v>296</v>
      </c>
      <c r="AD76" s="710" t="s">
        <v>291</v>
      </c>
      <c r="AE76" s="710"/>
      <c r="AF76" s="711" t="s">
        <v>296</v>
      </c>
      <c r="AG76" s="710" t="s">
        <v>291</v>
      </c>
      <c r="AH76" s="710"/>
      <c r="AI76" s="711" t="s">
        <v>296</v>
      </c>
      <c r="AJ76" s="710" t="s">
        <v>291</v>
      </c>
      <c r="AK76" s="710"/>
      <c r="AL76" s="711" t="s">
        <v>296</v>
      </c>
      <c r="AM76" s="713" t="s">
        <v>291</v>
      </c>
      <c r="AN76" s="710"/>
      <c r="AO76" s="714" t="s">
        <v>296</v>
      </c>
      <c r="AP76" s="730"/>
      <c r="AQ76" s="731"/>
    </row>
    <row r="77" spans="1:43" ht="13.8" thickBot="1">
      <c r="A77" s="739"/>
      <c r="B77" s="740"/>
      <c r="C77" s="169" t="s">
        <v>293</v>
      </c>
      <c r="D77" s="170" t="s">
        <v>179</v>
      </c>
      <c r="E77" s="712"/>
      <c r="F77" s="170" t="s">
        <v>293</v>
      </c>
      <c r="G77" s="170" t="s">
        <v>179</v>
      </c>
      <c r="H77" s="712"/>
      <c r="I77" s="170" t="s">
        <v>293</v>
      </c>
      <c r="J77" s="170" t="s">
        <v>179</v>
      </c>
      <c r="K77" s="712"/>
      <c r="L77" s="170" t="s">
        <v>293</v>
      </c>
      <c r="M77" s="170" t="s">
        <v>179</v>
      </c>
      <c r="N77" s="712"/>
      <c r="O77" s="170" t="s">
        <v>293</v>
      </c>
      <c r="P77" s="170" t="s">
        <v>179</v>
      </c>
      <c r="Q77" s="712"/>
      <c r="R77" s="170" t="s">
        <v>293</v>
      </c>
      <c r="S77" s="170" t="s">
        <v>179</v>
      </c>
      <c r="T77" s="712"/>
      <c r="U77" s="170" t="s">
        <v>293</v>
      </c>
      <c r="V77" s="170" t="s">
        <v>179</v>
      </c>
      <c r="W77" s="712"/>
      <c r="X77" s="170" t="s">
        <v>293</v>
      </c>
      <c r="Y77" s="170" t="s">
        <v>179</v>
      </c>
      <c r="Z77" s="712"/>
      <c r="AA77" s="170" t="s">
        <v>293</v>
      </c>
      <c r="AB77" s="170" t="s">
        <v>179</v>
      </c>
      <c r="AC77" s="712"/>
      <c r="AD77" s="170" t="s">
        <v>293</v>
      </c>
      <c r="AE77" s="170" t="s">
        <v>179</v>
      </c>
      <c r="AF77" s="712"/>
      <c r="AG77" s="170" t="s">
        <v>293</v>
      </c>
      <c r="AH77" s="170" t="s">
        <v>179</v>
      </c>
      <c r="AI77" s="712"/>
      <c r="AJ77" s="170" t="s">
        <v>293</v>
      </c>
      <c r="AK77" s="170" t="s">
        <v>179</v>
      </c>
      <c r="AL77" s="712"/>
      <c r="AM77" s="169" t="s">
        <v>293</v>
      </c>
      <c r="AN77" s="170" t="s">
        <v>179</v>
      </c>
      <c r="AO77" s="715"/>
      <c r="AP77" s="732"/>
      <c r="AQ77" s="733"/>
    </row>
    <row r="78" spans="1:43" ht="17.25" customHeight="1">
      <c r="A78" s="206"/>
      <c r="B78" s="182"/>
      <c r="C78" s="207"/>
      <c r="D78" s="207"/>
      <c r="E78" s="208"/>
      <c r="F78" s="209"/>
      <c r="G78" s="209"/>
      <c r="H78" s="209"/>
      <c r="I78" s="209"/>
      <c r="J78" s="209"/>
      <c r="K78" s="209"/>
      <c r="L78" s="209"/>
      <c r="M78" s="209"/>
      <c r="N78" s="209"/>
      <c r="O78" s="209"/>
      <c r="P78" s="209"/>
      <c r="Q78" s="209"/>
      <c r="R78" s="209"/>
      <c r="S78" s="209"/>
      <c r="T78" s="209"/>
      <c r="U78" s="209"/>
      <c r="V78" s="210"/>
      <c r="W78" s="210"/>
      <c r="X78" s="175"/>
      <c r="Y78" s="175"/>
      <c r="Z78" s="175"/>
      <c r="AA78" s="174"/>
      <c r="AB78" s="175"/>
      <c r="AC78" s="175"/>
      <c r="AD78" s="174"/>
      <c r="AE78" s="175"/>
      <c r="AF78" s="175"/>
      <c r="AG78" s="209"/>
      <c r="AH78" s="209"/>
      <c r="AI78" s="209"/>
      <c r="AJ78" s="209"/>
      <c r="AK78" s="210"/>
      <c r="AL78" s="210"/>
      <c r="AM78" s="183">
        <f>SUM(C78,F78,I78,L78,O78,R78,U78,X78,AA78,AD78,AG78,AJ78)</f>
        <v>0</v>
      </c>
      <c r="AN78" s="184">
        <f>SUM(D78,G78,J78,M78,P78,S78,V78,Y78,AB78,AE78,AH78,AK78)</f>
        <v>0</v>
      </c>
      <c r="AO78" s="211"/>
      <c r="AP78" s="720"/>
      <c r="AQ78" s="721"/>
    </row>
    <row r="79" spans="1:43" ht="17.25" customHeight="1">
      <c r="A79" s="206"/>
      <c r="B79" s="182"/>
      <c r="C79" s="174"/>
      <c r="D79" s="174"/>
      <c r="E79" s="175"/>
      <c r="F79" s="175"/>
      <c r="G79" s="175"/>
      <c r="H79" s="175"/>
      <c r="I79" s="175"/>
      <c r="J79" s="175"/>
      <c r="K79" s="175"/>
      <c r="L79" s="175"/>
      <c r="M79" s="175"/>
      <c r="N79" s="175"/>
      <c r="O79" s="175"/>
      <c r="P79" s="175"/>
      <c r="Q79" s="175"/>
      <c r="R79" s="175"/>
      <c r="S79" s="175"/>
      <c r="T79" s="175"/>
      <c r="U79" s="175"/>
      <c r="V79" s="176"/>
      <c r="W79" s="176"/>
      <c r="X79" s="175"/>
      <c r="Y79" s="175"/>
      <c r="Z79" s="175"/>
      <c r="AA79" s="175"/>
      <c r="AB79" s="175"/>
      <c r="AC79" s="175"/>
      <c r="AD79" s="175"/>
      <c r="AE79" s="175"/>
      <c r="AF79" s="175"/>
      <c r="AG79" s="175"/>
      <c r="AH79" s="175"/>
      <c r="AI79" s="175"/>
      <c r="AJ79" s="175"/>
      <c r="AK79" s="176"/>
      <c r="AL79" s="176"/>
      <c r="AM79" s="183">
        <f>SUM(C79,F79,I79,L79,O79,R79,U79,X79,AA79,AD79,AG79,AJ79)</f>
        <v>0</v>
      </c>
      <c r="AN79" s="184">
        <f>SUM(D79,G79,J79,M79,P79,S79,V79,Y79,AB79,AE79,AH79,AK79)</f>
        <v>0</v>
      </c>
      <c r="AO79" s="211"/>
      <c r="AP79" s="722"/>
      <c r="AQ79" s="723"/>
    </row>
    <row r="80" spans="1:43" ht="17.25" customHeight="1">
      <c r="A80" s="206"/>
      <c r="B80" s="182"/>
      <c r="C80" s="174"/>
      <c r="D80" s="174"/>
      <c r="E80" s="175"/>
      <c r="F80" s="175"/>
      <c r="G80" s="175"/>
      <c r="H80" s="175"/>
      <c r="I80" s="175"/>
      <c r="J80" s="175"/>
      <c r="K80" s="175"/>
      <c r="L80" s="175"/>
      <c r="M80" s="175"/>
      <c r="N80" s="175"/>
      <c r="O80" s="175"/>
      <c r="P80" s="175"/>
      <c r="Q80" s="175"/>
      <c r="R80" s="175"/>
      <c r="S80" s="175"/>
      <c r="T80" s="175"/>
      <c r="U80" s="175"/>
      <c r="V80" s="176"/>
      <c r="W80" s="176"/>
      <c r="X80" s="175"/>
      <c r="Y80" s="175"/>
      <c r="Z80" s="175"/>
      <c r="AA80" s="175"/>
      <c r="AB80" s="175"/>
      <c r="AC80" s="175"/>
      <c r="AD80" s="175"/>
      <c r="AE80" s="175"/>
      <c r="AF80" s="175"/>
      <c r="AG80" s="175"/>
      <c r="AH80" s="175"/>
      <c r="AI80" s="175"/>
      <c r="AJ80" s="175"/>
      <c r="AK80" s="176"/>
      <c r="AL80" s="176"/>
      <c r="AM80" s="183">
        <f t="shared" ref="AM80:AN97" si="1">SUM(C80,F80,I80,L80,O80,R80,U80,X80,AA80,AD80,AG80,AJ80)</f>
        <v>0</v>
      </c>
      <c r="AN80" s="184">
        <f t="shared" si="1"/>
        <v>0</v>
      </c>
      <c r="AO80" s="211"/>
      <c r="AP80" s="722"/>
      <c r="AQ80" s="723"/>
    </row>
    <row r="81" spans="1:43" ht="17.25" customHeight="1">
      <c r="A81" s="206"/>
      <c r="B81" s="182"/>
      <c r="C81" s="174"/>
      <c r="D81" s="174"/>
      <c r="E81" s="175"/>
      <c r="F81" s="175"/>
      <c r="G81" s="175"/>
      <c r="H81" s="175"/>
      <c r="I81" s="175"/>
      <c r="J81" s="175"/>
      <c r="K81" s="175"/>
      <c r="L81" s="175"/>
      <c r="M81" s="175"/>
      <c r="N81" s="175"/>
      <c r="O81" s="175"/>
      <c r="P81" s="175"/>
      <c r="Q81" s="175"/>
      <c r="R81" s="175"/>
      <c r="S81" s="175"/>
      <c r="T81" s="175"/>
      <c r="U81" s="175"/>
      <c r="V81" s="176"/>
      <c r="W81" s="176"/>
      <c r="X81" s="175"/>
      <c r="Y81" s="175"/>
      <c r="Z81" s="175"/>
      <c r="AA81" s="175"/>
      <c r="AB81" s="175"/>
      <c r="AC81" s="175"/>
      <c r="AD81" s="175"/>
      <c r="AE81" s="175"/>
      <c r="AF81" s="175"/>
      <c r="AG81" s="175"/>
      <c r="AH81" s="175"/>
      <c r="AI81" s="175"/>
      <c r="AJ81" s="175"/>
      <c r="AK81" s="176"/>
      <c r="AL81" s="176"/>
      <c r="AM81" s="183">
        <f t="shared" si="1"/>
        <v>0</v>
      </c>
      <c r="AN81" s="184">
        <f t="shared" si="1"/>
        <v>0</v>
      </c>
      <c r="AO81" s="211"/>
      <c r="AP81" s="722"/>
      <c r="AQ81" s="723"/>
    </row>
    <row r="82" spans="1:43" ht="17.25" customHeight="1" thickBot="1">
      <c r="A82" s="212"/>
      <c r="B82" s="186"/>
      <c r="C82" s="187"/>
      <c r="D82" s="187"/>
      <c r="E82" s="188"/>
      <c r="F82" s="188"/>
      <c r="G82" s="188"/>
      <c r="H82" s="188"/>
      <c r="I82" s="188"/>
      <c r="J82" s="188"/>
      <c r="K82" s="188"/>
      <c r="L82" s="188"/>
      <c r="M82" s="188"/>
      <c r="N82" s="188"/>
      <c r="O82" s="188"/>
      <c r="P82" s="188"/>
      <c r="Q82" s="188"/>
      <c r="R82" s="188"/>
      <c r="S82" s="188"/>
      <c r="T82" s="188"/>
      <c r="U82" s="188"/>
      <c r="V82" s="189"/>
      <c r="W82" s="189"/>
      <c r="X82" s="188"/>
      <c r="Y82" s="188"/>
      <c r="Z82" s="188"/>
      <c r="AA82" s="188"/>
      <c r="AB82" s="188"/>
      <c r="AC82" s="188"/>
      <c r="AD82" s="188"/>
      <c r="AE82" s="188"/>
      <c r="AF82" s="188"/>
      <c r="AG82" s="188"/>
      <c r="AH82" s="188"/>
      <c r="AI82" s="188"/>
      <c r="AJ82" s="188"/>
      <c r="AK82" s="189"/>
      <c r="AL82" s="189"/>
      <c r="AM82" s="183">
        <f t="shared" si="1"/>
        <v>0</v>
      </c>
      <c r="AN82" s="184">
        <f t="shared" si="1"/>
        <v>0</v>
      </c>
      <c r="AO82" s="211"/>
      <c r="AP82" s="722"/>
      <c r="AQ82" s="723"/>
    </row>
    <row r="83" spans="1:43" ht="17.25" hidden="1" customHeight="1">
      <c r="A83" s="213"/>
      <c r="B83" s="190"/>
      <c r="C83" s="191"/>
      <c r="D83" s="191"/>
      <c r="E83" s="192"/>
      <c r="F83" s="192"/>
      <c r="G83" s="192"/>
      <c r="H83" s="192"/>
      <c r="I83" s="192"/>
      <c r="J83" s="192"/>
      <c r="K83" s="192"/>
      <c r="L83" s="192"/>
      <c r="M83" s="192"/>
      <c r="N83" s="192"/>
      <c r="O83" s="192"/>
      <c r="P83" s="192"/>
      <c r="Q83" s="192"/>
      <c r="R83" s="192"/>
      <c r="S83" s="192"/>
      <c r="T83" s="192"/>
      <c r="U83" s="192"/>
      <c r="V83" s="193"/>
      <c r="W83" s="193"/>
      <c r="X83" s="192"/>
      <c r="Y83" s="192"/>
      <c r="Z83" s="192"/>
      <c r="AA83" s="192"/>
      <c r="AB83" s="192"/>
      <c r="AC83" s="192"/>
      <c r="AD83" s="192"/>
      <c r="AE83" s="192"/>
      <c r="AF83" s="192"/>
      <c r="AG83" s="192"/>
      <c r="AH83" s="192"/>
      <c r="AI83" s="192"/>
      <c r="AJ83" s="192"/>
      <c r="AK83" s="193"/>
      <c r="AL83" s="193"/>
      <c r="AM83" s="183">
        <f t="shared" si="1"/>
        <v>0</v>
      </c>
      <c r="AN83" s="184">
        <f t="shared" si="1"/>
        <v>0</v>
      </c>
      <c r="AO83" s="185"/>
      <c r="AP83" s="708"/>
      <c r="AQ83" s="709"/>
    </row>
    <row r="84" spans="1:43" ht="17.25" hidden="1" customHeight="1">
      <c r="A84" s="213"/>
      <c r="B84" s="190"/>
      <c r="C84" s="191"/>
      <c r="D84" s="191"/>
      <c r="E84" s="192"/>
      <c r="F84" s="192"/>
      <c r="G84" s="192"/>
      <c r="H84" s="192"/>
      <c r="I84" s="192"/>
      <c r="J84" s="192"/>
      <c r="K84" s="192"/>
      <c r="L84" s="192"/>
      <c r="M84" s="192"/>
      <c r="N84" s="192"/>
      <c r="O84" s="192"/>
      <c r="P84" s="192"/>
      <c r="Q84" s="192"/>
      <c r="R84" s="192"/>
      <c r="S84" s="192"/>
      <c r="T84" s="192"/>
      <c r="U84" s="192"/>
      <c r="V84" s="193"/>
      <c r="W84" s="193"/>
      <c r="X84" s="192"/>
      <c r="Y84" s="192"/>
      <c r="Z84" s="192"/>
      <c r="AA84" s="192"/>
      <c r="AB84" s="192"/>
      <c r="AC84" s="192"/>
      <c r="AD84" s="192"/>
      <c r="AE84" s="192"/>
      <c r="AF84" s="192"/>
      <c r="AG84" s="192"/>
      <c r="AH84" s="192"/>
      <c r="AI84" s="192"/>
      <c r="AJ84" s="192"/>
      <c r="AK84" s="193"/>
      <c r="AL84" s="193"/>
      <c r="AM84" s="183">
        <f t="shared" si="1"/>
        <v>0</v>
      </c>
      <c r="AN84" s="184">
        <f t="shared" si="1"/>
        <v>0</v>
      </c>
      <c r="AO84" s="185"/>
      <c r="AP84" s="708"/>
      <c r="AQ84" s="709"/>
    </row>
    <row r="85" spans="1:43" ht="17.25" hidden="1" customHeight="1">
      <c r="A85" s="213"/>
      <c r="B85" s="190"/>
      <c r="C85" s="191"/>
      <c r="D85" s="191"/>
      <c r="E85" s="192"/>
      <c r="F85" s="192"/>
      <c r="G85" s="192"/>
      <c r="H85" s="192"/>
      <c r="I85" s="192"/>
      <c r="J85" s="192"/>
      <c r="K85" s="192"/>
      <c r="L85" s="192"/>
      <c r="M85" s="192"/>
      <c r="N85" s="192"/>
      <c r="O85" s="192"/>
      <c r="P85" s="192"/>
      <c r="Q85" s="192"/>
      <c r="R85" s="192"/>
      <c r="S85" s="192"/>
      <c r="T85" s="192"/>
      <c r="U85" s="192"/>
      <c r="V85" s="193"/>
      <c r="W85" s="193"/>
      <c r="X85" s="192"/>
      <c r="Y85" s="192"/>
      <c r="Z85" s="192"/>
      <c r="AA85" s="192"/>
      <c r="AB85" s="192"/>
      <c r="AC85" s="192"/>
      <c r="AD85" s="192"/>
      <c r="AE85" s="192"/>
      <c r="AF85" s="192"/>
      <c r="AG85" s="192"/>
      <c r="AH85" s="192"/>
      <c r="AI85" s="192"/>
      <c r="AJ85" s="192"/>
      <c r="AK85" s="193"/>
      <c r="AL85" s="193"/>
      <c r="AM85" s="183">
        <f t="shared" si="1"/>
        <v>0</v>
      </c>
      <c r="AN85" s="184">
        <f t="shared" si="1"/>
        <v>0</v>
      </c>
      <c r="AO85" s="185"/>
      <c r="AP85" s="708"/>
      <c r="AQ85" s="709"/>
    </row>
    <row r="86" spans="1:43" ht="17.25" hidden="1" customHeight="1">
      <c r="A86" s="213"/>
      <c r="B86" s="190"/>
      <c r="C86" s="191"/>
      <c r="D86" s="191"/>
      <c r="E86" s="192"/>
      <c r="F86" s="192"/>
      <c r="G86" s="192"/>
      <c r="H86" s="192"/>
      <c r="I86" s="192"/>
      <c r="J86" s="192"/>
      <c r="K86" s="192"/>
      <c r="L86" s="192"/>
      <c r="M86" s="192"/>
      <c r="N86" s="192"/>
      <c r="O86" s="192"/>
      <c r="P86" s="192"/>
      <c r="Q86" s="192"/>
      <c r="R86" s="192"/>
      <c r="S86" s="192"/>
      <c r="T86" s="192"/>
      <c r="U86" s="192"/>
      <c r="V86" s="193"/>
      <c r="W86" s="193"/>
      <c r="X86" s="192"/>
      <c r="Y86" s="192"/>
      <c r="Z86" s="192"/>
      <c r="AA86" s="192"/>
      <c r="AB86" s="192"/>
      <c r="AC86" s="192"/>
      <c r="AD86" s="192"/>
      <c r="AE86" s="192"/>
      <c r="AF86" s="192"/>
      <c r="AG86" s="192"/>
      <c r="AH86" s="192"/>
      <c r="AI86" s="192"/>
      <c r="AJ86" s="192"/>
      <c r="AK86" s="193"/>
      <c r="AL86" s="193"/>
      <c r="AM86" s="183">
        <f t="shared" si="1"/>
        <v>0</v>
      </c>
      <c r="AN86" s="184">
        <f t="shared" si="1"/>
        <v>0</v>
      </c>
      <c r="AO86" s="185"/>
      <c r="AP86" s="708"/>
      <c r="AQ86" s="709"/>
    </row>
    <row r="87" spans="1:43" ht="17.25" hidden="1" customHeight="1">
      <c r="A87" s="213"/>
      <c r="B87" s="190"/>
      <c r="C87" s="191"/>
      <c r="D87" s="191"/>
      <c r="E87" s="192"/>
      <c r="F87" s="192"/>
      <c r="G87" s="192"/>
      <c r="H87" s="192"/>
      <c r="I87" s="192"/>
      <c r="J87" s="192"/>
      <c r="K87" s="192"/>
      <c r="L87" s="192"/>
      <c r="M87" s="192"/>
      <c r="N87" s="192"/>
      <c r="O87" s="192"/>
      <c r="P87" s="192"/>
      <c r="Q87" s="192"/>
      <c r="R87" s="192"/>
      <c r="S87" s="192"/>
      <c r="T87" s="192"/>
      <c r="U87" s="192"/>
      <c r="V87" s="193"/>
      <c r="W87" s="193"/>
      <c r="X87" s="192"/>
      <c r="Y87" s="192"/>
      <c r="Z87" s="192"/>
      <c r="AA87" s="192"/>
      <c r="AB87" s="192"/>
      <c r="AC87" s="192"/>
      <c r="AD87" s="192"/>
      <c r="AE87" s="192"/>
      <c r="AF87" s="192"/>
      <c r="AG87" s="192"/>
      <c r="AH87" s="192"/>
      <c r="AI87" s="192"/>
      <c r="AJ87" s="192"/>
      <c r="AK87" s="193"/>
      <c r="AL87" s="193"/>
      <c r="AM87" s="183">
        <f t="shared" si="1"/>
        <v>0</v>
      </c>
      <c r="AN87" s="184">
        <f t="shared" si="1"/>
        <v>0</v>
      </c>
      <c r="AO87" s="185"/>
      <c r="AP87" s="708"/>
      <c r="AQ87" s="709"/>
    </row>
    <row r="88" spans="1:43" ht="17.25" hidden="1" customHeight="1">
      <c r="A88" s="213"/>
      <c r="B88" s="190"/>
      <c r="C88" s="191"/>
      <c r="D88" s="191"/>
      <c r="E88" s="192"/>
      <c r="F88" s="192"/>
      <c r="G88" s="192"/>
      <c r="H88" s="192"/>
      <c r="I88" s="192"/>
      <c r="J88" s="192"/>
      <c r="K88" s="192"/>
      <c r="L88" s="192"/>
      <c r="M88" s="192"/>
      <c r="N88" s="192"/>
      <c r="O88" s="192"/>
      <c r="P88" s="192"/>
      <c r="Q88" s="192"/>
      <c r="R88" s="192"/>
      <c r="S88" s="192"/>
      <c r="T88" s="192"/>
      <c r="U88" s="192"/>
      <c r="V88" s="193"/>
      <c r="W88" s="193"/>
      <c r="X88" s="192"/>
      <c r="Y88" s="192"/>
      <c r="Z88" s="192"/>
      <c r="AA88" s="192"/>
      <c r="AB88" s="192"/>
      <c r="AC88" s="192"/>
      <c r="AD88" s="192"/>
      <c r="AE88" s="192"/>
      <c r="AF88" s="192"/>
      <c r="AG88" s="192"/>
      <c r="AH88" s="192"/>
      <c r="AI88" s="192"/>
      <c r="AJ88" s="192"/>
      <c r="AK88" s="193"/>
      <c r="AL88" s="193"/>
      <c r="AM88" s="183">
        <f t="shared" si="1"/>
        <v>0</v>
      </c>
      <c r="AN88" s="184">
        <f t="shared" si="1"/>
        <v>0</v>
      </c>
      <c r="AO88" s="185"/>
      <c r="AP88" s="708"/>
      <c r="AQ88" s="709"/>
    </row>
    <row r="89" spans="1:43" ht="17.25" hidden="1" customHeight="1">
      <c r="A89" s="213"/>
      <c r="B89" s="190"/>
      <c r="C89" s="191"/>
      <c r="D89" s="191"/>
      <c r="E89" s="192"/>
      <c r="F89" s="192"/>
      <c r="G89" s="192"/>
      <c r="H89" s="192"/>
      <c r="I89" s="192"/>
      <c r="J89" s="192"/>
      <c r="K89" s="192"/>
      <c r="L89" s="192"/>
      <c r="M89" s="192"/>
      <c r="N89" s="192"/>
      <c r="O89" s="192"/>
      <c r="P89" s="192"/>
      <c r="Q89" s="192"/>
      <c r="R89" s="192"/>
      <c r="S89" s="192"/>
      <c r="T89" s="192"/>
      <c r="U89" s="192"/>
      <c r="V89" s="193"/>
      <c r="W89" s="193"/>
      <c r="X89" s="192"/>
      <c r="Y89" s="192"/>
      <c r="Z89" s="192"/>
      <c r="AA89" s="192"/>
      <c r="AB89" s="192"/>
      <c r="AC89" s="192"/>
      <c r="AD89" s="192"/>
      <c r="AE89" s="192"/>
      <c r="AF89" s="192"/>
      <c r="AG89" s="192"/>
      <c r="AH89" s="192"/>
      <c r="AI89" s="192"/>
      <c r="AJ89" s="192"/>
      <c r="AK89" s="193"/>
      <c r="AL89" s="193"/>
      <c r="AM89" s="183">
        <f t="shared" si="1"/>
        <v>0</v>
      </c>
      <c r="AN89" s="184">
        <f t="shared" si="1"/>
        <v>0</v>
      </c>
      <c r="AO89" s="185"/>
      <c r="AP89" s="708"/>
      <c r="AQ89" s="709"/>
    </row>
    <row r="90" spans="1:43" ht="17.25" hidden="1" customHeight="1">
      <c r="A90" s="213"/>
      <c r="B90" s="190"/>
      <c r="C90" s="191"/>
      <c r="D90" s="191"/>
      <c r="E90" s="192"/>
      <c r="F90" s="192"/>
      <c r="G90" s="192"/>
      <c r="H90" s="192"/>
      <c r="I90" s="192"/>
      <c r="J90" s="192"/>
      <c r="K90" s="192"/>
      <c r="L90" s="192"/>
      <c r="M90" s="192"/>
      <c r="N90" s="192"/>
      <c r="O90" s="192"/>
      <c r="P90" s="192"/>
      <c r="Q90" s="192"/>
      <c r="R90" s="192"/>
      <c r="S90" s="192"/>
      <c r="T90" s="192"/>
      <c r="U90" s="192"/>
      <c r="V90" s="193"/>
      <c r="W90" s="193"/>
      <c r="X90" s="192"/>
      <c r="Y90" s="192"/>
      <c r="Z90" s="192"/>
      <c r="AA90" s="192"/>
      <c r="AB90" s="192"/>
      <c r="AC90" s="192"/>
      <c r="AD90" s="192"/>
      <c r="AE90" s="192"/>
      <c r="AF90" s="192"/>
      <c r="AG90" s="192"/>
      <c r="AH90" s="192"/>
      <c r="AI90" s="192"/>
      <c r="AJ90" s="192"/>
      <c r="AK90" s="193"/>
      <c r="AL90" s="193"/>
      <c r="AM90" s="183">
        <f t="shared" si="1"/>
        <v>0</v>
      </c>
      <c r="AN90" s="184">
        <f t="shared" si="1"/>
        <v>0</v>
      </c>
      <c r="AO90" s="185"/>
      <c r="AP90" s="708"/>
      <c r="AQ90" s="709"/>
    </row>
    <row r="91" spans="1:43" ht="17.25" hidden="1" customHeight="1">
      <c r="A91" s="213"/>
      <c r="B91" s="190"/>
      <c r="C91" s="191"/>
      <c r="D91" s="191"/>
      <c r="E91" s="192"/>
      <c r="F91" s="192"/>
      <c r="G91" s="192"/>
      <c r="H91" s="192"/>
      <c r="I91" s="192"/>
      <c r="J91" s="192"/>
      <c r="K91" s="192"/>
      <c r="L91" s="192"/>
      <c r="M91" s="192"/>
      <c r="N91" s="192"/>
      <c r="O91" s="192"/>
      <c r="P91" s="192"/>
      <c r="Q91" s="192"/>
      <c r="R91" s="192"/>
      <c r="S91" s="192"/>
      <c r="T91" s="192"/>
      <c r="U91" s="192"/>
      <c r="V91" s="193"/>
      <c r="W91" s="193"/>
      <c r="X91" s="192"/>
      <c r="Y91" s="192"/>
      <c r="Z91" s="192"/>
      <c r="AA91" s="192"/>
      <c r="AB91" s="192"/>
      <c r="AC91" s="192"/>
      <c r="AD91" s="192"/>
      <c r="AE91" s="192"/>
      <c r="AF91" s="192"/>
      <c r="AG91" s="192"/>
      <c r="AH91" s="192"/>
      <c r="AI91" s="192"/>
      <c r="AJ91" s="192"/>
      <c r="AK91" s="193"/>
      <c r="AL91" s="193"/>
      <c r="AM91" s="183">
        <f t="shared" si="1"/>
        <v>0</v>
      </c>
      <c r="AN91" s="184">
        <f t="shared" si="1"/>
        <v>0</v>
      </c>
      <c r="AO91" s="185"/>
      <c r="AP91" s="708"/>
      <c r="AQ91" s="709"/>
    </row>
    <row r="92" spans="1:43" ht="17.25" hidden="1" customHeight="1">
      <c r="A92" s="213"/>
      <c r="B92" s="190"/>
      <c r="C92" s="191"/>
      <c r="D92" s="191"/>
      <c r="E92" s="192"/>
      <c r="F92" s="192"/>
      <c r="G92" s="192"/>
      <c r="H92" s="192"/>
      <c r="I92" s="192"/>
      <c r="J92" s="192"/>
      <c r="K92" s="192"/>
      <c r="L92" s="192"/>
      <c r="M92" s="192"/>
      <c r="N92" s="192"/>
      <c r="O92" s="192"/>
      <c r="P92" s="192"/>
      <c r="Q92" s="192"/>
      <c r="R92" s="192"/>
      <c r="S92" s="192"/>
      <c r="T92" s="192"/>
      <c r="U92" s="192"/>
      <c r="V92" s="193"/>
      <c r="W92" s="193"/>
      <c r="X92" s="192"/>
      <c r="Y92" s="192"/>
      <c r="Z92" s="192"/>
      <c r="AA92" s="192"/>
      <c r="AB92" s="192"/>
      <c r="AC92" s="192"/>
      <c r="AD92" s="192"/>
      <c r="AE92" s="192"/>
      <c r="AF92" s="192"/>
      <c r="AG92" s="192"/>
      <c r="AH92" s="192"/>
      <c r="AI92" s="192"/>
      <c r="AJ92" s="192"/>
      <c r="AK92" s="193"/>
      <c r="AL92" s="193"/>
      <c r="AM92" s="183">
        <f t="shared" si="1"/>
        <v>0</v>
      </c>
      <c r="AN92" s="184">
        <f t="shared" si="1"/>
        <v>0</v>
      </c>
      <c r="AO92" s="185"/>
      <c r="AP92" s="708"/>
      <c r="AQ92" s="709"/>
    </row>
    <row r="93" spans="1:43" ht="17.25" hidden="1" customHeight="1">
      <c r="A93" s="213"/>
      <c r="B93" s="190"/>
      <c r="C93" s="191"/>
      <c r="D93" s="191"/>
      <c r="E93" s="192"/>
      <c r="F93" s="192"/>
      <c r="G93" s="192"/>
      <c r="H93" s="192"/>
      <c r="I93" s="192"/>
      <c r="J93" s="192"/>
      <c r="K93" s="192"/>
      <c r="L93" s="192"/>
      <c r="M93" s="192"/>
      <c r="N93" s="192"/>
      <c r="O93" s="192"/>
      <c r="P93" s="192"/>
      <c r="Q93" s="192"/>
      <c r="R93" s="192"/>
      <c r="S93" s="192"/>
      <c r="T93" s="192"/>
      <c r="U93" s="192"/>
      <c r="V93" s="193"/>
      <c r="W93" s="193"/>
      <c r="X93" s="192"/>
      <c r="Y93" s="192"/>
      <c r="Z93" s="192"/>
      <c r="AA93" s="192"/>
      <c r="AB93" s="192"/>
      <c r="AC93" s="192"/>
      <c r="AD93" s="192"/>
      <c r="AE93" s="192"/>
      <c r="AF93" s="192"/>
      <c r="AG93" s="192"/>
      <c r="AH93" s="192"/>
      <c r="AI93" s="192"/>
      <c r="AJ93" s="192"/>
      <c r="AK93" s="193"/>
      <c r="AL93" s="193"/>
      <c r="AM93" s="183">
        <f t="shared" si="1"/>
        <v>0</v>
      </c>
      <c r="AN93" s="184">
        <f t="shared" si="1"/>
        <v>0</v>
      </c>
      <c r="AO93" s="185"/>
      <c r="AP93" s="708"/>
      <c r="AQ93" s="709"/>
    </row>
    <row r="94" spans="1:43" ht="17.25" hidden="1" customHeight="1">
      <c r="A94" s="213"/>
      <c r="B94" s="190"/>
      <c r="C94" s="191"/>
      <c r="D94" s="191"/>
      <c r="E94" s="192"/>
      <c r="F94" s="192"/>
      <c r="G94" s="192"/>
      <c r="H94" s="192"/>
      <c r="I94" s="192"/>
      <c r="J94" s="192"/>
      <c r="K94" s="192"/>
      <c r="L94" s="192"/>
      <c r="M94" s="192"/>
      <c r="N94" s="192"/>
      <c r="O94" s="192"/>
      <c r="P94" s="192"/>
      <c r="Q94" s="192"/>
      <c r="R94" s="192"/>
      <c r="S94" s="192"/>
      <c r="T94" s="192"/>
      <c r="U94" s="192"/>
      <c r="V94" s="193"/>
      <c r="W94" s="193"/>
      <c r="X94" s="192"/>
      <c r="Y94" s="192"/>
      <c r="Z94" s="192"/>
      <c r="AA94" s="192"/>
      <c r="AB94" s="192"/>
      <c r="AC94" s="192"/>
      <c r="AD94" s="192"/>
      <c r="AE94" s="192"/>
      <c r="AF94" s="192"/>
      <c r="AG94" s="192"/>
      <c r="AH94" s="192"/>
      <c r="AI94" s="192"/>
      <c r="AJ94" s="192"/>
      <c r="AK94" s="193"/>
      <c r="AL94" s="193"/>
      <c r="AM94" s="183">
        <f t="shared" si="1"/>
        <v>0</v>
      </c>
      <c r="AN94" s="184">
        <f t="shared" si="1"/>
        <v>0</v>
      </c>
      <c r="AO94" s="185"/>
      <c r="AP94" s="708"/>
      <c r="AQ94" s="709"/>
    </row>
    <row r="95" spans="1:43" ht="17.25" hidden="1" customHeight="1">
      <c r="A95" s="213"/>
      <c r="B95" s="190"/>
      <c r="C95" s="191"/>
      <c r="D95" s="191"/>
      <c r="E95" s="192"/>
      <c r="F95" s="192"/>
      <c r="G95" s="192"/>
      <c r="H95" s="192"/>
      <c r="I95" s="192"/>
      <c r="J95" s="192"/>
      <c r="K95" s="192"/>
      <c r="L95" s="192"/>
      <c r="M95" s="192"/>
      <c r="N95" s="192"/>
      <c r="O95" s="192"/>
      <c r="P95" s="192"/>
      <c r="Q95" s="192"/>
      <c r="R95" s="192"/>
      <c r="S95" s="192"/>
      <c r="T95" s="192"/>
      <c r="U95" s="192"/>
      <c r="V95" s="193"/>
      <c r="W95" s="193"/>
      <c r="X95" s="192"/>
      <c r="Y95" s="192"/>
      <c r="Z95" s="192"/>
      <c r="AA95" s="192"/>
      <c r="AB95" s="192"/>
      <c r="AC95" s="192"/>
      <c r="AD95" s="192"/>
      <c r="AE95" s="192"/>
      <c r="AF95" s="192"/>
      <c r="AG95" s="192"/>
      <c r="AH95" s="192"/>
      <c r="AI95" s="192"/>
      <c r="AJ95" s="192"/>
      <c r="AK95" s="193"/>
      <c r="AL95" s="193"/>
      <c r="AM95" s="183">
        <f t="shared" si="1"/>
        <v>0</v>
      </c>
      <c r="AN95" s="184">
        <f t="shared" si="1"/>
        <v>0</v>
      </c>
      <c r="AO95" s="185"/>
      <c r="AP95" s="708"/>
      <c r="AQ95" s="709"/>
    </row>
    <row r="96" spans="1:43" ht="17.25" hidden="1" customHeight="1">
      <c r="A96" s="213"/>
      <c r="B96" s="190"/>
      <c r="C96" s="191"/>
      <c r="D96" s="191"/>
      <c r="E96" s="192"/>
      <c r="F96" s="192"/>
      <c r="G96" s="192"/>
      <c r="H96" s="192"/>
      <c r="I96" s="192"/>
      <c r="J96" s="192"/>
      <c r="K96" s="192"/>
      <c r="L96" s="192"/>
      <c r="M96" s="192"/>
      <c r="N96" s="192"/>
      <c r="O96" s="192"/>
      <c r="P96" s="192"/>
      <c r="Q96" s="192"/>
      <c r="R96" s="192"/>
      <c r="S96" s="192"/>
      <c r="T96" s="192"/>
      <c r="U96" s="192"/>
      <c r="V96" s="193"/>
      <c r="W96" s="193"/>
      <c r="X96" s="192"/>
      <c r="Y96" s="192"/>
      <c r="Z96" s="192"/>
      <c r="AA96" s="192"/>
      <c r="AB96" s="192"/>
      <c r="AC96" s="192"/>
      <c r="AD96" s="192"/>
      <c r="AE96" s="192"/>
      <c r="AF96" s="192"/>
      <c r="AG96" s="192"/>
      <c r="AH96" s="192"/>
      <c r="AI96" s="192"/>
      <c r="AJ96" s="192"/>
      <c r="AK96" s="193"/>
      <c r="AL96" s="193"/>
      <c r="AM96" s="183">
        <f>SUM(C96,F96,I96,L96,O96,R96,U96,X96,AA96,AD96,AG96,AJ96)</f>
        <v>0</v>
      </c>
      <c r="AN96" s="184">
        <f t="shared" si="1"/>
        <v>0</v>
      </c>
      <c r="AO96" s="185"/>
      <c r="AP96" s="708"/>
      <c r="AQ96" s="709"/>
    </row>
    <row r="97" spans="1:45" ht="17.25" hidden="1" customHeight="1" thickBot="1">
      <c r="A97" s="213"/>
      <c r="B97" s="190"/>
      <c r="C97" s="191"/>
      <c r="D97" s="191"/>
      <c r="E97" s="192"/>
      <c r="F97" s="192"/>
      <c r="G97" s="192"/>
      <c r="H97" s="192"/>
      <c r="I97" s="192"/>
      <c r="J97" s="192"/>
      <c r="K97" s="192"/>
      <c r="L97" s="192"/>
      <c r="M97" s="192"/>
      <c r="N97" s="192"/>
      <c r="O97" s="192"/>
      <c r="P97" s="192"/>
      <c r="Q97" s="192"/>
      <c r="R97" s="192"/>
      <c r="S97" s="192"/>
      <c r="T97" s="192"/>
      <c r="U97" s="192"/>
      <c r="V97" s="193"/>
      <c r="W97" s="193"/>
      <c r="X97" s="192"/>
      <c r="Y97" s="192"/>
      <c r="Z97" s="192"/>
      <c r="AA97" s="192"/>
      <c r="AB97" s="192"/>
      <c r="AC97" s="192"/>
      <c r="AD97" s="192"/>
      <c r="AE97" s="192"/>
      <c r="AF97" s="192"/>
      <c r="AG97" s="192"/>
      <c r="AH97" s="192"/>
      <c r="AI97" s="192"/>
      <c r="AJ97" s="192"/>
      <c r="AK97" s="193"/>
      <c r="AL97" s="193"/>
      <c r="AM97" s="214">
        <f t="shared" si="1"/>
        <v>0</v>
      </c>
      <c r="AN97" s="215">
        <f>SUM(D97,G97,J97,M97,P97,S97,V97,Y97,AB97,AE97,AH97,AK97)</f>
        <v>0</v>
      </c>
      <c r="AO97" s="216"/>
      <c r="AP97" s="718"/>
      <c r="AQ97" s="719"/>
    </row>
    <row r="98" spans="1:45" ht="21" customHeight="1" thickBot="1">
      <c r="A98" s="202"/>
      <c r="B98" s="203"/>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5">
        <f>SUM(AM78:AM97)</f>
        <v>0</v>
      </c>
      <c r="AN98" s="205">
        <f>SUM(AN78:AN97)</f>
        <v>0</v>
      </c>
      <c r="AO98" s="204"/>
      <c r="AP98" s="217"/>
      <c r="AQ98" s="217"/>
    </row>
    <row r="99" spans="1:45" ht="21" customHeight="1">
      <c r="A99" s="218"/>
      <c r="B99" s="219"/>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180"/>
      <c r="AQ99" s="180"/>
    </row>
    <row r="100" spans="1:45" ht="17.25" customHeight="1">
      <c r="A100" s="218"/>
      <c r="B100" s="221" t="s">
        <v>297</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0"/>
      <c r="AP100" s="220"/>
      <c r="AQ100" s="220"/>
    </row>
    <row r="101" spans="1:45" ht="17.25" customHeight="1">
      <c r="A101" s="218"/>
      <c r="B101" s="223" t="s">
        <v>298</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0"/>
      <c r="AP101" s="220"/>
      <c r="AQ101" s="220"/>
    </row>
    <row r="102" spans="1:45" ht="17.25" customHeight="1" thickBot="1">
      <c r="A102" s="218"/>
      <c r="B102" s="219"/>
      <c r="C102" s="224" t="s">
        <v>299</v>
      </c>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row>
    <row r="103" spans="1:45" ht="20.25" customHeight="1" thickBot="1">
      <c r="A103" s="218"/>
      <c r="B103" s="225" t="s">
        <v>174</v>
      </c>
      <c r="C103" s="697">
        <f>AN72</f>
        <v>0</v>
      </c>
      <c r="D103" s="698"/>
      <c r="E103" s="698"/>
      <c r="F103" s="698"/>
      <c r="G103" s="226" t="s">
        <v>179</v>
      </c>
      <c r="H103" s="227" t="s">
        <v>300</v>
      </c>
      <c r="I103" s="697">
        <f>AN98</f>
        <v>0</v>
      </c>
      <c r="J103" s="698"/>
      <c r="K103" s="698"/>
      <c r="L103" s="698"/>
      <c r="M103" s="226" t="s">
        <v>179</v>
      </c>
      <c r="N103" s="228" t="s">
        <v>301</v>
      </c>
      <c r="O103" s="228" t="s">
        <v>41</v>
      </c>
      <c r="P103" s="224" t="s">
        <v>174</v>
      </c>
      <c r="Q103" s="697">
        <f>AM72</f>
        <v>0</v>
      </c>
      <c r="R103" s="698"/>
      <c r="S103" s="698"/>
      <c r="T103" s="226" t="s">
        <v>79</v>
      </c>
      <c r="U103" s="224" t="s">
        <v>300</v>
      </c>
      <c r="V103" s="697">
        <f>AM98</f>
        <v>0</v>
      </c>
      <c r="W103" s="698"/>
      <c r="X103" s="698"/>
      <c r="Y103" s="226" t="s">
        <v>79</v>
      </c>
      <c r="Z103" s="228" t="s">
        <v>301</v>
      </c>
      <c r="AA103" s="228" t="s">
        <v>42</v>
      </c>
      <c r="AB103" s="699" t="e">
        <f>(C103-I103)/(Q103-V103)</f>
        <v>#DIV/0!</v>
      </c>
      <c r="AC103" s="700"/>
      <c r="AD103" s="700"/>
      <c r="AE103" s="701"/>
      <c r="AF103" s="220" t="s">
        <v>179</v>
      </c>
      <c r="AG103" s="220"/>
      <c r="AH103" s="220"/>
      <c r="AI103" s="229"/>
      <c r="AJ103" s="229"/>
      <c r="AK103" s="229"/>
      <c r="AL103" s="229"/>
      <c r="AM103" s="229"/>
      <c r="AN103" s="229"/>
      <c r="AO103" s="229"/>
      <c r="AP103" s="229"/>
      <c r="AQ103" s="229"/>
    </row>
    <row r="104" spans="1:45" ht="17.25" customHeight="1">
      <c r="A104" s="218"/>
      <c r="B104" s="219"/>
      <c r="C104" s="230" t="s">
        <v>302</v>
      </c>
      <c r="D104" s="230"/>
      <c r="E104" s="230"/>
      <c r="F104" s="230"/>
      <c r="I104" s="230" t="s">
        <v>303</v>
      </c>
      <c r="K104" s="230"/>
      <c r="L104" s="230"/>
      <c r="M104" s="230"/>
      <c r="N104" s="230"/>
      <c r="Q104" s="231" t="s">
        <v>304</v>
      </c>
      <c r="V104" s="230" t="s">
        <v>305</v>
      </c>
      <c r="W104" s="220"/>
      <c r="X104" s="220"/>
      <c r="Y104" s="220"/>
      <c r="Z104" s="220"/>
      <c r="AA104" s="230"/>
      <c r="AB104" s="232" t="s">
        <v>306</v>
      </c>
      <c r="AC104" s="230"/>
      <c r="AD104" s="230"/>
      <c r="AE104" s="230"/>
      <c r="AF104" s="230"/>
      <c r="AG104" s="230"/>
      <c r="AH104" s="230"/>
      <c r="AI104" s="233"/>
      <c r="AJ104" s="233"/>
      <c r="AK104" s="233"/>
      <c r="AL104" s="233"/>
      <c r="AM104" s="233"/>
      <c r="AN104" s="233"/>
      <c r="AO104" s="233"/>
      <c r="AP104" s="233"/>
      <c r="AQ104" s="233"/>
    </row>
    <row r="105" spans="1:45" ht="7.5" customHeight="1">
      <c r="A105" s="218"/>
      <c r="B105" s="219"/>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9"/>
      <c r="AJ105" s="229"/>
      <c r="AK105" s="229"/>
      <c r="AL105" s="229"/>
      <c r="AM105" s="229"/>
      <c r="AN105" s="229"/>
      <c r="AO105" s="229"/>
      <c r="AP105" s="229"/>
      <c r="AQ105" s="229"/>
    </row>
    <row r="106" spans="1:45" ht="17.25" customHeight="1">
      <c r="A106" s="218"/>
      <c r="B106" s="221" t="s">
        <v>307</v>
      </c>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34"/>
      <c r="AJ106" s="234"/>
      <c r="AK106" s="234"/>
      <c r="AL106" s="234"/>
      <c r="AM106" s="234"/>
      <c r="AN106" s="234"/>
      <c r="AO106" s="229"/>
      <c r="AP106" s="229"/>
      <c r="AQ106" s="229"/>
    </row>
    <row r="107" spans="1:45" ht="17.25" customHeight="1">
      <c r="A107" s="218"/>
      <c r="B107" s="223" t="s">
        <v>308</v>
      </c>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0"/>
      <c r="AP107" s="220"/>
      <c r="AQ107" s="220"/>
    </row>
    <row r="108" spans="1:45" ht="17.25" customHeight="1" thickBot="1">
      <c r="A108" s="218"/>
      <c r="B108" s="219"/>
      <c r="C108" s="224" t="s">
        <v>309</v>
      </c>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9"/>
      <c r="AJ108" s="229"/>
      <c r="AK108" s="229"/>
      <c r="AL108" s="229"/>
      <c r="AM108" s="229"/>
      <c r="AN108" s="229"/>
      <c r="AO108" s="229"/>
      <c r="AP108" s="229"/>
      <c r="AQ108" s="229"/>
      <c r="AS108" s="231" t="s">
        <v>698</v>
      </c>
    </row>
    <row r="109" spans="1:45" ht="20.25" customHeight="1" thickBot="1">
      <c r="A109" s="218"/>
      <c r="B109" s="225"/>
      <c r="C109" s="697">
        <f>AO72</f>
        <v>0</v>
      </c>
      <c r="D109" s="702"/>
      <c r="E109" s="702"/>
      <c r="F109" s="702"/>
      <c r="G109" s="226" t="s">
        <v>189</v>
      </c>
      <c r="H109" s="228" t="s">
        <v>310</v>
      </c>
      <c r="I109" s="697">
        <f>AM72</f>
        <v>0</v>
      </c>
      <c r="J109" s="702"/>
      <c r="K109" s="702"/>
      <c r="L109" s="703"/>
      <c r="M109" s="228" t="s">
        <v>26</v>
      </c>
      <c r="N109" s="228"/>
      <c r="O109" s="227" t="s">
        <v>41</v>
      </c>
      <c r="P109" s="224"/>
      <c r="Q109" s="697">
        <f>AM9</f>
        <v>0</v>
      </c>
      <c r="R109" s="702"/>
      <c r="S109" s="702"/>
      <c r="T109" s="226" t="s">
        <v>311</v>
      </c>
      <c r="U109" s="228" t="s">
        <v>41</v>
      </c>
      <c r="V109" s="704">
        <v>12</v>
      </c>
      <c r="W109" s="704"/>
      <c r="X109" s="704"/>
      <c r="Y109" s="228" t="s">
        <v>270</v>
      </c>
      <c r="Z109" s="228"/>
      <c r="AA109" s="227" t="s">
        <v>42</v>
      </c>
      <c r="AB109" s="705" t="e">
        <f>ROUND(C109/AS109/V109,0)</f>
        <v>#DIV/0!</v>
      </c>
      <c r="AC109" s="706"/>
      <c r="AD109" s="706"/>
      <c r="AE109" s="707"/>
      <c r="AF109" s="220" t="s">
        <v>189</v>
      </c>
      <c r="AG109" s="716" t="s">
        <v>312</v>
      </c>
      <c r="AH109" s="716"/>
      <c r="AI109" s="716"/>
      <c r="AJ109" s="716"/>
      <c r="AK109" s="716"/>
      <c r="AL109" s="716"/>
      <c r="AM109" s="716"/>
      <c r="AN109" s="716"/>
      <c r="AO109" s="716"/>
      <c r="AP109" s="716"/>
      <c r="AQ109" s="235"/>
      <c r="AR109" s="236"/>
      <c r="AS109" s="433" t="e">
        <f>ROUNDUP(I109/Q109,1)</f>
        <v>#DIV/0!</v>
      </c>
    </row>
    <row r="110" spans="1:45" ht="17.25" customHeight="1">
      <c r="A110" s="218"/>
      <c r="B110" s="219"/>
      <c r="C110" s="230" t="s">
        <v>313</v>
      </c>
      <c r="D110" s="230"/>
      <c r="E110" s="230"/>
      <c r="F110" s="230"/>
      <c r="G110" s="230"/>
      <c r="H110" s="230"/>
      <c r="I110" s="717" t="s">
        <v>314</v>
      </c>
      <c r="J110" s="717"/>
      <c r="K110" s="717"/>
      <c r="L110" s="717"/>
      <c r="M110" s="717"/>
      <c r="N110" s="717"/>
      <c r="O110" s="230"/>
      <c r="P110" s="230" t="s">
        <v>315</v>
      </c>
      <c r="R110" s="230"/>
      <c r="S110" s="230"/>
      <c r="T110" s="230"/>
      <c r="U110" s="230"/>
      <c r="V110" s="230"/>
      <c r="W110" s="230"/>
      <c r="X110" s="230"/>
      <c r="Y110" s="230"/>
      <c r="Z110" s="230"/>
      <c r="AA110" s="230"/>
      <c r="AB110" s="434"/>
      <c r="AC110" s="230"/>
      <c r="AD110" s="230"/>
      <c r="AE110" s="230"/>
      <c r="AF110" s="230"/>
      <c r="AG110" s="716"/>
      <c r="AH110" s="716"/>
      <c r="AI110" s="716"/>
      <c r="AJ110" s="716"/>
      <c r="AK110" s="716"/>
      <c r="AL110" s="716"/>
      <c r="AM110" s="716"/>
      <c r="AN110" s="716"/>
      <c r="AO110" s="716"/>
      <c r="AP110" s="716"/>
      <c r="AQ110" s="235"/>
      <c r="AR110" s="236"/>
      <c r="AS110" s="233"/>
    </row>
    <row r="111" spans="1:45" ht="17.25" customHeight="1">
      <c r="A111" s="218"/>
      <c r="B111" s="219"/>
      <c r="C111" s="230"/>
      <c r="D111" s="230"/>
      <c r="E111" s="230"/>
      <c r="F111" s="230"/>
      <c r="G111" s="230"/>
      <c r="H111" s="230"/>
      <c r="I111" s="230"/>
      <c r="J111" s="230"/>
      <c r="K111" s="230"/>
      <c r="L111" s="230"/>
      <c r="M111" s="230"/>
      <c r="N111" s="230"/>
      <c r="O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row>
    <row r="112" spans="1:45" ht="17.25" customHeight="1">
      <c r="A112" s="218"/>
      <c r="B112" s="219"/>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180"/>
      <c r="AQ112" s="180"/>
    </row>
    <row r="113" spans="2:2">
      <c r="B113" s="237"/>
    </row>
    <row r="114" spans="2:2">
      <c r="B114" s="237"/>
    </row>
  </sheetData>
  <mergeCells count="146">
    <mergeCell ref="A3:B3"/>
    <mergeCell ref="C3:I3"/>
    <mergeCell ref="K3:M3"/>
    <mergeCell ref="N3:Q3"/>
    <mergeCell ref="A5:AQ5"/>
    <mergeCell ref="A7:B11"/>
    <mergeCell ref="C7:E7"/>
    <mergeCell ref="F7:H7"/>
    <mergeCell ref="I7:K7"/>
    <mergeCell ref="L7:N7"/>
    <mergeCell ref="AG7:AI7"/>
    <mergeCell ref="AJ7:AL7"/>
    <mergeCell ref="AM7:AO7"/>
    <mergeCell ref="AP7:AP11"/>
    <mergeCell ref="C8:E8"/>
    <mergeCell ref="F8:H8"/>
    <mergeCell ref="I8:K8"/>
    <mergeCell ref="L8:N8"/>
    <mergeCell ref="O8:Q8"/>
    <mergeCell ref="R8:T8"/>
    <mergeCell ref="O7:Q7"/>
    <mergeCell ref="R7:T7"/>
    <mergeCell ref="U7:W7"/>
    <mergeCell ref="X7:Z7"/>
    <mergeCell ref="AA7:AC7"/>
    <mergeCell ref="AD7:AF7"/>
    <mergeCell ref="AM8:AO8"/>
    <mergeCell ref="C9:E9"/>
    <mergeCell ref="F9:H9"/>
    <mergeCell ref="I9:K9"/>
    <mergeCell ref="L9:N9"/>
    <mergeCell ref="O9:Q9"/>
    <mergeCell ref="R9:T9"/>
    <mergeCell ref="U9:W9"/>
    <mergeCell ref="X9:Z9"/>
    <mergeCell ref="AA9:AC9"/>
    <mergeCell ref="U8:W8"/>
    <mergeCell ref="X8:Z8"/>
    <mergeCell ref="AA8:AC8"/>
    <mergeCell ref="AD8:AF8"/>
    <mergeCell ref="AG8:AI8"/>
    <mergeCell ref="AJ8:AL8"/>
    <mergeCell ref="O10:P10"/>
    <mergeCell ref="Q10:Q11"/>
    <mergeCell ref="R10:S10"/>
    <mergeCell ref="T10:T11"/>
    <mergeCell ref="AD9:AF9"/>
    <mergeCell ref="AG9:AI9"/>
    <mergeCell ref="AJ9:AL9"/>
    <mergeCell ref="AM9:AO9"/>
    <mergeCell ref="C10:D10"/>
    <mergeCell ref="E10:E11"/>
    <mergeCell ref="F10:G10"/>
    <mergeCell ref="H10:H11"/>
    <mergeCell ref="I10:J10"/>
    <mergeCell ref="K10:K11"/>
    <mergeCell ref="AM10:AN10"/>
    <mergeCell ref="AO10:AO11"/>
    <mergeCell ref="A74:AQ74"/>
    <mergeCell ref="A75:B77"/>
    <mergeCell ref="C75:E75"/>
    <mergeCell ref="F75:H75"/>
    <mergeCell ref="I75:K75"/>
    <mergeCell ref="L75:N75"/>
    <mergeCell ref="O75:Q75"/>
    <mergeCell ref="R75:T75"/>
    <mergeCell ref="AD10:AE10"/>
    <mergeCell ref="AF10:AF11"/>
    <mergeCell ref="AG10:AH10"/>
    <mergeCell ref="AI10:AI11"/>
    <mergeCell ref="AJ10:AK10"/>
    <mergeCell ref="AL10:AL11"/>
    <mergeCell ref="U10:V10"/>
    <mergeCell ref="W10:W11"/>
    <mergeCell ref="X10:Y10"/>
    <mergeCell ref="Z10:Z11"/>
    <mergeCell ref="AA10:AB10"/>
    <mergeCell ref="AC10:AC11"/>
    <mergeCell ref="L10:M10"/>
    <mergeCell ref="N10:N11"/>
    <mergeCell ref="AM75:AO75"/>
    <mergeCell ref="AP75:AQ77"/>
    <mergeCell ref="C76:D76"/>
    <mergeCell ref="E76:E77"/>
    <mergeCell ref="F76:G76"/>
    <mergeCell ref="H76:H77"/>
    <mergeCell ref="I76:J76"/>
    <mergeCell ref="K76:K77"/>
    <mergeCell ref="L76:M76"/>
    <mergeCell ref="N76:N77"/>
    <mergeCell ref="U75:W75"/>
    <mergeCell ref="O76:P76"/>
    <mergeCell ref="Q76:Q77"/>
    <mergeCell ref="R76:S76"/>
    <mergeCell ref="T76:T77"/>
    <mergeCell ref="U76:V76"/>
    <mergeCell ref="W76:W77"/>
    <mergeCell ref="X75:Z75"/>
    <mergeCell ref="AA75:AC75"/>
    <mergeCell ref="AD75:AF75"/>
    <mergeCell ref="AG75:AI75"/>
    <mergeCell ref="AJ75:AL75"/>
    <mergeCell ref="X76:Y76"/>
    <mergeCell ref="Z76:Z77"/>
    <mergeCell ref="AA76:AB76"/>
    <mergeCell ref="AC76:AC77"/>
    <mergeCell ref="AD76:AE76"/>
    <mergeCell ref="AF76:AF77"/>
    <mergeCell ref="AP78:AQ78"/>
    <mergeCell ref="AP79:AQ79"/>
    <mergeCell ref="AP80:AQ80"/>
    <mergeCell ref="AP81:AQ81"/>
    <mergeCell ref="AP82:AQ82"/>
    <mergeCell ref="AP83:AQ83"/>
    <mergeCell ref="AG76:AH76"/>
    <mergeCell ref="AI76:AI77"/>
    <mergeCell ref="AJ76:AK76"/>
    <mergeCell ref="AL76:AL77"/>
    <mergeCell ref="AM76:AN76"/>
    <mergeCell ref="AO76:AO77"/>
    <mergeCell ref="AP90:AQ90"/>
    <mergeCell ref="AP91:AQ91"/>
    <mergeCell ref="AP92:AQ92"/>
    <mergeCell ref="AP93:AQ93"/>
    <mergeCell ref="AP94:AQ94"/>
    <mergeCell ref="AP95:AQ95"/>
    <mergeCell ref="AP84:AQ84"/>
    <mergeCell ref="AP85:AQ85"/>
    <mergeCell ref="AP86:AQ86"/>
    <mergeCell ref="AP87:AQ87"/>
    <mergeCell ref="AP88:AQ88"/>
    <mergeCell ref="AP89:AQ89"/>
    <mergeCell ref="C109:F109"/>
    <mergeCell ref="I109:L109"/>
    <mergeCell ref="Q109:S109"/>
    <mergeCell ref="V109:X109"/>
    <mergeCell ref="AB109:AE109"/>
    <mergeCell ref="AG109:AP110"/>
    <mergeCell ref="I110:N110"/>
    <mergeCell ref="AP96:AQ96"/>
    <mergeCell ref="AP97:AQ97"/>
    <mergeCell ref="C103:F103"/>
    <mergeCell ref="I103:L103"/>
    <mergeCell ref="Q103:S103"/>
    <mergeCell ref="V103:X103"/>
    <mergeCell ref="AB103:AE103"/>
  </mergeCells>
  <phoneticPr fontId="3"/>
  <printOptions horizontalCentered="1" verticalCentered="1"/>
  <pageMargins left="0.19685039370078741" right="0.19685039370078741" top="0.39370078740157483" bottom="0.19685039370078741" header="0.39370078740157483" footer="0.39370078740157483"/>
  <pageSetup paperSize="8" scale="69" orientation="landscape" r:id="rId1"/>
  <headerFooter alignWithMargins="0">
    <oddHeader>&amp;R別表３（その３）</oddHeader>
  </headerFooter>
  <rowBreaks count="1" manualBreakCount="1">
    <brk id="111" max="42" man="1"/>
  </rowBreaks>
  <colBreaks count="1" manualBreakCount="1">
    <brk id="43" min="2" max="32"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C7-AF24-4E70-A384-D010693DEEE6}">
  <sheetPr>
    <tabColor rgb="FFFF0000"/>
  </sheetPr>
  <dimension ref="A1:AM54"/>
  <sheetViews>
    <sheetView showGridLines="0" view="pageBreakPreview" zoomScale="110" zoomScaleNormal="100" zoomScaleSheetLayoutView="110" workbookViewId="0">
      <selection activeCell="S58" activeCellId="1" sqref="T27:U27 S58"/>
    </sheetView>
  </sheetViews>
  <sheetFormatPr defaultColWidth="2" defaultRowHeight="18"/>
  <cols>
    <col min="1" max="1" width="2" style="1" customWidth="1"/>
    <col min="2" max="2" width="2" style="2" customWidth="1"/>
    <col min="3" max="5" width="2" style="1"/>
    <col min="6" max="6" width="2.19921875" style="1" bestFit="1" customWidth="1"/>
    <col min="7" max="20" width="2" style="1"/>
    <col min="21" max="21" width="2.3984375" style="1" bestFit="1" customWidth="1"/>
    <col min="22" max="261" width="2" style="1"/>
    <col min="262" max="262" width="2.19921875" style="1" bestFit="1" customWidth="1"/>
    <col min="263" max="276" width="2" style="1"/>
    <col min="277" max="277" width="2.3984375" style="1" bestFit="1" customWidth="1"/>
    <col min="278" max="517" width="2" style="1"/>
    <col min="518" max="518" width="2.19921875" style="1" bestFit="1" customWidth="1"/>
    <col min="519" max="532" width="2" style="1"/>
    <col min="533" max="533" width="2.3984375" style="1" bestFit="1" customWidth="1"/>
    <col min="534" max="773" width="2" style="1"/>
    <col min="774" max="774" width="2.19921875" style="1" bestFit="1" customWidth="1"/>
    <col min="775" max="788" width="2" style="1"/>
    <col min="789" max="789" width="2.3984375" style="1" bestFit="1" customWidth="1"/>
    <col min="790" max="1029" width="2" style="1"/>
    <col min="1030" max="1030" width="2.19921875" style="1" bestFit="1" customWidth="1"/>
    <col min="1031" max="1044" width="2" style="1"/>
    <col min="1045" max="1045" width="2.3984375" style="1" bestFit="1" customWidth="1"/>
    <col min="1046" max="1285" width="2" style="1"/>
    <col min="1286" max="1286" width="2.19921875" style="1" bestFit="1" customWidth="1"/>
    <col min="1287" max="1300" width="2" style="1"/>
    <col min="1301" max="1301" width="2.3984375" style="1" bestFit="1" customWidth="1"/>
    <col min="1302" max="1541" width="2" style="1"/>
    <col min="1542" max="1542" width="2.19921875" style="1" bestFit="1" customWidth="1"/>
    <col min="1543" max="1556" width="2" style="1"/>
    <col min="1557" max="1557" width="2.3984375" style="1" bestFit="1" customWidth="1"/>
    <col min="1558" max="1797" width="2" style="1"/>
    <col min="1798" max="1798" width="2.19921875" style="1" bestFit="1" customWidth="1"/>
    <col min="1799" max="1812" width="2" style="1"/>
    <col min="1813" max="1813" width="2.3984375" style="1" bestFit="1" customWidth="1"/>
    <col min="1814" max="2053" width="2" style="1"/>
    <col min="2054" max="2054" width="2.19921875" style="1" bestFit="1" customWidth="1"/>
    <col min="2055" max="2068" width="2" style="1"/>
    <col min="2069" max="2069" width="2.3984375" style="1" bestFit="1" customWidth="1"/>
    <col min="2070" max="2309" width="2" style="1"/>
    <col min="2310" max="2310" width="2.19921875" style="1" bestFit="1" customWidth="1"/>
    <col min="2311" max="2324" width="2" style="1"/>
    <col min="2325" max="2325" width="2.3984375" style="1" bestFit="1" customWidth="1"/>
    <col min="2326" max="2565" width="2" style="1"/>
    <col min="2566" max="2566" width="2.19921875" style="1" bestFit="1" customWidth="1"/>
    <col min="2567" max="2580" width="2" style="1"/>
    <col min="2581" max="2581" width="2.3984375" style="1" bestFit="1" customWidth="1"/>
    <col min="2582" max="2821" width="2" style="1"/>
    <col min="2822" max="2822" width="2.19921875" style="1" bestFit="1" customWidth="1"/>
    <col min="2823" max="2836" width="2" style="1"/>
    <col min="2837" max="2837" width="2.3984375" style="1" bestFit="1" customWidth="1"/>
    <col min="2838" max="3077" width="2" style="1"/>
    <col min="3078" max="3078" width="2.19921875" style="1" bestFit="1" customWidth="1"/>
    <col min="3079" max="3092" width="2" style="1"/>
    <col min="3093" max="3093" width="2.3984375" style="1" bestFit="1" customWidth="1"/>
    <col min="3094" max="3333" width="2" style="1"/>
    <col min="3334" max="3334" width="2.19921875" style="1" bestFit="1" customWidth="1"/>
    <col min="3335" max="3348" width="2" style="1"/>
    <col min="3349" max="3349" width="2.3984375" style="1" bestFit="1" customWidth="1"/>
    <col min="3350" max="3589" width="2" style="1"/>
    <col min="3590" max="3590" width="2.19921875" style="1" bestFit="1" customWidth="1"/>
    <col min="3591" max="3604" width="2" style="1"/>
    <col min="3605" max="3605" width="2.3984375" style="1" bestFit="1" customWidth="1"/>
    <col min="3606" max="3845" width="2" style="1"/>
    <col min="3846" max="3846" width="2.19921875" style="1" bestFit="1" customWidth="1"/>
    <col min="3847" max="3860" width="2" style="1"/>
    <col min="3861" max="3861" width="2.3984375" style="1" bestFit="1" customWidth="1"/>
    <col min="3862" max="4101" width="2" style="1"/>
    <col min="4102" max="4102" width="2.19921875" style="1" bestFit="1" customWidth="1"/>
    <col min="4103" max="4116" width="2" style="1"/>
    <col min="4117" max="4117" width="2.3984375" style="1" bestFit="1" customWidth="1"/>
    <col min="4118" max="4357" width="2" style="1"/>
    <col min="4358" max="4358" width="2.19921875" style="1" bestFit="1" customWidth="1"/>
    <col min="4359" max="4372" width="2" style="1"/>
    <col min="4373" max="4373" width="2.3984375" style="1" bestFit="1" customWidth="1"/>
    <col min="4374" max="4613" width="2" style="1"/>
    <col min="4614" max="4614" width="2.19921875" style="1" bestFit="1" customWidth="1"/>
    <col min="4615" max="4628" width="2" style="1"/>
    <col min="4629" max="4629" width="2.3984375" style="1" bestFit="1" customWidth="1"/>
    <col min="4630" max="4869" width="2" style="1"/>
    <col min="4870" max="4870" width="2.19921875" style="1" bestFit="1" customWidth="1"/>
    <col min="4871" max="4884" width="2" style="1"/>
    <col min="4885" max="4885" width="2.3984375" style="1" bestFit="1" customWidth="1"/>
    <col min="4886" max="5125" width="2" style="1"/>
    <col min="5126" max="5126" width="2.19921875" style="1" bestFit="1" customWidth="1"/>
    <col min="5127" max="5140" width="2" style="1"/>
    <col min="5141" max="5141" width="2.3984375" style="1" bestFit="1" customWidth="1"/>
    <col min="5142" max="5381" width="2" style="1"/>
    <col min="5382" max="5382" width="2.19921875" style="1" bestFit="1" customWidth="1"/>
    <col min="5383" max="5396" width="2" style="1"/>
    <col min="5397" max="5397" width="2.3984375" style="1" bestFit="1" customWidth="1"/>
    <col min="5398" max="5637" width="2" style="1"/>
    <col min="5638" max="5638" width="2.19921875" style="1" bestFit="1" customWidth="1"/>
    <col min="5639" max="5652" width="2" style="1"/>
    <col min="5653" max="5653" width="2.3984375" style="1" bestFit="1" customWidth="1"/>
    <col min="5654" max="5893" width="2" style="1"/>
    <col min="5894" max="5894" width="2.19921875" style="1" bestFit="1" customWidth="1"/>
    <col min="5895" max="5908" width="2" style="1"/>
    <col min="5909" max="5909" width="2.3984375" style="1" bestFit="1" customWidth="1"/>
    <col min="5910" max="6149" width="2" style="1"/>
    <col min="6150" max="6150" width="2.19921875" style="1" bestFit="1" customWidth="1"/>
    <col min="6151" max="6164" width="2" style="1"/>
    <col min="6165" max="6165" width="2.3984375" style="1" bestFit="1" customWidth="1"/>
    <col min="6166" max="6405" width="2" style="1"/>
    <col min="6406" max="6406" width="2.19921875" style="1" bestFit="1" customWidth="1"/>
    <col min="6407" max="6420" width="2" style="1"/>
    <col min="6421" max="6421" width="2.3984375" style="1" bestFit="1" customWidth="1"/>
    <col min="6422" max="6661" width="2" style="1"/>
    <col min="6662" max="6662" width="2.19921875" style="1" bestFit="1" customWidth="1"/>
    <col min="6663" max="6676" width="2" style="1"/>
    <col min="6677" max="6677" width="2.3984375" style="1" bestFit="1" customWidth="1"/>
    <col min="6678" max="6917" width="2" style="1"/>
    <col min="6918" max="6918" width="2.19921875" style="1" bestFit="1" customWidth="1"/>
    <col min="6919" max="6932" width="2" style="1"/>
    <col min="6933" max="6933" width="2.3984375" style="1" bestFit="1" customWidth="1"/>
    <col min="6934" max="7173" width="2" style="1"/>
    <col min="7174" max="7174" width="2.19921875" style="1" bestFit="1" customWidth="1"/>
    <col min="7175" max="7188" width="2" style="1"/>
    <col min="7189" max="7189" width="2.3984375" style="1" bestFit="1" customWidth="1"/>
    <col min="7190" max="7429" width="2" style="1"/>
    <col min="7430" max="7430" width="2.19921875" style="1" bestFit="1" customWidth="1"/>
    <col min="7431" max="7444" width="2" style="1"/>
    <col min="7445" max="7445" width="2.3984375" style="1" bestFit="1" customWidth="1"/>
    <col min="7446" max="7685" width="2" style="1"/>
    <col min="7686" max="7686" width="2.19921875" style="1" bestFit="1" customWidth="1"/>
    <col min="7687" max="7700" width="2" style="1"/>
    <col min="7701" max="7701" width="2.3984375" style="1" bestFit="1" customWidth="1"/>
    <col min="7702" max="7941" width="2" style="1"/>
    <col min="7942" max="7942" width="2.19921875" style="1" bestFit="1" customWidth="1"/>
    <col min="7943" max="7956" width="2" style="1"/>
    <col min="7957" max="7957" width="2.3984375" style="1" bestFit="1" customWidth="1"/>
    <col min="7958" max="8197" width="2" style="1"/>
    <col min="8198" max="8198" width="2.19921875" style="1" bestFit="1" customWidth="1"/>
    <col min="8199" max="8212" width="2" style="1"/>
    <col min="8213" max="8213" width="2.3984375" style="1" bestFit="1" customWidth="1"/>
    <col min="8214" max="8453" width="2" style="1"/>
    <col min="8454" max="8454" width="2.19921875" style="1" bestFit="1" customWidth="1"/>
    <col min="8455" max="8468" width="2" style="1"/>
    <col min="8469" max="8469" width="2.3984375" style="1" bestFit="1" customWidth="1"/>
    <col min="8470" max="8709" width="2" style="1"/>
    <col min="8710" max="8710" width="2.19921875" style="1" bestFit="1" customWidth="1"/>
    <col min="8711" max="8724" width="2" style="1"/>
    <col min="8725" max="8725" width="2.3984375" style="1" bestFit="1" customWidth="1"/>
    <col min="8726" max="8965" width="2" style="1"/>
    <col min="8966" max="8966" width="2.19921875" style="1" bestFit="1" customWidth="1"/>
    <col min="8967" max="8980" width="2" style="1"/>
    <col min="8981" max="8981" width="2.3984375" style="1" bestFit="1" customWidth="1"/>
    <col min="8982" max="9221" width="2" style="1"/>
    <col min="9222" max="9222" width="2.19921875" style="1" bestFit="1" customWidth="1"/>
    <col min="9223" max="9236" width="2" style="1"/>
    <col min="9237" max="9237" width="2.3984375" style="1" bestFit="1" customWidth="1"/>
    <col min="9238" max="9477" width="2" style="1"/>
    <col min="9478" max="9478" width="2.19921875" style="1" bestFit="1" customWidth="1"/>
    <col min="9479" max="9492" width="2" style="1"/>
    <col min="9493" max="9493" width="2.3984375" style="1" bestFit="1" customWidth="1"/>
    <col min="9494" max="9733" width="2" style="1"/>
    <col min="9734" max="9734" width="2.19921875" style="1" bestFit="1" customWidth="1"/>
    <col min="9735" max="9748" width="2" style="1"/>
    <col min="9749" max="9749" width="2.3984375" style="1" bestFit="1" customWidth="1"/>
    <col min="9750" max="9989" width="2" style="1"/>
    <col min="9990" max="9990" width="2.19921875" style="1" bestFit="1" customWidth="1"/>
    <col min="9991" max="10004" width="2" style="1"/>
    <col min="10005" max="10005" width="2.3984375" style="1" bestFit="1" customWidth="1"/>
    <col min="10006" max="10245" width="2" style="1"/>
    <col min="10246" max="10246" width="2.19921875" style="1" bestFit="1" customWidth="1"/>
    <col min="10247" max="10260" width="2" style="1"/>
    <col min="10261" max="10261" width="2.3984375" style="1" bestFit="1" customWidth="1"/>
    <col min="10262" max="10501" width="2" style="1"/>
    <col min="10502" max="10502" width="2.19921875" style="1" bestFit="1" customWidth="1"/>
    <col min="10503" max="10516" width="2" style="1"/>
    <col min="10517" max="10517" width="2.3984375" style="1" bestFit="1" customWidth="1"/>
    <col min="10518" max="10757" width="2" style="1"/>
    <col min="10758" max="10758" width="2.19921875" style="1" bestFit="1" customWidth="1"/>
    <col min="10759" max="10772" width="2" style="1"/>
    <col min="10773" max="10773" width="2.3984375" style="1" bestFit="1" customWidth="1"/>
    <col min="10774" max="11013" width="2" style="1"/>
    <col min="11014" max="11014" width="2.19921875" style="1" bestFit="1" customWidth="1"/>
    <col min="11015" max="11028" width="2" style="1"/>
    <col min="11029" max="11029" width="2.3984375" style="1" bestFit="1" customWidth="1"/>
    <col min="11030" max="11269" width="2" style="1"/>
    <col min="11270" max="11270" width="2.19921875" style="1" bestFit="1" customWidth="1"/>
    <col min="11271" max="11284" width="2" style="1"/>
    <col min="11285" max="11285" width="2.3984375" style="1" bestFit="1" customWidth="1"/>
    <col min="11286" max="11525" width="2" style="1"/>
    <col min="11526" max="11526" width="2.19921875" style="1" bestFit="1" customWidth="1"/>
    <col min="11527" max="11540" width="2" style="1"/>
    <col min="11541" max="11541" width="2.3984375" style="1" bestFit="1" customWidth="1"/>
    <col min="11542" max="11781" width="2" style="1"/>
    <col min="11782" max="11782" width="2.19921875" style="1" bestFit="1" customWidth="1"/>
    <col min="11783" max="11796" width="2" style="1"/>
    <col min="11797" max="11797" width="2.3984375" style="1" bestFit="1" customWidth="1"/>
    <col min="11798" max="12037" width="2" style="1"/>
    <col min="12038" max="12038" width="2.19921875" style="1" bestFit="1" customWidth="1"/>
    <col min="12039" max="12052" width="2" style="1"/>
    <col min="12053" max="12053" width="2.3984375" style="1" bestFit="1" customWidth="1"/>
    <col min="12054" max="12293" width="2" style="1"/>
    <col min="12294" max="12294" width="2.19921875" style="1" bestFit="1" customWidth="1"/>
    <col min="12295" max="12308" width="2" style="1"/>
    <col min="12309" max="12309" width="2.3984375" style="1" bestFit="1" customWidth="1"/>
    <col min="12310" max="12549" width="2" style="1"/>
    <col min="12550" max="12550" width="2.19921875" style="1" bestFit="1" customWidth="1"/>
    <col min="12551" max="12564" width="2" style="1"/>
    <col min="12565" max="12565" width="2.3984375" style="1" bestFit="1" customWidth="1"/>
    <col min="12566" max="12805" width="2" style="1"/>
    <col min="12806" max="12806" width="2.19921875" style="1" bestFit="1" customWidth="1"/>
    <col min="12807" max="12820" width="2" style="1"/>
    <col min="12821" max="12821" width="2.3984375" style="1" bestFit="1" customWidth="1"/>
    <col min="12822" max="13061" width="2" style="1"/>
    <col min="13062" max="13062" width="2.19921875" style="1" bestFit="1" customWidth="1"/>
    <col min="13063" max="13076" width="2" style="1"/>
    <col min="13077" max="13077" width="2.3984375" style="1" bestFit="1" customWidth="1"/>
    <col min="13078" max="13317" width="2" style="1"/>
    <col min="13318" max="13318" width="2.19921875" style="1" bestFit="1" customWidth="1"/>
    <col min="13319" max="13332" width="2" style="1"/>
    <col min="13333" max="13333" width="2.3984375" style="1" bestFit="1" customWidth="1"/>
    <col min="13334" max="13573" width="2" style="1"/>
    <col min="13574" max="13574" width="2.19921875" style="1" bestFit="1" customWidth="1"/>
    <col min="13575" max="13588" width="2" style="1"/>
    <col min="13589" max="13589" width="2.3984375" style="1" bestFit="1" customWidth="1"/>
    <col min="13590" max="13829" width="2" style="1"/>
    <col min="13830" max="13830" width="2.19921875" style="1" bestFit="1" customWidth="1"/>
    <col min="13831" max="13844" width="2" style="1"/>
    <col min="13845" max="13845" width="2.3984375" style="1" bestFit="1" customWidth="1"/>
    <col min="13846" max="14085" width="2" style="1"/>
    <col min="14086" max="14086" width="2.19921875" style="1" bestFit="1" customWidth="1"/>
    <col min="14087" max="14100" width="2" style="1"/>
    <col min="14101" max="14101" width="2.3984375" style="1" bestFit="1" customWidth="1"/>
    <col min="14102" max="14341" width="2" style="1"/>
    <col min="14342" max="14342" width="2.19921875" style="1" bestFit="1" customWidth="1"/>
    <col min="14343" max="14356" width="2" style="1"/>
    <col min="14357" max="14357" width="2.3984375" style="1" bestFit="1" customWidth="1"/>
    <col min="14358" max="14597" width="2" style="1"/>
    <col min="14598" max="14598" width="2.19921875" style="1" bestFit="1" customWidth="1"/>
    <col min="14599" max="14612" width="2" style="1"/>
    <col min="14613" max="14613" width="2.3984375" style="1" bestFit="1" customWidth="1"/>
    <col min="14614" max="14853" width="2" style="1"/>
    <col min="14854" max="14854" width="2.19921875" style="1" bestFit="1" customWidth="1"/>
    <col min="14855" max="14868" width="2" style="1"/>
    <col min="14869" max="14869" width="2.3984375" style="1" bestFit="1" customWidth="1"/>
    <col min="14870" max="15109" width="2" style="1"/>
    <col min="15110" max="15110" width="2.19921875" style="1" bestFit="1" customWidth="1"/>
    <col min="15111" max="15124" width="2" style="1"/>
    <col min="15125" max="15125" width="2.3984375" style="1" bestFit="1" customWidth="1"/>
    <col min="15126" max="15365" width="2" style="1"/>
    <col min="15366" max="15366" width="2.19921875" style="1" bestFit="1" customWidth="1"/>
    <col min="15367" max="15380" width="2" style="1"/>
    <col min="15381" max="15381" width="2.3984375" style="1" bestFit="1" customWidth="1"/>
    <col min="15382" max="15621" width="2" style="1"/>
    <col min="15622" max="15622" width="2.19921875" style="1" bestFit="1" customWidth="1"/>
    <col min="15623" max="15636" width="2" style="1"/>
    <col min="15637" max="15637" width="2.3984375" style="1" bestFit="1" customWidth="1"/>
    <col min="15638" max="15877" width="2" style="1"/>
    <col min="15878" max="15878" width="2.19921875" style="1" bestFit="1" customWidth="1"/>
    <col min="15879" max="15892" width="2" style="1"/>
    <col min="15893" max="15893" width="2.3984375" style="1" bestFit="1" customWidth="1"/>
    <col min="15894" max="16133" width="2" style="1"/>
    <col min="16134" max="16134" width="2.19921875" style="1" bestFit="1" customWidth="1"/>
    <col min="16135" max="16148" width="2" style="1"/>
    <col min="16149" max="16149" width="2.3984375" style="1" bestFit="1" customWidth="1"/>
    <col min="16150" max="16384" width="2" style="1"/>
  </cols>
  <sheetData>
    <row r="1" spans="1:39">
      <c r="B1" s="1" t="s">
        <v>504</v>
      </c>
      <c r="AE1" s="1" t="s">
        <v>56</v>
      </c>
    </row>
    <row r="2" spans="1:39" ht="24" customHeight="1"/>
    <row r="3" spans="1:39">
      <c r="A3" s="542" t="s">
        <v>353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row>
    <row r="4" spans="1:39">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row>
    <row r="5" spans="1:39" s="3" customFormat="1" ht="16.5" customHeight="1">
      <c r="A5" s="491" t="s">
        <v>58</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row>
    <row r="6" spans="1:39" ht="24" customHeight="1"/>
    <row r="7" spans="1:39">
      <c r="B7" s="543" t="s">
        <v>59</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row>
    <row r="8" spans="1:39">
      <c r="B8" s="543"/>
      <c r="C8" s="543"/>
      <c r="D8" s="543"/>
      <c r="E8" s="543"/>
      <c r="F8" s="543"/>
      <c r="G8" s="543"/>
      <c r="H8" s="543"/>
      <c r="I8" s="543"/>
      <c r="J8" s="543"/>
      <c r="K8" s="543"/>
      <c r="L8" s="543"/>
      <c r="M8" s="543"/>
      <c r="N8" s="543"/>
      <c r="O8" s="543"/>
      <c r="P8" s="543"/>
      <c r="Q8" s="543"/>
      <c r="R8" s="543"/>
      <c r="S8" s="543"/>
      <c r="T8" s="469"/>
      <c r="U8" s="469"/>
      <c r="V8" s="469"/>
      <c r="W8" s="469"/>
      <c r="X8" s="469"/>
      <c r="Y8" s="469"/>
      <c r="Z8" s="469"/>
      <c r="AA8" s="469"/>
      <c r="AB8" s="469"/>
      <c r="AC8" s="469"/>
      <c r="AD8" s="469"/>
      <c r="AE8" s="469"/>
      <c r="AF8" s="469"/>
      <c r="AG8" s="469"/>
      <c r="AH8" s="469"/>
      <c r="AI8" s="469"/>
      <c r="AJ8" s="469"/>
      <c r="AK8" s="469"/>
      <c r="AL8" s="469"/>
    </row>
    <row r="9" spans="1:39" ht="13.5" customHeight="1">
      <c r="B9" s="495" t="s">
        <v>354</v>
      </c>
      <c r="C9" s="496"/>
      <c r="D9" s="6"/>
      <c r="E9" s="5"/>
      <c r="F9" s="5"/>
      <c r="G9" s="5"/>
      <c r="H9" s="5"/>
      <c r="I9" s="5"/>
      <c r="J9" s="5"/>
      <c r="K9" s="5"/>
      <c r="L9" s="5"/>
      <c r="M9" s="5"/>
      <c r="N9" s="5"/>
      <c r="O9" s="5"/>
      <c r="P9" s="5"/>
      <c r="Q9" s="5"/>
      <c r="R9" s="5"/>
      <c r="S9" s="5"/>
      <c r="T9" s="40"/>
      <c r="U9" s="40"/>
      <c r="V9" s="40"/>
      <c r="W9" s="40"/>
      <c r="X9" s="40"/>
      <c r="Y9" s="40"/>
      <c r="Z9" s="40"/>
      <c r="AA9" s="40"/>
      <c r="AB9" s="40"/>
      <c r="AC9" s="40"/>
      <c r="AD9" s="40"/>
      <c r="AE9" s="40"/>
      <c r="AF9" s="40"/>
      <c r="AG9" s="40"/>
      <c r="AH9" s="40"/>
      <c r="AI9" s="40"/>
      <c r="AJ9" s="40"/>
      <c r="AK9" s="40"/>
      <c r="AL9" s="7"/>
    </row>
    <row r="10" spans="1:39">
      <c r="B10" s="497"/>
      <c r="C10" s="498"/>
      <c r="D10" s="8"/>
      <c r="E10" s="1">
        <v>1</v>
      </c>
      <c r="G10" s="1" t="s">
        <v>355</v>
      </c>
      <c r="T10" s="41"/>
      <c r="U10" s="41"/>
      <c r="V10" s="41"/>
      <c r="W10" s="41"/>
      <c r="X10" s="41"/>
      <c r="Y10" s="41"/>
      <c r="Z10" s="41"/>
      <c r="AA10" s="41"/>
      <c r="AB10" s="41"/>
      <c r="AC10" s="41"/>
      <c r="AD10" s="41"/>
      <c r="AE10" s="41"/>
      <c r="AF10" s="41"/>
      <c r="AG10" s="41"/>
      <c r="AH10" s="41"/>
      <c r="AI10" s="41"/>
      <c r="AJ10" s="41"/>
      <c r="AK10" s="41"/>
      <c r="AL10" s="10"/>
      <c r="AM10" s="260" t="s">
        <v>356</v>
      </c>
    </row>
    <row r="11" spans="1:39">
      <c r="B11" s="497"/>
      <c r="C11" s="498"/>
      <c r="D11" s="8"/>
      <c r="E11" s="1">
        <v>2</v>
      </c>
      <c r="G11" s="1" t="s">
        <v>357</v>
      </c>
      <c r="T11" s="41"/>
      <c r="U11" s="41"/>
      <c r="V11" s="41"/>
      <c r="W11" s="41"/>
      <c r="X11" s="41"/>
      <c r="Y11" s="41"/>
      <c r="Z11" s="41"/>
      <c r="AA11" s="41"/>
      <c r="AB11" s="41"/>
      <c r="AC11" s="41"/>
      <c r="AD11" s="41"/>
      <c r="AE11" s="41"/>
      <c r="AF11" s="41"/>
      <c r="AG11" s="41"/>
      <c r="AH11" s="41"/>
      <c r="AI11" s="41"/>
      <c r="AJ11" s="41"/>
      <c r="AK11" s="41"/>
      <c r="AL11" s="12"/>
    </row>
    <row r="12" spans="1:39">
      <c r="B12" s="497"/>
      <c r="C12" s="498"/>
      <c r="D12" s="8"/>
      <c r="E12" s="1">
        <v>3</v>
      </c>
      <c r="G12" s="1" t="s">
        <v>358</v>
      </c>
      <c r="T12" s="41"/>
      <c r="U12" s="41"/>
      <c r="V12" s="41"/>
      <c r="W12" s="41"/>
      <c r="X12" s="41"/>
      <c r="Y12" s="41"/>
      <c r="Z12" s="41"/>
      <c r="AA12" s="41"/>
      <c r="AB12" s="41"/>
      <c r="AC12" s="41"/>
      <c r="AD12" s="41"/>
      <c r="AE12" s="41"/>
      <c r="AF12" s="41"/>
      <c r="AG12" s="41"/>
      <c r="AH12" s="41"/>
      <c r="AI12" s="41"/>
      <c r="AJ12" s="41"/>
      <c r="AK12" s="41"/>
      <c r="AL12" s="10"/>
    </row>
    <row r="13" spans="1:39">
      <c r="B13" s="497"/>
      <c r="C13" s="498"/>
      <c r="D13" s="8"/>
      <c r="E13" s="1">
        <v>4</v>
      </c>
      <c r="G13" s="1" t="s">
        <v>359</v>
      </c>
      <c r="T13" s="41"/>
      <c r="U13" s="41"/>
      <c r="V13" s="41"/>
      <c r="W13" s="41"/>
      <c r="X13" s="41"/>
      <c r="Y13" s="41"/>
      <c r="Z13" s="41"/>
      <c r="AA13" s="41"/>
      <c r="AB13" s="41"/>
      <c r="AC13" s="41"/>
      <c r="AD13" s="41"/>
      <c r="AE13" s="41"/>
      <c r="AF13" s="41"/>
      <c r="AG13" s="41"/>
      <c r="AH13" s="41"/>
      <c r="AI13" s="41"/>
      <c r="AJ13" s="41"/>
      <c r="AK13" s="41"/>
      <c r="AL13" s="10"/>
    </row>
    <row r="14" spans="1:39">
      <c r="B14" s="497"/>
      <c r="C14" s="498"/>
      <c r="D14" s="8"/>
      <c r="E14" s="1">
        <v>5</v>
      </c>
      <c r="G14" s="1" t="s">
        <v>360</v>
      </c>
      <c r="T14" s="41"/>
      <c r="U14" s="41"/>
      <c r="V14" s="41"/>
      <c r="W14" s="41"/>
      <c r="X14" s="41"/>
      <c r="Y14" s="41"/>
      <c r="Z14" s="41"/>
      <c r="AA14" s="41"/>
      <c r="AB14" s="41"/>
      <c r="AC14" s="41"/>
      <c r="AD14" s="41"/>
      <c r="AE14" s="41"/>
      <c r="AF14" s="41"/>
      <c r="AG14" s="41"/>
      <c r="AH14" s="41"/>
      <c r="AI14" s="41"/>
      <c r="AJ14" s="41"/>
      <c r="AK14" s="41"/>
      <c r="AL14" s="10"/>
    </row>
    <row r="15" spans="1:39">
      <c r="B15" s="497"/>
      <c r="C15" s="498"/>
      <c r="D15" s="8"/>
      <c r="E15" s="1">
        <v>6</v>
      </c>
      <c r="G15" s="1" t="s">
        <v>361</v>
      </c>
      <c r="T15" s="41"/>
      <c r="U15" s="41"/>
      <c r="V15" s="41"/>
      <c r="W15" s="41"/>
      <c r="X15" s="41"/>
      <c r="Y15" s="41"/>
      <c r="Z15" s="41"/>
      <c r="AA15" s="41"/>
      <c r="AB15" s="41"/>
      <c r="AC15" s="41"/>
      <c r="AD15" s="41"/>
      <c r="AE15" s="41"/>
      <c r="AF15" s="41"/>
      <c r="AG15" s="41"/>
      <c r="AH15" s="41"/>
      <c r="AI15" s="41"/>
      <c r="AJ15" s="41"/>
      <c r="AK15" s="41"/>
      <c r="AL15" s="10"/>
    </row>
    <row r="16" spans="1:39">
      <c r="B16" s="497"/>
      <c r="C16" s="498"/>
      <c r="D16" s="8"/>
      <c r="E16" s="1">
        <v>7</v>
      </c>
      <c r="G16" s="1" t="s">
        <v>362</v>
      </c>
      <c r="M16" s="9"/>
      <c r="N16" s="9"/>
      <c r="O16" s="9"/>
      <c r="T16" s="41"/>
      <c r="U16" s="41"/>
      <c r="V16" s="41"/>
      <c r="W16" s="41"/>
      <c r="X16" s="41"/>
      <c r="Y16" s="41"/>
      <c r="Z16" s="41"/>
      <c r="AA16" s="41"/>
      <c r="AB16" s="41"/>
      <c r="AC16" s="41"/>
      <c r="AD16" s="41"/>
      <c r="AE16" s="41"/>
      <c r="AF16" s="41"/>
      <c r="AG16" s="41"/>
      <c r="AH16" s="41"/>
      <c r="AI16" s="41"/>
      <c r="AJ16" s="41"/>
      <c r="AK16" s="41"/>
      <c r="AL16" s="10"/>
    </row>
    <row r="17" spans="2:38">
      <c r="B17" s="499"/>
      <c r="C17" s="500"/>
      <c r="D17" s="14"/>
      <c r="E17" s="13"/>
      <c r="F17" s="13"/>
      <c r="G17" s="13"/>
      <c r="H17" s="13"/>
      <c r="I17" s="13"/>
      <c r="J17" s="13"/>
      <c r="K17" s="13"/>
      <c r="L17" s="13"/>
      <c r="M17" s="13"/>
      <c r="N17" s="13"/>
      <c r="O17" s="13"/>
      <c r="P17" s="13"/>
      <c r="Q17" s="13"/>
      <c r="R17" s="13"/>
      <c r="S17" s="13"/>
      <c r="T17" s="42"/>
      <c r="U17" s="42"/>
      <c r="V17" s="42"/>
      <c r="W17" s="42"/>
      <c r="X17" s="42"/>
      <c r="Y17" s="42"/>
      <c r="Z17" s="42"/>
      <c r="AA17" s="42"/>
      <c r="AB17" s="42"/>
      <c r="AC17" s="42"/>
      <c r="AD17" s="42"/>
      <c r="AE17" s="42"/>
      <c r="AF17" s="42"/>
      <c r="AG17" s="42"/>
      <c r="AH17" s="42"/>
      <c r="AI17" s="42"/>
      <c r="AJ17" s="42"/>
      <c r="AK17" s="42"/>
      <c r="AL17" s="15"/>
    </row>
    <row r="18" spans="2:38" ht="13.5" customHeight="1">
      <c r="B18" s="495" t="s">
        <v>363</v>
      </c>
      <c r="C18" s="496"/>
      <c r="D18" s="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7"/>
    </row>
    <row r="19" spans="2:38">
      <c r="B19" s="497"/>
      <c r="C19" s="498"/>
      <c r="D19" s="8"/>
      <c r="AL19" s="12"/>
    </row>
    <row r="20" spans="2:38">
      <c r="B20" s="497"/>
      <c r="C20" s="498"/>
      <c r="D20" s="8"/>
      <c r="E20" s="461" t="s">
        <v>364</v>
      </c>
      <c r="F20" s="461"/>
      <c r="G20" s="461"/>
      <c r="H20" s="461"/>
      <c r="I20" s="461"/>
      <c r="J20" s="461"/>
      <c r="K20" s="461"/>
      <c r="L20" s="461"/>
      <c r="M20" s="461"/>
      <c r="N20" s="461"/>
      <c r="O20" s="461"/>
      <c r="P20" s="461"/>
      <c r="Q20" s="461"/>
      <c r="R20" s="461"/>
      <c r="S20" s="461"/>
      <c r="T20" s="461"/>
      <c r="U20" s="461"/>
      <c r="V20" s="461"/>
      <c r="W20" s="461" t="s">
        <v>365</v>
      </c>
      <c r="X20" s="461"/>
      <c r="Y20" s="461"/>
      <c r="Z20" s="461"/>
      <c r="AA20" s="461"/>
      <c r="AB20" s="461"/>
      <c r="AC20" s="461"/>
      <c r="AD20" s="461"/>
      <c r="AE20" s="461"/>
      <c r="AF20" s="461"/>
      <c r="AG20" s="461"/>
      <c r="AH20" s="461"/>
      <c r="AI20" s="461"/>
      <c r="AJ20" s="461"/>
      <c r="AK20" s="461"/>
      <c r="AL20" s="12"/>
    </row>
    <row r="21" spans="2:38">
      <c r="B21" s="497"/>
      <c r="C21" s="498"/>
      <c r="D21" s="8"/>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12"/>
    </row>
    <row r="22" spans="2:38">
      <c r="B22" s="497"/>
      <c r="C22" s="498"/>
      <c r="D22" s="8"/>
      <c r="E22" s="543"/>
      <c r="F22" s="543"/>
      <c r="G22" s="543"/>
      <c r="H22" s="543"/>
      <c r="I22" s="543"/>
      <c r="J22" s="543"/>
      <c r="K22" s="543"/>
      <c r="L22" s="543"/>
      <c r="M22" s="543"/>
      <c r="N22" s="543"/>
      <c r="O22" s="543"/>
      <c r="P22" s="543"/>
      <c r="Q22" s="543"/>
      <c r="R22" s="543"/>
      <c r="S22" s="543"/>
      <c r="T22" s="543"/>
      <c r="U22" s="543" t="s">
        <v>26</v>
      </c>
      <c r="V22" s="543"/>
      <c r="W22" s="543"/>
      <c r="X22" s="543"/>
      <c r="Y22" s="543"/>
      <c r="Z22" s="543"/>
      <c r="AA22" s="543"/>
      <c r="AB22" s="543"/>
      <c r="AC22" s="543"/>
      <c r="AD22" s="543"/>
      <c r="AE22" s="543"/>
      <c r="AF22" s="543"/>
      <c r="AG22" s="543"/>
      <c r="AH22" s="543"/>
      <c r="AI22" s="543"/>
      <c r="AJ22" s="543" t="s">
        <v>26</v>
      </c>
      <c r="AK22" s="543"/>
      <c r="AL22" s="12"/>
    </row>
    <row r="23" spans="2:38">
      <c r="B23" s="497"/>
      <c r="C23" s="498"/>
      <c r="D23" s="8"/>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12"/>
    </row>
    <row r="24" spans="2:38" ht="18.600000000000001" thickBot="1">
      <c r="B24" s="497"/>
      <c r="C24" s="498"/>
      <c r="D24" s="8"/>
      <c r="AL24" s="12"/>
    </row>
    <row r="25" spans="2:38">
      <c r="B25" s="497"/>
      <c r="C25" s="498"/>
      <c r="D25" s="8"/>
      <c r="W25" s="837" t="s">
        <v>366</v>
      </c>
      <c r="X25" s="830"/>
      <c r="Y25" s="830"/>
      <c r="Z25" s="830"/>
      <c r="AA25" s="830"/>
      <c r="AB25" s="830"/>
      <c r="AC25" s="830"/>
      <c r="AD25" s="830"/>
      <c r="AE25" s="830"/>
      <c r="AF25" s="830"/>
      <c r="AG25" s="830"/>
      <c r="AH25" s="830"/>
      <c r="AI25" s="830"/>
      <c r="AJ25" s="830"/>
      <c r="AK25" s="833"/>
      <c r="AL25" s="12"/>
    </row>
    <row r="26" spans="2:38">
      <c r="B26" s="497"/>
      <c r="C26" s="498"/>
      <c r="D26" s="8"/>
      <c r="W26" s="835"/>
      <c r="X26" s="543"/>
      <c r="Y26" s="543"/>
      <c r="Z26" s="543"/>
      <c r="AA26" s="543"/>
      <c r="AB26" s="543"/>
      <c r="AC26" s="543"/>
      <c r="AD26" s="543"/>
      <c r="AE26" s="543"/>
      <c r="AF26" s="543"/>
      <c r="AG26" s="543"/>
      <c r="AH26" s="543"/>
      <c r="AI26" s="543"/>
      <c r="AJ26" s="543"/>
      <c r="AK26" s="836"/>
      <c r="AL26" s="12"/>
    </row>
    <row r="27" spans="2:38">
      <c r="B27" s="497"/>
      <c r="C27" s="498"/>
      <c r="D27" s="8"/>
      <c r="W27" s="835"/>
      <c r="X27" s="543"/>
      <c r="Y27" s="543"/>
      <c r="Z27" s="543"/>
      <c r="AA27" s="543"/>
      <c r="AB27" s="543"/>
      <c r="AC27" s="543"/>
      <c r="AD27" s="543"/>
      <c r="AE27" s="543"/>
      <c r="AF27" s="543"/>
      <c r="AG27" s="543"/>
      <c r="AH27" s="543"/>
      <c r="AI27" s="543"/>
      <c r="AJ27" s="543" t="s">
        <v>43</v>
      </c>
      <c r="AK27" s="836"/>
      <c r="AL27" s="12"/>
    </row>
    <row r="28" spans="2:38" ht="18.600000000000001" thickBot="1">
      <c r="B28" s="497"/>
      <c r="C28" s="498"/>
      <c r="D28" s="8"/>
      <c r="W28" s="831"/>
      <c r="X28" s="832"/>
      <c r="Y28" s="832"/>
      <c r="Z28" s="832"/>
      <c r="AA28" s="832"/>
      <c r="AB28" s="832"/>
      <c r="AC28" s="832"/>
      <c r="AD28" s="832"/>
      <c r="AE28" s="832"/>
      <c r="AF28" s="832"/>
      <c r="AG28" s="832"/>
      <c r="AH28" s="832"/>
      <c r="AI28" s="832"/>
      <c r="AJ28" s="832"/>
      <c r="AK28" s="834"/>
      <c r="AL28" s="12"/>
    </row>
    <row r="29" spans="2:38">
      <c r="B29" s="497"/>
      <c r="C29" s="498"/>
      <c r="D29" s="8"/>
      <c r="AL29" s="12"/>
    </row>
    <row r="30" spans="2:38">
      <c r="B30" s="497"/>
      <c r="C30" s="498"/>
      <c r="D30" s="8"/>
      <c r="AL30" s="12"/>
    </row>
    <row r="31" spans="2:38">
      <c r="B31" s="497"/>
      <c r="C31" s="498"/>
      <c r="D31" s="5"/>
      <c r="E31" s="5"/>
      <c r="F31" s="5"/>
      <c r="G31" s="5"/>
      <c r="H31" s="5"/>
      <c r="I31" s="5"/>
      <c r="J31" s="5"/>
      <c r="K31" s="5"/>
      <c r="L31" s="5"/>
      <c r="M31" s="5"/>
      <c r="N31" s="5"/>
      <c r="O31" s="5"/>
      <c r="P31" s="5"/>
      <c r="Q31" s="5"/>
      <c r="R31" s="16"/>
      <c r="S31" s="16"/>
      <c r="T31" s="5"/>
      <c r="U31" s="5"/>
      <c r="V31" s="5"/>
      <c r="W31" s="17"/>
      <c r="X31" s="17"/>
      <c r="Y31" s="17"/>
      <c r="Z31" s="17"/>
      <c r="AA31" s="17"/>
      <c r="AB31" s="17"/>
      <c r="AC31" s="17"/>
      <c r="AD31" s="17"/>
      <c r="AE31" s="17"/>
      <c r="AF31" s="17"/>
      <c r="AG31" s="17"/>
      <c r="AH31" s="17"/>
      <c r="AI31" s="17"/>
      <c r="AJ31" s="17"/>
      <c r="AK31" s="17"/>
      <c r="AL31" s="7"/>
    </row>
    <row r="32" spans="2:38">
      <c r="B32" s="497"/>
      <c r="C32" s="498"/>
      <c r="F32" s="1" t="s">
        <v>367</v>
      </c>
      <c r="AL32" s="12"/>
    </row>
    <row r="33" spans="2:38">
      <c r="B33" s="497"/>
      <c r="C33" s="498"/>
      <c r="AL33" s="12"/>
    </row>
    <row r="34" spans="2:38" ht="15" customHeight="1">
      <c r="B34" s="497"/>
      <c r="C34" s="498"/>
      <c r="F34" s="463" t="s">
        <v>368</v>
      </c>
      <c r="G34" s="464"/>
      <c r="H34" s="464"/>
      <c r="I34" s="464"/>
      <c r="J34" s="464"/>
      <c r="K34" s="464"/>
      <c r="L34" s="464"/>
      <c r="M34" s="465"/>
      <c r="N34" s="463"/>
      <c r="O34" s="464"/>
      <c r="P34" s="464"/>
      <c r="Q34" s="464"/>
      <c r="R34" s="464"/>
      <c r="S34" s="465"/>
      <c r="T34" s="463" t="s">
        <v>26</v>
      </c>
      <c r="U34" s="465"/>
      <c r="Y34" s="527" t="s">
        <v>369</v>
      </c>
      <c r="Z34" s="464"/>
      <c r="AA34" s="464"/>
      <c r="AB34" s="464"/>
      <c r="AC34" s="464"/>
      <c r="AD34" s="464"/>
      <c r="AE34" s="464"/>
      <c r="AF34" s="464"/>
      <c r="AG34" s="464"/>
      <c r="AH34" s="464"/>
      <c r="AI34" s="465"/>
      <c r="AL34" s="12"/>
    </row>
    <row r="35" spans="2:38" ht="15" customHeight="1">
      <c r="B35" s="497"/>
      <c r="C35" s="498"/>
      <c r="F35" s="466"/>
      <c r="G35" s="467"/>
      <c r="H35" s="467"/>
      <c r="I35" s="467"/>
      <c r="J35" s="467"/>
      <c r="K35" s="467"/>
      <c r="L35" s="467"/>
      <c r="M35" s="468"/>
      <c r="N35" s="466"/>
      <c r="O35" s="467"/>
      <c r="P35" s="467"/>
      <c r="Q35" s="467"/>
      <c r="R35" s="467"/>
      <c r="S35" s="468"/>
      <c r="T35" s="466"/>
      <c r="U35" s="468"/>
      <c r="Y35" s="466"/>
      <c r="Z35" s="467"/>
      <c r="AA35" s="467"/>
      <c r="AB35" s="467"/>
      <c r="AC35" s="467"/>
      <c r="AD35" s="467"/>
      <c r="AE35" s="467"/>
      <c r="AF35" s="467"/>
      <c r="AG35" s="467"/>
      <c r="AH35" s="467"/>
      <c r="AI35" s="468"/>
      <c r="AL35" s="12"/>
    </row>
    <row r="36" spans="2:38" ht="15" customHeight="1">
      <c r="B36" s="497"/>
      <c r="C36" s="498"/>
      <c r="F36" s="463" t="s">
        <v>370</v>
      </c>
      <c r="G36" s="464"/>
      <c r="H36" s="464"/>
      <c r="I36" s="464"/>
      <c r="J36" s="464"/>
      <c r="K36" s="464"/>
      <c r="L36" s="464"/>
      <c r="M36" s="465"/>
      <c r="N36" s="463"/>
      <c r="O36" s="464"/>
      <c r="P36" s="464"/>
      <c r="Q36" s="464"/>
      <c r="R36" s="464"/>
      <c r="S36" s="465"/>
      <c r="T36" s="463" t="s">
        <v>26</v>
      </c>
      <c r="U36" s="465"/>
      <c r="Y36" s="463"/>
      <c r="Z36" s="464"/>
      <c r="AA36" s="464"/>
      <c r="AB36" s="464"/>
      <c r="AC36" s="464"/>
      <c r="AD36" s="464"/>
      <c r="AE36" s="464"/>
      <c r="AF36" s="464"/>
      <c r="AG36" s="465"/>
      <c r="AH36" s="463" t="s">
        <v>26</v>
      </c>
      <c r="AI36" s="465"/>
      <c r="AL36" s="12"/>
    </row>
    <row r="37" spans="2:38" ht="15" customHeight="1" thickBot="1">
      <c r="B37" s="497"/>
      <c r="C37" s="498"/>
      <c r="F37" s="466"/>
      <c r="G37" s="467"/>
      <c r="H37" s="467"/>
      <c r="I37" s="467"/>
      <c r="J37" s="467"/>
      <c r="K37" s="467"/>
      <c r="L37" s="467"/>
      <c r="M37" s="468"/>
      <c r="N37" s="466"/>
      <c r="O37" s="467"/>
      <c r="P37" s="467"/>
      <c r="Q37" s="467"/>
      <c r="R37" s="467"/>
      <c r="S37" s="468"/>
      <c r="T37" s="466"/>
      <c r="U37" s="468"/>
      <c r="Y37" s="547"/>
      <c r="Z37" s="484"/>
      <c r="AA37" s="484"/>
      <c r="AB37" s="484"/>
      <c r="AC37" s="484"/>
      <c r="AD37" s="484"/>
      <c r="AE37" s="484"/>
      <c r="AF37" s="484"/>
      <c r="AG37" s="548"/>
      <c r="AH37" s="547"/>
      <c r="AI37" s="548"/>
      <c r="AL37" s="12"/>
    </row>
    <row r="38" spans="2:38" ht="15" customHeight="1">
      <c r="B38" s="497"/>
      <c r="C38" s="498"/>
      <c r="F38" s="463" t="s">
        <v>371</v>
      </c>
      <c r="G38" s="464"/>
      <c r="H38" s="464"/>
      <c r="I38" s="464"/>
      <c r="J38" s="464"/>
      <c r="K38" s="464"/>
      <c r="L38" s="464"/>
      <c r="M38" s="465"/>
      <c r="N38" s="463"/>
      <c r="O38" s="464"/>
      <c r="P38" s="464"/>
      <c r="Q38" s="464"/>
      <c r="R38" s="464"/>
      <c r="S38" s="465"/>
      <c r="T38" s="463" t="s">
        <v>26</v>
      </c>
      <c r="U38" s="465"/>
      <c r="Y38" s="778" t="s">
        <v>372</v>
      </c>
      <c r="Z38" s="788"/>
      <c r="AA38" s="788"/>
      <c r="AB38" s="788"/>
      <c r="AC38" s="788"/>
      <c r="AD38" s="788"/>
      <c r="AE38" s="788"/>
      <c r="AF38" s="788"/>
      <c r="AG38" s="788"/>
      <c r="AH38" s="788"/>
      <c r="AI38" s="768"/>
      <c r="AL38" s="12"/>
    </row>
    <row r="39" spans="2:38" ht="15" customHeight="1" thickBot="1">
      <c r="B39" s="497"/>
      <c r="C39" s="498"/>
      <c r="F39" s="547"/>
      <c r="G39" s="484"/>
      <c r="H39" s="484"/>
      <c r="I39" s="484"/>
      <c r="J39" s="484"/>
      <c r="K39" s="484"/>
      <c r="L39" s="484"/>
      <c r="M39" s="548"/>
      <c r="N39" s="547"/>
      <c r="O39" s="484"/>
      <c r="P39" s="484"/>
      <c r="Q39" s="484"/>
      <c r="R39" s="484"/>
      <c r="S39" s="548"/>
      <c r="T39" s="547"/>
      <c r="U39" s="548"/>
      <c r="Y39" s="827"/>
      <c r="Z39" s="467"/>
      <c r="AA39" s="467"/>
      <c r="AB39" s="467"/>
      <c r="AC39" s="467"/>
      <c r="AD39" s="467"/>
      <c r="AE39" s="467"/>
      <c r="AF39" s="467"/>
      <c r="AG39" s="467"/>
      <c r="AH39" s="467"/>
      <c r="AI39" s="828"/>
      <c r="AL39" s="12"/>
    </row>
    <row r="40" spans="2:38" ht="15" customHeight="1">
      <c r="B40" s="497"/>
      <c r="C40" s="498"/>
      <c r="F40" s="829" t="s">
        <v>373</v>
      </c>
      <c r="G40" s="830"/>
      <c r="H40" s="830"/>
      <c r="I40" s="830"/>
      <c r="J40" s="830"/>
      <c r="K40" s="830"/>
      <c r="L40" s="830"/>
      <c r="M40" s="830"/>
      <c r="N40" s="830"/>
      <c r="O40" s="830"/>
      <c r="P40" s="830"/>
      <c r="Q40" s="830"/>
      <c r="R40" s="830"/>
      <c r="S40" s="830"/>
      <c r="T40" s="830" t="s">
        <v>26</v>
      </c>
      <c r="U40" s="833"/>
      <c r="Y40" s="835"/>
      <c r="Z40" s="543"/>
      <c r="AA40" s="543"/>
      <c r="AB40" s="543"/>
      <c r="AC40" s="543"/>
      <c r="AD40" s="543"/>
      <c r="AE40" s="543"/>
      <c r="AF40" s="543"/>
      <c r="AG40" s="543"/>
      <c r="AH40" s="543" t="s">
        <v>43</v>
      </c>
      <c r="AI40" s="836"/>
      <c r="AL40" s="12"/>
    </row>
    <row r="41" spans="2:38" ht="15" customHeight="1" thickBot="1">
      <c r="B41" s="497"/>
      <c r="C41" s="498"/>
      <c r="F41" s="831"/>
      <c r="G41" s="832"/>
      <c r="H41" s="832"/>
      <c r="I41" s="832"/>
      <c r="J41" s="832"/>
      <c r="K41" s="832"/>
      <c r="L41" s="832"/>
      <c r="M41" s="832"/>
      <c r="N41" s="832"/>
      <c r="O41" s="832"/>
      <c r="P41" s="832"/>
      <c r="Q41" s="832"/>
      <c r="R41" s="832"/>
      <c r="S41" s="832"/>
      <c r="T41" s="832"/>
      <c r="U41" s="834"/>
      <c r="Y41" s="831"/>
      <c r="Z41" s="832"/>
      <c r="AA41" s="832"/>
      <c r="AB41" s="832"/>
      <c r="AC41" s="832"/>
      <c r="AD41" s="832"/>
      <c r="AE41" s="832"/>
      <c r="AF41" s="832"/>
      <c r="AG41" s="832"/>
      <c r="AH41" s="832"/>
      <c r="AI41" s="834"/>
      <c r="AL41" s="12"/>
    </row>
    <row r="42" spans="2:38">
      <c r="B42" s="497"/>
      <c r="C42" s="498"/>
      <c r="AL42" s="12"/>
    </row>
    <row r="43" spans="2:38">
      <c r="B43" s="499"/>
      <c r="C43" s="500"/>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21"/>
    </row>
    <row r="44" spans="2:38" ht="61.5" customHeight="1">
      <c r="B44" s="506" t="s">
        <v>374</v>
      </c>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row>
    <row r="45" spans="2:38">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2:38">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2:38">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2:38">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38">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2:38">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2:38">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2:38">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2:38">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2:38">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sheetData>
  <mergeCells count="34">
    <mergeCell ref="E22:T23"/>
    <mergeCell ref="U22:V23"/>
    <mergeCell ref="W22:AI23"/>
    <mergeCell ref="AJ22:AK23"/>
    <mergeCell ref="Y40:AG41"/>
    <mergeCell ref="AH40:AI41"/>
    <mergeCell ref="F34:M35"/>
    <mergeCell ref="N34:S35"/>
    <mergeCell ref="T34:U35"/>
    <mergeCell ref="Y34:AI35"/>
    <mergeCell ref="W25:AK26"/>
    <mergeCell ref="W27:AI28"/>
    <mergeCell ref="AJ27:AK28"/>
    <mergeCell ref="A3:AM4"/>
    <mergeCell ref="A5:AL5"/>
    <mergeCell ref="B7:K8"/>
    <mergeCell ref="L7:AL8"/>
    <mergeCell ref="B9:C17"/>
    <mergeCell ref="B44:AL44"/>
    <mergeCell ref="F36:M37"/>
    <mergeCell ref="N36:S37"/>
    <mergeCell ref="T36:U37"/>
    <mergeCell ref="Y36:AG37"/>
    <mergeCell ref="AH36:AI37"/>
    <mergeCell ref="F38:M39"/>
    <mergeCell ref="N38:S39"/>
    <mergeCell ref="T38:U39"/>
    <mergeCell ref="Y38:AI39"/>
    <mergeCell ref="F40:M41"/>
    <mergeCell ref="N40:S41"/>
    <mergeCell ref="T40:U41"/>
    <mergeCell ref="B18:C43"/>
    <mergeCell ref="E20:V21"/>
    <mergeCell ref="W20:AK21"/>
  </mergeCells>
  <phoneticPr fontId="3"/>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8FB8-9855-489B-8BBF-160956557714}">
  <sheetPr>
    <tabColor rgb="FFFF0000"/>
  </sheetPr>
  <dimension ref="A1:K43"/>
  <sheetViews>
    <sheetView showGridLines="0" view="pageBreakPreview" topLeftCell="A2" zoomScaleNormal="100" zoomScaleSheetLayoutView="100" workbookViewId="0">
      <selection activeCell="S58" activeCellId="1" sqref="T27:U27 S58"/>
    </sheetView>
  </sheetViews>
  <sheetFormatPr defaultColWidth="8.09765625" defaultRowHeight="18"/>
  <cols>
    <col min="1" max="1" width="4.69921875" style="1" customWidth="1"/>
    <col min="2" max="3" width="8.09765625" style="1" customWidth="1"/>
    <col min="4" max="5" width="7.59765625" style="1" customWidth="1"/>
    <col min="6" max="6" width="7.5" style="1" customWidth="1"/>
    <col min="7" max="7" width="6.59765625" style="1" customWidth="1"/>
    <col min="8" max="9" width="7.59765625" style="1" customWidth="1"/>
    <col min="10" max="10" width="15.3984375" style="1" customWidth="1"/>
    <col min="11" max="256" width="8.09765625" style="1"/>
    <col min="257" max="257" width="4.69921875" style="1" customWidth="1"/>
    <col min="258" max="259" width="8.09765625" style="1"/>
    <col min="260" max="261" width="7.59765625" style="1" customWidth="1"/>
    <col min="262" max="262" width="7.5" style="1" customWidth="1"/>
    <col min="263" max="263" width="6.59765625" style="1" customWidth="1"/>
    <col min="264" max="265" width="7.59765625" style="1" customWidth="1"/>
    <col min="266" max="266" width="15.3984375" style="1" customWidth="1"/>
    <col min="267" max="512" width="8.09765625" style="1"/>
    <col min="513" max="513" width="4.69921875" style="1" customWidth="1"/>
    <col min="514" max="515" width="8.09765625" style="1"/>
    <col min="516" max="517" width="7.59765625" style="1" customWidth="1"/>
    <col min="518" max="518" width="7.5" style="1" customWidth="1"/>
    <col min="519" max="519" width="6.59765625" style="1" customWidth="1"/>
    <col min="520" max="521" width="7.59765625" style="1" customWidth="1"/>
    <col min="522" max="522" width="15.3984375" style="1" customWidth="1"/>
    <col min="523" max="768" width="8.09765625" style="1"/>
    <col min="769" max="769" width="4.69921875" style="1" customWidth="1"/>
    <col min="770" max="771" width="8.09765625" style="1"/>
    <col min="772" max="773" width="7.59765625" style="1" customWidth="1"/>
    <col min="774" max="774" width="7.5" style="1" customWidth="1"/>
    <col min="775" max="775" width="6.59765625" style="1" customWidth="1"/>
    <col min="776" max="777" width="7.59765625" style="1" customWidth="1"/>
    <col min="778" max="778" width="15.3984375" style="1" customWidth="1"/>
    <col min="779" max="1024" width="8.09765625" style="1"/>
    <col min="1025" max="1025" width="4.69921875" style="1" customWidth="1"/>
    <col min="1026" max="1027" width="8.09765625" style="1"/>
    <col min="1028" max="1029" width="7.59765625" style="1" customWidth="1"/>
    <col min="1030" max="1030" width="7.5" style="1" customWidth="1"/>
    <col min="1031" max="1031" width="6.59765625" style="1" customWidth="1"/>
    <col min="1032" max="1033" width="7.59765625" style="1" customWidth="1"/>
    <col min="1034" max="1034" width="15.3984375" style="1" customWidth="1"/>
    <col min="1035" max="1280" width="8.09765625" style="1"/>
    <col min="1281" max="1281" width="4.69921875" style="1" customWidth="1"/>
    <col min="1282" max="1283" width="8.09765625" style="1"/>
    <col min="1284" max="1285" width="7.59765625" style="1" customWidth="1"/>
    <col min="1286" max="1286" width="7.5" style="1" customWidth="1"/>
    <col min="1287" max="1287" width="6.59765625" style="1" customWidth="1"/>
    <col min="1288" max="1289" width="7.59765625" style="1" customWidth="1"/>
    <col min="1290" max="1290" width="15.3984375" style="1" customWidth="1"/>
    <col min="1291" max="1536" width="8.09765625" style="1"/>
    <col min="1537" max="1537" width="4.69921875" style="1" customWidth="1"/>
    <col min="1538" max="1539" width="8.09765625" style="1"/>
    <col min="1540" max="1541" width="7.59765625" style="1" customWidth="1"/>
    <col min="1542" max="1542" width="7.5" style="1" customWidth="1"/>
    <col min="1543" max="1543" width="6.59765625" style="1" customWidth="1"/>
    <col min="1544" max="1545" width="7.59765625" style="1" customWidth="1"/>
    <col min="1546" max="1546" width="15.3984375" style="1" customWidth="1"/>
    <col min="1547" max="1792" width="8.09765625" style="1"/>
    <col min="1793" max="1793" width="4.69921875" style="1" customWidth="1"/>
    <col min="1794" max="1795" width="8.09765625" style="1"/>
    <col min="1796" max="1797" width="7.59765625" style="1" customWidth="1"/>
    <col min="1798" max="1798" width="7.5" style="1" customWidth="1"/>
    <col min="1799" max="1799" width="6.59765625" style="1" customWidth="1"/>
    <col min="1800" max="1801" width="7.59765625" style="1" customWidth="1"/>
    <col min="1802" max="1802" width="15.3984375" style="1" customWidth="1"/>
    <col min="1803" max="2048" width="8.09765625" style="1"/>
    <col min="2049" max="2049" width="4.69921875" style="1" customWidth="1"/>
    <col min="2050" max="2051" width="8.09765625" style="1"/>
    <col min="2052" max="2053" width="7.59765625" style="1" customWidth="1"/>
    <col min="2054" max="2054" width="7.5" style="1" customWidth="1"/>
    <col min="2055" max="2055" width="6.59765625" style="1" customWidth="1"/>
    <col min="2056" max="2057" width="7.59765625" style="1" customWidth="1"/>
    <col min="2058" max="2058" width="15.3984375" style="1" customWidth="1"/>
    <col min="2059" max="2304" width="8.09765625" style="1"/>
    <col min="2305" max="2305" width="4.69921875" style="1" customWidth="1"/>
    <col min="2306" max="2307" width="8.09765625" style="1"/>
    <col min="2308" max="2309" width="7.59765625" style="1" customWidth="1"/>
    <col min="2310" max="2310" width="7.5" style="1" customWidth="1"/>
    <col min="2311" max="2311" width="6.59765625" style="1" customWidth="1"/>
    <col min="2312" max="2313" width="7.59765625" style="1" customWidth="1"/>
    <col min="2314" max="2314" width="15.3984375" style="1" customWidth="1"/>
    <col min="2315" max="2560" width="8.09765625" style="1"/>
    <col min="2561" max="2561" width="4.69921875" style="1" customWidth="1"/>
    <col min="2562" max="2563" width="8.09765625" style="1"/>
    <col min="2564" max="2565" width="7.59765625" style="1" customWidth="1"/>
    <col min="2566" max="2566" width="7.5" style="1" customWidth="1"/>
    <col min="2567" max="2567" width="6.59765625" style="1" customWidth="1"/>
    <col min="2568" max="2569" width="7.59765625" style="1" customWidth="1"/>
    <col min="2570" max="2570" width="15.3984375" style="1" customWidth="1"/>
    <col min="2571" max="2816" width="8.09765625" style="1"/>
    <col min="2817" max="2817" width="4.69921875" style="1" customWidth="1"/>
    <col min="2818" max="2819" width="8.09765625" style="1"/>
    <col min="2820" max="2821" width="7.59765625" style="1" customWidth="1"/>
    <col min="2822" max="2822" width="7.5" style="1" customWidth="1"/>
    <col min="2823" max="2823" width="6.59765625" style="1" customWidth="1"/>
    <col min="2824" max="2825" width="7.59765625" style="1" customWidth="1"/>
    <col min="2826" max="2826" width="15.3984375" style="1" customWidth="1"/>
    <col min="2827" max="3072" width="8.09765625" style="1"/>
    <col min="3073" max="3073" width="4.69921875" style="1" customWidth="1"/>
    <col min="3074" max="3075" width="8.09765625" style="1"/>
    <col min="3076" max="3077" width="7.59765625" style="1" customWidth="1"/>
    <col min="3078" max="3078" width="7.5" style="1" customWidth="1"/>
    <col min="3079" max="3079" width="6.59765625" style="1" customWidth="1"/>
    <col min="3080" max="3081" width="7.59765625" style="1" customWidth="1"/>
    <col min="3082" max="3082" width="15.3984375" style="1" customWidth="1"/>
    <col min="3083" max="3328" width="8.09765625" style="1"/>
    <col min="3329" max="3329" width="4.69921875" style="1" customWidth="1"/>
    <col min="3330" max="3331" width="8.09765625" style="1"/>
    <col min="3332" max="3333" width="7.59765625" style="1" customWidth="1"/>
    <col min="3334" max="3334" width="7.5" style="1" customWidth="1"/>
    <col min="3335" max="3335" width="6.59765625" style="1" customWidth="1"/>
    <col min="3336" max="3337" width="7.59765625" style="1" customWidth="1"/>
    <col min="3338" max="3338" width="15.3984375" style="1" customWidth="1"/>
    <col min="3339" max="3584" width="8.09765625" style="1"/>
    <col min="3585" max="3585" width="4.69921875" style="1" customWidth="1"/>
    <col min="3586" max="3587" width="8.09765625" style="1"/>
    <col min="3588" max="3589" width="7.59765625" style="1" customWidth="1"/>
    <col min="3590" max="3590" width="7.5" style="1" customWidth="1"/>
    <col min="3591" max="3591" width="6.59765625" style="1" customWidth="1"/>
    <col min="3592" max="3593" width="7.59765625" style="1" customWidth="1"/>
    <col min="3594" max="3594" width="15.3984375" style="1" customWidth="1"/>
    <col min="3595" max="3840" width="8.09765625" style="1"/>
    <col min="3841" max="3841" width="4.69921875" style="1" customWidth="1"/>
    <col min="3842" max="3843" width="8.09765625" style="1"/>
    <col min="3844" max="3845" width="7.59765625" style="1" customWidth="1"/>
    <col min="3846" max="3846" width="7.5" style="1" customWidth="1"/>
    <col min="3847" max="3847" width="6.59765625" style="1" customWidth="1"/>
    <col min="3848" max="3849" width="7.59765625" style="1" customWidth="1"/>
    <col min="3850" max="3850" width="15.3984375" style="1" customWidth="1"/>
    <col min="3851" max="4096" width="8.09765625" style="1"/>
    <col min="4097" max="4097" width="4.69921875" style="1" customWidth="1"/>
    <col min="4098" max="4099" width="8.09765625" style="1"/>
    <col min="4100" max="4101" width="7.59765625" style="1" customWidth="1"/>
    <col min="4102" max="4102" width="7.5" style="1" customWidth="1"/>
    <col min="4103" max="4103" width="6.59765625" style="1" customWidth="1"/>
    <col min="4104" max="4105" width="7.59765625" style="1" customWidth="1"/>
    <col min="4106" max="4106" width="15.3984375" style="1" customWidth="1"/>
    <col min="4107" max="4352" width="8.09765625" style="1"/>
    <col min="4353" max="4353" width="4.69921875" style="1" customWidth="1"/>
    <col min="4354" max="4355" width="8.09765625" style="1"/>
    <col min="4356" max="4357" width="7.59765625" style="1" customWidth="1"/>
    <col min="4358" max="4358" width="7.5" style="1" customWidth="1"/>
    <col min="4359" max="4359" width="6.59765625" style="1" customWidth="1"/>
    <col min="4360" max="4361" width="7.59765625" style="1" customWidth="1"/>
    <col min="4362" max="4362" width="15.3984375" style="1" customWidth="1"/>
    <col min="4363" max="4608" width="8.09765625" style="1"/>
    <col min="4609" max="4609" width="4.69921875" style="1" customWidth="1"/>
    <col min="4610" max="4611" width="8.09765625" style="1"/>
    <col min="4612" max="4613" width="7.59765625" style="1" customWidth="1"/>
    <col min="4614" max="4614" width="7.5" style="1" customWidth="1"/>
    <col min="4615" max="4615" width="6.59765625" style="1" customWidth="1"/>
    <col min="4616" max="4617" width="7.59765625" style="1" customWidth="1"/>
    <col min="4618" max="4618" width="15.3984375" style="1" customWidth="1"/>
    <col min="4619" max="4864" width="8.09765625" style="1"/>
    <col min="4865" max="4865" width="4.69921875" style="1" customWidth="1"/>
    <col min="4866" max="4867" width="8.09765625" style="1"/>
    <col min="4868" max="4869" width="7.59765625" style="1" customWidth="1"/>
    <col min="4870" max="4870" width="7.5" style="1" customWidth="1"/>
    <col min="4871" max="4871" width="6.59765625" style="1" customWidth="1"/>
    <col min="4872" max="4873" width="7.59765625" style="1" customWidth="1"/>
    <col min="4874" max="4874" width="15.3984375" style="1" customWidth="1"/>
    <col min="4875" max="5120" width="8.09765625" style="1"/>
    <col min="5121" max="5121" width="4.69921875" style="1" customWidth="1"/>
    <col min="5122" max="5123" width="8.09765625" style="1"/>
    <col min="5124" max="5125" width="7.59765625" style="1" customWidth="1"/>
    <col min="5126" max="5126" width="7.5" style="1" customWidth="1"/>
    <col min="5127" max="5127" width="6.59765625" style="1" customWidth="1"/>
    <col min="5128" max="5129" width="7.59765625" style="1" customWidth="1"/>
    <col min="5130" max="5130" width="15.3984375" style="1" customWidth="1"/>
    <col min="5131" max="5376" width="8.09765625" style="1"/>
    <col min="5377" max="5377" width="4.69921875" style="1" customWidth="1"/>
    <col min="5378" max="5379" width="8.09765625" style="1"/>
    <col min="5380" max="5381" width="7.59765625" style="1" customWidth="1"/>
    <col min="5382" max="5382" width="7.5" style="1" customWidth="1"/>
    <col min="5383" max="5383" width="6.59765625" style="1" customWidth="1"/>
    <col min="5384" max="5385" width="7.59765625" style="1" customWidth="1"/>
    <col min="5386" max="5386" width="15.3984375" style="1" customWidth="1"/>
    <col min="5387" max="5632" width="8.09765625" style="1"/>
    <col min="5633" max="5633" width="4.69921875" style="1" customWidth="1"/>
    <col min="5634" max="5635" width="8.09765625" style="1"/>
    <col min="5636" max="5637" width="7.59765625" style="1" customWidth="1"/>
    <col min="5638" max="5638" width="7.5" style="1" customWidth="1"/>
    <col min="5639" max="5639" width="6.59765625" style="1" customWidth="1"/>
    <col min="5640" max="5641" width="7.59765625" style="1" customWidth="1"/>
    <col min="5642" max="5642" width="15.3984375" style="1" customWidth="1"/>
    <col min="5643" max="5888" width="8.09765625" style="1"/>
    <col min="5889" max="5889" width="4.69921875" style="1" customWidth="1"/>
    <col min="5890" max="5891" width="8.09765625" style="1"/>
    <col min="5892" max="5893" width="7.59765625" style="1" customWidth="1"/>
    <col min="5894" max="5894" width="7.5" style="1" customWidth="1"/>
    <col min="5895" max="5895" width="6.59765625" style="1" customWidth="1"/>
    <col min="5896" max="5897" width="7.59765625" style="1" customWidth="1"/>
    <col min="5898" max="5898" width="15.3984375" style="1" customWidth="1"/>
    <col min="5899" max="6144" width="8.09765625" style="1"/>
    <col min="6145" max="6145" width="4.69921875" style="1" customWidth="1"/>
    <col min="6146" max="6147" width="8.09765625" style="1"/>
    <col min="6148" max="6149" width="7.59765625" style="1" customWidth="1"/>
    <col min="6150" max="6150" width="7.5" style="1" customWidth="1"/>
    <col min="6151" max="6151" width="6.59765625" style="1" customWidth="1"/>
    <col min="6152" max="6153" width="7.59765625" style="1" customWidth="1"/>
    <col min="6154" max="6154" width="15.3984375" style="1" customWidth="1"/>
    <col min="6155" max="6400" width="8.09765625" style="1"/>
    <col min="6401" max="6401" width="4.69921875" style="1" customWidth="1"/>
    <col min="6402" max="6403" width="8.09765625" style="1"/>
    <col min="6404" max="6405" width="7.59765625" style="1" customWidth="1"/>
    <col min="6406" max="6406" width="7.5" style="1" customWidth="1"/>
    <col min="6407" max="6407" width="6.59765625" style="1" customWidth="1"/>
    <col min="6408" max="6409" width="7.59765625" style="1" customWidth="1"/>
    <col min="6410" max="6410" width="15.3984375" style="1" customWidth="1"/>
    <col min="6411" max="6656" width="8.09765625" style="1"/>
    <col min="6657" max="6657" width="4.69921875" style="1" customWidth="1"/>
    <col min="6658" max="6659" width="8.09765625" style="1"/>
    <col min="6660" max="6661" width="7.59765625" style="1" customWidth="1"/>
    <col min="6662" max="6662" width="7.5" style="1" customWidth="1"/>
    <col min="6663" max="6663" width="6.59765625" style="1" customWidth="1"/>
    <col min="6664" max="6665" width="7.59765625" style="1" customWidth="1"/>
    <col min="6666" max="6666" width="15.3984375" style="1" customWidth="1"/>
    <col min="6667" max="6912" width="8.09765625" style="1"/>
    <col min="6913" max="6913" width="4.69921875" style="1" customWidth="1"/>
    <col min="6914" max="6915" width="8.09765625" style="1"/>
    <col min="6916" max="6917" width="7.59765625" style="1" customWidth="1"/>
    <col min="6918" max="6918" width="7.5" style="1" customWidth="1"/>
    <col min="6919" max="6919" width="6.59765625" style="1" customWidth="1"/>
    <col min="6920" max="6921" width="7.59765625" style="1" customWidth="1"/>
    <col min="6922" max="6922" width="15.3984375" style="1" customWidth="1"/>
    <col min="6923" max="7168" width="8.09765625" style="1"/>
    <col min="7169" max="7169" width="4.69921875" style="1" customWidth="1"/>
    <col min="7170" max="7171" width="8.09765625" style="1"/>
    <col min="7172" max="7173" width="7.59765625" style="1" customWidth="1"/>
    <col min="7174" max="7174" width="7.5" style="1" customWidth="1"/>
    <col min="7175" max="7175" width="6.59765625" style="1" customWidth="1"/>
    <col min="7176" max="7177" width="7.59765625" style="1" customWidth="1"/>
    <col min="7178" max="7178" width="15.3984375" style="1" customWidth="1"/>
    <col min="7179" max="7424" width="8.09765625" style="1"/>
    <col min="7425" max="7425" width="4.69921875" style="1" customWidth="1"/>
    <col min="7426" max="7427" width="8.09765625" style="1"/>
    <col min="7428" max="7429" width="7.59765625" style="1" customWidth="1"/>
    <col min="7430" max="7430" width="7.5" style="1" customWidth="1"/>
    <col min="7431" max="7431" width="6.59765625" style="1" customWidth="1"/>
    <col min="7432" max="7433" width="7.59765625" style="1" customWidth="1"/>
    <col min="7434" max="7434" width="15.3984375" style="1" customWidth="1"/>
    <col min="7435" max="7680" width="8.09765625" style="1"/>
    <col min="7681" max="7681" width="4.69921875" style="1" customWidth="1"/>
    <col min="7682" max="7683" width="8.09765625" style="1"/>
    <col min="7684" max="7685" width="7.59765625" style="1" customWidth="1"/>
    <col min="7686" max="7686" width="7.5" style="1" customWidth="1"/>
    <col min="7687" max="7687" width="6.59765625" style="1" customWidth="1"/>
    <col min="7688" max="7689" width="7.59765625" style="1" customWidth="1"/>
    <col min="7690" max="7690" width="15.3984375" style="1" customWidth="1"/>
    <col min="7691" max="7936" width="8.09765625" style="1"/>
    <col min="7937" max="7937" width="4.69921875" style="1" customWidth="1"/>
    <col min="7938" max="7939" width="8.09765625" style="1"/>
    <col min="7940" max="7941" width="7.59765625" style="1" customWidth="1"/>
    <col min="7942" max="7942" width="7.5" style="1" customWidth="1"/>
    <col min="7943" max="7943" width="6.59765625" style="1" customWidth="1"/>
    <col min="7944" max="7945" width="7.59765625" style="1" customWidth="1"/>
    <col min="7946" max="7946" width="15.3984375" style="1" customWidth="1"/>
    <col min="7947" max="8192" width="8.09765625" style="1"/>
    <col min="8193" max="8193" width="4.69921875" style="1" customWidth="1"/>
    <col min="8194" max="8195" width="8.09765625" style="1"/>
    <col min="8196" max="8197" width="7.59765625" style="1" customWidth="1"/>
    <col min="8198" max="8198" width="7.5" style="1" customWidth="1"/>
    <col min="8199" max="8199" width="6.59765625" style="1" customWidth="1"/>
    <col min="8200" max="8201" width="7.59765625" style="1" customWidth="1"/>
    <col min="8202" max="8202" width="15.3984375" style="1" customWidth="1"/>
    <col min="8203" max="8448" width="8.09765625" style="1"/>
    <col min="8449" max="8449" width="4.69921875" style="1" customWidth="1"/>
    <col min="8450" max="8451" width="8.09765625" style="1"/>
    <col min="8452" max="8453" width="7.59765625" style="1" customWidth="1"/>
    <col min="8454" max="8454" width="7.5" style="1" customWidth="1"/>
    <col min="8455" max="8455" width="6.59765625" style="1" customWidth="1"/>
    <col min="8456" max="8457" width="7.59765625" style="1" customWidth="1"/>
    <col min="8458" max="8458" width="15.3984375" style="1" customWidth="1"/>
    <col min="8459" max="8704" width="8.09765625" style="1"/>
    <col min="8705" max="8705" width="4.69921875" style="1" customWidth="1"/>
    <col min="8706" max="8707" width="8.09765625" style="1"/>
    <col min="8708" max="8709" width="7.59765625" style="1" customWidth="1"/>
    <col min="8710" max="8710" width="7.5" style="1" customWidth="1"/>
    <col min="8711" max="8711" width="6.59765625" style="1" customWidth="1"/>
    <col min="8712" max="8713" width="7.59765625" style="1" customWidth="1"/>
    <col min="8714" max="8714" width="15.3984375" style="1" customWidth="1"/>
    <col min="8715" max="8960" width="8.09765625" style="1"/>
    <col min="8961" max="8961" width="4.69921875" style="1" customWidth="1"/>
    <col min="8962" max="8963" width="8.09765625" style="1"/>
    <col min="8964" max="8965" width="7.59765625" style="1" customWidth="1"/>
    <col min="8966" max="8966" width="7.5" style="1" customWidth="1"/>
    <col min="8967" max="8967" width="6.59765625" style="1" customWidth="1"/>
    <col min="8968" max="8969" width="7.59765625" style="1" customWidth="1"/>
    <col min="8970" max="8970" width="15.3984375" style="1" customWidth="1"/>
    <col min="8971" max="9216" width="8.09765625" style="1"/>
    <col min="9217" max="9217" width="4.69921875" style="1" customWidth="1"/>
    <col min="9218" max="9219" width="8.09765625" style="1"/>
    <col min="9220" max="9221" width="7.59765625" style="1" customWidth="1"/>
    <col min="9222" max="9222" width="7.5" style="1" customWidth="1"/>
    <col min="9223" max="9223" width="6.59765625" style="1" customWidth="1"/>
    <col min="9224" max="9225" width="7.59765625" style="1" customWidth="1"/>
    <col min="9226" max="9226" width="15.3984375" style="1" customWidth="1"/>
    <col min="9227" max="9472" width="8.09765625" style="1"/>
    <col min="9473" max="9473" width="4.69921875" style="1" customWidth="1"/>
    <col min="9474" max="9475" width="8.09765625" style="1"/>
    <col min="9476" max="9477" width="7.59765625" style="1" customWidth="1"/>
    <col min="9478" max="9478" width="7.5" style="1" customWidth="1"/>
    <col min="9479" max="9479" width="6.59765625" style="1" customWidth="1"/>
    <col min="9480" max="9481" width="7.59765625" style="1" customWidth="1"/>
    <col min="9482" max="9482" width="15.3984375" style="1" customWidth="1"/>
    <col min="9483" max="9728" width="8.09765625" style="1"/>
    <col min="9729" max="9729" width="4.69921875" style="1" customWidth="1"/>
    <col min="9730" max="9731" width="8.09765625" style="1"/>
    <col min="9732" max="9733" width="7.59765625" style="1" customWidth="1"/>
    <col min="9734" max="9734" width="7.5" style="1" customWidth="1"/>
    <col min="9735" max="9735" width="6.59765625" style="1" customWidth="1"/>
    <col min="9736" max="9737" width="7.59765625" style="1" customWidth="1"/>
    <col min="9738" max="9738" width="15.3984375" style="1" customWidth="1"/>
    <col min="9739" max="9984" width="8.09765625" style="1"/>
    <col min="9985" max="9985" width="4.69921875" style="1" customWidth="1"/>
    <col min="9986" max="9987" width="8.09765625" style="1"/>
    <col min="9988" max="9989" width="7.59765625" style="1" customWidth="1"/>
    <col min="9990" max="9990" width="7.5" style="1" customWidth="1"/>
    <col min="9991" max="9991" width="6.59765625" style="1" customWidth="1"/>
    <col min="9992" max="9993" width="7.59765625" style="1" customWidth="1"/>
    <col min="9994" max="9994" width="15.3984375" style="1" customWidth="1"/>
    <col min="9995" max="10240" width="8.09765625" style="1"/>
    <col min="10241" max="10241" width="4.69921875" style="1" customWidth="1"/>
    <col min="10242" max="10243" width="8.09765625" style="1"/>
    <col min="10244" max="10245" width="7.59765625" style="1" customWidth="1"/>
    <col min="10246" max="10246" width="7.5" style="1" customWidth="1"/>
    <col min="10247" max="10247" width="6.59765625" style="1" customWidth="1"/>
    <col min="10248" max="10249" width="7.59765625" style="1" customWidth="1"/>
    <col min="10250" max="10250" width="15.3984375" style="1" customWidth="1"/>
    <col min="10251" max="10496" width="8.09765625" style="1"/>
    <col min="10497" max="10497" width="4.69921875" style="1" customWidth="1"/>
    <col min="10498" max="10499" width="8.09765625" style="1"/>
    <col min="10500" max="10501" width="7.59765625" style="1" customWidth="1"/>
    <col min="10502" max="10502" width="7.5" style="1" customWidth="1"/>
    <col min="10503" max="10503" width="6.59765625" style="1" customWidth="1"/>
    <col min="10504" max="10505" width="7.59765625" style="1" customWidth="1"/>
    <col min="10506" max="10506" width="15.3984375" style="1" customWidth="1"/>
    <col min="10507" max="10752" width="8.09765625" style="1"/>
    <col min="10753" max="10753" width="4.69921875" style="1" customWidth="1"/>
    <col min="10754" max="10755" width="8.09765625" style="1"/>
    <col min="10756" max="10757" width="7.59765625" style="1" customWidth="1"/>
    <col min="10758" max="10758" width="7.5" style="1" customWidth="1"/>
    <col min="10759" max="10759" width="6.59765625" style="1" customWidth="1"/>
    <col min="10760" max="10761" width="7.59765625" style="1" customWidth="1"/>
    <col min="10762" max="10762" width="15.3984375" style="1" customWidth="1"/>
    <col min="10763" max="11008" width="8.09765625" style="1"/>
    <col min="11009" max="11009" width="4.69921875" style="1" customWidth="1"/>
    <col min="11010" max="11011" width="8.09765625" style="1"/>
    <col min="11012" max="11013" width="7.59765625" style="1" customWidth="1"/>
    <col min="11014" max="11014" width="7.5" style="1" customWidth="1"/>
    <col min="11015" max="11015" width="6.59765625" style="1" customWidth="1"/>
    <col min="11016" max="11017" width="7.59765625" style="1" customWidth="1"/>
    <col min="11018" max="11018" width="15.3984375" style="1" customWidth="1"/>
    <col min="11019" max="11264" width="8.09765625" style="1"/>
    <col min="11265" max="11265" width="4.69921875" style="1" customWidth="1"/>
    <col min="11266" max="11267" width="8.09765625" style="1"/>
    <col min="11268" max="11269" width="7.59765625" style="1" customWidth="1"/>
    <col min="11270" max="11270" width="7.5" style="1" customWidth="1"/>
    <col min="11271" max="11271" width="6.59765625" style="1" customWidth="1"/>
    <col min="11272" max="11273" width="7.59765625" style="1" customWidth="1"/>
    <col min="11274" max="11274" width="15.3984375" style="1" customWidth="1"/>
    <col min="11275" max="11520" width="8.09765625" style="1"/>
    <col min="11521" max="11521" width="4.69921875" style="1" customWidth="1"/>
    <col min="11522" max="11523" width="8.09765625" style="1"/>
    <col min="11524" max="11525" width="7.59765625" style="1" customWidth="1"/>
    <col min="11526" max="11526" width="7.5" style="1" customWidth="1"/>
    <col min="11527" max="11527" width="6.59765625" style="1" customWidth="1"/>
    <col min="11528" max="11529" width="7.59765625" style="1" customWidth="1"/>
    <col min="11530" max="11530" width="15.3984375" style="1" customWidth="1"/>
    <col min="11531" max="11776" width="8.09765625" style="1"/>
    <col min="11777" max="11777" width="4.69921875" style="1" customWidth="1"/>
    <col min="11778" max="11779" width="8.09765625" style="1"/>
    <col min="11780" max="11781" width="7.59765625" style="1" customWidth="1"/>
    <col min="11782" max="11782" width="7.5" style="1" customWidth="1"/>
    <col min="11783" max="11783" width="6.59765625" style="1" customWidth="1"/>
    <col min="11784" max="11785" width="7.59765625" style="1" customWidth="1"/>
    <col min="11786" max="11786" width="15.3984375" style="1" customWidth="1"/>
    <col min="11787" max="12032" width="8.09765625" style="1"/>
    <col min="12033" max="12033" width="4.69921875" style="1" customWidth="1"/>
    <col min="12034" max="12035" width="8.09765625" style="1"/>
    <col min="12036" max="12037" width="7.59765625" style="1" customWidth="1"/>
    <col min="12038" max="12038" width="7.5" style="1" customWidth="1"/>
    <col min="12039" max="12039" width="6.59765625" style="1" customWidth="1"/>
    <col min="12040" max="12041" width="7.59765625" style="1" customWidth="1"/>
    <col min="12042" max="12042" width="15.3984375" style="1" customWidth="1"/>
    <col min="12043" max="12288" width="8.09765625" style="1"/>
    <col min="12289" max="12289" width="4.69921875" style="1" customWidth="1"/>
    <col min="12290" max="12291" width="8.09765625" style="1"/>
    <col min="12292" max="12293" width="7.59765625" style="1" customWidth="1"/>
    <col min="12294" max="12294" width="7.5" style="1" customWidth="1"/>
    <col min="12295" max="12295" width="6.59765625" style="1" customWidth="1"/>
    <col min="12296" max="12297" width="7.59765625" style="1" customWidth="1"/>
    <col min="12298" max="12298" width="15.3984375" style="1" customWidth="1"/>
    <col min="12299" max="12544" width="8.09765625" style="1"/>
    <col min="12545" max="12545" width="4.69921875" style="1" customWidth="1"/>
    <col min="12546" max="12547" width="8.09765625" style="1"/>
    <col min="12548" max="12549" width="7.59765625" style="1" customWidth="1"/>
    <col min="12550" max="12550" width="7.5" style="1" customWidth="1"/>
    <col min="12551" max="12551" width="6.59765625" style="1" customWidth="1"/>
    <col min="12552" max="12553" width="7.59765625" style="1" customWidth="1"/>
    <col min="12554" max="12554" width="15.3984375" style="1" customWidth="1"/>
    <col min="12555" max="12800" width="8.09765625" style="1"/>
    <col min="12801" max="12801" width="4.69921875" style="1" customWidth="1"/>
    <col min="12802" max="12803" width="8.09765625" style="1"/>
    <col min="12804" max="12805" width="7.59765625" style="1" customWidth="1"/>
    <col min="12806" max="12806" width="7.5" style="1" customWidth="1"/>
    <col min="12807" max="12807" width="6.59765625" style="1" customWidth="1"/>
    <col min="12808" max="12809" width="7.59765625" style="1" customWidth="1"/>
    <col min="12810" max="12810" width="15.3984375" style="1" customWidth="1"/>
    <col min="12811" max="13056" width="8.09765625" style="1"/>
    <col min="13057" max="13057" width="4.69921875" style="1" customWidth="1"/>
    <col min="13058" max="13059" width="8.09765625" style="1"/>
    <col min="13060" max="13061" width="7.59765625" style="1" customWidth="1"/>
    <col min="13062" max="13062" width="7.5" style="1" customWidth="1"/>
    <col min="13063" max="13063" width="6.59765625" style="1" customWidth="1"/>
    <col min="13064" max="13065" width="7.59765625" style="1" customWidth="1"/>
    <col min="13066" max="13066" width="15.3984375" style="1" customWidth="1"/>
    <col min="13067" max="13312" width="8.09765625" style="1"/>
    <col min="13313" max="13313" width="4.69921875" style="1" customWidth="1"/>
    <col min="13314" max="13315" width="8.09765625" style="1"/>
    <col min="13316" max="13317" width="7.59765625" style="1" customWidth="1"/>
    <col min="13318" max="13318" width="7.5" style="1" customWidth="1"/>
    <col min="13319" max="13319" width="6.59765625" style="1" customWidth="1"/>
    <col min="13320" max="13321" width="7.59765625" style="1" customWidth="1"/>
    <col min="13322" max="13322" width="15.3984375" style="1" customWidth="1"/>
    <col min="13323" max="13568" width="8.09765625" style="1"/>
    <col min="13569" max="13569" width="4.69921875" style="1" customWidth="1"/>
    <col min="13570" max="13571" width="8.09765625" style="1"/>
    <col min="13572" max="13573" width="7.59765625" style="1" customWidth="1"/>
    <col min="13574" max="13574" width="7.5" style="1" customWidth="1"/>
    <col min="13575" max="13575" width="6.59765625" style="1" customWidth="1"/>
    <col min="13576" max="13577" width="7.59765625" style="1" customWidth="1"/>
    <col min="13578" max="13578" width="15.3984375" style="1" customWidth="1"/>
    <col min="13579" max="13824" width="8.09765625" style="1"/>
    <col min="13825" max="13825" width="4.69921875" style="1" customWidth="1"/>
    <col min="13826" max="13827" width="8.09765625" style="1"/>
    <col min="13828" max="13829" width="7.59765625" style="1" customWidth="1"/>
    <col min="13830" max="13830" width="7.5" style="1" customWidth="1"/>
    <col min="13831" max="13831" width="6.59765625" style="1" customWidth="1"/>
    <col min="13832" max="13833" width="7.59765625" style="1" customWidth="1"/>
    <col min="13834" max="13834" width="15.3984375" style="1" customWidth="1"/>
    <col min="13835" max="14080" width="8.09765625" style="1"/>
    <col min="14081" max="14081" width="4.69921875" style="1" customWidth="1"/>
    <col min="14082" max="14083" width="8.09765625" style="1"/>
    <col min="14084" max="14085" width="7.59765625" style="1" customWidth="1"/>
    <col min="14086" max="14086" width="7.5" style="1" customWidth="1"/>
    <col min="14087" max="14087" width="6.59765625" style="1" customWidth="1"/>
    <col min="14088" max="14089" width="7.59765625" style="1" customWidth="1"/>
    <col min="14090" max="14090" width="15.3984375" style="1" customWidth="1"/>
    <col min="14091" max="14336" width="8.09765625" style="1"/>
    <col min="14337" max="14337" width="4.69921875" style="1" customWidth="1"/>
    <col min="14338" max="14339" width="8.09765625" style="1"/>
    <col min="14340" max="14341" width="7.59765625" style="1" customWidth="1"/>
    <col min="14342" max="14342" width="7.5" style="1" customWidth="1"/>
    <col min="14343" max="14343" width="6.59765625" style="1" customWidth="1"/>
    <col min="14344" max="14345" width="7.59765625" style="1" customWidth="1"/>
    <col min="14346" max="14346" width="15.3984375" style="1" customWidth="1"/>
    <col min="14347" max="14592" width="8.09765625" style="1"/>
    <col min="14593" max="14593" width="4.69921875" style="1" customWidth="1"/>
    <col min="14594" max="14595" width="8.09765625" style="1"/>
    <col min="14596" max="14597" width="7.59765625" style="1" customWidth="1"/>
    <col min="14598" max="14598" width="7.5" style="1" customWidth="1"/>
    <col min="14599" max="14599" width="6.59765625" style="1" customWidth="1"/>
    <col min="14600" max="14601" width="7.59765625" style="1" customWidth="1"/>
    <col min="14602" max="14602" width="15.3984375" style="1" customWidth="1"/>
    <col min="14603" max="14848" width="8.09765625" style="1"/>
    <col min="14849" max="14849" width="4.69921875" style="1" customWidth="1"/>
    <col min="14850" max="14851" width="8.09765625" style="1"/>
    <col min="14852" max="14853" width="7.59765625" style="1" customWidth="1"/>
    <col min="14854" max="14854" width="7.5" style="1" customWidth="1"/>
    <col min="14855" max="14855" width="6.59765625" style="1" customWidth="1"/>
    <col min="14856" max="14857" width="7.59765625" style="1" customWidth="1"/>
    <col min="14858" max="14858" width="15.3984375" style="1" customWidth="1"/>
    <col min="14859" max="15104" width="8.09765625" style="1"/>
    <col min="15105" max="15105" width="4.69921875" style="1" customWidth="1"/>
    <col min="15106" max="15107" width="8.09765625" style="1"/>
    <col min="15108" max="15109" width="7.59765625" style="1" customWidth="1"/>
    <col min="15110" max="15110" width="7.5" style="1" customWidth="1"/>
    <col min="15111" max="15111" width="6.59765625" style="1" customWidth="1"/>
    <col min="15112" max="15113" width="7.59765625" style="1" customWidth="1"/>
    <col min="15114" max="15114" width="15.3984375" style="1" customWidth="1"/>
    <col min="15115" max="15360" width="8.09765625" style="1"/>
    <col min="15361" max="15361" width="4.69921875" style="1" customWidth="1"/>
    <col min="15362" max="15363" width="8.09765625" style="1"/>
    <col min="15364" max="15365" width="7.59765625" style="1" customWidth="1"/>
    <col min="15366" max="15366" width="7.5" style="1" customWidth="1"/>
    <col min="15367" max="15367" width="6.59765625" style="1" customWidth="1"/>
    <col min="15368" max="15369" width="7.59765625" style="1" customWidth="1"/>
    <col min="15370" max="15370" width="15.3984375" style="1" customWidth="1"/>
    <col min="15371" max="15616" width="8.09765625" style="1"/>
    <col min="15617" max="15617" width="4.69921875" style="1" customWidth="1"/>
    <col min="15618" max="15619" width="8.09765625" style="1"/>
    <col min="15620" max="15621" width="7.59765625" style="1" customWidth="1"/>
    <col min="15622" max="15622" width="7.5" style="1" customWidth="1"/>
    <col min="15623" max="15623" width="6.59765625" style="1" customWidth="1"/>
    <col min="15624" max="15625" width="7.59765625" style="1" customWidth="1"/>
    <col min="15626" max="15626" width="15.3984375" style="1" customWidth="1"/>
    <col min="15627" max="15872" width="8.09765625" style="1"/>
    <col min="15873" max="15873" width="4.69921875" style="1" customWidth="1"/>
    <col min="15874" max="15875" width="8.09765625" style="1"/>
    <col min="15876" max="15877" width="7.59765625" style="1" customWidth="1"/>
    <col min="15878" max="15878" width="7.5" style="1" customWidth="1"/>
    <col min="15879" max="15879" width="6.59765625" style="1" customWidth="1"/>
    <col min="15880" max="15881" width="7.59765625" style="1" customWidth="1"/>
    <col min="15882" max="15882" width="15.3984375" style="1" customWidth="1"/>
    <col min="15883" max="16128" width="8.09765625" style="1"/>
    <col min="16129" max="16129" width="4.69921875" style="1" customWidth="1"/>
    <col min="16130" max="16131" width="8.09765625" style="1"/>
    <col min="16132" max="16133" width="7.59765625" style="1" customWidth="1"/>
    <col min="16134" max="16134" width="7.5" style="1" customWidth="1"/>
    <col min="16135" max="16135" width="6.59765625" style="1" customWidth="1"/>
    <col min="16136" max="16137" width="7.59765625" style="1" customWidth="1"/>
    <col min="16138" max="16138" width="15.3984375" style="1" customWidth="1"/>
    <col min="16139" max="16384" width="8.09765625" style="1"/>
  </cols>
  <sheetData>
    <row r="1" spans="1:10" ht="27.75" customHeight="1" thickBot="1">
      <c r="A1" s="513" t="s">
        <v>375</v>
      </c>
      <c r="B1" s="514"/>
      <c r="G1" s="515" t="s">
        <v>0</v>
      </c>
      <c r="H1" s="515"/>
      <c r="I1" s="515"/>
      <c r="J1" s="515"/>
    </row>
    <row r="2" spans="1:10" ht="84.75" customHeight="1">
      <c r="A2" s="490" t="s">
        <v>376</v>
      </c>
      <c r="B2" s="542"/>
      <c r="C2" s="542"/>
      <c r="D2" s="542"/>
      <c r="E2" s="542"/>
      <c r="F2" s="542"/>
      <c r="G2" s="542"/>
      <c r="H2" s="542"/>
      <c r="I2" s="542"/>
      <c r="J2" s="542"/>
    </row>
    <row r="3" spans="1:10" ht="15.75" customHeight="1">
      <c r="A3" s="484"/>
      <c r="B3" s="484"/>
      <c r="C3" s="484"/>
      <c r="D3" s="484"/>
      <c r="E3" s="484"/>
    </row>
    <row r="4" spans="1:10" ht="15.75" customHeight="1" thickBot="1">
      <c r="A4" s="517"/>
      <c r="B4" s="517"/>
      <c r="C4" s="517"/>
      <c r="D4" s="518"/>
      <c r="E4" s="484"/>
      <c r="F4" s="2"/>
    </row>
    <row r="5" spans="1:10" ht="17.25" customHeight="1">
      <c r="A5" s="517"/>
      <c r="B5" s="517"/>
      <c r="C5" s="517"/>
      <c r="D5" s="518"/>
      <c r="E5" s="518"/>
      <c r="F5" s="2"/>
      <c r="G5" s="845" t="s">
        <v>377</v>
      </c>
      <c r="H5" s="846"/>
      <c r="I5" s="851"/>
      <c r="J5" s="852"/>
    </row>
    <row r="6" spans="1:10" ht="17.25" customHeight="1">
      <c r="A6" s="517"/>
      <c r="B6" s="517"/>
      <c r="C6" s="517"/>
      <c r="D6" s="518"/>
      <c r="E6" s="518"/>
      <c r="F6" s="27"/>
      <c r="G6" s="847"/>
      <c r="H6" s="848"/>
      <c r="I6" s="853"/>
      <c r="J6" s="854"/>
    </row>
    <row r="7" spans="1:10" ht="17.25" customHeight="1" thickBot="1">
      <c r="A7" s="517"/>
      <c r="B7" s="517"/>
      <c r="C7" s="517"/>
      <c r="D7" s="518"/>
      <c r="E7" s="518"/>
      <c r="F7" s="27"/>
      <c r="G7" s="849"/>
      <c r="H7" s="850"/>
      <c r="I7" s="855"/>
      <c r="J7" s="856"/>
    </row>
    <row r="8" spans="1:10" ht="15.75" customHeight="1"/>
    <row r="9" spans="1:10" ht="15.75" customHeight="1">
      <c r="A9" s="30" t="s">
        <v>378</v>
      </c>
      <c r="B9" s="30"/>
      <c r="C9" s="30"/>
      <c r="D9" s="30"/>
      <c r="E9" s="30"/>
      <c r="F9" s="30"/>
      <c r="G9" s="30"/>
      <c r="H9" s="30"/>
      <c r="I9" s="30"/>
      <c r="J9" s="30"/>
    </row>
    <row r="10" spans="1:10" s="30" customFormat="1" ht="30" customHeight="1">
      <c r="A10" s="18"/>
      <c r="B10" s="461" t="s">
        <v>49</v>
      </c>
      <c r="C10" s="461"/>
      <c r="D10" s="843" t="s">
        <v>379</v>
      </c>
      <c r="E10" s="843"/>
      <c r="F10" s="461" t="s">
        <v>51</v>
      </c>
      <c r="G10" s="486"/>
      <c r="H10" s="844" t="s">
        <v>380</v>
      </c>
      <c r="I10" s="843"/>
      <c r="J10" s="261" t="s">
        <v>381</v>
      </c>
    </row>
    <row r="11" spans="1:10" s="30" customFormat="1" ht="17.25" customHeight="1">
      <c r="A11" s="18">
        <v>1</v>
      </c>
      <c r="B11" s="461"/>
      <c r="C11" s="461"/>
      <c r="D11" s="842"/>
      <c r="E11" s="479"/>
      <c r="F11" s="461"/>
      <c r="G11" s="486"/>
      <c r="H11" s="838"/>
      <c r="I11" s="838"/>
      <c r="J11" s="32"/>
    </row>
    <row r="12" spans="1:10" s="30" customFormat="1" ht="17.25" customHeight="1">
      <c r="A12" s="18">
        <v>2</v>
      </c>
      <c r="B12" s="461"/>
      <c r="C12" s="461"/>
      <c r="D12" s="842"/>
      <c r="E12" s="479"/>
      <c r="F12" s="461"/>
      <c r="G12" s="486"/>
      <c r="H12" s="838"/>
      <c r="I12" s="838"/>
      <c r="J12" s="32"/>
    </row>
    <row r="13" spans="1:10" s="30" customFormat="1" ht="17.25" customHeight="1">
      <c r="A13" s="18">
        <v>3</v>
      </c>
      <c r="B13" s="486"/>
      <c r="C13" s="488"/>
      <c r="D13" s="508"/>
      <c r="E13" s="509"/>
      <c r="F13" s="486"/>
      <c r="G13" s="487"/>
      <c r="H13" s="838"/>
      <c r="I13" s="838"/>
      <c r="J13" s="32"/>
    </row>
    <row r="14" spans="1:10" s="30" customFormat="1" ht="17.25" customHeight="1">
      <c r="A14" s="18">
        <v>4</v>
      </c>
      <c r="B14" s="486"/>
      <c r="C14" s="488"/>
      <c r="D14" s="508"/>
      <c r="E14" s="509"/>
      <c r="F14" s="486"/>
      <c r="G14" s="487"/>
      <c r="H14" s="838"/>
      <c r="I14" s="838"/>
      <c r="J14" s="32"/>
    </row>
    <row r="15" spans="1:10" s="30" customFormat="1" ht="17.25" customHeight="1">
      <c r="A15" s="18">
        <v>5</v>
      </c>
      <c r="B15" s="486"/>
      <c r="C15" s="488"/>
      <c r="D15" s="508"/>
      <c r="E15" s="509"/>
      <c r="F15" s="486"/>
      <c r="G15" s="487"/>
      <c r="H15" s="838"/>
      <c r="I15" s="838"/>
      <c r="J15" s="32"/>
    </row>
    <row r="16" spans="1:10" s="30" customFormat="1" ht="17.25" customHeight="1">
      <c r="A16" s="18">
        <v>6</v>
      </c>
      <c r="B16" s="486"/>
      <c r="C16" s="488"/>
      <c r="D16" s="508"/>
      <c r="E16" s="509"/>
      <c r="F16" s="486"/>
      <c r="G16" s="487"/>
      <c r="H16" s="838"/>
      <c r="I16" s="838"/>
      <c r="J16" s="37"/>
    </row>
    <row r="17" spans="1:10" s="30" customFormat="1" ht="17.25" customHeight="1">
      <c r="A17" s="18">
        <v>7</v>
      </c>
      <c r="B17" s="461"/>
      <c r="C17" s="461"/>
      <c r="D17" s="461"/>
      <c r="E17" s="461"/>
      <c r="F17" s="461"/>
      <c r="G17" s="486"/>
      <c r="H17" s="461"/>
      <c r="I17" s="461"/>
      <c r="J17" s="37"/>
    </row>
    <row r="18" spans="1:10" s="30" customFormat="1" ht="17.25" customHeight="1">
      <c r="A18" s="18">
        <v>8</v>
      </c>
      <c r="B18" s="461"/>
      <c r="C18" s="461"/>
      <c r="D18" s="461"/>
      <c r="E18" s="461"/>
      <c r="F18" s="461"/>
      <c r="G18" s="486"/>
      <c r="H18" s="461"/>
      <c r="I18" s="461"/>
      <c r="J18" s="37"/>
    </row>
    <row r="19" spans="1:10" s="30" customFormat="1" ht="17.25" customHeight="1">
      <c r="A19" s="18">
        <v>9</v>
      </c>
      <c r="B19" s="461"/>
      <c r="C19" s="461"/>
      <c r="D19" s="461"/>
      <c r="E19" s="461"/>
      <c r="F19" s="461"/>
      <c r="G19" s="486"/>
      <c r="H19" s="461"/>
      <c r="I19" s="461"/>
      <c r="J19" s="37"/>
    </row>
    <row r="20" spans="1:10" s="30" customFormat="1" ht="17.25" customHeight="1">
      <c r="A20" s="18">
        <v>10</v>
      </c>
      <c r="B20" s="461"/>
      <c r="C20" s="461"/>
      <c r="D20" s="461"/>
      <c r="E20" s="461"/>
      <c r="F20" s="461"/>
      <c r="G20" s="486"/>
      <c r="H20" s="461"/>
      <c r="I20" s="461"/>
      <c r="J20" s="37"/>
    </row>
    <row r="21" spans="1:10" s="30" customFormat="1" ht="17.25" customHeight="1">
      <c r="A21" s="18">
        <v>11</v>
      </c>
      <c r="B21" s="486"/>
      <c r="C21" s="488"/>
      <c r="D21" s="508"/>
      <c r="E21" s="509"/>
      <c r="F21" s="461"/>
      <c r="G21" s="486"/>
      <c r="H21" s="838"/>
      <c r="I21" s="838"/>
      <c r="J21" s="32"/>
    </row>
    <row r="22" spans="1:10" s="30" customFormat="1" ht="17.25" customHeight="1">
      <c r="A22" s="18">
        <v>12</v>
      </c>
      <c r="B22" s="461"/>
      <c r="C22" s="461"/>
      <c r="D22" s="842"/>
      <c r="E22" s="479"/>
      <c r="F22" s="461"/>
      <c r="G22" s="486"/>
      <c r="H22" s="838"/>
      <c r="I22" s="838"/>
      <c r="J22" s="32"/>
    </row>
    <row r="23" spans="1:10" s="30" customFormat="1" ht="17.25" customHeight="1">
      <c r="A23" s="18">
        <v>13</v>
      </c>
      <c r="B23" s="486"/>
      <c r="C23" s="488"/>
      <c r="D23" s="508"/>
      <c r="E23" s="509"/>
      <c r="F23" s="486"/>
      <c r="G23" s="487"/>
      <c r="H23" s="838"/>
      <c r="I23" s="838"/>
      <c r="J23" s="32"/>
    </row>
    <row r="24" spans="1:10" s="30" customFormat="1" ht="17.25" customHeight="1">
      <c r="A24" s="18">
        <v>14</v>
      </c>
      <c r="B24" s="461"/>
      <c r="C24" s="461"/>
      <c r="D24" s="842"/>
      <c r="E24" s="479"/>
      <c r="F24" s="461"/>
      <c r="G24" s="486"/>
      <c r="H24" s="838"/>
      <c r="I24" s="838"/>
      <c r="J24" s="32"/>
    </row>
    <row r="25" spans="1:10" s="30" customFormat="1" ht="17.25" customHeight="1">
      <c r="A25" s="18">
        <v>15</v>
      </c>
      <c r="B25" s="461"/>
      <c r="C25" s="461"/>
      <c r="D25" s="508"/>
      <c r="E25" s="488"/>
      <c r="F25" s="461"/>
      <c r="G25" s="486"/>
      <c r="H25" s="838"/>
      <c r="I25" s="838"/>
      <c r="J25" s="37"/>
    </row>
    <row r="26" spans="1:10" s="30" customFormat="1" ht="17.25" customHeight="1">
      <c r="A26" s="18">
        <v>16</v>
      </c>
      <c r="B26" s="461"/>
      <c r="C26" s="461"/>
      <c r="D26" s="838"/>
      <c r="E26" s="461"/>
      <c r="F26" s="461"/>
      <c r="G26" s="486"/>
      <c r="H26" s="838"/>
      <c r="I26" s="838"/>
      <c r="J26" s="37"/>
    </row>
    <row r="27" spans="1:10" s="30" customFormat="1" ht="17.25" customHeight="1">
      <c r="A27" s="18">
        <v>17</v>
      </c>
      <c r="B27" s="461"/>
      <c r="C27" s="461"/>
      <c r="D27" s="461"/>
      <c r="E27" s="461"/>
      <c r="F27" s="461"/>
      <c r="G27" s="486"/>
      <c r="H27" s="838"/>
      <c r="I27" s="838"/>
      <c r="J27" s="37"/>
    </row>
    <row r="28" spans="1:10" s="30" customFormat="1" ht="17.25" customHeight="1">
      <c r="A28" s="18">
        <v>18</v>
      </c>
      <c r="B28" s="461"/>
      <c r="C28" s="461"/>
      <c r="D28" s="461"/>
      <c r="E28" s="461"/>
      <c r="F28" s="461"/>
      <c r="G28" s="486"/>
      <c r="H28" s="838"/>
      <c r="I28" s="838"/>
      <c r="J28" s="37"/>
    </row>
    <row r="29" spans="1:10" s="30" customFormat="1" ht="17.25" customHeight="1">
      <c r="A29" s="18">
        <v>19</v>
      </c>
      <c r="B29" s="461"/>
      <c r="C29" s="461"/>
      <c r="D29" s="461"/>
      <c r="E29" s="461"/>
      <c r="F29" s="461"/>
      <c r="G29" s="486"/>
      <c r="H29" s="838"/>
      <c r="I29" s="838"/>
      <c r="J29" s="37"/>
    </row>
    <row r="30" spans="1:10" s="30" customFormat="1" ht="17.25" customHeight="1">
      <c r="A30" s="18">
        <v>20</v>
      </c>
      <c r="B30" s="461"/>
      <c r="C30" s="461"/>
      <c r="D30" s="461"/>
      <c r="E30" s="461"/>
      <c r="F30" s="461"/>
      <c r="G30" s="486"/>
      <c r="H30" s="838"/>
      <c r="I30" s="838"/>
      <c r="J30" s="37"/>
    </row>
    <row r="31" spans="1:10" s="30" customFormat="1" ht="17.25" customHeight="1">
      <c r="A31" s="18">
        <v>21</v>
      </c>
      <c r="B31" s="461"/>
      <c r="C31" s="461"/>
      <c r="D31" s="840"/>
      <c r="E31" s="841"/>
      <c r="F31" s="461"/>
      <c r="G31" s="486"/>
      <c r="H31" s="838"/>
      <c r="I31" s="838"/>
      <c r="J31" s="32"/>
    </row>
    <row r="32" spans="1:10" s="30" customFormat="1" ht="17.25" customHeight="1">
      <c r="A32" s="18">
        <v>22</v>
      </c>
      <c r="B32" s="461"/>
      <c r="C32" s="461"/>
      <c r="D32" s="840"/>
      <c r="E32" s="841"/>
      <c r="F32" s="461"/>
      <c r="G32" s="486"/>
      <c r="H32" s="838"/>
      <c r="I32" s="838"/>
      <c r="J32" s="32"/>
    </row>
    <row r="33" spans="1:11" s="30" customFormat="1" ht="17.25" customHeight="1">
      <c r="A33" s="18">
        <v>23</v>
      </c>
      <c r="B33" s="461"/>
      <c r="C33" s="461"/>
      <c r="D33" s="840"/>
      <c r="E33" s="841"/>
      <c r="F33" s="461"/>
      <c r="G33" s="486"/>
      <c r="H33" s="838"/>
      <c r="I33" s="838"/>
      <c r="J33" s="32"/>
    </row>
    <row r="34" spans="1:11" s="30" customFormat="1" ht="17.25" customHeight="1">
      <c r="A34" s="18">
        <v>24</v>
      </c>
      <c r="B34" s="461"/>
      <c r="C34" s="461"/>
      <c r="D34" s="840"/>
      <c r="E34" s="841"/>
      <c r="F34" s="461"/>
      <c r="G34" s="486"/>
      <c r="H34" s="838"/>
      <c r="I34" s="838"/>
      <c r="J34" s="37"/>
    </row>
    <row r="35" spans="1:11" s="30" customFormat="1" ht="17.25" customHeight="1">
      <c r="A35" s="18">
        <v>25</v>
      </c>
      <c r="B35" s="461"/>
      <c r="C35" s="461"/>
      <c r="D35" s="840"/>
      <c r="E35" s="841"/>
      <c r="F35" s="461"/>
      <c r="G35" s="486"/>
      <c r="H35" s="838"/>
      <c r="I35" s="838"/>
      <c r="J35" s="37"/>
    </row>
    <row r="36" spans="1:11" s="30" customFormat="1" ht="17.25" customHeight="1">
      <c r="A36" s="18">
        <v>26</v>
      </c>
      <c r="B36" s="461"/>
      <c r="C36" s="461"/>
      <c r="D36" s="461"/>
      <c r="E36" s="461"/>
      <c r="F36" s="461"/>
      <c r="G36" s="486"/>
      <c r="H36" s="838"/>
      <c r="I36" s="838"/>
      <c r="J36" s="37"/>
    </row>
    <row r="37" spans="1:11" s="30" customFormat="1" ht="17.25" customHeight="1">
      <c r="A37" s="18">
        <v>27</v>
      </c>
      <c r="B37" s="461"/>
      <c r="C37" s="461"/>
      <c r="D37" s="461"/>
      <c r="E37" s="461"/>
      <c r="F37" s="461"/>
      <c r="G37" s="486"/>
      <c r="H37" s="838"/>
      <c r="I37" s="838"/>
      <c r="J37" s="37"/>
    </row>
    <row r="38" spans="1:11" s="30" customFormat="1" ht="17.25" customHeight="1">
      <c r="A38" s="18">
        <v>28</v>
      </c>
      <c r="B38" s="461"/>
      <c r="C38" s="461"/>
      <c r="D38" s="461"/>
      <c r="E38" s="461"/>
      <c r="F38" s="461"/>
      <c r="G38" s="486"/>
      <c r="H38" s="838"/>
      <c r="I38" s="838"/>
      <c r="J38" s="37"/>
    </row>
    <row r="39" spans="1:11" s="30" customFormat="1" ht="17.25" customHeight="1">
      <c r="A39" s="18">
        <v>29</v>
      </c>
      <c r="B39" s="461"/>
      <c r="C39" s="461"/>
      <c r="D39" s="461"/>
      <c r="E39" s="461"/>
      <c r="F39" s="461"/>
      <c r="G39" s="486"/>
      <c r="H39" s="838"/>
      <c r="I39" s="838"/>
      <c r="J39" s="37"/>
    </row>
    <row r="40" spans="1:11" s="30" customFormat="1" ht="17.25" customHeight="1">
      <c r="A40" s="18">
        <v>30</v>
      </c>
      <c r="B40" s="461"/>
      <c r="C40" s="461"/>
      <c r="D40" s="461"/>
      <c r="E40" s="461"/>
      <c r="F40" s="461"/>
      <c r="G40" s="486"/>
      <c r="H40" s="838"/>
      <c r="I40" s="838"/>
      <c r="J40" s="37"/>
    </row>
    <row r="41" spans="1:11" ht="20.25" customHeight="1">
      <c r="A41" s="507" t="s">
        <v>382</v>
      </c>
      <c r="B41" s="839"/>
      <c r="C41" s="839"/>
      <c r="D41" s="839"/>
      <c r="E41" s="839"/>
      <c r="F41" s="839"/>
      <c r="G41" s="839"/>
      <c r="H41" s="839"/>
      <c r="I41" s="839"/>
      <c r="J41" s="839"/>
    </row>
    <row r="42" spans="1:11" ht="20.25" customHeight="1">
      <c r="A42" s="507"/>
      <c r="B42" s="839"/>
      <c r="C42" s="839"/>
      <c r="D42" s="839"/>
      <c r="E42" s="839"/>
      <c r="F42" s="839"/>
      <c r="G42" s="839"/>
      <c r="H42" s="839"/>
      <c r="I42" s="839"/>
      <c r="J42" s="839"/>
    </row>
    <row r="43" spans="1:11" ht="20.25" customHeight="1">
      <c r="A43" s="839"/>
      <c r="B43" s="839"/>
      <c r="C43" s="839"/>
      <c r="D43" s="839"/>
      <c r="E43" s="839"/>
      <c r="F43" s="839"/>
      <c r="G43" s="839"/>
      <c r="H43" s="839"/>
      <c r="I43" s="839"/>
      <c r="J43" s="839"/>
      <c r="K43" s="38" t="s">
        <v>55</v>
      </c>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3"/>
    <mergeCell ref="B38:C38"/>
    <mergeCell ref="D38:E38"/>
    <mergeCell ref="F38:G38"/>
    <mergeCell ref="H38:I38"/>
    <mergeCell ref="B39:C39"/>
    <mergeCell ref="D39:E39"/>
    <mergeCell ref="F39:G39"/>
    <mergeCell ref="H39:I39"/>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A389-8297-4E26-995A-40409136ED1B}">
  <sheetPr>
    <tabColor rgb="FFFF0000"/>
  </sheetPr>
  <dimension ref="A1:K43"/>
  <sheetViews>
    <sheetView showGridLines="0" view="pageBreakPreview" zoomScaleNormal="100" zoomScaleSheetLayoutView="100" workbookViewId="0">
      <selection activeCell="S58" activeCellId="1" sqref="T27:U27 S58"/>
    </sheetView>
  </sheetViews>
  <sheetFormatPr defaultColWidth="8.09765625" defaultRowHeight="18"/>
  <cols>
    <col min="1" max="1" width="4.69921875" style="1" customWidth="1"/>
    <col min="2" max="9" width="9.3984375" style="1" customWidth="1"/>
    <col min="10" max="256" width="8.09765625" style="1"/>
    <col min="257" max="257" width="4.69921875" style="1" customWidth="1"/>
    <col min="258" max="265" width="9.3984375" style="1" customWidth="1"/>
    <col min="266" max="512" width="8.09765625" style="1"/>
    <col min="513" max="513" width="4.69921875" style="1" customWidth="1"/>
    <col min="514" max="521" width="9.3984375" style="1" customWidth="1"/>
    <col min="522" max="768" width="8.09765625" style="1"/>
    <col min="769" max="769" width="4.69921875" style="1" customWidth="1"/>
    <col min="770" max="777" width="9.3984375" style="1" customWidth="1"/>
    <col min="778" max="1024" width="8.09765625" style="1"/>
    <col min="1025" max="1025" width="4.69921875" style="1" customWidth="1"/>
    <col min="1026" max="1033" width="9.3984375" style="1" customWidth="1"/>
    <col min="1034" max="1280" width="8.09765625" style="1"/>
    <col min="1281" max="1281" width="4.69921875" style="1" customWidth="1"/>
    <col min="1282" max="1289" width="9.3984375" style="1" customWidth="1"/>
    <col min="1290" max="1536" width="8.09765625" style="1"/>
    <col min="1537" max="1537" width="4.69921875" style="1" customWidth="1"/>
    <col min="1538" max="1545" width="9.3984375" style="1" customWidth="1"/>
    <col min="1546" max="1792" width="8.09765625" style="1"/>
    <col min="1793" max="1793" width="4.69921875" style="1" customWidth="1"/>
    <col min="1794" max="1801" width="9.3984375" style="1" customWidth="1"/>
    <col min="1802" max="2048" width="8.09765625" style="1"/>
    <col min="2049" max="2049" width="4.69921875" style="1" customWidth="1"/>
    <col min="2050" max="2057" width="9.3984375" style="1" customWidth="1"/>
    <col min="2058" max="2304" width="8.09765625" style="1"/>
    <col min="2305" max="2305" width="4.69921875" style="1" customWidth="1"/>
    <col min="2306" max="2313" width="9.3984375" style="1" customWidth="1"/>
    <col min="2314" max="2560" width="8.09765625" style="1"/>
    <col min="2561" max="2561" width="4.69921875" style="1" customWidth="1"/>
    <col min="2562" max="2569" width="9.3984375" style="1" customWidth="1"/>
    <col min="2570" max="2816" width="8.09765625" style="1"/>
    <col min="2817" max="2817" width="4.69921875" style="1" customWidth="1"/>
    <col min="2818" max="2825" width="9.3984375" style="1" customWidth="1"/>
    <col min="2826" max="3072" width="8.09765625" style="1"/>
    <col min="3073" max="3073" width="4.69921875" style="1" customWidth="1"/>
    <col min="3074" max="3081" width="9.3984375" style="1" customWidth="1"/>
    <col min="3082" max="3328" width="8.09765625" style="1"/>
    <col min="3329" max="3329" width="4.69921875" style="1" customWidth="1"/>
    <col min="3330" max="3337" width="9.3984375" style="1" customWidth="1"/>
    <col min="3338" max="3584" width="8.09765625" style="1"/>
    <col min="3585" max="3585" width="4.69921875" style="1" customWidth="1"/>
    <col min="3586" max="3593" width="9.3984375" style="1" customWidth="1"/>
    <col min="3594" max="3840" width="8.09765625" style="1"/>
    <col min="3841" max="3841" width="4.69921875" style="1" customWidth="1"/>
    <col min="3842" max="3849" width="9.3984375" style="1" customWidth="1"/>
    <col min="3850" max="4096" width="8.09765625" style="1"/>
    <col min="4097" max="4097" width="4.69921875" style="1" customWidth="1"/>
    <col min="4098" max="4105" width="9.3984375" style="1" customWidth="1"/>
    <col min="4106" max="4352" width="8.09765625" style="1"/>
    <col min="4353" max="4353" width="4.69921875" style="1" customWidth="1"/>
    <col min="4354" max="4361" width="9.3984375" style="1" customWidth="1"/>
    <col min="4362" max="4608" width="8.09765625" style="1"/>
    <col min="4609" max="4609" width="4.69921875" style="1" customWidth="1"/>
    <col min="4610" max="4617" width="9.3984375" style="1" customWidth="1"/>
    <col min="4618" max="4864" width="8.09765625" style="1"/>
    <col min="4865" max="4865" width="4.69921875" style="1" customWidth="1"/>
    <col min="4866" max="4873" width="9.3984375" style="1" customWidth="1"/>
    <col min="4874" max="5120" width="8.09765625" style="1"/>
    <col min="5121" max="5121" width="4.69921875" style="1" customWidth="1"/>
    <col min="5122" max="5129" width="9.3984375" style="1" customWidth="1"/>
    <col min="5130" max="5376" width="8.09765625" style="1"/>
    <col min="5377" max="5377" width="4.69921875" style="1" customWidth="1"/>
    <col min="5378" max="5385" width="9.3984375" style="1" customWidth="1"/>
    <col min="5386" max="5632" width="8.09765625" style="1"/>
    <col min="5633" max="5633" width="4.69921875" style="1" customWidth="1"/>
    <col min="5634" max="5641" width="9.3984375" style="1" customWidth="1"/>
    <col min="5642" max="5888" width="8.09765625" style="1"/>
    <col min="5889" max="5889" width="4.69921875" style="1" customWidth="1"/>
    <col min="5890" max="5897" width="9.3984375" style="1" customWidth="1"/>
    <col min="5898" max="6144" width="8.09765625" style="1"/>
    <col min="6145" max="6145" width="4.69921875" style="1" customWidth="1"/>
    <col min="6146" max="6153" width="9.3984375" style="1" customWidth="1"/>
    <col min="6154" max="6400" width="8.09765625" style="1"/>
    <col min="6401" max="6401" width="4.69921875" style="1" customWidth="1"/>
    <col min="6402" max="6409" width="9.3984375" style="1" customWidth="1"/>
    <col min="6410" max="6656" width="8.09765625" style="1"/>
    <col min="6657" max="6657" width="4.69921875" style="1" customWidth="1"/>
    <col min="6658" max="6665" width="9.3984375" style="1" customWidth="1"/>
    <col min="6666" max="6912" width="8.09765625" style="1"/>
    <col min="6913" max="6913" width="4.69921875" style="1" customWidth="1"/>
    <col min="6914" max="6921" width="9.3984375" style="1" customWidth="1"/>
    <col min="6922" max="7168" width="8.09765625" style="1"/>
    <col min="7169" max="7169" width="4.69921875" style="1" customWidth="1"/>
    <col min="7170" max="7177" width="9.3984375" style="1" customWidth="1"/>
    <col min="7178" max="7424" width="8.09765625" style="1"/>
    <col min="7425" max="7425" width="4.69921875" style="1" customWidth="1"/>
    <col min="7426" max="7433" width="9.3984375" style="1" customWidth="1"/>
    <col min="7434" max="7680" width="8.09765625" style="1"/>
    <col min="7681" max="7681" width="4.69921875" style="1" customWidth="1"/>
    <col min="7682" max="7689" width="9.3984375" style="1" customWidth="1"/>
    <col min="7690" max="7936" width="8.09765625" style="1"/>
    <col min="7937" max="7937" width="4.69921875" style="1" customWidth="1"/>
    <col min="7938" max="7945" width="9.3984375" style="1" customWidth="1"/>
    <col min="7946" max="8192" width="8.09765625" style="1"/>
    <col min="8193" max="8193" width="4.69921875" style="1" customWidth="1"/>
    <col min="8194" max="8201" width="9.3984375" style="1" customWidth="1"/>
    <col min="8202" max="8448" width="8.09765625" style="1"/>
    <col min="8449" max="8449" width="4.69921875" style="1" customWidth="1"/>
    <col min="8450" max="8457" width="9.3984375" style="1" customWidth="1"/>
    <col min="8458" max="8704" width="8.09765625" style="1"/>
    <col min="8705" max="8705" width="4.69921875" style="1" customWidth="1"/>
    <col min="8706" max="8713" width="9.3984375" style="1" customWidth="1"/>
    <col min="8714" max="8960" width="8.09765625" style="1"/>
    <col min="8961" max="8961" width="4.69921875" style="1" customWidth="1"/>
    <col min="8962" max="8969" width="9.3984375" style="1" customWidth="1"/>
    <col min="8970" max="9216" width="8.09765625" style="1"/>
    <col min="9217" max="9217" width="4.69921875" style="1" customWidth="1"/>
    <col min="9218" max="9225" width="9.3984375" style="1" customWidth="1"/>
    <col min="9226" max="9472" width="8.09765625" style="1"/>
    <col min="9473" max="9473" width="4.69921875" style="1" customWidth="1"/>
    <col min="9474" max="9481" width="9.3984375" style="1" customWidth="1"/>
    <col min="9482" max="9728" width="8.09765625" style="1"/>
    <col min="9729" max="9729" width="4.69921875" style="1" customWidth="1"/>
    <col min="9730" max="9737" width="9.3984375" style="1" customWidth="1"/>
    <col min="9738" max="9984" width="8.09765625" style="1"/>
    <col min="9985" max="9985" width="4.69921875" style="1" customWidth="1"/>
    <col min="9986" max="9993" width="9.3984375" style="1" customWidth="1"/>
    <col min="9994" max="10240" width="8.09765625" style="1"/>
    <col min="10241" max="10241" width="4.69921875" style="1" customWidth="1"/>
    <col min="10242" max="10249" width="9.3984375" style="1" customWidth="1"/>
    <col min="10250" max="10496" width="8.09765625" style="1"/>
    <col min="10497" max="10497" width="4.69921875" style="1" customWidth="1"/>
    <col min="10498" max="10505" width="9.3984375" style="1" customWidth="1"/>
    <col min="10506" max="10752" width="8.09765625" style="1"/>
    <col min="10753" max="10753" width="4.69921875" style="1" customWidth="1"/>
    <col min="10754" max="10761" width="9.3984375" style="1" customWidth="1"/>
    <col min="10762" max="11008" width="8.09765625" style="1"/>
    <col min="11009" max="11009" width="4.69921875" style="1" customWidth="1"/>
    <col min="11010" max="11017" width="9.3984375" style="1" customWidth="1"/>
    <col min="11018" max="11264" width="8.09765625" style="1"/>
    <col min="11265" max="11265" width="4.69921875" style="1" customWidth="1"/>
    <col min="11266" max="11273" width="9.3984375" style="1" customWidth="1"/>
    <col min="11274" max="11520" width="8.09765625" style="1"/>
    <col min="11521" max="11521" width="4.69921875" style="1" customWidth="1"/>
    <col min="11522" max="11529" width="9.3984375" style="1" customWidth="1"/>
    <col min="11530" max="11776" width="8.09765625" style="1"/>
    <col min="11777" max="11777" width="4.69921875" style="1" customWidth="1"/>
    <col min="11778" max="11785" width="9.3984375" style="1" customWidth="1"/>
    <col min="11786" max="12032" width="8.09765625" style="1"/>
    <col min="12033" max="12033" width="4.69921875" style="1" customWidth="1"/>
    <col min="12034" max="12041" width="9.3984375" style="1" customWidth="1"/>
    <col min="12042" max="12288" width="8.09765625" style="1"/>
    <col min="12289" max="12289" width="4.69921875" style="1" customWidth="1"/>
    <col min="12290" max="12297" width="9.3984375" style="1" customWidth="1"/>
    <col min="12298" max="12544" width="8.09765625" style="1"/>
    <col min="12545" max="12545" width="4.69921875" style="1" customWidth="1"/>
    <col min="12546" max="12553" width="9.3984375" style="1" customWidth="1"/>
    <col min="12554" max="12800" width="8.09765625" style="1"/>
    <col min="12801" max="12801" width="4.69921875" style="1" customWidth="1"/>
    <col min="12802" max="12809" width="9.3984375" style="1" customWidth="1"/>
    <col min="12810" max="13056" width="8.09765625" style="1"/>
    <col min="13057" max="13057" width="4.69921875" style="1" customWidth="1"/>
    <col min="13058" max="13065" width="9.3984375" style="1" customWidth="1"/>
    <col min="13066" max="13312" width="8.09765625" style="1"/>
    <col min="13313" max="13313" width="4.69921875" style="1" customWidth="1"/>
    <col min="13314" max="13321" width="9.3984375" style="1" customWidth="1"/>
    <col min="13322" max="13568" width="8.09765625" style="1"/>
    <col min="13569" max="13569" width="4.69921875" style="1" customWidth="1"/>
    <col min="13570" max="13577" width="9.3984375" style="1" customWidth="1"/>
    <col min="13578" max="13824" width="8.09765625" style="1"/>
    <col min="13825" max="13825" width="4.69921875" style="1" customWidth="1"/>
    <col min="13826" max="13833" width="9.3984375" style="1" customWidth="1"/>
    <col min="13834" max="14080" width="8.09765625" style="1"/>
    <col min="14081" max="14081" width="4.69921875" style="1" customWidth="1"/>
    <col min="14082" max="14089" width="9.3984375" style="1" customWidth="1"/>
    <col min="14090" max="14336" width="8.09765625" style="1"/>
    <col min="14337" max="14337" width="4.69921875" style="1" customWidth="1"/>
    <col min="14338" max="14345" width="9.3984375" style="1" customWidth="1"/>
    <col min="14346" max="14592" width="8.09765625" style="1"/>
    <col min="14593" max="14593" width="4.69921875" style="1" customWidth="1"/>
    <col min="14594" max="14601" width="9.3984375" style="1" customWidth="1"/>
    <col min="14602" max="14848" width="8.09765625" style="1"/>
    <col min="14849" max="14849" width="4.69921875" style="1" customWidth="1"/>
    <col min="14850" max="14857" width="9.3984375" style="1" customWidth="1"/>
    <col min="14858" max="15104" width="8.09765625" style="1"/>
    <col min="15105" max="15105" width="4.69921875" style="1" customWidth="1"/>
    <col min="15106" max="15113" width="9.3984375" style="1" customWidth="1"/>
    <col min="15114" max="15360" width="8.09765625" style="1"/>
    <col min="15361" max="15361" width="4.69921875" style="1" customWidth="1"/>
    <col min="15362" max="15369" width="9.3984375" style="1" customWidth="1"/>
    <col min="15370" max="15616" width="8.09765625" style="1"/>
    <col min="15617" max="15617" width="4.69921875" style="1" customWidth="1"/>
    <col min="15618" max="15625" width="9.3984375" style="1" customWidth="1"/>
    <col min="15626" max="15872" width="8.09765625" style="1"/>
    <col min="15873" max="15873" width="4.69921875" style="1" customWidth="1"/>
    <col min="15874" max="15881" width="9.3984375" style="1" customWidth="1"/>
    <col min="15882" max="16128" width="8.09765625" style="1"/>
    <col min="16129" max="16129" width="4.69921875" style="1" customWidth="1"/>
    <col min="16130" max="16137" width="9.3984375" style="1" customWidth="1"/>
    <col min="16138" max="16384" width="8.09765625" style="1"/>
  </cols>
  <sheetData>
    <row r="1" spans="1:9" ht="27.75" customHeight="1" thickBot="1">
      <c r="A1" s="513" t="s">
        <v>383</v>
      </c>
      <c r="B1" s="514"/>
      <c r="G1" s="484" t="s">
        <v>0</v>
      </c>
      <c r="H1" s="484"/>
      <c r="I1" s="484"/>
    </row>
    <row r="2" spans="1:9" ht="84.75" customHeight="1">
      <c r="A2" s="857" t="s">
        <v>384</v>
      </c>
      <c r="B2" s="858"/>
      <c r="C2" s="858"/>
      <c r="D2" s="858"/>
      <c r="E2" s="858"/>
      <c r="F2" s="858"/>
      <c r="G2" s="858"/>
      <c r="H2" s="858"/>
      <c r="I2" s="858"/>
    </row>
    <row r="3" spans="1:9" ht="15.75" customHeight="1">
      <c r="A3" s="484"/>
      <c r="B3" s="484"/>
      <c r="C3" s="484"/>
      <c r="D3" s="484"/>
      <c r="E3" s="484"/>
    </row>
    <row r="4" spans="1:9" ht="15.75" customHeight="1" thickBot="1">
      <c r="A4" s="517"/>
      <c r="B4" s="517"/>
      <c r="C4" s="517"/>
      <c r="D4" s="518"/>
      <c r="E4" s="484"/>
      <c r="F4" s="2"/>
    </row>
    <row r="5" spans="1:9" ht="17.25" customHeight="1">
      <c r="A5" s="517"/>
      <c r="B5" s="517"/>
      <c r="C5" s="517"/>
      <c r="D5" s="262"/>
      <c r="E5" s="859" t="s">
        <v>385</v>
      </c>
      <c r="F5" s="860"/>
      <c r="G5" s="787"/>
      <c r="H5" s="768"/>
      <c r="I5" s="263"/>
    </row>
    <row r="6" spans="1:9" ht="17.25" customHeight="1">
      <c r="A6" s="517"/>
      <c r="B6" s="517"/>
      <c r="C6" s="517"/>
      <c r="D6" s="262"/>
      <c r="E6" s="861"/>
      <c r="F6" s="862"/>
      <c r="G6" s="865"/>
      <c r="H6" s="866"/>
      <c r="I6" s="263"/>
    </row>
    <row r="7" spans="1:9" ht="17.25" customHeight="1" thickBot="1">
      <c r="A7" s="517"/>
      <c r="B7" s="517"/>
      <c r="C7" s="517"/>
      <c r="D7" s="262"/>
      <c r="E7" s="863"/>
      <c r="F7" s="864"/>
      <c r="G7" s="790"/>
      <c r="H7" s="770"/>
      <c r="I7" s="263"/>
    </row>
    <row r="8" spans="1:9" ht="15.75" customHeight="1"/>
    <row r="9" spans="1:9" ht="15.75" customHeight="1">
      <c r="A9" s="30" t="s">
        <v>386</v>
      </c>
      <c r="B9" s="30"/>
      <c r="C9" s="30"/>
      <c r="D9" s="30"/>
      <c r="E9" s="30"/>
      <c r="F9" s="30"/>
      <c r="G9" s="30"/>
      <c r="H9" s="30"/>
      <c r="I9" s="30"/>
    </row>
    <row r="10" spans="1:9" s="30" customFormat="1" ht="30" customHeight="1">
      <c r="A10" s="18"/>
      <c r="B10" s="461" t="s">
        <v>49</v>
      </c>
      <c r="C10" s="461"/>
      <c r="D10" s="843" t="s">
        <v>387</v>
      </c>
      <c r="E10" s="843"/>
      <c r="F10" s="461" t="s">
        <v>51</v>
      </c>
      <c r="G10" s="486"/>
      <c r="H10" s="848" t="s">
        <v>388</v>
      </c>
      <c r="I10" s="461"/>
    </row>
    <row r="11" spans="1:9" s="30" customFormat="1" ht="17.25" customHeight="1">
      <c r="A11" s="18">
        <v>1</v>
      </c>
      <c r="B11" s="461"/>
      <c r="C11" s="461"/>
      <c r="D11" s="842"/>
      <c r="E11" s="479"/>
      <c r="F11" s="461"/>
      <c r="G11" s="486"/>
      <c r="H11" s="838"/>
      <c r="I11" s="838"/>
    </row>
    <row r="12" spans="1:9" s="30" customFormat="1" ht="17.25" customHeight="1">
      <c r="A12" s="18">
        <v>2</v>
      </c>
      <c r="B12" s="461"/>
      <c r="C12" s="461"/>
      <c r="D12" s="842"/>
      <c r="E12" s="479"/>
      <c r="F12" s="461"/>
      <c r="G12" s="486"/>
      <c r="H12" s="838"/>
      <c r="I12" s="838"/>
    </row>
    <row r="13" spans="1:9" s="30" customFormat="1" ht="17.25" customHeight="1">
      <c r="A13" s="18">
        <v>3</v>
      </c>
      <c r="B13" s="486"/>
      <c r="C13" s="488"/>
      <c r="D13" s="508"/>
      <c r="E13" s="509"/>
      <c r="F13" s="486"/>
      <c r="G13" s="487"/>
      <c r="H13" s="838"/>
      <c r="I13" s="838"/>
    </row>
    <row r="14" spans="1:9" s="30" customFormat="1" ht="17.25" customHeight="1">
      <c r="A14" s="18">
        <v>4</v>
      </c>
      <c r="B14" s="486"/>
      <c r="C14" s="488"/>
      <c r="D14" s="508"/>
      <c r="E14" s="509"/>
      <c r="F14" s="486"/>
      <c r="G14" s="487"/>
      <c r="H14" s="838"/>
      <c r="I14" s="838"/>
    </row>
    <row r="15" spans="1:9" s="30" customFormat="1" ht="17.25" customHeight="1">
      <c r="A15" s="18">
        <v>5</v>
      </c>
      <c r="B15" s="486"/>
      <c r="C15" s="488"/>
      <c r="D15" s="508"/>
      <c r="E15" s="509"/>
      <c r="F15" s="486"/>
      <c r="G15" s="487"/>
      <c r="H15" s="838"/>
      <c r="I15" s="838"/>
    </row>
    <row r="16" spans="1:9" s="30" customFormat="1" ht="17.25" customHeight="1">
      <c r="A16" s="18">
        <v>6</v>
      </c>
      <c r="B16" s="486"/>
      <c r="C16" s="488"/>
      <c r="D16" s="508"/>
      <c r="E16" s="509"/>
      <c r="F16" s="486"/>
      <c r="G16" s="487"/>
      <c r="H16" s="838"/>
      <c r="I16" s="838"/>
    </row>
    <row r="17" spans="1:9" s="30" customFormat="1" ht="17.25" customHeight="1">
      <c r="A17" s="18">
        <v>7</v>
      </c>
      <c r="B17" s="461"/>
      <c r="C17" s="461"/>
      <c r="D17" s="461"/>
      <c r="E17" s="461"/>
      <c r="F17" s="461"/>
      <c r="G17" s="486"/>
      <c r="H17" s="461"/>
      <c r="I17" s="461"/>
    </row>
    <row r="18" spans="1:9" s="30" customFormat="1" ht="17.25" customHeight="1">
      <c r="A18" s="18">
        <v>8</v>
      </c>
      <c r="B18" s="461"/>
      <c r="C18" s="461"/>
      <c r="D18" s="461"/>
      <c r="E18" s="461"/>
      <c r="F18" s="461"/>
      <c r="G18" s="486"/>
      <c r="H18" s="461"/>
      <c r="I18" s="461"/>
    </row>
    <row r="19" spans="1:9" s="30" customFormat="1" ht="17.25" customHeight="1">
      <c r="A19" s="18">
        <v>9</v>
      </c>
      <c r="B19" s="461"/>
      <c r="C19" s="461"/>
      <c r="D19" s="461"/>
      <c r="E19" s="461"/>
      <c r="F19" s="461"/>
      <c r="G19" s="486"/>
      <c r="H19" s="461"/>
      <c r="I19" s="461"/>
    </row>
    <row r="20" spans="1:9" s="30" customFormat="1" ht="17.25" customHeight="1">
      <c r="A20" s="18">
        <v>10</v>
      </c>
      <c r="B20" s="461"/>
      <c r="C20" s="461"/>
      <c r="D20" s="461"/>
      <c r="E20" s="461"/>
      <c r="F20" s="461"/>
      <c r="G20" s="486"/>
      <c r="H20" s="461"/>
      <c r="I20" s="461"/>
    </row>
    <row r="21" spans="1:9" s="30" customFormat="1" ht="17.25" customHeight="1">
      <c r="A21" s="18">
        <v>11</v>
      </c>
      <c r="B21" s="486"/>
      <c r="C21" s="488"/>
      <c r="D21" s="508"/>
      <c r="E21" s="509"/>
      <c r="F21" s="461"/>
      <c r="G21" s="486"/>
      <c r="H21" s="838"/>
      <c r="I21" s="838"/>
    </row>
    <row r="22" spans="1:9" s="30" customFormat="1" ht="17.25" customHeight="1">
      <c r="A22" s="18">
        <v>12</v>
      </c>
      <c r="B22" s="461"/>
      <c r="C22" s="461"/>
      <c r="D22" s="842"/>
      <c r="E22" s="479"/>
      <c r="F22" s="461"/>
      <c r="G22" s="486"/>
      <c r="H22" s="838"/>
      <c r="I22" s="838"/>
    </row>
    <row r="23" spans="1:9" s="30" customFormat="1" ht="17.25" customHeight="1">
      <c r="A23" s="18">
        <v>13</v>
      </c>
      <c r="B23" s="486"/>
      <c r="C23" s="488"/>
      <c r="D23" s="508"/>
      <c r="E23" s="509"/>
      <c r="F23" s="486"/>
      <c r="G23" s="487"/>
      <c r="H23" s="838"/>
      <c r="I23" s="838"/>
    </row>
    <row r="24" spans="1:9" s="30" customFormat="1" ht="17.25" customHeight="1">
      <c r="A24" s="18">
        <v>14</v>
      </c>
      <c r="B24" s="461"/>
      <c r="C24" s="461"/>
      <c r="D24" s="842"/>
      <c r="E24" s="479"/>
      <c r="F24" s="461"/>
      <c r="G24" s="486"/>
      <c r="H24" s="838"/>
      <c r="I24" s="838"/>
    </row>
    <row r="25" spans="1:9" s="30" customFormat="1" ht="17.25" customHeight="1">
      <c r="A25" s="18">
        <v>15</v>
      </c>
      <c r="B25" s="461"/>
      <c r="C25" s="461"/>
      <c r="D25" s="508"/>
      <c r="E25" s="488"/>
      <c r="F25" s="461"/>
      <c r="G25" s="486"/>
      <c r="H25" s="838"/>
      <c r="I25" s="838"/>
    </row>
    <row r="26" spans="1:9" s="30" customFormat="1" ht="17.25" customHeight="1">
      <c r="A26" s="18">
        <v>16</v>
      </c>
      <c r="B26" s="461"/>
      <c r="C26" s="461"/>
      <c r="D26" s="838"/>
      <c r="E26" s="461"/>
      <c r="F26" s="461"/>
      <c r="G26" s="486"/>
      <c r="H26" s="838"/>
      <c r="I26" s="838"/>
    </row>
    <row r="27" spans="1:9" s="30" customFormat="1" ht="17.25" customHeight="1">
      <c r="A27" s="18">
        <v>17</v>
      </c>
      <c r="B27" s="461"/>
      <c r="C27" s="461"/>
      <c r="D27" s="461"/>
      <c r="E27" s="461"/>
      <c r="F27" s="461"/>
      <c r="G27" s="486"/>
      <c r="H27" s="838"/>
      <c r="I27" s="838"/>
    </row>
    <row r="28" spans="1:9" s="30" customFormat="1" ht="17.25" customHeight="1">
      <c r="A28" s="18">
        <v>18</v>
      </c>
      <c r="B28" s="461"/>
      <c r="C28" s="461"/>
      <c r="D28" s="461"/>
      <c r="E28" s="461"/>
      <c r="F28" s="461"/>
      <c r="G28" s="486"/>
      <c r="H28" s="838"/>
      <c r="I28" s="838"/>
    </row>
    <row r="29" spans="1:9" s="30" customFormat="1" ht="17.25" customHeight="1">
      <c r="A29" s="18">
        <v>19</v>
      </c>
      <c r="B29" s="461"/>
      <c r="C29" s="461"/>
      <c r="D29" s="461"/>
      <c r="E29" s="461"/>
      <c r="F29" s="461"/>
      <c r="G29" s="486"/>
      <c r="H29" s="838"/>
      <c r="I29" s="838"/>
    </row>
    <row r="30" spans="1:9" s="30" customFormat="1" ht="17.25" customHeight="1">
      <c r="A30" s="18">
        <v>20</v>
      </c>
      <c r="B30" s="461"/>
      <c r="C30" s="461"/>
      <c r="D30" s="461"/>
      <c r="E30" s="461"/>
      <c r="F30" s="461"/>
      <c r="G30" s="486"/>
      <c r="H30" s="838"/>
      <c r="I30" s="838"/>
    </row>
    <row r="31" spans="1:9" s="30" customFormat="1" ht="17.25" customHeight="1">
      <c r="A31" s="18">
        <v>21</v>
      </c>
      <c r="B31" s="461"/>
      <c r="C31" s="461"/>
      <c r="D31" s="840"/>
      <c r="E31" s="841"/>
      <c r="F31" s="461"/>
      <c r="G31" s="486"/>
      <c r="H31" s="838"/>
      <c r="I31" s="838"/>
    </row>
    <row r="32" spans="1:9" s="30" customFormat="1" ht="17.25" customHeight="1">
      <c r="A32" s="18">
        <v>22</v>
      </c>
      <c r="B32" s="461"/>
      <c r="C32" s="461"/>
      <c r="D32" s="840"/>
      <c r="E32" s="841"/>
      <c r="F32" s="461"/>
      <c r="G32" s="486"/>
      <c r="H32" s="838"/>
      <c r="I32" s="838"/>
    </row>
    <row r="33" spans="1:11" s="30" customFormat="1" ht="17.25" customHeight="1">
      <c r="A33" s="18">
        <v>23</v>
      </c>
      <c r="B33" s="461"/>
      <c r="C33" s="461"/>
      <c r="D33" s="840"/>
      <c r="E33" s="841"/>
      <c r="F33" s="461"/>
      <c r="G33" s="486"/>
      <c r="H33" s="838"/>
      <c r="I33" s="838"/>
    </row>
    <row r="34" spans="1:11" s="30" customFormat="1" ht="17.25" customHeight="1">
      <c r="A34" s="18">
        <v>24</v>
      </c>
      <c r="B34" s="461"/>
      <c r="C34" s="461"/>
      <c r="D34" s="840"/>
      <c r="E34" s="841"/>
      <c r="F34" s="461"/>
      <c r="G34" s="486"/>
      <c r="H34" s="838"/>
      <c r="I34" s="838"/>
    </row>
    <row r="35" spans="1:11" s="30" customFormat="1" ht="17.25" customHeight="1">
      <c r="A35" s="18">
        <v>25</v>
      </c>
      <c r="B35" s="461"/>
      <c r="C35" s="461"/>
      <c r="D35" s="840"/>
      <c r="E35" s="841"/>
      <c r="F35" s="461"/>
      <c r="G35" s="486"/>
      <c r="H35" s="838"/>
      <c r="I35" s="838"/>
    </row>
    <row r="36" spans="1:11" s="30" customFormat="1" ht="17.25" customHeight="1">
      <c r="A36" s="18">
        <v>26</v>
      </c>
      <c r="B36" s="461"/>
      <c r="C36" s="461"/>
      <c r="D36" s="461"/>
      <c r="E36" s="461"/>
      <c r="F36" s="461"/>
      <c r="G36" s="486"/>
      <c r="H36" s="838"/>
      <c r="I36" s="838"/>
    </row>
    <row r="37" spans="1:11" s="30" customFormat="1" ht="17.25" customHeight="1">
      <c r="A37" s="18">
        <v>27</v>
      </c>
      <c r="B37" s="461"/>
      <c r="C37" s="461"/>
      <c r="D37" s="461"/>
      <c r="E37" s="461"/>
      <c r="F37" s="461"/>
      <c r="G37" s="486"/>
      <c r="H37" s="838"/>
      <c r="I37" s="838"/>
    </row>
    <row r="38" spans="1:11" s="30" customFormat="1" ht="17.25" customHeight="1">
      <c r="A38" s="18">
        <v>28</v>
      </c>
      <c r="B38" s="461"/>
      <c r="C38" s="461"/>
      <c r="D38" s="461"/>
      <c r="E38" s="461"/>
      <c r="F38" s="461"/>
      <c r="G38" s="486"/>
      <c r="H38" s="838"/>
      <c r="I38" s="838"/>
    </row>
    <row r="39" spans="1:11" s="30" customFormat="1" ht="17.25" customHeight="1">
      <c r="A39" s="18">
        <v>29</v>
      </c>
      <c r="B39" s="461"/>
      <c r="C39" s="461"/>
      <c r="D39" s="461"/>
      <c r="E39" s="461"/>
      <c r="F39" s="461"/>
      <c r="G39" s="486"/>
      <c r="H39" s="838"/>
      <c r="I39" s="838"/>
    </row>
    <row r="40" spans="1:11" s="30" customFormat="1" ht="17.25" customHeight="1">
      <c r="A40" s="18">
        <v>30</v>
      </c>
      <c r="B40" s="461"/>
      <c r="C40" s="461"/>
      <c r="D40" s="461"/>
      <c r="E40" s="461"/>
      <c r="F40" s="461"/>
      <c r="G40" s="486"/>
      <c r="H40" s="838"/>
      <c r="I40" s="838"/>
    </row>
    <row r="41" spans="1:11" ht="22.5" customHeight="1">
      <c r="A41" s="507" t="s">
        <v>389</v>
      </c>
      <c r="B41" s="839"/>
      <c r="C41" s="839"/>
      <c r="D41" s="839"/>
      <c r="E41" s="839"/>
      <c r="F41" s="839"/>
      <c r="G41" s="839"/>
      <c r="H41" s="839"/>
      <c r="I41" s="839"/>
    </row>
    <row r="42" spans="1:11" ht="22.5" customHeight="1">
      <c r="A42" s="507"/>
      <c r="B42" s="839"/>
      <c r="C42" s="839"/>
      <c r="D42" s="839"/>
      <c r="E42" s="839"/>
      <c r="F42" s="839"/>
      <c r="G42" s="839"/>
      <c r="H42" s="839"/>
      <c r="I42" s="839"/>
    </row>
    <row r="43" spans="1:11" ht="22.5" customHeight="1">
      <c r="A43" s="839"/>
      <c r="B43" s="839"/>
      <c r="C43" s="839"/>
      <c r="D43" s="839"/>
      <c r="E43" s="839"/>
      <c r="F43" s="839"/>
      <c r="G43" s="839"/>
      <c r="H43" s="839"/>
      <c r="I43" s="839"/>
      <c r="J43" s="38" t="s">
        <v>55</v>
      </c>
      <c r="K43" s="3"/>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3"/>
    <mergeCell ref="B39:C39"/>
    <mergeCell ref="D39:E39"/>
    <mergeCell ref="F39:G39"/>
    <mergeCell ref="H39:I39"/>
    <mergeCell ref="B40:C40"/>
    <mergeCell ref="D40:E40"/>
    <mergeCell ref="F40:G40"/>
    <mergeCell ref="H40:I40"/>
  </mergeCells>
  <phoneticPr fontId="3"/>
  <pageMargins left="0.78740157480314965" right="0.7086614173228347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68F0F-BC46-4919-8CD7-4F3B4E227EF8}">
  <sheetPr>
    <tabColor rgb="FFFF0000"/>
  </sheetPr>
  <dimension ref="A1:J15"/>
  <sheetViews>
    <sheetView showGridLines="0" view="pageBreakPreview" topLeftCell="A7" zoomScale="90" zoomScaleNormal="100" zoomScaleSheetLayoutView="90" workbookViewId="0">
      <selection activeCell="S58" activeCellId="1" sqref="T27:U27 S58"/>
    </sheetView>
  </sheetViews>
  <sheetFormatPr defaultColWidth="8.09765625" defaultRowHeight="13.2"/>
  <cols>
    <col min="1" max="1" width="1.296875" style="265" customWidth="1"/>
    <col min="2" max="2" width="21.796875" style="265" customWidth="1"/>
    <col min="3" max="3" width="3.59765625" style="265" customWidth="1"/>
    <col min="4" max="4" width="18.09765625" style="265" customWidth="1"/>
    <col min="5" max="5" width="21.296875" style="265" customWidth="1"/>
    <col min="6" max="7" width="9.296875" style="265" customWidth="1"/>
    <col min="8" max="8" width="2.796875" style="265" customWidth="1"/>
    <col min="9" max="9" width="3.3984375" style="265" customWidth="1"/>
    <col min="10" max="10" width="2.19921875" style="265" customWidth="1"/>
    <col min="11" max="256" width="8.09765625" style="265"/>
    <col min="257" max="257" width="1.296875" style="265" customWidth="1"/>
    <col min="258" max="258" width="21.796875" style="265" customWidth="1"/>
    <col min="259" max="259" width="3.59765625" style="265" customWidth="1"/>
    <col min="260" max="260" width="18.09765625" style="265" customWidth="1"/>
    <col min="261" max="261" width="21.296875" style="265" customWidth="1"/>
    <col min="262" max="263" width="9.296875" style="265" customWidth="1"/>
    <col min="264" max="264" width="2.796875" style="265" customWidth="1"/>
    <col min="265" max="265" width="3.3984375" style="265" customWidth="1"/>
    <col min="266" max="266" width="2.19921875" style="265" customWidth="1"/>
    <col min="267" max="512" width="8.09765625" style="265"/>
    <col min="513" max="513" width="1.296875" style="265" customWidth="1"/>
    <col min="514" max="514" width="21.796875" style="265" customWidth="1"/>
    <col min="515" max="515" width="3.59765625" style="265" customWidth="1"/>
    <col min="516" max="516" width="18.09765625" style="265" customWidth="1"/>
    <col min="517" max="517" width="21.296875" style="265" customWidth="1"/>
    <col min="518" max="519" width="9.296875" style="265" customWidth="1"/>
    <col min="520" max="520" width="2.796875" style="265" customWidth="1"/>
    <col min="521" max="521" width="3.3984375" style="265" customWidth="1"/>
    <col min="522" max="522" width="2.19921875" style="265" customWidth="1"/>
    <col min="523" max="768" width="8.09765625" style="265"/>
    <col min="769" max="769" width="1.296875" style="265" customWidth="1"/>
    <col min="770" max="770" width="21.796875" style="265" customWidth="1"/>
    <col min="771" max="771" width="3.59765625" style="265" customWidth="1"/>
    <col min="772" max="772" width="18.09765625" style="265" customWidth="1"/>
    <col min="773" max="773" width="21.296875" style="265" customWidth="1"/>
    <col min="774" max="775" width="9.296875" style="265" customWidth="1"/>
    <col min="776" max="776" width="2.796875" style="265" customWidth="1"/>
    <col min="777" max="777" width="3.3984375" style="265" customWidth="1"/>
    <col min="778" max="778" width="2.19921875" style="265" customWidth="1"/>
    <col min="779" max="1024" width="8.09765625" style="265"/>
    <col min="1025" max="1025" width="1.296875" style="265" customWidth="1"/>
    <col min="1026" max="1026" width="21.796875" style="265" customWidth="1"/>
    <col min="1027" max="1027" width="3.59765625" style="265" customWidth="1"/>
    <col min="1028" max="1028" width="18.09765625" style="265" customWidth="1"/>
    <col min="1029" max="1029" width="21.296875" style="265" customWidth="1"/>
    <col min="1030" max="1031" width="9.296875" style="265" customWidth="1"/>
    <col min="1032" max="1032" width="2.796875" style="265" customWidth="1"/>
    <col min="1033" max="1033" width="3.3984375" style="265" customWidth="1"/>
    <col min="1034" max="1034" width="2.19921875" style="265" customWidth="1"/>
    <col min="1035" max="1280" width="8.09765625" style="265"/>
    <col min="1281" max="1281" width="1.296875" style="265" customWidth="1"/>
    <col min="1282" max="1282" width="21.796875" style="265" customWidth="1"/>
    <col min="1283" max="1283" width="3.59765625" style="265" customWidth="1"/>
    <col min="1284" max="1284" width="18.09765625" style="265" customWidth="1"/>
    <col min="1285" max="1285" width="21.296875" style="265" customWidth="1"/>
    <col min="1286" max="1287" width="9.296875" style="265" customWidth="1"/>
    <col min="1288" max="1288" width="2.796875" style="265" customWidth="1"/>
    <col min="1289" max="1289" width="3.3984375" style="265" customWidth="1"/>
    <col min="1290" max="1290" width="2.19921875" style="265" customWidth="1"/>
    <col min="1291" max="1536" width="8.09765625" style="265"/>
    <col min="1537" max="1537" width="1.296875" style="265" customWidth="1"/>
    <col min="1538" max="1538" width="21.796875" style="265" customWidth="1"/>
    <col min="1539" max="1539" width="3.59765625" style="265" customWidth="1"/>
    <col min="1540" max="1540" width="18.09765625" style="265" customWidth="1"/>
    <col min="1541" max="1541" width="21.296875" style="265" customWidth="1"/>
    <col min="1542" max="1543" width="9.296875" style="265" customWidth="1"/>
    <col min="1544" max="1544" width="2.796875" style="265" customWidth="1"/>
    <col min="1545" max="1545" width="3.3984375" style="265" customWidth="1"/>
    <col min="1546" max="1546" width="2.19921875" style="265" customWidth="1"/>
    <col min="1547" max="1792" width="8.09765625" style="265"/>
    <col min="1793" max="1793" width="1.296875" style="265" customWidth="1"/>
    <col min="1794" max="1794" width="21.796875" style="265" customWidth="1"/>
    <col min="1795" max="1795" width="3.59765625" style="265" customWidth="1"/>
    <col min="1796" max="1796" width="18.09765625" style="265" customWidth="1"/>
    <col min="1797" max="1797" width="21.296875" style="265" customWidth="1"/>
    <col min="1798" max="1799" width="9.296875" style="265" customWidth="1"/>
    <col min="1800" max="1800" width="2.796875" style="265" customWidth="1"/>
    <col min="1801" max="1801" width="3.3984375" style="265" customWidth="1"/>
    <col min="1802" max="1802" width="2.19921875" style="265" customWidth="1"/>
    <col min="1803" max="2048" width="8.09765625" style="265"/>
    <col min="2049" max="2049" width="1.296875" style="265" customWidth="1"/>
    <col min="2050" max="2050" width="21.796875" style="265" customWidth="1"/>
    <col min="2051" max="2051" width="3.59765625" style="265" customWidth="1"/>
    <col min="2052" max="2052" width="18.09765625" style="265" customWidth="1"/>
    <col min="2053" max="2053" width="21.296875" style="265" customWidth="1"/>
    <col min="2054" max="2055" width="9.296875" style="265" customWidth="1"/>
    <col min="2056" max="2056" width="2.796875" style="265" customWidth="1"/>
    <col min="2057" max="2057" width="3.3984375" style="265" customWidth="1"/>
    <col min="2058" max="2058" width="2.19921875" style="265" customWidth="1"/>
    <col min="2059" max="2304" width="8.09765625" style="265"/>
    <col min="2305" max="2305" width="1.296875" style="265" customWidth="1"/>
    <col min="2306" max="2306" width="21.796875" style="265" customWidth="1"/>
    <col min="2307" max="2307" width="3.59765625" style="265" customWidth="1"/>
    <col min="2308" max="2308" width="18.09765625" style="265" customWidth="1"/>
    <col min="2309" max="2309" width="21.296875" style="265" customWidth="1"/>
    <col min="2310" max="2311" width="9.296875" style="265" customWidth="1"/>
    <col min="2312" max="2312" width="2.796875" style="265" customWidth="1"/>
    <col min="2313" max="2313" width="3.3984375" style="265" customWidth="1"/>
    <col min="2314" max="2314" width="2.19921875" style="265" customWidth="1"/>
    <col min="2315" max="2560" width="8.09765625" style="265"/>
    <col min="2561" max="2561" width="1.296875" style="265" customWidth="1"/>
    <col min="2562" max="2562" width="21.796875" style="265" customWidth="1"/>
    <col min="2563" max="2563" width="3.59765625" style="265" customWidth="1"/>
    <col min="2564" max="2564" width="18.09765625" style="265" customWidth="1"/>
    <col min="2565" max="2565" width="21.296875" style="265" customWidth="1"/>
    <col min="2566" max="2567" width="9.296875" style="265" customWidth="1"/>
    <col min="2568" max="2568" width="2.796875" style="265" customWidth="1"/>
    <col min="2569" max="2569" width="3.3984375" style="265" customWidth="1"/>
    <col min="2570" max="2570" width="2.19921875" style="265" customWidth="1"/>
    <col min="2571" max="2816" width="8.09765625" style="265"/>
    <col min="2817" max="2817" width="1.296875" style="265" customWidth="1"/>
    <col min="2818" max="2818" width="21.796875" style="265" customWidth="1"/>
    <col min="2819" max="2819" width="3.59765625" style="265" customWidth="1"/>
    <col min="2820" max="2820" width="18.09765625" style="265" customWidth="1"/>
    <col min="2821" max="2821" width="21.296875" style="265" customWidth="1"/>
    <col min="2822" max="2823" width="9.296875" style="265" customWidth="1"/>
    <col min="2824" max="2824" width="2.796875" style="265" customWidth="1"/>
    <col min="2825" max="2825" width="3.3984375" style="265" customWidth="1"/>
    <col min="2826" max="2826" width="2.19921875" style="265" customWidth="1"/>
    <col min="2827" max="3072" width="8.09765625" style="265"/>
    <col min="3073" max="3073" width="1.296875" style="265" customWidth="1"/>
    <col min="3074" max="3074" width="21.796875" style="265" customWidth="1"/>
    <col min="3075" max="3075" width="3.59765625" style="265" customWidth="1"/>
    <col min="3076" max="3076" width="18.09765625" style="265" customWidth="1"/>
    <col min="3077" max="3077" width="21.296875" style="265" customWidth="1"/>
    <col min="3078" max="3079" width="9.296875" style="265" customWidth="1"/>
    <col min="3080" max="3080" width="2.796875" style="265" customWidth="1"/>
    <col min="3081" max="3081" width="3.3984375" style="265" customWidth="1"/>
    <col min="3082" max="3082" width="2.19921875" style="265" customWidth="1"/>
    <col min="3083" max="3328" width="8.09765625" style="265"/>
    <col min="3329" max="3329" width="1.296875" style="265" customWidth="1"/>
    <col min="3330" max="3330" width="21.796875" style="265" customWidth="1"/>
    <col min="3331" max="3331" width="3.59765625" style="265" customWidth="1"/>
    <col min="3332" max="3332" width="18.09765625" style="265" customWidth="1"/>
    <col min="3333" max="3333" width="21.296875" style="265" customWidth="1"/>
    <col min="3334" max="3335" width="9.296875" style="265" customWidth="1"/>
    <col min="3336" max="3336" width="2.796875" style="265" customWidth="1"/>
    <col min="3337" max="3337" width="3.3984375" style="265" customWidth="1"/>
    <col min="3338" max="3338" width="2.19921875" style="265" customWidth="1"/>
    <col min="3339" max="3584" width="8.09765625" style="265"/>
    <col min="3585" max="3585" width="1.296875" style="265" customWidth="1"/>
    <col min="3586" max="3586" width="21.796875" style="265" customWidth="1"/>
    <col min="3587" max="3587" width="3.59765625" style="265" customWidth="1"/>
    <col min="3588" max="3588" width="18.09765625" style="265" customWidth="1"/>
    <col min="3589" max="3589" width="21.296875" style="265" customWidth="1"/>
    <col min="3590" max="3591" width="9.296875" style="265" customWidth="1"/>
    <col min="3592" max="3592" width="2.796875" style="265" customWidth="1"/>
    <col min="3593" max="3593" width="3.3984375" style="265" customWidth="1"/>
    <col min="3594" max="3594" width="2.19921875" style="265" customWidth="1"/>
    <col min="3595" max="3840" width="8.09765625" style="265"/>
    <col min="3841" max="3841" width="1.296875" style="265" customWidth="1"/>
    <col min="3842" max="3842" width="21.796875" style="265" customWidth="1"/>
    <col min="3843" max="3843" width="3.59765625" style="265" customWidth="1"/>
    <col min="3844" max="3844" width="18.09765625" style="265" customWidth="1"/>
    <col min="3845" max="3845" width="21.296875" style="265" customWidth="1"/>
    <col min="3846" max="3847" width="9.296875" style="265" customWidth="1"/>
    <col min="3848" max="3848" width="2.796875" style="265" customWidth="1"/>
    <col min="3849" max="3849" width="3.3984375" style="265" customWidth="1"/>
    <col min="3850" max="3850" width="2.19921875" style="265" customWidth="1"/>
    <col min="3851" max="4096" width="8.09765625" style="265"/>
    <col min="4097" max="4097" width="1.296875" style="265" customWidth="1"/>
    <col min="4098" max="4098" width="21.796875" style="265" customWidth="1"/>
    <col min="4099" max="4099" width="3.59765625" style="265" customWidth="1"/>
    <col min="4100" max="4100" width="18.09765625" style="265" customWidth="1"/>
    <col min="4101" max="4101" width="21.296875" style="265" customWidth="1"/>
    <col min="4102" max="4103" width="9.296875" style="265" customWidth="1"/>
    <col min="4104" max="4104" width="2.796875" style="265" customWidth="1"/>
    <col min="4105" max="4105" width="3.3984375" style="265" customWidth="1"/>
    <col min="4106" max="4106" width="2.19921875" style="265" customWidth="1"/>
    <col min="4107" max="4352" width="8.09765625" style="265"/>
    <col min="4353" max="4353" width="1.296875" style="265" customWidth="1"/>
    <col min="4354" max="4354" width="21.796875" style="265" customWidth="1"/>
    <col min="4355" max="4355" width="3.59765625" style="265" customWidth="1"/>
    <col min="4356" max="4356" width="18.09765625" style="265" customWidth="1"/>
    <col min="4357" max="4357" width="21.296875" style="265" customWidth="1"/>
    <col min="4358" max="4359" width="9.296875" style="265" customWidth="1"/>
    <col min="4360" max="4360" width="2.796875" style="265" customWidth="1"/>
    <col min="4361" max="4361" width="3.3984375" style="265" customWidth="1"/>
    <col min="4362" max="4362" width="2.19921875" style="265" customWidth="1"/>
    <col min="4363" max="4608" width="8.09765625" style="265"/>
    <col min="4609" max="4609" width="1.296875" style="265" customWidth="1"/>
    <col min="4610" max="4610" width="21.796875" style="265" customWidth="1"/>
    <col min="4611" max="4611" width="3.59765625" style="265" customWidth="1"/>
    <col min="4612" max="4612" width="18.09765625" style="265" customWidth="1"/>
    <col min="4613" max="4613" width="21.296875" style="265" customWidth="1"/>
    <col min="4614" max="4615" width="9.296875" style="265" customWidth="1"/>
    <col min="4616" max="4616" width="2.796875" style="265" customWidth="1"/>
    <col min="4617" max="4617" width="3.3984375" style="265" customWidth="1"/>
    <col min="4618" max="4618" width="2.19921875" style="265" customWidth="1"/>
    <col min="4619" max="4864" width="8.09765625" style="265"/>
    <col min="4865" max="4865" width="1.296875" style="265" customWidth="1"/>
    <col min="4866" max="4866" width="21.796875" style="265" customWidth="1"/>
    <col min="4867" max="4867" width="3.59765625" style="265" customWidth="1"/>
    <col min="4868" max="4868" width="18.09765625" style="265" customWidth="1"/>
    <col min="4869" max="4869" width="21.296875" style="265" customWidth="1"/>
    <col min="4870" max="4871" width="9.296875" style="265" customWidth="1"/>
    <col min="4872" max="4872" width="2.796875" style="265" customWidth="1"/>
    <col min="4873" max="4873" width="3.3984375" style="265" customWidth="1"/>
    <col min="4874" max="4874" width="2.19921875" style="265" customWidth="1"/>
    <col min="4875" max="5120" width="8.09765625" style="265"/>
    <col min="5121" max="5121" width="1.296875" style="265" customWidth="1"/>
    <col min="5122" max="5122" width="21.796875" style="265" customWidth="1"/>
    <col min="5123" max="5123" width="3.59765625" style="265" customWidth="1"/>
    <col min="5124" max="5124" width="18.09765625" style="265" customWidth="1"/>
    <col min="5125" max="5125" width="21.296875" style="265" customWidth="1"/>
    <col min="5126" max="5127" width="9.296875" style="265" customWidth="1"/>
    <col min="5128" max="5128" width="2.796875" style="265" customWidth="1"/>
    <col min="5129" max="5129" width="3.3984375" style="265" customWidth="1"/>
    <col min="5130" max="5130" width="2.19921875" style="265" customWidth="1"/>
    <col min="5131" max="5376" width="8.09765625" style="265"/>
    <col min="5377" max="5377" width="1.296875" style="265" customWidth="1"/>
    <col min="5378" max="5378" width="21.796875" style="265" customWidth="1"/>
    <col min="5379" max="5379" width="3.59765625" style="265" customWidth="1"/>
    <col min="5380" max="5380" width="18.09765625" style="265" customWidth="1"/>
    <col min="5381" max="5381" width="21.296875" style="265" customWidth="1"/>
    <col min="5382" max="5383" width="9.296875" style="265" customWidth="1"/>
    <col min="5384" max="5384" width="2.796875" style="265" customWidth="1"/>
    <col min="5385" max="5385" width="3.3984375" style="265" customWidth="1"/>
    <col min="5386" max="5386" width="2.19921875" style="265" customWidth="1"/>
    <col min="5387" max="5632" width="8.09765625" style="265"/>
    <col min="5633" max="5633" width="1.296875" style="265" customWidth="1"/>
    <col min="5634" max="5634" width="21.796875" style="265" customWidth="1"/>
    <col min="5635" max="5635" width="3.59765625" style="265" customWidth="1"/>
    <col min="5636" max="5636" width="18.09765625" style="265" customWidth="1"/>
    <col min="5637" max="5637" width="21.296875" style="265" customWidth="1"/>
    <col min="5638" max="5639" width="9.296875" style="265" customWidth="1"/>
    <col min="5640" max="5640" width="2.796875" style="265" customWidth="1"/>
    <col min="5641" max="5641" width="3.3984375" style="265" customWidth="1"/>
    <col min="5642" max="5642" width="2.19921875" style="265" customWidth="1"/>
    <col min="5643" max="5888" width="8.09765625" style="265"/>
    <col min="5889" max="5889" width="1.296875" style="265" customWidth="1"/>
    <col min="5890" max="5890" width="21.796875" style="265" customWidth="1"/>
    <col min="5891" max="5891" width="3.59765625" style="265" customWidth="1"/>
    <col min="5892" max="5892" width="18.09765625" style="265" customWidth="1"/>
    <col min="5893" max="5893" width="21.296875" style="265" customWidth="1"/>
    <col min="5894" max="5895" width="9.296875" style="265" customWidth="1"/>
    <col min="5896" max="5896" width="2.796875" style="265" customWidth="1"/>
    <col min="5897" max="5897" width="3.3984375" style="265" customWidth="1"/>
    <col min="5898" max="5898" width="2.19921875" style="265" customWidth="1"/>
    <col min="5899" max="6144" width="8.09765625" style="265"/>
    <col min="6145" max="6145" width="1.296875" style="265" customWidth="1"/>
    <col min="6146" max="6146" width="21.796875" style="265" customWidth="1"/>
    <col min="6147" max="6147" width="3.59765625" style="265" customWidth="1"/>
    <col min="6148" max="6148" width="18.09765625" style="265" customWidth="1"/>
    <col min="6149" max="6149" width="21.296875" style="265" customWidth="1"/>
    <col min="6150" max="6151" width="9.296875" style="265" customWidth="1"/>
    <col min="6152" max="6152" width="2.796875" style="265" customWidth="1"/>
    <col min="6153" max="6153" width="3.3984375" style="265" customWidth="1"/>
    <col min="6154" max="6154" width="2.19921875" style="265" customWidth="1"/>
    <col min="6155" max="6400" width="8.09765625" style="265"/>
    <col min="6401" max="6401" width="1.296875" style="265" customWidth="1"/>
    <col min="6402" max="6402" width="21.796875" style="265" customWidth="1"/>
    <col min="6403" max="6403" width="3.59765625" style="265" customWidth="1"/>
    <col min="6404" max="6404" width="18.09765625" style="265" customWidth="1"/>
    <col min="6405" max="6405" width="21.296875" style="265" customWidth="1"/>
    <col min="6406" max="6407" width="9.296875" style="265" customWidth="1"/>
    <col min="6408" max="6408" width="2.796875" style="265" customWidth="1"/>
    <col min="6409" max="6409" width="3.3984375" style="265" customWidth="1"/>
    <col min="6410" max="6410" width="2.19921875" style="265" customWidth="1"/>
    <col min="6411" max="6656" width="8.09765625" style="265"/>
    <col min="6657" max="6657" width="1.296875" style="265" customWidth="1"/>
    <col min="6658" max="6658" width="21.796875" style="265" customWidth="1"/>
    <col min="6659" max="6659" width="3.59765625" style="265" customWidth="1"/>
    <col min="6660" max="6660" width="18.09765625" style="265" customWidth="1"/>
    <col min="6661" max="6661" width="21.296875" style="265" customWidth="1"/>
    <col min="6662" max="6663" width="9.296875" style="265" customWidth="1"/>
    <col min="6664" max="6664" width="2.796875" style="265" customWidth="1"/>
    <col min="6665" max="6665" width="3.3984375" style="265" customWidth="1"/>
    <col min="6666" max="6666" width="2.19921875" style="265" customWidth="1"/>
    <col min="6667" max="6912" width="8.09765625" style="265"/>
    <col min="6913" max="6913" width="1.296875" style="265" customWidth="1"/>
    <col min="6914" max="6914" width="21.796875" style="265" customWidth="1"/>
    <col min="6915" max="6915" width="3.59765625" style="265" customWidth="1"/>
    <col min="6916" max="6916" width="18.09765625" style="265" customWidth="1"/>
    <col min="6917" max="6917" width="21.296875" style="265" customWidth="1"/>
    <col min="6918" max="6919" width="9.296875" style="265" customWidth="1"/>
    <col min="6920" max="6920" width="2.796875" style="265" customWidth="1"/>
    <col min="6921" max="6921" width="3.3984375" style="265" customWidth="1"/>
    <col min="6922" max="6922" width="2.19921875" style="265" customWidth="1"/>
    <col min="6923" max="7168" width="8.09765625" style="265"/>
    <col min="7169" max="7169" width="1.296875" style="265" customWidth="1"/>
    <col min="7170" max="7170" width="21.796875" style="265" customWidth="1"/>
    <col min="7171" max="7171" width="3.59765625" style="265" customWidth="1"/>
    <col min="7172" max="7172" width="18.09765625" style="265" customWidth="1"/>
    <col min="7173" max="7173" width="21.296875" style="265" customWidth="1"/>
    <col min="7174" max="7175" width="9.296875" style="265" customWidth="1"/>
    <col min="7176" max="7176" width="2.796875" style="265" customWidth="1"/>
    <col min="7177" max="7177" width="3.3984375" style="265" customWidth="1"/>
    <col min="7178" max="7178" width="2.19921875" style="265" customWidth="1"/>
    <col min="7179" max="7424" width="8.09765625" style="265"/>
    <col min="7425" max="7425" width="1.296875" style="265" customWidth="1"/>
    <col min="7426" max="7426" width="21.796875" style="265" customWidth="1"/>
    <col min="7427" max="7427" width="3.59765625" style="265" customWidth="1"/>
    <col min="7428" max="7428" width="18.09765625" style="265" customWidth="1"/>
    <col min="7429" max="7429" width="21.296875" style="265" customWidth="1"/>
    <col min="7430" max="7431" width="9.296875" style="265" customWidth="1"/>
    <col min="7432" max="7432" width="2.796875" style="265" customWidth="1"/>
    <col min="7433" max="7433" width="3.3984375" style="265" customWidth="1"/>
    <col min="7434" max="7434" width="2.19921875" style="265" customWidth="1"/>
    <col min="7435" max="7680" width="8.09765625" style="265"/>
    <col min="7681" max="7681" width="1.296875" style="265" customWidth="1"/>
    <col min="7682" max="7682" width="21.796875" style="265" customWidth="1"/>
    <col min="7683" max="7683" width="3.59765625" style="265" customWidth="1"/>
    <col min="7684" max="7684" width="18.09765625" style="265" customWidth="1"/>
    <col min="7685" max="7685" width="21.296875" style="265" customWidth="1"/>
    <col min="7686" max="7687" width="9.296875" style="265" customWidth="1"/>
    <col min="7688" max="7688" width="2.796875" style="265" customWidth="1"/>
    <col min="7689" max="7689" width="3.3984375" style="265" customWidth="1"/>
    <col min="7690" max="7690" width="2.19921875" style="265" customWidth="1"/>
    <col min="7691" max="7936" width="8.09765625" style="265"/>
    <col min="7937" max="7937" width="1.296875" style="265" customWidth="1"/>
    <col min="7938" max="7938" width="21.796875" style="265" customWidth="1"/>
    <col min="7939" max="7939" width="3.59765625" style="265" customWidth="1"/>
    <col min="7940" max="7940" width="18.09765625" style="265" customWidth="1"/>
    <col min="7941" max="7941" width="21.296875" style="265" customWidth="1"/>
    <col min="7942" max="7943" width="9.296875" style="265" customWidth="1"/>
    <col min="7944" max="7944" width="2.796875" style="265" customWidth="1"/>
    <col min="7945" max="7945" width="3.3984375" style="265" customWidth="1"/>
    <col min="7946" max="7946" width="2.19921875" style="265" customWidth="1"/>
    <col min="7947" max="8192" width="8.09765625" style="265"/>
    <col min="8193" max="8193" width="1.296875" style="265" customWidth="1"/>
    <col min="8194" max="8194" width="21.796875" style="265" customWidth="1"/>
    <col min="8195" max="8195" width="3.59765625" style="265" customWidth="1"/>
    <col min="8196" max="8196" width="18.09765625" style="265" customWidth="1"/>
    <col min="8197" max="8197" width="21.296875" style="265" customWidth="1"/>
    <col min="8198" max="8199" width="9.296875" style="265" customWidth="1"/>
    <col min="8200" max="8200" width="2.796875" style="265" customWidth="1"/>
    <col min="8201" max="8201" width="3.3984375" style="265" customWidth="1"/>
    <col min="8202" max="8202" width="2.19921875" style="265" customWidth="1"/>
    <col min="8203" max="8448" width="8.09765625" style="265"/>
    <col min="8449" max="8449" width="1.296875" style="265" customWidth="1"/>
    <col min="8450" max="8450" width="21.796875" style="265" customWidth="1"/>
    <col min="8451" max="8451" width="3.59765625" style="265" customWidth="1"/>
    <col min="8452" max="8452" width="18.09765625" style="265" customWidth="1"/>
    <col min="8453" max="8453" width="21.296875" style="265" customWidth="1"/>
    <col min="8454" max="8455" width="9.296875" style="265" customWidth="1"/>
    <col min="8456" max="8456" width="2.796875" style="265" customWidth="1"/>
    <col min="8457" max="8457" width="3.3984375" style="265" customWidth="1"/>
    <col min="8458" max="8458" width="2.19921875" style="265" customWidth="1"/>
    <col min="8459" max="8704" width="8.09765625" style="265"/>
    <col min="8705" max="8705" width="1.296875" style="265" customWidth="1"/>
    <col min="8706" max="8706" width="21.796875" style="265" customWidth="1"/>
    <col min="8707" max="8707" width="3.59765625" style="265" customWidth="1"/>
    <col min="8708" max="8708" width="18.09765625" style="265" customWidth="1"/>
    <col min="8709" max="8709" width="21.296875" style="265" customWidth="1"/>
    <col min="8710" max="8711" width="9.296875" style="265" customWidth="1"/>
    <col min="8712" max="8712" width="2.796875" style="265" customWidth="1"/>
    <col min="8713" max="8713" width="3.3984375" style="265" customWidth="1"/>
    <col min="8714" max="8714" width="2.19921875" style="265" customWidth="1"/>
    <col min="8715" max="8960" width="8.09765625" style="265"/>
    <col min="8961" max="8961" width="1.296875" style="265" customWidth="1"/>
    <col min="8962" max="8962" width="21.796875" style="265" customWidth="1"/>
    <col min="8963" max="8963" width="3.59765625" style="265" customWidth="1"/>
    <col min="8964" max="8964" width="18.09765625" style="265" customWidth="1"/>
    <col min="8965" max="8965" width="21.296875" style="265" customWidth="1"/>
    <col min="8966" max="8967" width="9.296875" style="265" customWidth="1"/>
    <col min="8968" max="8968" width="2.796875" style="265" customWidth="1"/>
    <col min="8969" max="8969" width="3.3984375" style="265" customWidth="1"/>
    <col min="8970" max="8970" width="2.19921875" style="265" customWidth="1"/>
    <col min="8971" max="9216" width="8.09765625" style="265"/>
    <col min="9217" max="9217" width="1.296875" style="265" customWidth="1"/>
    <col min="9218" max="9218" width="21.796875" style="265" customWidth="1"/>
    <col min="9219" max="9219" width="3.59765625" style="265" customWidth="1"/>
    <col min="9220" max="9220" width="18.09765625" style="265" customWidth="1"/>
    <col min="9221" max="9221" width="21.296875" style="265" customWidth="1"/>
    <col min="9222" max="9223" width="9.296875" style="265" customWidth="1"/>
    <col min="9224" max="9224" width="2.796875" style="265" customWidth="1"/>
    <col min="9225" max="9225" width="3.3984375" style="265" customWidth="1"/>
    <col min="9226" max="9226" width="2.19921875" style="265" customWidth="1"/>
    <col min="9227" max="9472" width="8.09765625" style="265"/>
    <col min="9473" max="9473" width="1.296875" style="265" customWidth="1"/>
    <col min="9474" max="9474" width="21.796875" style="265" customWidth="1"/>
    <col min="9475" max="9475" width="3.59765625" style="265" customWidth="1"/>
    <col min="9476" max="9476" width="18.09765625" style="265" customWidth="1"/>
    <col min="9477" max="9477" width="21.296875" style="265" customWidth="1"/>
    <col min="9478" max="9479" width="9.296875" style="265" customWidth="1"/>
    <col min="9480" max="9480" width="2.796875" style="265" customWidth="1"/>
    <col min="9481" max="9481" width="3.3984375" style="265" customWidth="1"/>
    <col min="9482" max="9482" width="2.19921875" style="265" customWidth="1"/>
    <col min="9483" max="9728" width="8.09765625" style="265"/>
    <col min="9729" max="9729" width="1.296875" style="265" customWidth="1"/>
    <col min="9730" max="9730" width="21.796875" style="265" customWidth="1"/>
    <col min="9731" max="9731" width="3.59765625" style="265" customWidth="1"/>
    <col min="9732" max="9732" width="18.09765625" style="265" customWidth="1"/>
    <col min="9733" max="9733" width="21.296875" style="265" customWidth="1"/>
    <col min="9734" max="9735" width="9.296875" style="265" customWidth="1"/>
    <col min="9736" max="9736" width="2.796875" style="265" customWidth="1"/>
    <col min="9737" max="9737" width="3.3984375" style="265" customWidth="1"/>
    <col min="9738" max="9738" width="2.19921875" style="265" customWidth="1"/>
    <col min="9739" max="9984" width="8.09765625" style="265"/>
    <col min="9985" max="9985" width="1.296875" style="265" customWidth="1"/>
    <col min="9986" max="9986" width="21.796875" style="265" customWidth="1"/>
    <col min="9987" max="9987" width="3.59765625" style="265" customWidth="1"/>
    <col min="9988" max="9988" width="18.09765625" style="265" customWidth="1"/>
    <col min="9989" max="9989" width="21.296875" style="265" customWidth="1"/>
    <col min="9990" max="9991" width="9.296875" style="265" customWidth="1"/>
    <col min="9992" max="9992" width="2.796875" style="265" customWidth="1"/>
    <col min="9993" max="9993" width="3.3984375" style="265" customWidth="1"/>
    <col min="9994" max="9994" width="2.19921875" style="265" customWidth="1"/>
    <col min="9995" max="10240" width="8.09765625" style="265"/>
    <col min="10241" max="10241" width="1.296875" style="265" customWidth="1"/>
    <col min="10242" max="10242" width="21.796875" style="265" customWidth="1"/>
    <col min="10243" max="10243" width="3.59765625" style="265" customWidth="1"/>
    <col min="10244" max="10244" width="18.09765625" style="265" customWidth="1"/>
    <col min="10245" max="10245" width="21.296875" style="265" customWidth="1"/>
    <col min="10246" max="10247" width="9.296875" style="265" customWidth="1"/>
    <col min="10248" max="10248" width="2.796875" style="265" customWidth="1"/>
    <col min="10249" max="10249" width="3.3984375" style="265" customWidth="1"/>
    <col min="10250" max="10250" width="2.19921875" style="265" customWidth="1"/>
    <col min="10251" max="10496" width="8.09765625" style="265"/>
    <col min="10497" max="10497" width="1.296875" style="265" customWidth="1"/>
    <col min="10498" max="10498" width="21.796875" style="265" customWidth="1"/>
    <col min="10499" max="10499" width="3.59765625" style="265" customWidth="1"/>
    <col min="10500" max="10500" width="18.09765625" style="265" customWidth="1"/>
    <col min="10501" max="10501" width="21.296875" style="265" customWidth="1"/>
    <col min="10502" max="10503" width="9.296875" style="265" customWidth="1"/>
    <col min="10504" max="10504" width="2.796875" style="265" customWidth="1"/>
    <col min="10505" max="10505" width="3.3984375" style="265" customWidth="1"/>
    <col min="10506" max="10506" width="2.19921875" style="265" customWidth="1"/>
    <col min="10507" max="10752" width="8.09765625" style="265"/>
    <col min="10753" max="10753" width="1.296875" style="265" customWidth="1"/>
    <col min="10754" max="10754" width="21.796875" style="265" customWidth="1"/>
    <col min="10755" max="10755" width="3.59765625" style="265" customWidth="1"/>
    <col min="10756" max="10756" width="18.09765625" style="265" customWidth="1"/>
    <col min="10757" max="10757" width="21.296875" style="265" customWidth="1"/>
    <col min="10758" max="10759" width="9.296875" style="265" customWidth="1"/>
    <col min="10760" max="10760" width="2.796875" style="265" customWidth="1"/>
    <col min="10761" max="10761" width="3.3984375" style="265" customWidth="1"/>
    <col min="10762" max="10762" width="2.19921875" style="265" customWidth="1"/>
    <col min="10763" max="11008" width="8.09765625" style="265"/>
    <col min="11009" max="11009" width="1.296875" style="265" customWidth="1"/>
    <col min="11010" max="11010" width="21.796875" style="265" customWidth="1"/>
    <col min="11011" max="11011" width="3.59765625" style="265" customWidth="1"/>
    <col min="11012" max="11012" width="18.09765625" style="265" customWidth="1"/>
    <col min="11013" max="11013" width="21.296875" style="265" customWidth="1"/>
    <col min="11014" max="11015" width="9.296875" style="265" customWidth="1"/>
    <col min="11016" max="11016" width="2.796875" style="265" customWidth="1"/>
    <col min="11017" max="11017" width="3.3984375" style="265" customWidth="1"/>
    <col min="11018" max="11018" width="2.19921875" style="265" customWidth="1"/>
    <col min="11019" max="11264" width="8.09765625" style="265"/>
    <col min="11265" max="11265" width="1.296875" style="265" customWidth="1"/>
    <col min="11266" max="11266" width="21.796875" style="265" customWidth="1"/>
    <col min="11267" max="11267" width="3.59765625" style="265" customWidth="1"/>
    <col min="11268" max="11268" width="18.09765625" style="265" customWidth="1"/>
    <col min="11269" max="11269" width="21.296875" style="265" customWidth="1"/>
    <col min="11270" max="11271" width="9.296875" style="265" customWidth="1"/>
    <col min="11272" max="11272" width="2.796875" style="265" customWidth="1"/>
    <col min="11273" max="11273" width="3.3984375" style="265" customWidth="1"/>
    <col min="11274" max="11274" width="2.19921875" style="265" customWidth="1"/>
    <col min="11275" max="11520" width="8.09765625" style="265"/>
    <col min="11521" max="11521" width="1.296875" style="265" customWidth="1"/>
    <col min="11522" max="11522" width="21.796875" style="265" customWidth="1"/>
    <col min="11523" max="11523" width="3.59765625" style="265" customWidth="1"/>
    <col min="11524" max="11524" width="18.09765625" style="265" customWidth="1"/>
    <col min="11525" max="11525" width="21.296875" style="265" customWidth="1"/>
    <col min="11526" max="11527" width="9.296875" style="265" customWidth="1"/>
    <col min="11528" max="11528" width="2.796875" style="265" customWidth="1"/>
    <col min="11529" max="11529" width="3.3984375" style="265" customWidth="1"/>
    <col min="11530" max="11530" width="2.19921875" style="265" customWidth="1"/>
    <col min="11531" max="11776" width="8.09765625" style="265"/>
    <col min="11777" max="11777" width="1.296875" style="265" customWidth="1"/>
    <col min="11778" max="11778" width="21.796875" style="265" customWidth="1"/>
    <col min="11779" max="11779" width="3.59765625" style="265" customWidth="1"/>
    <col min="11780" max="11780" width="18.09765625" style="265" customWidth="1"/>
    <col min="11781" max="11781" width="21.296875" style="265" customWidth="1"/>
    <col min="11782" max="11783" width="9.296875" style="265" customWidth="1"/>
    <col min="11784" max="11784" width="2.796875" style="265" customWidth="1"/>
    <col min="11785" max="11785" width="3.3984375" style="265" customWidth="1"/>
    <col min="11786" max="11786" width="2.19921875" style="265" customWidth="1"/>
    <col min="11787" max="12032" width="8.09765625" style="265"/>
    <col min="12033" max="12033" width="1.296875" style="265" customWidth="1"/>
    <col min="12034" max="12034" width="21.796875" style="265" customWidth="1"/>
    <col min="12035" max="12035" width="3.59765625" style="265" customWidth="1"/>
    <col min="12036" max="12036" width="18.09765625" style="265" customWidth="1"/>
    <col min="12037" max="12037" width="21.296875" style="265" customWidth="1"/>
    <col min="12038" max="12039" width="9.296875" style="265" customWidth="1"/>
    <col min="12040" max="12040" width="2.796875" style="265" customWidth="1"/>
    <col min="12041" max="12041" width="3.3984375" style="265" customWidth="1"/>
    <col min="12042" max="12042" width="2.19921875" style="265" customWidth="1"/>
    <col min="12043" max="12288" width="8.09765625" style="265"/>
    <col min="12289" max="12289" width="1.296875" style="265" customWidth="1"/>
    <col min="12290" max="12290" width="21.796875" style="265" customWidth="1"/>
    <col min="12291" max="12291" width="3.59765625" style="265" customWidth="1"/>
    <col min="12292" max="12292" width="18.09765625" style="265" customWidth="1"/>
    <col min="12293" max="12293" width="21.296875" style="265" customWidth="1"/>
    <col min="12294" max="12295" width="9.296875" style="265" customWidth="1"/>
    <col min="12296" max="12296" width="2.796875" style="265" customWidth="1"/>
    <col min="12297" max="12297" width="3.3984375" style="265" customWidth="1"/>
    <col min="12298" max="12298" width="2.19921875" style="265" customWidth="1"/>
    <col min="12299" max="12544" width="8.09765625" style="265"/>
    <col min="12545" max="12545" width="1.296875" style="265" customWidth="1"/>
    <col min="12546" max="12546" width="21.796875" style="265" customWidth="1"/>
    <col min="12547" max="12547" width="3.59765625" style="265" customWidth="1"/>
    <col min="12548" max="12548" width="18.09765625" style="265" customWidth="1"/>
    <col min="12549" max="12549" width="21.296875" style="265" customWidth="1"/>
    <col min="12550" max="12551" width="9.296875" style="265" customWidth="1"/>
    <col min="12552" max="12552" width="2.796875" style="265" customWidth="1"/>
    <col min="12553" max="12553" width="3.3984375" style="265" customWidth="1"/>
    <col min="12554" max="12554" width="2.19921875" style="265" customWidth="1"/>
    <col min="12555" max="12800" width="8.09765625" style="265"/>
    <col min="12801" max="12801" width="1.296875" style="265" customWidth="1"/>
    <col min="12802" max="12802" width="21.796875" style="265" customWidth="1"/>
    <col min="12803" max="12803" width="3.59765625" style="265" customWidth="1"/>
    <col min="12804" max="12804" width="18.09765625" style="265" customWidth="1"/>
    <col min="12805" max="12805" width="21.296875" style="265" customWidth="1"/>
    <col min="12806" max="12807" width="9.296875" style="265" customWidth="1"/>
    <col min="12808" max="12808" width="2.796875" style="265" customWidth="1"/>
    <col min="12809" max="12809" width="3.3984375" style="265" customWidth="1"/>
    <col min="12810" max="12810" width="2.19921875" style="265" customWidth="1"/>
    <col min="12811" max="13056" width="8.09765625" style="265"/>
    <col min="13057" max="13057" width="1.296875" style="265" customWidth="1"/>
    <col min="13058" max="13058" width="21.796875" style="265" customWidth="1"/>
    <col min="13059" max="13059" width="3.59765625" style="265" customWidth="1"/>
    <col min="13060" max="13060" width="18.09765625" style="265" customWidth="1"/>
    <col min="13061" max="13061" width="21.296875" style="265" customWidth="1"/>
    <col min="13062" max="13063" width="9.296875" style="265" customWidth="1"/>
    <col min="13064" max="13064" width="2.796875" style="265" customWidth="1"/>
    <col min="13065" max="13065" width="3.3984375" style="265" customWidth="1"/>
    <col min="13066" max="13066" width="2.19921875" style="265" customWidth="1"/>
    <col min="13067" max="13312" width="8.09765625" style="265"/>
    <col min="13313" max="13313" width="1.296875" style="265" customWidth="1"/>
    <col min="13314" max="13314" width="21.796875" style="265" customWidth="1"/>
    <col min="13315" max="13315" width="3.59765625" style="265" customWidth="1"/>
    <col min="13316" max="13316" width="18.09765625" style="265" customWidth="1"/>
    <col min="13317" max="13317" width="21.296875" style="265" customWidth="1"/>
    <col min="13318" max="13319" width="9.296875" style="265" customWidth="1"/>
    <col min="13320" max="13320" width="2.796875" style="265" customWidth="1"/>
    <col min="13321" max="13321" width="3.3984375" style="265" customWidth="1"/>
    <col min="13322" max="13322" width="2.19921875" style="265" customWidth="1"/>
    <col min="13323" max="13568" width="8.09765625" style="265"/>
    <col min="13569" max="13569" width="1.296875" style="265" customWidth="1"/>
    <col min="13570" max="13570" width="21.796875" style="265" customWidth="1"/>
    <col min="13571" max="13571" width="3.59765625" style="265" customWidth="1"/>
    <col min="13572" max="13572" width="18.09765625" style="265" customWidth="1"/>
    <col min="13573" max="13573" width="21.296875" style="265" customWidth="1"/>
    <col min="13574" max="13575" width="9.296875" style="265" customWidth="1"/>
    <col min="13576" max="13576" width="2.796875" style="265" customWidth="1"/>
    <col min="13577" max="13577" width="3.3984375" style="265" customWidth="1"/>
    <col min="13578" max="13578" width="2.19921875" style="265" customWidth="1"/>
    <col min="13579" max="13824" width="8.09765625" style="265"/>
    <col min="13825" max="13825" width="1.296875" style="265" customWidth="1"/>
    <col min="13826" max="13826" width="21.796875" style="265" customWidth="1"/>
    <col min="13827" max="13827" width="3.59765625" style="265" customWidth="1"/>
    <col min="13828" max="13828" width="18.09765625" style="265" customWidth="1"/>
    <col min="13829" max="13829" width="21.296875" style="265" customWidth="1"/>
    <col min="13830" max="13831" width="9.296875" style="265" customWidth="1"/>
    <col min="13832" max="13832" width="2.796875" style="265" customWidth="1"/>
    <col min="13833" max="13833" width="3.3984375" style="265" customWidth="1"/>
    <col min="13834" max="13834" width="2.19921875" style="265" customWidth="1"/>
    <col min="13835" max="14080" width="8.09765625" style="265"/>
    <col min="14081" max="14081" width="1.296875" style="265" customWidth="1"/>
    <col min="14082" max="14082" width="21.796875" style="265" customWidth="1"/>
    <col min="14083" max="14083" width="3.59765625" style="265" customWidth="1"/>
    <col min="14084" max="14084" width="18.09765625" style="265" customWidth="1"/>
    <col min="14085" max="14085" width="21.296875" style="265" customWidth="1"/>
    <col min="14086" max="14087" width="9.296875" style="265" customWidth="1"/>
    <col min="14088" max="14088" width="2.796875" style="265" customWidth="1"/>
    <col min="14089" max="14089" width="3.3984375" style="265" customWidth="1"/>
    <col min="14090" max="14090" width="2.19921875" style="265" customWidth="1"/>
    <col min="14091" max="14336" width="8.09765625" style="265"/>
    <col min="14337" max="14337" width="1.296875" style="265" customWidth="1"/>
    <col min="14338" max="14338" width="21.796875" style="265" customWidth="1"/>
    <col min="14339" max="14339" width="3.59765625" style="265" customWidth="1"/>
    <col min="14340" max="14340" width="18.09765625" style="265" customWidth="1"/>
    <col min="14341" max="14341" width="21.296875" style="265" customWidth="1"/>
    <col min="14342" max="14343" width="9.296875" style="265" customWidth="1"/>
    <col min="14344" max="14344" width="2.796875" style="265" customWidth="1"/>
    <col min="14345" max="14345" width="3.3984375" style="265" customWidth="1"/>
    <col min="14346" max="14346" width="2.19921875" style="265" customWidth="1"/>
    <col min="14347" max="14592" width="8.09765625" style="265"/>
    <col min="14593" max="14593" width="1.296875" style="265" customWidth="1"/>
    <col min="14594" max="14594" width="21.796875" style="265" customWidth="1"/>
    <col min="14595" max="14595" width="3.59765625" style="265" customWidth="1"/>
    <col min="14596" max="14596" width="18.09765625" style="265" customWidth="1"/>
    <col min="14597" max="14597" width="21.296875" style="265" customWidth="1"/>
    <col min="14598" max="14599" width="9.296875" style="265" customWidth="1"/>
    <col min="14600" max="14600" width="2.796875" style="265" customWidth="1"/>
    <col min="14601" max="14601" width="3.3984375" style="265" customWidth="1"/>
    <col min="14602" max="14602" width="2.19921875" style="265" customWidth="1"/>
    <col min="14603" max="14848" width="8.09765625" style="265"/>
    <col min="14849" max="14849" width="1.296875" style="265" customWidth="1"/>
    <col min="14850" max="14850" width="21.796875" style="265" customWidth="1"/>
    <col min="14851" max="14851" width="3.59765625" style="265" customWidth="1"/>
    <col min="14852" max="14852" width="18.09765625" style="265" customWidth="1"/>
    <col min="14853" max="14853" width="21.296875" style="265" customWidth="1"/>
    <col min="14854" max="14855" width="9.296875" style="265" customWidth="1"/>
    <col min="14856" max="14856" width="2.796875" style="265" customWidth="1"/>
    <col min="14857" max="14857" width="3.3984375" style="265" customWidth="1"/>
    <col min="14858" max="14858" width="2.19921875" style="265" customWidth="1"/>
    <col min="14859" max="15104" width="8.09765625" style="265"/>
    <col min="15105" max="15105" width="1.296875" style="265" customWidth="1"/>
    <col min="15106" max="15106" width="21.796875" style="265" customWidth="1"/>
    <col min="15107" max="15107" width="3.59765625" style="265" customWidth="1"/>
    <col min="15108" max="15108" width="18.09765625" style="265" customWidth="1"/>
    <col min="15109" max="15109" width="21.296875" style="265" customWidth="1"/>
    <col min="15110" max="15111" width="9.296875" style="265" customWidth="1"/>
    <col min="15112" max="15112" width="2.796875" style="265" customWidth="1"/>
    <col min="15113" max="15113" width="3.3984375" style="265" customWidth="1"/>
    <col min="15114" max="15114" width="2.19921875" style="265" customWidth="1"/>
    <col min="15115" max="15360" width="8.09765625" style="265"/>
    <col min="15361" max="15361" width="1.296875" style="265" customWidth="1"/>
    <col min="15362" max="15362" width="21.796875" style="265" customWidth="1"/>
    <col min="15363" max="15363" width="3.59765625" style="265" customWidth="1"/>
    <col min="15364" max="15364" width="18.09765625" style="265" customWidth="1"/>
    <col min="15365" max="15365" width="21.296875" style="265" customWidth="1"/>
    <col min="15366" max="15367" width="9.296875" style="265" customWidth="1"/>
    <col min="15368" max="15368" width="2.796875" style="265" customWidth="1"/>
    <col min="15369" max="15369" width="3.3984375" style="265" customWidth="1"/>
    <col min="15370" max="15370" width="2.19921875" style="265" customWidth="1"/>
    <col min="15371" max="15616" width="8.09765625" style="265"/>
    <col min="15617" max="15617" width="1.296875" style="265" customWidth="1"/>
    <col min="15618" max="15618" width="21.796875" style="265" customWidth="1"/>
    <col min="15619" max="15619" width="3.59765625" style="265" customWidth="1"/>
    <col min="15620" max="15620" width="18.09765625" style="265" customWidth="1"/>
    <col min="15621" max="15621" width="21.296875" style="265" customWidth="1"/>
    <col min="15622" max="15623" width="9.296875" style="265" customWidth="1"/>
    <col min="15624" max="15624" width="2.796875" style="265" customWidth="1"/>
    <col min="15625" max="15625" width="3.3984375" style="265" customWidth="1"/>
    <col min="15626" max="15626" width="2.19921875" style="265" customWidth="1"/>
    <col min="15627" max="15872" width="8.09765625" style="265"/>
    <col min="15873" max="15873" width="1.296875" style="265" customWidth="1"/>
    <col min="15874" max="15874" width="21.796875" style="265" customWidth="1"/>
    <col min="15875" max="15875" width="3.59765625" style="265" customWidth="1"/>
    <col min="15876" max="15876" width="18.09765625" style="265" customWidth="1"/>
    <col min="15877" max="15877" width="21.296875" style="265" customWidth="1"/>
    <col min="15878" max="15879" width="9.296875" style="265" customWidth="1"/>
    <col min="15880" max="15880" width="2.796875" style="265" customWidth="1"/>
    <col min="15881" max="15881" width="3.3984375" style="265" customWidth="1"/>
    <col min="15882" max="15882" width="2.19921875" style="265" customWidth="1"/>
    <col min="15883" max="16128" width="8.09765625" style="265"/>
    <col min="16129" max="16129" width="1.296875" style="265" customWidth="1"/>
    <col min="16130" max="16130" width="21.796875" style="265" customWidth="1"/>
    <col min="16131" max="16131" width="3.59765625" style="265" customWidth="1"/>
    <col min="16132" max="16132" width="18.09765625" style="265" customWidth="1"/>
    <col min="16133" max="16133" width="21.296875" style="265" customWidth="1"/>
    <col min="16134" max="16135" width="9.296875" style="265" customWidth="1"/>
    <col min="16136" max="16136" width="2.796875" style="265" customWidth="1"/>
    <col min="16137" max="16137" width="3.3984375" style="265" customWidth="1"/>
    <col min="16138" max="16138" width="2.19921875" style="265" customWidth="1"/>
    <col min="16139" max="16384" width="8.09765625" style="265"/>
  </cols>
  <sheetData>
    <row r="1" spans="1:10" ht="27.75" customHeight="1">
      <c r="A1" s="264"/>
      <c r="B1" s="267" t="s">
        <v>505</v>
      </c>
      <c r="F1" s="868" t="s">
        <v>56</v>
      </c>
      <c r="G1" s="869"/>
      <c r="H1" s="869"/>
    </row>
    <row r="2" spans="1:10" ht="18.75" customHeight="1">
      <c r="A2" s="264"/>
      <c r="F2" s="266"/>
    </row>
    <row r="3" spans="1:10" ht="42" customHeight="1">
      <c r="B3" s="870" t="s">
        <v>390</v>
      </c>
      <c r="C3" s="871"/>
      <c r="D3" s="871"/>
      <c r="E3" s="871"/>
      <c r="F3" s="871"/>
      <c r="G3" s="871"/>
      <c r="H3" s="871"/>
    </row>
    <row r="4" spans="1:10" ht="17.25" customHeight="1">
      <c r="A4" s="268"/>
      <c r="B4" s="268"/>
      <c r="C4" s="268"/>
      <c r="D4" s="268"/>
      <c r="E4" s="268"/>
      <c r="F4" s="268"/>
      <c r="G4" s="268"/>
      <c r="H4" s="268"/>
    </row>
    <row r="5" spans="1:10" ht="36" customHeight="1">
      <c r="A5" s="268"/>
      <c r="B5" s="269" t="s">
        <v>343</v>
      </c>
      <c r="C5" s="872"/>
      <c r="D5" s="873"/>
      <c r="E5" s="873"/>
      <c r="F5" s="873"/>
      <c r="G5" s="873"/>
      <c r="H5" s="874"/>
    </row>
    <row r="6" spans="1:10" ht="36.75" customHeight="1">
      <c r="B6" s="270" t="s">
        <v>391</v>
      </c>
      <c r="C6" s="875" t="s">
        <v>392</v>
      </c>
      <c r="D6" s="875"/>
      <c r="E6" s="875"/>
      <c r="F6" s="875"/>
      <c r="G6" s="875"/>
      <c r="H6" s="876"/>
    </row>
    <row r="7" spans="1:10" ht="81" customHeight="1">
      <c r="B7" s="270" t="s">
        <v>393</v>
      </c>
      <c r="C7" s="877" t="s">
        <v>394</v>
      </c>
      <c r="D7" s="878"/>
      <c r="E7" s="878"/>
      <c r="F7" s="879"/>
      <c r="G7" s="880" t="s">
        <v>395</v>
      </c>
      <c r="H7" s="881"/>
    </row>
    <row r="8" spans="1:10" ht="97.5" customHeight="1">
      <c r="B8" s="271" t="s">
        <v>396</v>
      </c>
      <c r="C8" s="877" t="s">
        <v>397</v>
      </c>
      <c r="D8" s="878"/>
      <c r="E8" s="878"/>
      <c r="F8" s="879"/>
      <c r="G8" s="880" t="s">
        <v>395</v>
      </c>
      <c r="H8" s="881"/>
    </row>
    <row r="9" spans="1:10" ht="120.75" customHeight="1">
      <c r="B9" s="271" t="s">
        <v>398</v>
      </c>
      <c r="C9" s="877" t="s">
        <v>399</v>
      </c>
      <c r="D9" s="878"/>
      <c r="E9" s="878"/>
      <c r="F9" s="879"/>
      <c r="G9" s="880" t="s">
        <v>395</v>
      </c>
      <c r="H9" s="881"/>
    </row>
    <row r="11" spans="1:10" ht="17.25" customHeight="1">
      <c r="B11" s="272" t="s">
        <v>400</v>
      </c>
      <c r="C11" s="273"/>
      <c r="D11" s="273"/>
      <c r="E11" s="273"/>
      <c r="F11" s="273"/>
      <c r="G11" s="273"/>
      <c r="H11" s="273"/>
      <c r="I11" s="273"/>
      <c r="J11" s="273"/>
    </row>
    <row r="12" spans="1:10" ht="45.75" customHeight="1">
      <c r="B12" s="867" t="s">
        <v>401</v>
      </c>
      <c r="C12" s="867"/>
      <c r="D12" s="867"/>
      <c r="E12" s="867"/>
      <c r="F12" s="867"/>
      <c r="G12" s="867"/>
      <c r="H12" s="867"/>
      <c r="I12" s="273"/>
      <c r="J12" s="273"/>
    </row>
    <row r="13" spans="1:10" ht="35.25" customHeight="1">
      <c r="B13" s="867" t="s">
        <v>402</v>
      </c>
      <c r="C13" s="867"/>
      <c r="D13" s="867"/>
      <c r="E13" s="867"/>
      <c r="F13" s="867"/>
      <c r="G13" s="867"/>
      <c r="H13" s="867"/>
      <c r="I13" s="273"/>
      <c r="J13" s="273"/>
    </row>
    <row r="14" spans="1:10" ht="17.25" customHeight="1">
      <c r="B14" s="274" t="s">
        <v>403</v>
      </c>
      <c r="C14" s="273"/>
      <c r="D14" s="273"/>
      <c r="E14" s="273"/>
      <c r="F14" s="273"/>
      <c r="G14" s="273"/>
      <c r="H14" s="273"/>
      <c r="I14" s="273"/>
      <c r="J14" s="273"/>
    </row>
    <row r="15" spans="1:10">
      <c r="B15" s="275" t="s">
        <v>404</v>
      </c>
      <c r="I15" s="265" t="s">
        <v>405</v>
      </c>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pageMargins left="0.70866141732283472" right="0.70866141732283472" top="0.74803149606299213" bottom="0.74803149606299213"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40D7-EC76-44D8-AE9F-256FE16B7612}">
  <sheetPr>
    <tabColor rgb="FFFFFF00"/>
    <pageSetUpPr fitToPage="1"/>
  </sheetPr>
  <dimension ref="B1:AF54"/>
  <sheetViews>
    <sheetView showGridLines="0" view="pageBreakPreview" zoomScaleNormal="100" zoomScaleSheetLayoutView="100" workbookViewId="0">
      <selection activeCell="S58" activeCellId="1" sqref="T27:U27 S58"/>
    </sheetView>
  </sheetViews>
  <sheetFormatPr defaultColWidth="3.59765625" defaultRowHeight="18"/>
  <cols>
    <col min="1" max="1" width="1.59765625" style="310" customWidth="1"/>
    <col min="2" max="2" width="1.8984375" style="309" customWidth="1"/>
    <col min="3" max="3" width="2.09765625" style="309" customWidth="1"/>
    <col min="4" max="23" width="3.59765625" style="309" customWidth="1"/>
    <col min="24" max="27" width="2.09765625" style="309" customWidth="1"/>
    <col min="28" max="29" width="1.8984375" style="309" customWidth="1"/>
    <col min="30" max="30" width="3.59765625" style="309"/>
    <col min="31" max="258" width="3.59765625" style="310"/>
    <col min="259" max="259" width="1.59765625" style="310" customWidth="1"/>
    <col min="260" max="260" width="1.8984375" style="310" customWidth="1"/>
    <col min="261" max="261" width="2.09765625" style="310" customWidth="1"/>
    <col min="262" max="280" width="3.59765625" style="310" customWidth="1"/>
    <col min="281" max="284" width="2.09765625" style="310" customWidth="1"/>
    <col min="285" max="285" width="1.8984375" style="310" customWidth="1"/>
    <col min="286" max="514" width="3.59765625" style="310"/>
    <col min="515" max="515" width="1.59765625" style="310" customWidth="1"/>
    <col min="516" max="516" width="1.8984375" style="310" customWidth="1"/>
    <col min="517" max="517" width="2.09765625" style="310" customWidth="1"/>
    <col min="518" max="536" width="3.59765625" style="310" customWidth="1"/>
    <col min="537" max="540" width="2.09765625" style="310" customWidth="1"/>
    <col min="541" max="541" width="1.8984375" style="310" customWidth="1"/>
    <col min="542" max="770" width="3.59765625" style="310"/>
    <col min="771" max="771" width="1.59765625" style="310" customWidth="1"/>
    <col min="772" max="772" width="1.8984375" style="310" customWidth="1"/>
    <col min="773" max="773" width="2.09765625" style="310" customWidth="1"/>
    <col min="774" max="792" width="3.59765625" style="310" customWidth="1"/>
    <col min="793" max="796" width="2.09765625" style="310" customWidth="1"/>
    <col min="797" max="797" width="1.8984375" style="310" customWidth="1"/>
    <col min="798" max="1026" width="3.59765625" style="310"/>
    <col min="1027" max="1027" width="1.59765625" style="310" customWidth="1"/>
    <col min="1028" max="1028" width="1.8984375" style="310" customWidth="1"/>
    <col min="1029" max="1029" width="2.09765625" style="310" customWidth="1"/>
    <col min="1030" max="1048" width="3.59765625" style="310" customWidth="1"/>
    <col min="1049" max="1052" width="2.09765625" style="310" customWidth="1"/>
    <col min="1053" max="1053" width="1.8984375" style="310" customWidth="1"/>
    <col min="1054" max="1282" width="3.59765625" style="310"/>
    <col min="1283" max="1283" width="1.59765625" style="310" customWidth="1"/>
    <col min="1284" max="1284" width="1.8984375" style="310" customWidth="1"/>
    <col min="1285" max="1285" width="2.09765625" style="310" customWidth="1"/>
    <col min="1286" max="1304" width="3.59765625" style="310" customWidth="1"/>
    <col min="1305" max="1308" width="2.09765625" style="310" customWidth="1"/>
    <col min="1309" max="1309" width="1.8984375" style="310" customWidth="1"/>
    <col min="1310" max="1538" width="3.59765625" style="310"/>
    <col min="1539" max="1539" width="1.59765625" style="310" customWidth="1"/>
    <col min="1540" max="1540" width="1.8984375" style="310" customWidth="1"/>
    <col min="1541" max="1541" width="2.09765625" style="310" customWidth="1"/>
    <col min="1542" max="1560" width="3.59765625" style="310" customWidth="1"/>
    <col min="1561" max="1564" width="2.09765625" style="310" customWidth="1"/>
    <col min="1565" max="1565" width="1.8984375" style="310" customWidth="1"/>
    <col min="1566" max="1794" width="3.59765625" style="310"/>
    <col min="1795" max="1795" width="1.59765625" style="310" customWidth="1"/>
    <col min="1796" max="1796" width="1.8984375" style="310" customWidth="1"/>
    <col min="1797" max="1797" width="2.09765625" style="310" customWidth="1"/>
    <col min="1798" max="1816" width="3.59765625" style="310" customWidth="1"/>
    <col min="1817" max="1820" width="2.09765625" style="310" customWidth="1"/>
    <col min="1821" max="1821" width="1.8984375" style="310" customWidth="1"/>
    <col min="1822" max="2050" width="3.59765625" style="310"/>
    <col min="2051" max="2051" width="1.59765625" style="310" customWidth="1"/>
    <col min="2052" max="2052" width="1.8984375" style="310" customWidth="1"/>
    <col min="2053" max="2053" width="2.09765625" style="310" customWidth="1"/>
    <col min="2054" max="2072" width="3.59765625" style="310" customWidth="1"/>
    <col min="2073" max="2076" width="2.09765625" style="310" customWidth="1"/>
    <col min="2077" max="2077" width="1.8984375" style="310" customWidth="1"/>
    <col min="2078" max="2306" width="3.59765625" style="310"/>
    <col min="2307" max="2307" width="1.59765625" style="310" customWidth="1"/>
    <col min="2308" max="2308" width="1.8984375" style="310" customWidth="1"/>
    <col min="2309" max="2309" width="2.09765625" style="310" customWidth="1"/>
    <col min="2310" max="2328" width="3.59765625" style="310" customWidth="1"/>
    <col min="2329" max="2332" width="2.09765625" style="310" customWidth="1"/>
    <col min="2333" max="2333" width="1.8984375" style="310" customWidth="1"/>
    <col min="2334" max="2562" width="3.59765625" style="310"/>
    <col min="2563" max="2563" width="1.59765625" style="310" customWidth="1"/>
    <col min="2564" max="2564" width="1.8984375" style="310" customWidth="1"/>
    <col min="2565" max="2565" width="2.09765625" style="310" customWidth="1"/>
    <col min="2566" max="2584" width="3.59765625" style="310" customWidth="1"/>
    <col min="2585" max="2588" width="2.09765625" style="310" customWidth="1"/>
    <col min="2589" max="2589" width="1.8984375" style="310" customWidth="1"/>
    <col min="2590" max="2818" width="3.59765625" style="310"/>
    <col min="2819" max="2819" width="1.59765625" style="310" customWidth="1"/>
    <col min="2820" max="2820" width="1.8984375" style="310" customWidth="1"/>
    <col min="2821" max="2821" width="2.09765625" style="310" customWidth="1"/>
    <col min="2822" max="2840" width="3.59765625" style="310" customWidth="1"/>
    <col min="2841" max="2844" width="2.09765625" style="310" customWidth="1"/>
    <col min="2845" max="2845" width="1.8984375" style="310" customWidth="1"/>
    <col min="2846" max="3074" width="3.59765625" style="310"/>
    <col min="3075" max="3075" width="1.59765625" style="310" customWidth="1"/>
    <col min="3076" max="3076" width="1.8984375" style="310" customWidth="1"/>
    <col min="3077" max="3077" width="2.09765625" style="310" customWidth="1"/>
    <col min="3078" max="3096" width="3.59765625" style="310" customWidth="1"/>
    <col min="3097" max="3100" width="2.09765625" style="310" customWidth="1"/>
    <col min="3101" max="3101" width="1.8984375" style="310" customWidth="1"/>
    <col min="3102" max="3330" width="3.59765625" style="310"/>
    <col min="3331" max="3331" width="1.59765625" style="310" customWidth="1"/>
    <col min="3332" max="3332" width="1.8984375" style="310" customWidth="1"/>
    <col min="3333" max="3333" width="2.09765625" style="310" customWidth="1"/>
    <col min="3334" max="3352" width="3.59765625" style="310" customWidth="1"/>
    <col min="3353" max="3356" width="2.09765625" style="310" customWidth="1"/>
    <col min="3357" max="3357" width="1.8984375" style="310" customWidth="1"/>
    <col min="3358" max="3586" width="3.59765625" style="310"/>
    <col min="3587" max="3587" width="1.59765625" style="310" customWidth="1"/>
    <col min="3588" max="3588" width="1.8984375" style="310" customWidth="1"/>
    <col min="3589" max="3589" width="2.09765625" style="310" customWidth="1"/>
    <col min="3590" max="3608" width="3.59765625" style="310" customWidth="1"/>
    <col min="3609" max="3612" width="2.09765625" style="310" customWidth="1"/>
    <col min="3613" max="3613" width="1.8984375" style="310" customWidth="1"/>
    <col min="3614" max="3842" width="3.59765625" style="310"/>
    <col min="3843" max="3843" width="1.59765625" style="310" customWidth="1"/>
    <col min="3844" max="3844" width="1.8984375" style="310" customWidth="1"/>
    <col min="3845" max="3845" width="2.09765625" style="310" customWidth="1"/>
    <col min="3846" max="3864" width="3.59765625" style="310" customWidth="1"/>
    <col min="3865" max="3868" width="2.09765625" style="310" customWidth="1"/>
    <col min="3869" max="3869" width="1.8984375" style="310" customWidth="1"/>
    <col min="3870" max="4098" width="3.59765625" style="310"/>
    <col min="4099" max="4099" width="1.59765625" style="310" customWidth="1"/>
    <col min="4100" max="4100" width="1.8984375" style="310" customWidth="1"/>
    <col min="4101" max="4101" width="2.09765625" style="310" customWidth="1"/>
    <col min="4102" max="4120" width="3.59765625" style="310" customWidth="1"/>
    <col min="4121" max="4124" width="2.09765625" style="310" customWidth="1"/>
    <col min="4125" max="4125" width="1.8984375" style="310" customWidth="1"/>
    <col min="4126" max="4354" width="3.59765625" style="310"/>
    <col min="4355" max="4355" width="1.59765625" style="310" customWidth="1"/>
    <col min="4356" max="4356" width="1.8984375" style="310" customWidth="1"/>
    <col min="4357" max="4357" width="2.09765625" style="310" customWidth="1"/>
    <col min="4358" max="4376" width="3.59765625" style="310" customWidth="1"/>
    <col min="4377" max="4380" width="2.09765625" style="310" customWidth="1"/>
    <col min="4381" max="4381" width="1.8984375" style="310" customWidth="1"/>
    <col min="4382" max="4610" width="3.59765625" style="310"/>
    <col min="4611" max="4611" width="1.59765625" style="310" customWidth="1"/>
    <col min="4612" max="4612" width="1.8984375" style="310" customWidth="1"/>
    <col min="4613" max="4613" width="2.09765625" style="310" customWidth="1"/>
    <col min="4614" max="4632" width="3.59765625" style="310" customWidth="1"/>
    <col min="4633" max="4636" width="2.09765625" style="310" customWidth="1"/>
    <col min="4637" max="4637" width="1.8984375" style="310" customWidth="1"/>
    <col min="4638" max="4866" width="3.59765625" style="310"/>
    <col min="4867" max="4867" width="1.59765625" style="310" customWidth="1"/>
    <col min="4868" max="4868" width="1.8984375" style="310" customWidth="1"/>
    <col min="4869" max="4869" width="2.09765625" style="310" customWidth="1"/>
    <col min="4870" max="4888" width="3.59765625" style="310" customWidth="1"/>
    <col min="4889" max="4892" width="2.09765625" style="310" customWidth="1"/>
    <col min="4893" max="4893" width="1.8984375" style="310" customWidth="1"/>
    <col min="4894" max="5122" width="3.59765625" style="310"/>
    <col min="5123" max="5123" width="1.59765625" style="310" customWidth="1"/>
    <col min="5124" max="5124" width="1.8984375" style="310" customWidth="1"/>
    <col min="5125" max="5125" width="2.09765625" style="310" customWidth="1"/>
    <col min="5126" max="5144" width="3.59765625" style="310" customWidth="1"/>
    <col min="5145" max="5148" width="2.09765625" style="310" customWidth="1"/>
    <col min="5149" max="5149" width="1.8984375" style="310" customWidth="1"/>
    <col min="5150" max="5378" width="3.59765625" style="310"/>
    <col min="5379" max="5379" width="1.59765625" style="310" customWidth="1"/>
    <col min="5380" max="5380" width="1.8984375" style="310" customWidth="1"/>
    <col min="5381" max="5381" width="2.09765625" style="310" customWidth="1"/>
    <col min="5382" max="5400" width="3.59765625" style="310" customWidth="1"/>
    <col min="5401" max="5404" width="2.09765625" style="310" customWidth="1"/>
    <col min="5405" max="5405" width="1.8984375" style="310" customWidth="1"/>
    <col min="5406" max="5634" width="3.59765625" style="310"/>
    <col min="5635" max="5635" width="1.59765625" style="310" customWidth="1"/>
    <col min="5636" max="5636" width="1.8984375" style="310" customWidth="1"/>
    <col min="5637" max="5637" width="2.09765625" style="310" customWidth="1"/>
    <col min="5638" max="5656" width="3.59765625" style="310" customWidth="1"/>
    <col min="5657" max="5660" width="2.09765625" style="310" customWidth="1"/>
    <col min="5661" max="5661" width="1.8984375" style="310" customWidth="1"/>
    <col min="5662" max="5890" width="3.59765625" style="310"/>
    <col min="5891" max="5891" width="1.59765625" style="310" customWidth="1"/>
    <col min="5892" max="5892" width="1.8984375" style="310" customWidth="1"/>
    <col min="5893" max="5893" width="2.09765625" style="310" customWidth="1"/>
    <col min="5894" max="5912" width="3.59765625" style="310" customWidth="1"/>
    <col min="5913" max="5916" width="2.09765625" style="310" customWidth="1"/>
    <col min="5917" max="5917" width="1.8984375" style="310" customWidth="1"/>
    <col min="5918" max="6146" width="3.59765625" style="310"/>
    <col min="6147" max="6147" width="1.59765625" style="310" customWidth="1"/>
    <col min="6148" max="6148" width="1.8984375" style="310" customWidth="1"/>
    <col min="6149" max="6149" width="2.09765625" style="310" customWidth="1"/>
    <col min="6150" max="6168" width="3.59765625" style="310" customWidth="1"/>
    <col min="6169" max="6172" width="2.09765625" style="310" customWidth="1"/>
    <col min="6173" max="6173" width="1.8984375" style="310" customWidth="1"/>
    <col min="6174" max="6402" width="3.59765625" style="310"/>
    <col min="6403" max="6403" width="1.59765625" style="310" customWidth="1"/>
    <col min="6404" max="6404" width="1.8984375" style="310" customWidth="1"/>
    <col min="6405" max="6405" width="2.09765625" style="310" customWidth="1"/>
    <col min="6406" max="6424" width="3.59765625" style="310" customWidth="1"/>
    <col min="6425" max="6428" width="2.09765625" style="310" customWidth="1"/>
    <col min="6429" max="6429" width="1.8984375" style="310" customWidth="1"/>
    <col min="6430" max="6658" width="3.59765625" style="310"/>
    <col min="6659" max="6659" width="1.59765625" style="310" customWidth="1"/>
    <col min="6660" max="6660" width="1.8984375" style="310" customWidth="1"/>
    <col min="6661" max="6661" width="2.09765625" style="310" customWidth="1"/>
    <col min="6662" max="6680" width="3.59765625" style="310" customWidth="1"/>
    <col min="6681" max="6684" width="2.09765625" style="310" customWidth="1"/>
    <col min="6685" max="6685" width="1.8984375" style="310" customWidth="1"/>
    <col min="6686" max="6914" width="3.59765625" style="310"/>
    <col min="6915" max="6915" width="1.59765625" style="310" customWidth="1"/>
    <col min="6916" max="6916" width="1.8984375" style="310" customWidth="1"/>
    <col min="6917" max="6917" width="2.09765625" style="310" customWidth="1"/>
    <col min="6918" max="6936" width="3.59765625" style="310" customWidth="1"/>
    <col min="6937" max="6940" width="2.09765625" style="310" customWidth="1"/>
    <col min="6941" max="6941" width="1.8984375" style="310" customWidth="1"/>
    <col min="6942" max="7170" width="3.59765625" style="310"/>
    <col min="7171" max="7171" width="1.59765625" style="310" customWidth="1"/>
    <col min="7172" max="7172" width="1.8984375" style="310" customWidth="1"/>
    <col min="7173" max="7173" width="2.09765625" style="310" customWidth="1"/>
    <col min="7174" max="7192" width="3.59765625" style="310" customWidth="1"/>
    <col min="7193" max="7196" width="2.09765625" style="310" customWidth="1"/>
    <col min="7197" max="7197" width="1.8984375" style="310" customWidth="1"/>
    <col min="7198" max="7426" width="3.59765625" style="310"/>
    <col min="7427" max="7427" width="1.59765625" style="310" customWidth="1"/>
    <col min="7428" max="7428" width="1.8984375" style="310" customWidth="1"/>
    <col min="7429" max="7429" width="2.09765625" style="310" customWidth="1"/>
    <col min="7430" max="7448" width="3.59765625" style="310" customWidth="1"/>
    <col min="7449" max="7452" width="2.09765625" style="310" customWidth="1"/>
    <col min="7453" max="7453" width="1.8984375" style="310" customWidth="1"/>
    <col min="7454" max="7682" width="3.59765625" style="310"/>
    <col min="7683" max="7683" width="1.59765625" style="310" customWidth="1"/>
    <col min="7684" max="7684" width="1.8984375" style="310" customWidth="1"/>
    <col min="7685" max="7685" width="2.09765625" style="310" customWidth="1"/>
    <col min="7686" max="7704" width="3.59765625" style="310" customWidth="1"/>
    <col min="7705" max="7708" width="2.09765625" style="310" customWidth="1"/>
    <col min="7709" max="7709" width="1.8984375" style="310" customWidth="1"/>
    <col min="7710" max="7938" width="3.59765625" style="310"/>
    <col min="7939" max="7939" width="1.59765625" style="310" customWidth="1"/>
    <col min="7940" max="7940" width="1.8984375" style="310" customWidth="1"/>
    <col min="7941" max="7941" width="2.09765625" style="310" customWidth="1"/>
    <col min="7942" max="7960" width="3.59765625" style="310" customWidth="1"/>
    <col min="7961" max="7964" width="2.09765625" style="310" customWidth="1"/>
    <col min="7965" max="7965" width="1.8984375" style="310" customWidth="1"/>
    <col min="7966" max="8194" width="3.59765625" style="310"/>
    <col min="8195" max="8195" width="1.59765625" style="310" customWidth="1"/>
    <col min="8196" max="8196" width="1.8984375" style="310" customWidth="1"/>
    <col min="8197" max="8197" width="2.09765625" style="310" customWidth="1"/>
    <col min="8198" max="8216" width="3.59765625" style="310" customWidth="1"/>
    <col min="8217" max="8220" width="2.09765625" style="310" customWidth="1"/>
    <col min="8221" max="8221" width="1.8984375" style="310" customWidth="1"/>
    <col min="8222" max="8450" width="3.59765625" style="310"/>
    <col min="8451" max="8451" width="1.59765625" style="310" customWidth="1"/>
    <col min="8452" max="8452" width="1.8984375" style="310" customWidth="1"/>
    <col min="8453" max="8453" width="2.09765625" style="310" customWidth="1"/>
    <col min="8454" max="8472" width="3.59765625" style="310" customWidth="1"/>
    <col min="8473" max="8476" width="2.09765625" style="310" customWidth="1"/>
    <col min="8477" max="8477" width="1.8984375" style="310" customWidth="1"/>
    <col min="8478" max="8706" width="3.59765625" style="310"/>
    <col min="8707" max="8707" width="1.59765625" style="310" customWidth="1"/>
    <col min="8708" max="8708" width="1.8984375" style="310" customWidth="1"/>
    <col min="8709" max="8709" width="2.09765625" style="310" customWidth="1"/>
    <col min="8710" max="8728" width="3.59765625" style="310" customWidth="1"/>
    <col min="8729" max="8732" width="2.09765625" style="310" customWidth="1"/>
    <col min="8733" max="8733" width="1.8984375" style="310" customWidth="1"/>
    <col min="8734" max="8962" width="3.59765625" style="310"/>
    <col min="8963" max="8963" width="1.59765625" style="310" customWidth="1"/>
    <col min="8964" max="8964" width="1.8984375" style="310" customWidth="1"/>
    <col min="8965" max="8965" width="2.09765625" style="310" customWidth="1"/>
    <col min="8966" max="8984" width="3.59765625" style="310" customWidth="1"/>
    <col min="8985" max="8988" width="2.09765625" style="310" customWidth="1"/>
    <col min="8989" max="8989" width="1.8984375" style="310" customWidth="1"/>
    <col min="8990" max="9218" width="3.59765625" style="310"/>
    <col min="9219" max="9219" width="1.59765625" style="310" customWidth="1"/>
    <col min="9220" max="9220" width="1.8984375" style="310" customWidth="1"/>
    <col min="9221" max="9221" width="2.09765625" style="310" customWidth="1"/>
    <col min="9222" max="9240" width="3.59765625" style="310" customWidth="1"/>
    <col min="9241" max="9244" width="2.09765625" style="310" customWidth="1"/>
    <col min="9245" max="9245" width="1.8984375" style="310" customWidth="1"/>
    <col min="9246" max="9474" width="3.59765625" style="310"/>
    <col min="9475" max="9475" width="1.59765625" style="310" customWidth="1"/>
    <col min="9476" max="9476" width="1.8984375" style="310" customWidth="1"/>
    <col min="9477" max="9477" width="2.09765625" style="310" customWidth="1"/>
    <col min="9478" max="9496" width="3.59765625" style="310" customWidth="1"/>
    <col min="9497" max="9500" width="2.09765625" style="310" customWidth="1"/>
    <col min="9501" max="9501" width="1.8984375" style="310" customWidth="1"/>
    <col min="9502" max="9730" width="3.59765625" style="310"/>
    <col min="9731" max="9731" width="1.59765625" style="310" customWidth="1"/>
    <col min="9732" max="9732" width="1.8984375" style="310" customWidth="1"/>
    <col min="9733" max="9733" width="2.09765625" style="310" customWidth="1"/>
    <col min="9734" max="9752" width="3.59765625" style="310" customWidth="1"/>
    <col min="9753" max="9756" width="2.09765625" style="310" customWidth="1"/>
    <col min="9757" max="9757" width="1.8984375" style="310" customWidth="1"/>
    <col min="9758" max="9986" width="3.59765625" style="310"/>
    <col min="9987" max="9987" width="1.59765625" style="310" customWidth="1"/>
    <col min="9988" max="9988" width="1.8984375" style="310" customWidth="1"/>
    <col min="9989" max="9989" width="2.09765625" style="310" customWidth="1"/>
    <col min="9990" max="10008" width="3.59765625" style="310" customWidth="1"/>
    <col min="10009" max="10012" width="2.09765625" style="310" customWidth="1"/>
    <col min="10013" max="10013" width="1.8984375" style="310" customWidth="1"/>
    <col min="10014" max="10242" width="3.59765625" style="310"/>
    <col min="10243" max="10243" width="1.59765625" style="310" customWidth="1"/>
    <col min="10244" max="10244" width="1.8984375" style="310" customWidth="1"/>
    <col min="10245" max="10245" width="2.09765625" style="310" customWidth="1"/>
    <col min="10246" max="10264" width="3.59765625" style="310" customWidth="1"/>
    <col min="10265" max="10268" width="2.09765625" style="310" customWidth="1"/>
    <col min="10269" max="10269" width="1.8984375" style="310" customWidth="1"/>
    <col min="10270" max="10498" width="3.59765625" style="310"/>
    <col min="10499" max="10499" width="1.59765625" style="310" customWidth="1"/>
    <col min="10500" max="10500" width="1.8984375" style="310" customWidth="1"/>
    <col min="10501" max="10501" width="2.09765625" style="310" customWidth="1"/>
    <col min="10502" max="10520" width="3.59765625" style="310" customWidth="1"/>
    <col min="10521" max="10524" width="2.09765625" style="310" customWidth="1"/>
    <col min="10525" max="10525" width="1.8984375" style="310" customWidth="1"/>
    <col min="10526" max="10754" width="3.59765625" style="310"/>
    <col min="10755" max="10755" width="1.59765625" style="310" customWidth="1"/>
    <col min="10756" max="10756" width="1.8984375" style="310" customWidth="1"/>
    <col min="10757" max="10757" width="2.09765625" style="310" customWidth="1"/>
    <col min="10758" max="10776" width="3.59765625" style="310" customWidth="1"/>
    <col min="10777" max="10780" width="2.09765625" style="310" customWidth="1"/>
    <col min="10781" max="10781" width="1.8984375" style="310" customWidth="1"/>
    <col min="10782" max="11010" width="3.59765625" style="310"/>
    <col min="11011" max="11011" width="1.59765625" style="310" customWidth="1"/>
    <col min="11012" max="11012" width="1.8984375" style="310" customWidth="1"/>
    <col min="11013" max="11013" width="2.09765625" style="310" customWidth="1"/>
    <col min="11014" max="11032" width="3.59765625" style="310" customWidth="1"/>
    <col min="11033" max="11036" width="2.09765625" style="310" customWidth="1"/>
    <col min="11037" max="11037" width="1.8984375" style="310" customWidth="1"/>
    <col min="11038" max="11266" width="3.59765625" style="310"/>
    <col min="11267" max="11267" width="1.59765625" style="310" customWidth="1"/>
    <col min="11268" max="11268" width="1.8984375" style="310" customWidth="1"/>
    <col min="11269" max="11269" width="2.09765625" style="310" customWidth="1"/>
    <col min="11270" max="11288" width="3.59765625" style="310" customWidth="1"/>
    <col min="11289" max="11292" width="2.09765625" style="310" customWidth="1"/>
    <col min="11293" max="11293" width="1.8984375" style="310" customWidth="1"/>
    <col min="11294" max="11522" width="3.59765625" style="310"/>
    <col min="11523" max="11523" width="1.59765625" style="310" customWidth="1"/>
    <col min="11524" max="11524" width="1.8984375" style="310" customWidth="1"/>
    <col min="11525" max="11525" width="2.09765625" style="310" customWidth="1"/>
    <col min="11526" max="11544" width="3.59765625" style="310" customWidth="1"/>
    <col min="11545" max="11548" width="2.09765625" style="310" customWidth="1"/>
    <col min="11549" max="11549" width="1.8984375" style="310" customWidth="1"/>
    <col min="11550" max="11778" width="3.59765625" style="310"/>
    <col min="11779" max="11779" width="1.59765625" style="310" customWidth="1"/>
    <col min="11780" max="11780" width="1.8984375" style="310" customWidth="1"/>
    <col min="11781" max="11781" width="2.09765625" style="310" customWidth="1"/>
    <col min="11782" max="11800" width="3.59765625" style="310" customWidth="1"/>
    <col min="11801" max="11804" width="2.09765625" style="310" customWidth="1"/>
    <col min="11805" max="11805" width="1.8984375" style="310" customWidth="1"/>
    <col min="11806" max="12034" width="3.59765625" style="310"/>
    <col min="12035" max="12035" width="1.59765625" style="310" customWidth="1"/>
    <col min="12036" max="12036" width="1.8984375" style="310" customWidth="1"/>
    <col min="12037" max="12037" width="2.09765625" style="310" customWidth="1"/>
    <col min="12038" max="12056" width="3.59765625" style="310" customWidth="1"/>
    <col min="12057" max="12060" width="2.09765625" style="310" customWidth="1"/>
    <col min="12061" max="12061" width="1.8984375" style="310" customWidth="1"/>
    <col min="12062" max="12290" width="3.59765625" style="310"/>
    <col min="12291" max="12291" width="1.59765625" style="310" customWidth="1"/>
    <col min="12292" max="12292" width="1.8984375" style="310" customWidth="1"/>
    <col min="12293" max="12293" width="2.09765625" style="310" customWidth="1"/>
    <col min="12294" max="12312" width="3.59765625" style="310" customWidth="1"/>
    <col min="12313" max="12316" width="2.09765625" style="310" customWidth="1"/>
    <col min="12317" max="12317" width="1.8984375" style="310" customWidth="1"/>
    <col min="12318" max="12546" width="3.59765625" style="310"/>
    <col min="12547" max="12547" width="1.59765625" style="310" customWidth="1"/>
    <col min="12548" max="12548" width="1.8984375" style="310" customWidth="1"/>
    <col min="12549" max="12549" width="2.09765625" style="310" customWidth="1"/>
    <col min="12550" max="12568" width="3.59765625" style="310" customWidth="1"/>
    <col min="12569" max="12572" width="2.09765625" style="310" customWidth="1"/>
    <col min="12573" max="12573" width="1.8984375" style="310" customWidth="1"/>
    <col min="12574" max="12802" width="3.59765625" style="310"/>
    <col min="12803" max="12803" width="1.59765625" style="310" customWidth="1"/>
    <col min="12804" max="12804" width="1.8984375" style="310" customWidth="1"/>
    <col min="12805" max="12805" width="2.09765625" style="310" customWidth="1"/>
    <col min="12806" max="12824" width="3.59765625" style="310" customWidth="1"/>
    <col min="12825" max="12828" width="2.09765625" style="310" customWidth="1"/>
    <col min="12829" max="12829" width="1.8984375" style="310" customWidth="1"/>
    <col min="12830" max="13058" width="3.59765625" style="310"/>
    <col min="13059" max="13059" width="1.59765625" style="310" customWidth="1"/>
    <col min="13060" max="13060" width="1.8984375" style="310" customWidth="1"/>
    <col min="13061" max="13061" width="2.09765625" style="310" customWidth="1"/>
    <col min="13062" max="13080" width="3.59765625" style="310" customWidth="1"/>
    <col min="13081" max="13084" width="2.09765625" style="310" customWidth="1"/>
    <col min="13085" max="13085" width="1.8984375" style="310" customWidth="1"/>
    <col min="13086" max="13314" width="3.59765625" style="310"/>
    <col min="13315" max="13315" width="1.59765625" style="310" customWidth="1"/>
    <col min="13316" max="13316" width="1.8984375" style="310" customWidth="1"/>
    <col min="13317" max="13317" width="2.09765625" style="310" customWidth="1"/>
    <col min="13318" max="13336" width="3.59765625" style="310" customWidth="1"/>
    <col min="13337" max="13340" width="2.09765625" style="310" customWidth="1"/>
    <col min="13341" max="13341" width="1.8984375" style="310" customWidth="1"/>
    <col min="13342" max="13570" width="3.59765625" style="310"/>
    <col min="13571" max="13571" width="1.59765625" style="310" customWidth="1"/>
    <col min="13572" max="13572" width="1.8984375" style="310" customWidth="1"/>
    <col min="13573" max="13573" width="2.09765625" style="310" customWidth="1"/>
    <col min="13574" max="13592" width="3.59765625" style="310" customWidth="1"/>
    <col min="13593" max="13596" width="2.09765625" style="310" customWidth="1"/>
    <col min="13597" max="13597" width="1.8984375" style="310" customWidth="1"/>
    <col min="13598" max="13826" width="3.59765625" style="310"/>
    <col min="13827" max="13827" width="1.59765625" style="310" customWidth="1"/>
    <col min="13828" max="13828" width="1.8984375" style="310" customWidth="1"/>
    <col min="13829" max="13829" width="2.09765625" style="310" customWidth="1"/>
    <col min="13830" max="13848" width="3.59765625" style="310" customWidth="1"/>
    <col min="13849" max="13852" width="2.09765625" style="310" customWidth="1"/>
    <col min="13853" max="13853" width="1.8984375" style="310" customWidth="1"/>
    <col min="13854" max="14082" width="3.59765625" style="310"/>
    <col min="14083" max="14083" width="1.59765625" style="310" customWidth="1"/>
    <col min="14084" max="14084" width="1.8984375" style="310" customWidth="1"/>
    <col min="14085" max="14085" width="2.09765625" style="310" customWidth="1"/>
    <col min="14086" max="14104" width="3.59765625" style="310" customWidth="1"/>
    <col min="14105" max="14108" width="2.09765625" style="310" customWidth="1"/>
    <col min="14109" max="14109" width="1.8984375" style="310" customWidth="1"/>
    <col min="14110" max="14338" width="3.59765625" style="310"/>
    <col min="14339" max="14339" width="1.59765625" style="310" customWidth="1"/>
    <col min="14340" max="14340" width="1.8984375" style="310" customWidth="1"/>
    <col min="14341" max="14341" width="2.09765625" style="310" customWidth="1"/>
    <col min="14342" max="14360" width="3.59765625" style="310" customWidth="1"/>
    <col min="14361" max="14364" width="2.09765625" style="310" customWidth="1"/>
    <col min="14365" max="14365" width="1.8984375" style="310" customWidth="1"/>
    <col min="14366" max="14594" width="3.59765625" style="310"/>
    <col min="14595" max="14595" width="1.59765625" style="310" customWidth="1"/>
    <col min="14596" max="14596" width="1.8984375" style="310" customWidth="1"/>
    <col min="14597" max="14597" width="2.09765625" style="310" customWidth="1"/>
    <col min="14598" max="14616" width="3.59765625" style="310" customWidth="1"/>
    <col min="14617" max="14620" width="2.09765625" style="310" customWidth="1"/>
    <col min="14621" max="14621" width="1.8984375" style="310" customWidth="1"/>
    <col min="14622" max="14850" width="3.59765625" style="310"/>
    <col min="14851" max="14851" width="1.59765625" style="310" customWidth="1"/>
    <col min="14852" max="14852" width="1.8984375" style="310" customWidth="1"/>
    <col min="14853" max="14853" width="2.09765625" style="310" customWidth="1"/>
    <col min="14854" max="14872" width="3.59765625" style="310" customWidth="1"/>
    <col min="14873" max="14876" width="2.09765625" style="310" customWidth="1"/>
    <col min="14877" max="14877" width="1.8984375" style="310" customWidth="1"/>
    <col min="14878" max="15106" width="3.59765625" style="310"/>
    <col min="15107" max="15107" width="1.59765625" style="310" customWidth="1"/>
    <col min="15108" max="15108" width="1.8984375" style="310" customWidth="1"/>
    <col min="15109" max="15109" width="2.09765625" style="310" customWidth="1"/>
    <col min="15110" max="15128" width="3.59765625" style="310" customWidth="1"/>
    <col min="15129" max="15132" width="2.09765625" style="310" customWidth="1"/>
    <col min="15133" max="15133" width="1.8984375" style="310" customWidth="1"/>
    <col min="15134" max="15362" width="3.59765625" style="310"/>
    <col min="15363" max="15363" width="1.59765625" style="310" customWidth="1"/>
    <col min="15364" max="15364" width="1.8984375" style="310" customWidth="1"/>
    <col min="15365" max="15365" width="2.09765625" style="310" customWidth="1"/>
    <col min="15366" max="15384" width="3.59765625" style="310" customWidth="1"/>
    <col min="15385" max="15388" width="2.09765625" style="310" customWidth="1"/>
    <col min="15389" max="15389" width="1.8984375" style="310" customWidth="1"/>
    <col min="15390" max="15618" width="3.59765625" style="310"/>
    <col min="15619" max="15619" width="1.59765625" style="310" customWidth="1"/>
    <col min="15620" max="15620" width="1.8984375" style="310" customWidth="1"/>
    <col min="15621" max="15621" width="2.09765625" style="310" customWidth="1"/>
    <col min="15622" max="15640" width="3.59765625" style="310" customWidth="1"/>
    <col min="15641" max="15644" width="2.09765625" style="310" customWidth="1"/>
    <col min="15645" max="15645" width="1.8984375" style="310" customWidth="1"/>
    <col min="15646" max="15874" width="3.59765625" style="310"/>
    <col min="15875" max="15875" width="1.59765625" style="310" customWidth="1"/>
    <col min="15876" max="15876" width="1.8984375" style="310" customWidth="1"/>
    <col min="15877" max="15877" width="2.09765625" style="310" customWidth="1"/>
    <col min="15878" max="15896" width="3.59765625" style="310" customWidth="1"/>
    <col min="15897" max="15900" width="2.09765625" style="310" customWidth="1"/>
    <col min="15901" max="15901" width="1.8984375" style="310" customWidth="1"/>
    <col min="15902" max="16130" width="3.59765625" style="310"/>
    <col min="16131" max="16131" width="1.59765625" style="310" customWidth="1"/>
    <col min="16132" max="16132" width="1.8984375" style="310" customWidth="1"/>
    <col min="16133" max="16133" width="2.09765625" style="310" customWidth="1"/>
    <col min="16134" max="16152" width="3.59765625" style="310" customWidth="1"/>
    <col min="16153" max="16156" width="2.09765625" style="310" customWidth="1"/>
    <col min="16157" max="16157" width="1.8984375" style="310" customWidth="1"/>
    <col min="16158" max="16384" width="3.59765625" style="310"/>
  </cols>
  <sheetData>
    <row r="1" spans="2:32">
      <c r="B1" s="309" t="s">
        <v>678</v>
      </c>
    </row>
    <row r="2" spans="2:32">
      <c r="B2" s="305"/>
      <c r="C2" s="306"/>
      <c r="D2" s="306"/>
      <c r="E2" s="306"/>
      <c r="F2" s="306"/>
      <c r="G2" s="306"/>
      <c r="H2" s="306"/>
      <c r="I2" s="306"/>
      <c r="J2" s="306"/>
      <c r="K2" s="306"/>
      <c r="L2" s="306"/>
      <c r="M2" s="306"/>
      <c r="N2" s="306"/>
      <c r="O2" s="306"/>
      <c r="P2" s="306"/>
      <c r="Q2" s="306"/>
      <c r="R2" s="307"/>
      <c r="S2" s="306"/>
      <c r="T2" s="306"/>
      <c r="U2" s="306"/>
      <c r="V2" s="306"/>
      <c r="W2" s="306"/>
      <c r="X2" s="306"/>
      <c r="Y2" s="306"/>
      <c r="Z2" s="306"/>
      <c r="AA2" s="306"/>
      <c r="AB2" s="308"/>
    </row>
    <row r="3" spans="2:32">
      <c r="B3" s="311"/>
      <c r="AB3" s="312"/>
    </row>
    <row r="4" spans="2:32">
      <c r="B4" s="311"/>
      <c r="S4" s="887" t="s">
        <v>506</v>
      </c>
      <c r="T4" s="887"/>
      <c r="U4" s="887"/>
      <c r="V4" s="887"/>
      <c r="W4" s="887"/>
      <c r="X4" s="887"/>
      <c r="Y4" s="887"/>
      <c r="Z4" s="887"/>
      <c r="AA4" s="887"/>
      <c r="AB4" s="312"/>
    </row>
    <row r="5" spans="2:32">
      <c r="B5" s="311"/>
      <c r="U5" s="313"/>
      <c r="V5" s="313"/>
      <c r="AB5" s="312"/>
    </row>
    <row r="6" spans="2:32">
      <c r="B6" s="311"/>
      <c r="C6" s="888" t="s">
        <v>507</v>
      </c>
      <c r="D6" s="888"/>
      <c r="E6" s="888"/>
      <c r="F6" s="888"/>
      <c r="G6" s="888"/>
      <c r="H6" s="888"/>
      <c r="I6" s="888"/>
      <c r="J6" s="888"/>
      <c r="K6" s="888"/>
      <c r="L6" s="888"/>
      <c r="M6" s="888"/>
      <c r="N6" s="888"/>
      <c r="O6" s="888"/>
      <c r="P6" s="888"/>
      <c r="Q6" s="888"/>
      <c r="R6" s="888"/>
      <c r="S6" s="888"/>
      <c r="T6" s="888"/>
      <c r="U6" s="888"/>
      <c r="V6" s="888"/>
      <c r="W6" s="888"/>
      <c r="X6" s="888"/>
      <c r="Y6" s="888"/>
      <c r="Z6" s="888"/>
      <c r="AA6" s="888"/>
      <c r="AB6" s="312"/>
    </row>
    <row r="7" spans="2:32">
      <c r="B7" s="311"/>
      <c r="C7" s="888" t="s">
        <v>508</v>
      </c>
      <c r="D7" s="888"/>
      <c r="E7" s="888"/>
      <c r="F7" s="888"/>
      <c r="G7" s="888"/>
      <c r="H7" s="888"/>
      <c r="I7" s="888"/>
      <c r="J7" s="888"/>
      <c r="K7" s="888"/>
      <c r="L7" s="888"/>
      <c r="M7" s="888"/>
      <c r="N7" s="888"/>
      <c r="O7" s="888"/>
      <c r="P7" s="888"/>
      <c r="Q7" s="888"/>
      <c r="R7" s="888"/>
      <c r="S7" s="888"/>
      <c r="T7" s="888"/>
      <c r="U7" s="888"/>
      <c r="V7" s="888"/>
      <c r="W7" s="888"/>
      <c r="X7" s="888"/>
      <c r="Y7" s="888"/>
      <c r="Z7" s="888"/>
      <c r="AA7" s="888"/>
      <c r="AB7" s="312"/>
    </row>
    <row r="8" spans="2:32">
      <c r="B8" s="311"/>
      <c r="AB8" s="312"/>
    </row>
    <row r="9" spans="2:32" ht="23.25" customHeight="1">
      <c r="B9" s="311"/>
      <c r="C9" s="882" t="s">
        <v>509</v>
      </c>
      <c r="D9" s="883"/>
      <c r="E9" s="883"/>
      <c r="F9" s="883"/>
      <c r="G9" s="884"/>
      <c r="H9" s="885"/>
      <c r="I9" s="885"/>
      <c r="J9" s="885"/>
      <c r="K9" s="885"/>
      <c r="L9" s="885"/>
      <c r="M9" s="885"/>
      <c r="N9" s="885"/>
      <c r="O9" s="885"/>
      <c r="P9" s="885"/>
      <c r="Q9" s="885"/>
      <c r="R9" s="885"/>
      <c r="S9" s="885"/>
      <c r="T9" s="885"/>
      <c r="U9" s="885"/>
      <c r="V9" s="885"/>
      <c r="W9" s="885"/>
      <c r="X9" s="885"/>
      <c r="Y9" s="885"/>
      <c r="Z9" s="885"/>
      <c r="AA9" s="886"/>
      <c r="AB9" s="312"/>
    </row>
    <row r="10" spans="2:32" ht="23.25" customHeight="1">
      <c r="B10" s="311"/>
      <c r="C10" s="882" t="s">
        <v>510</v>
      </c>
      <c r="D10" s="883"/>
      <c r="E10" s="883"/>
      <c r="F10" s="883"/>
      <c r="G10" s="884"/>
      <c r="H10" s="885" t="s">
        <v>511</v>
      </c>
      <c r="I10" s="885"/>
      <c r="J10" s="885"/>
      <c r="K10" s="885"/>
      <c r="L10" s="885"/>
      <c r="M10" s="885"/>
      <c r="N10" s="885"/>
      <c r="O10" s="885"/>
      <c r="P10" s="885"/>
      <c r="Q10" s="885"/>
      <c r="R10" s="885"/>
      <c r="S10" s="885"/>
      <c r="T10" s="885"/>
      <c r="U10" s="885"/>
      <c r="V10" s="885"/>
      <c r="W10" s="885"/>
      <c r="X10" s="885"/>
      <c r="Y10" s="885"/>
      <c r="Z10" s="885"/>
      <c r="AA10" s="886"/>
      <c r="AB10" s="312"/>
    </row>
    <row r="11" spans="2:32" ht="23.25" customHeight="1">
      <c r="B11" s="311"/>
      <c r="C11" s="882" t="s">
        <v>512</v>
      </c>
      <c r="D11" s="883"/>
      <c r="E11" s="883"/>
      <c r="F11" s="883"/>
      <c r="G11" s="884"/>
      <c r="H11" s="889" t="s">
        <v>679</v>
      </c>
      <c r="I11" s="890"/>
      <c r="J11" s="890"/>
      <c r="K11" s="890"/>
      <c r="L11" s="890"/>
      <c r="M11" s="890"/>
      <c r="N11" s="890"/>
      <c r="O11" s="890"/>
      <c r="P11" s="890"/>
      <c r="Q11" s="890"/>
      <c r="R11" s="890"/>
      <c r="S11" s="890"/>
      <c r="T11" s="890"/>
      <c r="U11" s="890"/>
      <c r="V11" s="890"/>
      <c r="W11" s="890"/>
      <c r="X11" s="890"/>
      <c r="Y11" s="890"/>
      <c r="Z11" s="890"/>
      <c r="AA11" s="891"/>
      <c r="AB11" s="312"/>
      <c r="AF11" s="317"/>
    </row>
    <row r="12" spans="2:32" ht="3" customHeight="1">
      <c r="B12" s="311"/>
      <c r="C12" s="307"/>
      <c r="D12" s="307"/>
      <c r="E12" s="307"/>
      <c r="F12" s="307"/>
      <c r="G12" s="307"/>
      <c r="H12" s="318"/>
      <c r="I12" s="318"/>
      <c r="J12" s="318"/>
      <c r="K12" s="318"/>
      <c r="L12" s="318"/>
      <c r="M12" s="318"/>
      <c r="N12" s="318"/>
      <c r="O12" s="318"/>
      <c r="P12" s="318"/>
      <c r="Q12" s="318"/>
      <c r="R12" s="318"/>
      <c r="S12" s="318"/>
      <c r="T12" s="318"/>
      <c r="U12" s="318"/>
      <c r="V12" s="318"/>
      <c r="W12" s="318"/>
      <c r="X12" s="318"/>
      <c r="Y12" s="318"/>
      <c r="Z12" s="318"/>
      <c r="AA12" s="318"/>
      <c r="AB12" s="312"/>
      <c r="AF12" s="317"/>
    </row>
    <row r="13" spans="2:32" ht="13.5" customHeight="1">
      <c r="B13" s="311"/>
      <c r="C13" s="892" t="s">
        <v>514</v>
      </c>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892"/>
      <c r="AB13" s="312"/>
      <c r="AF13" s="317"/>
    </row>
    <row r="14" spans="2:32" ht="6" customHeight="1">
      <c r="B14" s="311"/>
      <c r="AB14" s="312"/>
    </row>
    <row r="15" spans="2:32" ht="17.25" customHeight="1">
      <c r="B15" s="311"/>
      <c r="C15" s="305"/>
      <c r="D15" s="306"/>
      <c r="E15" s="306"/>
      <c r="F15" s="306"/>
      <c r="G15" s="306"/>
      <c r="H15" s="306"/>
      <c r="I15" s="306"/>
      <c r="J15" s="306"/>
      <c r="K15" s="306"/>
      <c r="L15" s="306"/>
      <c r="M15" s="306"/>
      <c r="N15" s="306"/>
      <c r="O15" s="306"/>
      <c r="P15" s="306"/>
      <c r="Q15" s="306"/>
      <c r="R15" s="306"/>
      <c r="S15" s="306"/>
      <c r="T15" s="306"/>
      <c r="U15" s="306"/>
      <c r="V15" s="306"/>
      <c r="W15" s="306"/>
      <c r="X15" s="893" t="s">
        <v>515</v>
      </c>
      <c r="Y15" s="894"/>
      <c r="Z15" s="894"/>
      <c r="AA15" s="895"/>
      <c r="AB15" s="312"/>
    </row>
    <row r="16" spans="2:32" ht="18.75" customHeight="1">
      <c r="B16" s="311"/>
      <c r="C16" s="311"/>
      <c r="D16" s="309" t="s">
        <v>516</v>
      </c>
      <c r="X16" s="896"/>
      <c r="Y16" s="888"/>
      <c r="Z16" s="888"/>
      <c r="AA16" s="897"/>
      <c r="AB16" s="312"/>
    </row>
    <row r="17" spans="2:28" ht="18.75" customHeight="1">
      <c r="B17" s="311"/>
      <c r="C17" s="311"/>
      <c r="D17" s="309" t="s">
        <v>517</v>
      </c>
      <c r="X17" s="896"/>
      <c r="Y17" s="888"/>
      <c r="Z17" s="888"/>
      <c r="AA17" s="897"/>
      <c r="AB17" s="312"/>
    </row>
    <row r="18" spans="2:28" ht="6.75" customHeight="1">
      <c r="B18" s="311"/>
      <c r="C18" s="311"/>
      <c r="X18" s="896"/>
      <c r="Y18" s="888"/>
      <c r="Z18" s="888"/>
      <c r="AA18" s="897"/>
      <c r="AB18" s="312"/>
    </row>
    <row r="19" spans="2:28" ht="18.75" customHeight="1">
      <c r="B19" s="311"/>
      <c r="C19" s="311"/>
      <c r="E19" s="882" t="s">
        <v>518</v>
      </c>
      <c r="F19" s="883"/>
      <c r="G19" s="883"/>
      <c r="H19" s="883"/>
      <c r="I19" s="883"/>
      <c r="J19" s="883"/>
      <c r="K19" s="884"/>
      <c r="L19" s="319" t="s">
        <v>519</v>
      </c>
      <c r="M19" s="316"/>
      <c r="N19" s="316"/>
      <c r="O19" s="316"/>
      <c r="P19" s="315" t="s">
        <v>26</v>
      </c>
      <c r="Q19" s="319" t="s">
        <v>520</v>
      </c>
      <c r="R19" s="316"/>
      <c r="S19" s="316"/>
      <c r="T19" s="316"/>
      <c r="U19" s="315" t="s">
        <v>26</v>
      </c>
      <c r="V19" s="314"/>
      <c r="X19" s="896"/>
      <c r="Y19" s="888"/>
      <c r="Z19" s="888"/>
      <c r="AA19" s="897"/>
      <c r="AB19" s="312"/>
    </row>
    <row r="20" spans="2:28" ht="7.5" customHeight="1">
      <c r="B20" s="311"/>
      <c r="C20" s="311"/>
      <c r="T20" s="320"/>
      <c r="U20" s="320"/>
      <c r="V20" s="320"/>
      <c r="X20" s="896"/>
      <c r="Y20" s="888"/>
      <c r="Z20" s="888"/>
      <c r="AA20" s="897"/>
      <c r="AB20" s="312"/>
    </row>
    <row r="21" spans="2:28" ht="18.75" customHeight="1">
      <c r="B21" s="311"/>
      <c r="C21" s="311"/>
      <c r="E21" s="901" t="s">
        <v>521</v>
      </c>
      <c r="F21" s="902"/>
      <c r="G21" s="902"/>
      <c r="H21" s="902"/>
      <c r="I21" s="902"/>
      <c r="J21" s="902"/>
      <c r="K21" s="903"/>
      <c r="L21" s="319" t="s">
        <v>519</v>
      </c>
      <c r="M21" s="316"/>
      <c r="N21" s="316"/>
      <c r="O21" s="316"/>
      <c r="P21" s="315" t="s">
        <v>26</v>
      </c>
      <c r="Q21" s="319" t="s">
        <v>520</v>
      </c>
      <c r="R21" s="316"/>
      <c r="S21" s="316"/>
      <c r="T21" s="316"/>
      <c r="U21" s="315" t="s">
        <v>26</v>
      </c>
      <c r="V21" s="314"/>
      <c r="X21" s="896"/>
      <c r="Y21" s="888"/>
      <c r="Z21" s="888"/>
      <c r="AA21" s="897"/>
      <c r="AB21" s="312"/>
    </row>
    <row r="22" spans="2:28" ht="7.5" customHeight="1">
      <c r="B22" s="311"/>
      <c r="C22" s="311"/>
      <c r="X22" s="896"/>
      <c r="Y22" s="888"/>
      <c r="Z22" s="888"/>
      <c r="AA22" s="897"/>
      <c r="AB22" s="312"/>
    </row>
    <row r="23" spans="2:28" ht="18.75" customHeight="1">
      <c r="B23" s="311"/>
      <c r="C23" s="311"/>
      <c r="E23" s="309" t="s">
        <v>522</v>
      </c>
      <c r="X23" s="896"/>
      <c r="Y23" s="888"/>
      <c r="Z23" s="888"/>
      <c r="AA23" s="897"/>
      <c r="AB23" s="312"/>
    </row>
    <row r="24" spans="2:28" ht="5.4" customHeight="1">
      <c r="B24" s="311"/>
      <c r="C24" s="321"/>
      <c r="D24" s="322"/>
      <c r="E24" s="322"/>
      <c r="F24" s="322"/>
      <c r="G24" s="322"/>
      <c r="H24" s="322"/>
      <c r="I24" s="322"/>
      <c r="J24" s="322"/>
      <c r="K24" s="322"/>
      <c r="L24" s="322"/>
      <c r="M24" s="322"/>
      <c r="N24" s="322"/>
      <c r="O24" s="322"/>
      <c r="P24" s="322"/>
      <c r="Q24" s="322"/>
      <c r="R24" s="322"/>
      <c r="S24" s="322"/>
      <c r="T24" s="322"/>
      <c r="U24" s="322"/>
      <c r="V24" s="322"/>
      <c r="W24" s="322"/>
      <c r="X24" s="898"/>
      <c r="Y24" s="899"/>
      <c r="Z24" s="899"/>
      <c r="AA24" s="900"/>
      <c r="AB24" s="312"/>
    </row>
    <row r="25" spans="2:28" ht="5.4" customHeight="1">
      <c r="B25" s="311"/>
      <c r="C25" s="311"/>
      <c r="X25" s="893" t="s">
        <v>680</v>
      </c>
      <c r="Y25" s="894"/>
      <c r="Z25" s="894"/>
      <c r="AA25" s="895"/>
      <c r="AB25" s="312"/>
    </row>
    <row r="26" spans="2:28" ht="22.8" customHeight="1">
      <c r="B26" s="311"/>
      <c r="C26" s="311"/>
      <c r="D26" s="309" t="s">
        <v>681</v>
      </c>
      <c r="X26" s="896"/>
      <c r="Y26" s="888"/>
      <c r="Z26" s="888"/>
      <c r="AA26" s="897"/>
      <c r="AB26" s="312"/>
    </row>
    <row r="27" spans="2:28" ht="18.600000000000001" customHeight="1">
      <c r="B27" s="311"/>
      <c r="C27" s="311"/>
      <c r="D27" s="309" t="s">
        <v>682</v>
      </c>
      <c r="X27" s="896"/>
      <c r="Y27" s="888"/>
      <c r="Z27" s="888"/>
      <c r="AA27" s="897"/>
      <c r="AB27" s="312"/>
    </row>
    <row r="28" spans="2:28" ht="16.8" customHeight="1">
      <c r="B28" s="311"/>
      <c r="C28" s="311"/>
      <c r="D28" s="309" t="s">
        <v>683</v>
      </c>
      <c r="X28" s="896"/>
      <c r="Y28" s="888"/>
      <c r="Z28" s="888"/>
      <c r="AA28" s="897"/>
      <c r="AB28" s="312"/>
    </row>
    <row r="29" spans="2:28" ht="25.2" customHeight="1">
      <c r="B29" s="311"/>
      <c r="C29" s="311"/>
      <c r="D29" s="309" t="s">
        <v>684</v>
      </c>
      <c r="X29" s="898"/>
      <c r="Y29" s="899"/>
      <c r="Z29" s="899"/>
      <c r="AA29" s="900"/>
      <c r="AB29" s="312"/>
    </row>
    <row r="30" spans="2:28" ht="18.75" customHeight="1">
      <c r="B30" s="311"/>
      <c r="C30" s="305"/>
      <c r="D30" s="306" t="s">
        <v>523</v>
      </c>
      <c r="E30" s="306"/>
      <c r="F30" s="306"/>
      <c r="G30" s="306"/>
      <c r="H30" s="306"/>
      <c r="I30" s="306"/>
      <c r="J30" s="306"/>
      <c r="K30" s="306"/>
      <c r="L30" s="306"/>
      <c r="M30" s="306"/>
      <c r="N30" s="306"/>
      <c r="O30" s="306"/>
      <c r="P30" s="306"/>
      <c r="Q30" s="306"/>
      <c r="R30" s="306"/>
      <c r="S30" s="306"/>
      <c r="T30" s="306"/>
      <c r="U30" s="306"/>
      <c r="V30" s="306"/>
      <c r="W30" s="306"/>
      <c r="X30" s="893" t="s">
        <v>515</v>
      </c>
      <c r="Y30" s="894"/>
      <c r="Z30" s="894"/>
      <c r="AA30" s="895"/>
      <c r="AB30" s="312"/>
    </row>
    <row r="31" spans="2:28" ht="18.75" customHeight="1">
      <c r="B31" s="311"/>
      <c r="C31" s="321"/>
      <c r="D31" s="322" t="s">
        <v>524</v>
      </c>
      <c r="E31" s="322"/>
      <c r="F31" s="322"/>
      <c r="G31" s="322"/>
      <c r="H31" s="322"/>
      <c r="I31" s="322"/>
      <c r="J31" s="322"/>
      <c r="K31" s="322"/>
      <c r="L31" s="322"/>
      <c r="M31" s="322"/>
      <c r="N31" s="322"/>
      <c r="O31" s="322"/>
      <c r="P31" s="322"/>
      <c r="Q31" s="322"/>
      <c r="R31" s="322"/>
      <c r="S31" s="322"/>
      <c r="T31" s="322"/>
      <c r="U31" s="322"/>
      <c r="V31" s="322"/>
      <c r="W31" s="322"/>
      <c r="X31" s="898"/>
      <c r="Y31" s="899"/>
      <c r="Z31" s="899"/>
      <c r="AA31" s="900"/>
      <c r="AB31" s="312"/>
    </row>
    <row r="32" spans="2:28" ht="18.75" customHeight="1">
      <c r="B32" s="311"/>
      <c r="C32" s="319"/>
      <c r="D32" s="316" t="s">
        <v>525</v>
      </c>
      <c r="E32" s="316"/>
      <c r="F32" s="316"/>
      <c r="G32" s="316"/>
      <c r="H32" s="316"/>
      <c r="I32" s="316"/>
      <c r="J32" s="316"/>
      <c r="K32" s="316"/>
      <c r="L32" s="316"/>
      <c r="M32" s="316"/>
      <c r="N32" s="316"/>
      <c r="O32" s="316"/>
      <c r="P32" s="316"/>
      <c r="Q32" s="316"/>
      <c r="R32" s="316"/>
      <c r="S32" s="316"/>
      <c r="T32" s="316"/>
      <c r="U32" s="316"/>
      <c r="V32" s="316"/>
      <c r="W32" s="316"/>
      <c r="X32" s="882" t="s">
        <v>515</v>
      </c>
      <c r="Y32" s="883"/>
      <c r="Z32" s="883"/>
      <c r="AA32" s="884"/>
      <c r="AB32" s="312"/>
    </row>
    <row r="33" spans="2:28" ht="18.75" customHeight="1">
      <c r="B33" s="311"/>
      <c r="C33" s="305"/>
      <c r="D33" s="306" t="s">
        <v>526</v>
      </c>
      <c r="E33" s="306"/>
      <c r="F33" s="306"/>
      <c r="G33" s="306"/>
      <c r="H33" s="306"/>
      <c r="I33" s="306"/>
      <c r="J33" s="306"/>
      <c r="K33" s="306"/>
      <c r="L33" s="306"/>
      <c r="M33" s="306"/>
      <c r="N33" s="306"/>
      <c r="O33" s="306"/>
      <c r="P33" s="306"/>
      <c r="Q33" s="306"/>
      <c r="R33" s="306"/>
      <c r="S33" s="306"/>
      <c r="T33" s="306"/>
      <c r="U33" s="306"/>
      <c r="V33" s="306"/>
      <c r="W33" s="306"/>
      <c r="X33" s="893" t="s">
        <v>515</v>
      </c>
      <c r="Y33" s="894"/>
      <c r="Z33" s="894"/>
      <c r="AA33" s="895"/>
      <c r="AB33" s="312"/>
    </row>
    <row r="34" spans="2:28" ht="18.75" customHeight="1">
      <c r="B34" s="311"/>
      <c r="C34" s="321"/>
      <c r="D34" s="322" t="s">
        <v>527</v>
      </c>
      <c r="E34" s="322"/>
      <c r="F34" s="322"/>
      <c r="G34" s="322"/>
      <c r="H34" s="322"/>
      <c r="I34" s="322"/>
      <c r="J34" s="322"/>
      <c r="K34" s="322"/>
      <c r="L34" s="322"/>
      <c r="M34" s="322"/>
      <c r="N34" s="322"/>
      <c r="O34" s="322"/>
      <c r="P34" s="322"/>
      <c r="Q34" s="322"/>
      <c r="R34" s="322"/>
      <c r="S34" s="322"/>
      <c r="T34" s="322"/>
      <c r="U34" s="322"/>
      <c r="V34" s="322"/>
      <c r="W34" s="322"/>
      <c r="X34" s="898"/>
      <c r="Y34" s="899"/>
      <c r="Z34" s="899"/>
      <c r="AA34" s="900"/>
      <c r="AB34" s="312"/>
    </row>
    <row r="35" spans="2:28" ht="18.75" customHeight="1">
      <c r="B35" s="311"/>
      <c r="C35" s="305"/>
      <c r="D35" s="306" t="s">
        <v>528</v>
      </c>
      <c r="E35" s="306"/>
      <c r="F35" s="306"/>
      <c r="G35" s="306"/>
      <c r="H35" s="306"/>
      <c r="I35" s="306"/>
      <c r="J35" s="306"/>
      <c r="K35" s="306"/>
      <c r="L35" s="306"/>
      <c r="M35" s="306"/>
      <c r="N35" s="306"/>
      <c r="O35" s="306"/>
      <c r="P35" s="306"/>
      <c r="Q35" s="306"/>
      <c r="R35" s="306"/>
      <c r="S35" s="306"/>
      <c r="T35" s="306"/>
      <c r="U35" s="306"/>
      <c r="V35" s="306"/>
      <c r="W35" s="306"/>
      <c r="X35" s="893" t="s">
        <v>515</v>
      </c>
      <c r="Y35" s="894"/>
      <c r="Z35" s="894"/>
      <c r="AA35" s="895"/>
      <c r="AB35" s="312"/>
    </row>
    <row r="36" spans="2:28" ht="18.75" customHeight="1">
      <c r="B36" s="311"/>
      <c r="C36" s="321"/>
      <c r="D36" s="322" t="s">
        <v>529</v>
      </c>
      <c r="E36" s="322"/>
      <c r="F36" s="322"/>
      <c r="G36" s="322"/>
      <c r="H36" s="322"/>
      <c r="I36" s="322"/>
      <c r="J36" s="322"/>
      <c r="K36" s="322"/>
      <c r="L36" s="322"/>
      <c r="M36" s="322"/>
      <c r="N36" s="322"/>
      <c r="O36" s="322"/>
      <c r="P36" s="322"/>
      <c r="Q36" s="322"/>
      <c r="R36" s="322"/>
      <c r="S36" s="322"/>
      <c r="T36" s="322"/>
      <c r="U36" s="322"/>
      <c r="V36" s="322"/>
      <c r="W36" s="322"/>
      <c r="X36" s="898"/>
      <c r="Y36" s="899"/>
      <c r="Z36" s="899"/>
      <c r="AA36" s="900"/>
      <c r="AB36" s="312"/>
    </row>
    <row r="37" spans="2:28" ht="18.75" customHeight="1">
      <c r="B37" s="311"/>
      <c r="C37" s="305"/>
      <c r="D37" s="306" t="s">
        <v>530</v>
      </c>
      <c r="E37" s="306"/>
      <c r="F37" s="306"/>
      <c r="G37" s="306"/>
      <c r="H37" s="306"/>
      <c r="I37" s="306"/>
      <c r="J37" s="306"/>
      <c r="K37" s="306"/>
      <c r="L37" s="306"/>
      <c r="M37" s="306"/>
      <c r="N37" s="306"/>
      <c r="O37" s="306"/>
      <c r="P37" s="306"/>
      <c r="Q37" s="306"/>
      <c r="R37" s="306"/>
      <c r="S37" s="306"/>
      <c r="T37" s="306"/>
      <c r="U37" s="306"/>
      <c r="V37" s="306"/>
      <c r="W37" s="306"/>
      <c r="X37" s="893" t="s">
        <v>515</v>
      </c>
      <c r="Y37" s="894"/>
      <c r="Z37" s="894"/>
      <c r="AA37" s="895"/>
      <c r="AB37" s="312"/>
    </row>
    <row r="38" spans="2:28" ht="18.75" customHeight="1">
      <c r="B38" s="311"/>
      <c r="C38" s="319"/>
      <c r="D38" s="316" t="s">
        <v>531</v>
      </c>
      <c r="E38" s="316"/>
      <c r="F38" s="316"/>
      <c r="G38" s="316"/>
      <c r="H38" s="316"/>
      <c r="I38" s="316"/>
      <c r="J38" s="316"/>
      <c r="K38" s="316"/>
      <c r="L38" s="316"/>
      <c r="M38" s="316"/>
      <c r="N38" s="316"/>
      <c r="O38" s="316"/>
      <c r="P38" s="316"/>
      <c r="Q38" s="316"/>
      <c r="R38" s="316"/>
      <c r="S38" s="316"/>
      <c r="T38" s="316"/>
      <c r="U38" s="316"/>
      <c r="V38" s="316"/>
      <c r="W38" s="316"/>
      <c r="X38" s="882" t="s">
        <v>515</v>
      </c>
      <c r="Y38" s="883"/>
      <c r="Z38" s="883"/>
      <c r="AA38" s="884"/>
      <c r="AB38" s="312"/>
    </row>
    <row r="39" spans="2:28" ht="18.75" customHeight="1">
      <c r="B39" s="311"/>
      <c r="C39" s="305"/>
      <c r="D39" s="309" t="s">
        <v>685</v>
      </c>
      <c r="X39" s="893" t="s">
        <v>680</v>
      </c>
      <c r="Y39" s="894"/>
      <c r="Z39" s="894"/>
      <c r="AA39" s="895"/>
      <c r="AB39" s="312"/>
    </row>
    <row r="40" spans="2:28" ht="18.75" customHeight="1">
      <c r="B40" s="311"/>
      <c r="C40" s="321"/>
      <c r="D40" s="322" t="s">
        <v>686</v>
      </c>
      <c r="E40" s="322"/>
      <c r="F40" s="322"/>
      <c r="G40" s="322"/>
      <c r="H40" s="322"/>
      <c r="I40" s="322"/>
      <c r="J40" s="322"/>
      <c r="K40" s="322"/>
      <c r="L40" s="322"/>
      <c r="M40" s="322"/>
      <c r="N40" s="322"/>
      <c r="O40" s="322"/>
      <c r="P40" s="322"/>
      <c r="Q40" s="322"/>
      <c r="R40" s="322"/>
      <c r="S40" s="322"/>
      <c r="T40" s="322"/>
      <c r="U40" s="322"/>
      <c r="V40" s="322"/>
      <c r="W40" s="322"/>
      <c r="X40" s="898"/>
      <c r="Y40" s="899"/>
      <c r="Z40" s="899"/>
      <c r="AA40" s="900"/>
      <c r="AB40" s="312"/>
    </row>
    <row r="41" spans="2:28" ht="18.75" customHeight="1">
      <c r="B41" s="311"/>
      <c r="C41" s="305"/>
      <c r="D41" s="309" t="s">
        <v>687</v>
      </c>
      <c r="X41" s="893" t="s">
        <v>680</v>
      </c>
      <c r="Y41" s="894"/>
      <c r="Z41" s="894"/>
      <c r="AA41" s="895"/>
      <c r="AB41" s="312"/>
    </row>
    <row r="42" spans="2:28" ht="18.75" customHeight="1">
      <c r="B42" s="311"/>
      <c r="C42" s="311"/>
      <c r="D42" s="309" t="s">
        <v>688</v>
      </c>
      <c r="V42" s="310"/>
      <c r="X42" s="896"/>
      <c r="Y42" s="888"/>
      <c r="Z42" s="888"/>
      <c r="AA42" s="897"/>
      <c r="AB42" s="312"/>
    </row>
    <row r="43" spans="2:28" ht="18.75" customHeight="1">
      <c r="B43" s="311"/>
      <c r="C43" s="311"/>
      <c r="D43" s="309" t="s">
        <v>689</v>
      </c>
      <c r="X43" s="896"/>
      <c r="Y43" s="888"/>
      <c r="Z43" s="888"/>
      <c r="AA43" s="897"/>
      <c r="AB43" s="312"/>
    </row>
    <row r="44" spans="2:28" ht="18.75" customHeight="1">
      <c r="B44" s="311"/>
      <c r="C44" s="321"/>
      <c r="D44" s="322" t="s">
        <v>690</v>
      </c>
      <c r="E44" s="322"/>
      <c r="F44" s="322"/>
      <c r="G44" s="322"/>
      <c r="H44" s="322"/>
      <c r="I44" s="322"/>
      <c r="J44" s="322"/>
      <c r="K44" s="322"/>
      <c r="L44" s="322"/>
      <c r="M44" s="322"/>
      <c r="N44" s="322"/>
      <c r="O44" s="322"/>
      <c r="P44" s="322"/>
      <c r="Q44" s="322"/>
      <c r="R44" s="322"/>
      <c r="S44" s="322"/>
      <c r="T44" s="322"/>
      <c r="U44" s="322"/>
      <c r="V44" s="322"/>
      <c r="W44" s="322"/>
      <c r="X44" s="898"/>
      <c r="Y44" s="899"/>
      <c r="Z44" s="899"/>
      <c r="AA44" s="900"/>
      <c r="AB44" s="312"/>
    </row>
    <row r="45" spans="2:28" ht="4.5" customHeight="1">
      <c r="B45" s="311"/>
      <c r="AB45" s="312"/>
    </row>
    <row r="46" spans="2:28" ht="4.5" customHeight="1">
      <c r="B46" s="311"/>
      <c r="AB46" s="312"/>
    </row>
    <row r="47" spans="2:28">
      <c r="B47" s="311"/>
      <c r="C47" s="309" t="s">
        <v>532</v>
      </c>
      <c r="AB47" s="312"/>
    </row>
    <row r="48" spans="2:28">
      <c r="B48" s="311"/>
      <c r="D48" s="309" t="s">
        <v>691</v>
      </c>
      <c r="AB48" s="312"/>
    </row>
    <row r="49" spans="2:28">
      <c r="B49" s="311"/>
      <c r="C49" s="309" t="s">
        <v>692</v>
      </c>
      <c r="AB49" s="312"/>
    </row>
    <row r="50" spans="2:28">
      <c r="B50" s="311"/>
      <c r="D50" s="309" t="s">
        <v>693</v>
      </c>
      <c r="AB50" s="312"/>
    </row>
    <row r="51" spans="2:28">
      <c r="B51" s="311"/>
      <c r="D51" s="309" t="s">
        <v>694</v>
      </c>
      <c r="AB51" s="312"/>
    </row>
    <row r="52" spans="2:28" ht="4.5" customHeight="1">
      <c r="B52" s="311"/>
      <c r="AB52" s="312"/>
    </row>
    <row r="53" spans="2:28">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row>
    <row r="54" spans="2:28">
      <c r="C54" s="309" t="s">
        <v>534</v>
      </c>
    </row>
  </sheetData>
  <mergeCells count="22">
    <mergeCell ref="X38:AA38"/>
    <mergeCell ref="X39:AA40"/>
    <mergeCell ref="X41:AA44"/>
    <mergeCell ref="X25:AA29"/>
    <mergeCell ref="X30:AA31"/>
    <mergeCell ref="X32:AA32"/>
    <mergeCell ref="X33:AA34"/>
    <mergeCell ref="X35:AA36"/>
    <mergeCell ref="X37:AA37"/>
    <mergeCell ref="C11:G11"/>
    <mergeCell ref="H11:AA11"/>
    <mergeCell ref="C13:AA13"/>
    <mergeCell ref="X15:AA24"/>
    <mergeCell ref="E19:K19"/>
    <mergeCell ref="E21:K21"/>
    <mergeCell ref="C10:G10"/>
    <mergeCell ref="H10:AA10"/>
    <mergeCell ref="S4:AA4"/>
    <mergeCell ref="C6:AA6"/>
    <mergeCell ref="C7:AA7"/>
    <mergeCell ref="C9:G9"/>
    <mergeCell ref="H9:AA9"/>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28C0-3E8B-44D8-8768-017E58562578}">
  <sheetPr>
    <tabColor rgb="FFFFFF00"/>
    <pageSetUpPr fitToPage="1"/>
  </sheetPr>
  <dimension ref="B1:AD58"/>
  <sheetViews>
    <sheetView showGridLines="0" view="pageBreakPreview" topLeftCell="A24" zoomScaleNormal="100" zoomScaleSheetLayoutView="100" workbookViewId="0">
      <selection activeCell="S58" activeCellId="1" sqref="T27:U27 S58"/>
    </sheetView>
  </sheetViews>
  <sheetFormatPr defaultColWidth="3.59765625" defaultRowHeight="18"/>
  <cols>
    <col min="1" max="1" width="1.59765625" style="310" customWidth="1"/>
    <col min="2" max="2" width="1.8984375" style="309" customWidth="1"/>
    <col min="3" max="3" width="2.09765625" style="309" customWidth="1"/>
    <col min="4" max="22" width="3.59765625" style="309" customWidth="1"/>
    <col min="23" max="26" width="2.09765625" style="309" customWidth="1"/>
    <col min="27" max="27" width="1.8984375" style="309" customWidth="1"/>
    <col min="28" max="28" width="3.59765625" style="309"/>
    <col min="29" max="256" width="3.59765625" style="310"/>
    <col min="257" max="257" width="1.59765625" style="310" customWidth="1"/>
    <col min="258" max="258" width="1.8984375" style="310" customWidth="1"/>
    <col min="259" max="259" width="2.09765625" style="310" customWidth="1"/>
    <col min="260" max="278" width="3.59765625" style="310" customWidth="1"/>
    <col min="279" max="282" width="2.09765625" style="310" customWidth="1"/>
    <col min="283" max="283" width="1.8984375" style="310" customWidth="1"/>
    <col min="284" max="512" width="3.59765625" style="310"/>
    <col min="513" max="513" width="1.59765625" style="310" customWidth="1"/>
    <col min="514" max="514" width="1.8984375" style="310" customWidth="1"/>
    <col min="515" max="515" width="2.09765625" style="310" customWidth="1"/>
    <col min="516" max="534" width="3.59765625" style="310" customWidth="1"/>
    <col min="535" max="538" width="2.09765625" style="310" customWidth="1"/>
    <col min="539" max="539" width="1.8984375" style="310" customWidth="1"/>
    <col min="540" max="768" width="3.59765625" style="310"/>
    <col min="769" max="769" width="1.59765625" style="310" customWidth="1"/>
    <col min="770" max="770" width="1.8984375" style="310" customWidth="1"/>
    <col min="771" max="771" width="2.09765625" style="310" customWidth="1"/>
    <col min="772" max="790" width="3.59765625" style="310" customWidth="1"/>
    <col min="791" max="794" width="2.09765625" style="310" customWidth="1"/>
    <col min="795" max="795" width="1.8984375" style="310" customWidth="1"/>
    <col min="796" max="1024" width="3.59765625" style="310"/>
    <col min="1025" max="1025" width="1.59765625" style="310" customWidth="1"/>
    <col min="1026" max="1026" width="1.8984375" style="310" customWidth="1"/>
    <col min="1027" max="1027" width="2.09765625" style="310" customWidth="1"/>
    <col min="1028" max="1046" width="3.59765625" style="310" customWidth="1"/>
    <col min="1047" max="1050" width="2.09765625" style="310" customWidth="1"/>
    <col min="1051" max="1051" width="1.8984375" style="310" customWidth="1"/>
    <col min="1052" max="1280" width="3.59765625" style="310"/>
    <col min="1281" max="1281" width="1.59765625" style="310" customWidth="1"/>
    <col min="1282" max="1282" width="1.8984375" style="310" customWidth="1"/>
    <col min="1283" max="1283" width="2.09765625" style="310" customWidth="1"/>
    <col min="1284" max="1302" width="3.59765625" style="310" customWidth="1"/>
    <col min="1303" max="1306" width="2.09765625" style="310" customWidth="1"/>
    <col min="1307" max="1307" width="1.8984375" style="310" customWidth="1"/>
    <col min="1308" max="1536" width="3.59765625" style="310"/>
    <col min="1537" max="1537" width="1.59765625" style="310" customWidth="1"/>
    <col min="1538" max="1538" width="1.8984375" style="310" customWidth="1"/>
    <col min="1539" max="1539" width="2.09765625" style="310" customWidth="1"/>
    <col min="1540" max="1558" width="3.59765625" style="310" customWidth="1"/>
    <col min="1559" max="1562" width="2.09765625" style="310" customWidth="1"/>
    <col min="1563" max="1563" width="1.8984375" style="310" customWidth="1"/>
    <col min="1564" max="1792" width="3.59765625" style="310"/>
    <col min="1793" max="1793" width="1.59765625" style="310" customWidth="1"/>
    <col min="1794" max="1794" width="1.8984375" style="310" customWidth="1"/>
    <col min="1795" max="1795" width="2.09765625" style="310" customWidth="1"/>
    <col min="1796" max="1814" width="3.59765625" style="310" customWidth="1"/>
    <col min="1815" max="1818" width="2.09765625" style="310" customWidth="1"/>
    <col min="1819" max="1819" width="1.8984375" style="310" customWidth="1"/>
    <col min="1820" max="2048" width="3.59765625" style="310"/>
    <col min="2049" max="2049" width="1.59765625" style="310" customWidth="1"/>
    <col min="2050" max="2050" width="1.8984375" style="310" customWidth="1"/>
    <col min="2051" max="2051" width="2.09765625" style="310" customWidth="1"/>
    <col min="2052" max="2070" width="3.59765625" style="310" customWidth="1"/>
    <col min="2071" max="2074" width="2.09765625" style="310" customWidth="1"/>
    <col min="2075" max="2075" width="1.8984375" style="310" customWidth="1"/>
    <col min="2076" max="2304" width="3.59765625" style="310"/>
    <col min="2305" max="2305" width="1.59765625" style="310" customWidth="1"/>
    <col min="2306" max="2306" width="1.8984375" style="310" customWidth="1"/>
    <col min="2307" max="2307" width="2.09765625" style="310" customWidth="1"/>
    <col min="2308" max="2326" width="3.59765625" style="310" customWidth="1"/>
    <col min="2327" max="2330" width="2.09765625" style="310" customWidth="1"/>
    <col min="2331" max="2331" width="1.8984375" style="310" customWidth="1"/>
    <col min="2332" max="2560" width="3.59765625" style="310"/>
    <col min="2561" max="2561" width="1.59765625" style="310" customWidth="1"/>
    <col min="2562" max="2562" width="1.8984375" style="310" customWidth="1"/>
    <col min="2563" max="2563" width="2.09765625" style="310" customWidth="1"/>
    <col min="2564" max="2582" width="3.59765625" style="310" customWidth="1"/>
    <col min="2583" max="2586" width="2.09765625" style="310" customWidth="1"/>
    <col min="2587" max="2587" width="1.8984375" style="310" customWidth="1"/>
    <col min="2588" max="2816" width="3.59765625" style="310"/>
    <col min="2817" max="2817" width="1.59765625" style="310" customWidth="1"/>
    <col min="2818" max="2818" width="1.8984375" style="310" customWidth="1"/>
    <col min="2819" max="2819" width="2.09765625" style="310" customWidth="1"/>
    <col min="2820" max="2838" width="3.59765625" style="310" customWidth="1"/>
    <col min="2839" max="2842" width="2.09765625" style="310" customWidth="1"/>
    <col min="2843" max="2843" width="1.8984375" style="310" customWidth="1"/>
    <col min="2844" max="3072" width="3.59765625" style="310"/>
    <col min="3073" max="3073" width="1.59765625" style="310" customWidth="1"/>
    <col min="3074" max="3074" width="1.8984375" style="310" customWidth="1"/>
    <col min="3075" max="3075" width="2.09765625" style="310" customWidth="1"/>
    <col min="3076" max="3094" width="3.59765625" style="310" customWidth="1"/>
    <col min="3095" max="3098" width="2.09765625" style="310" customWidth="1"/>
    <col min="3099" max="3099" width="1.8984375" style="310" customWidth="1"/>
    <col min="3100" max="3328" width="3.59765625" style="310"/>
    <col min="3329" max="3329" width="1.59765625" style="310" customWidth="1"/>
    <col min="3330" max="3330" width="1.8984375" style="310" customWidth="1"/>
    <col min="3331" max="3331" width="2.09765625" style="310" customWidth="1"/>
    <col min="3332" max="3350" width="3.59765625" style="310" customWidth="1"/>
    <col min="3351" max="3354" width="2.09765625" style="310" customWidth="1"/>
    <col min="3355" max="3355" width="1.8984375" style="310" customWidth="1"/>
    <col min="3356" max="3584" width="3.59765625" style="310"/>
    <col min="3585" max="3585" width="1.59765625" style="310" customWidth="1"/>
    <col min="3586" max="3586" width="1.8984375" style="310" customWidth="1"/>
    <col min="3587" max="3587" width="2.09765625" style="310" customWidth="1"/>
    <col min="3588" max="3606" width="3.59765625" style="310" customWidth="1"/>
    <col min="3607" max="3610" width="2.09765625" style="310" customWidth="1"/>
    <col min="3611" max="3611" width="1.8984375" style="310" customWidth="1"/>
    <col min="3612" max="3840" width="3.59765625" style="310"/>
    <col min="3841" max="3841" width="1.59765625" style="310" customWidth="1"/>
    <col min="3842" max="3842" width="1.8984375" style="310" customWidth="1"/>
    <col min="3843" max="3843" width="2.09765625" style="310" customWidth="1"/>
    <col min="3844" max="3862" width="3.59765625" style="310" customWidth="1"/>
    <col min="3863" max="3866" width="2.09765625" style="310" customWidth="1"/>
    <col min="3867" max="3867" width="1.8984375" style="310" customWidth="1"/>
    <col min="3868" max="4096" width="3.59765625" style="310"/>
    <col min="4097" max="4097" width="1.59765625" style="310" customWidth="1"/>
    <col min="4098" max="4098" width="1.8984375" style="310" customWidth="1"/>
    <col min="4099" max="4099" width="2.09765625" style="310" customWidth="1"/>
    <col min="4100" max="4118" width="3.59765625" style="310" customWidth="1"/>
    <col min="4119" max="4122" width="2.09765625" style="310" customWidth="1"/>
    <col min="4123" max="4123" width="1.8984375" style="310" customWidth="1"/>
    <col min="4124" max="4352" width="3.59765625" style="310"/>
    <col min="4353" max="4353" width="1.59765625" style="310" customWidth="1"/>
    <col min="4354" max="4354" width="1.8984375" style="310" customWidth="1"/>
    <col min="4355" max="4355" width="2.09765625" style="310" customWidth="1"/>
    <col min="4356" max="4374" width="3.59765625" style="310" customWidth="1"/>
    <col min="4375" max="4378" width="2.09765625" style="310" customWidth="1"/>
    <col min="4379" max="4379" width="1.8984375" style="310" customWidth="1"/>
    <col min="4380" max="4608" width="3.59765625" style="310"/>
    <col min="4609" max="4609" width="1.59765625" style="310" customWidth="1"/>
    <col min="4610" max="4610" width="1.8984375" style="310" customWidth="1"/>
    <col min="4611" max="4611" width="2.09765625" style="310" customWidth="1"/>
    <col min="4612" max="4630" width="3.59765625" style="310" customWidth="1"/>
    <col min="4631" max="4634" width="2.09765625" style="310" customWidth="1"/>
    <col min="4635" max="4635" width="1.8984375" style="310" customWidth="1"/>
    <col min="4636" max="4864" width="3.59765625" style="310"/>
    <col min="4865" max="4865" width="1.59765625" style="310" customWidth="1"/>
    <col min="4866" max="4866" width="1.8984375" style="310" customWidth="1"/>
    <col min="4867" max="4867" width="2.09765625" style="310" customWidth="1"/>
    <col min="4868" max="4886" width="3.59765625" style="310" customWidth="1"/>
    <col min="4887" max="4890" width="2.09765625" style="310" customWidth="1"/>
    <col min="4891" max="4891" width="1.8984375" style="310" customWidth="1"/>
    <col min="4892" max="5120" width="3.59765625" style="310"/>
    <col min="5121" max="5121" width="1.59765625" style="310" customWidth="1"/>
    <col min="5122" max="5122" width="1.8984375" style="310" customWidth="1"/>
    <col min="5123" max="5123" width="2.09765625" style="310" customWidth="1"/>
    <col min="5124" max="5142" width="3.59765625" style="310" customWidth="1"/>
    <col min="5143" max="5146" width="2.09765625" style="310" customWidth="1"/>
    <col min="5147" max="5147" width="1.8984375" style="310" customWidth="1"/>
    <col min="5148" max="5376" width="3.59765625" style="310"/>
    <col min="5377" max="5377" width="1.59765625" style="310" customWidth="1"/>
    <col min="5378" max="5378" width="1.8984375" style="310" customWidth="1"/>
    <col min="5379" max="5379" width="2.09765625" style="310" customWidth="1"/>
    <col min="5380" max="5398" width="3.59765625" style="310" customWidth="1"/>
    <col min="5399" max="5402" width="2.09765625" style="310" customWidth="1"/>
    <col min="5403" max="5403" width="1.8984375" style="310" customWidth="1"/>
    <col min="5404" max="5632" width="3.59765625" style="310"/>
    <col min="5633" max="5633" width="1.59765625" style="310" customWidth="1"/>
    <col min="5634" max="5634" width="1.8984375" style="310" customWidth="1"/>
    <col min="5635" max="5635" width="2.09765625" style="310" customWidth="1"/>
    <col min="5636" max="5654" width="3.59765625" style="310" customWidth="1"/>
    <col min="5655" max="5658" width="2.09765625" style="310" customWidth="1"/>
    <col min="5659" max="5659" width="1.8984375" style="310" customWidth="1"/>
    <col min="5660" max="5888" width="3.59765625" style="310"/>
    <col min="5889" max="5889" width="1.59765625" style="310" customWidth="1"/>
    <col min="5890" max="5890" width="1.8984375" style="310" customWidth="1"/>
    <col min="5891" max="5891" width="2.09765625" style="310" customWidth="1"/>
    <col min="5892" max="5910" width="3.59765625" style="310" customWidth="1"/>
    <col min="5911" max="5914" width="2.09765625" style="310" customWidth="1"/>
    <col min="5915" max="5915" width="1.8984375" style="310" customWidth="1"/>
    <col min="5916" max="6144" width="3.59765625" style="310"/>
    <col min="6145" max="6145" width="1.59765625" style="310" customWidth="1"/>
    <col min="6146" max="6146" width="1.8984375" style="310" customWidth="1"/>
    <col min="6147" max="6147" width="2.09765625" style="310" customWidth="1"/>
    <col min="6148" max="6166" width="3.59765625" style="310" customWidth="1"/>
    <col min="6167" max="6170" width="2.09765625" style="310" customWidth="1"/>
    <col min="6171" max="6171" width="1.8984375" style="310" customWidth="1"/>
    <col min="6172" max="6400" width="3.59765625" style="310"/>
    <col min="6401" max="6401" width="1.59765625" style="310" customWidth="1"/>
    <col min="6402" max="6402" width="1.8984375" style="310" customWidth="1"/>
    <col min="6403" max="6403" width="2.09765625" style="310" customWidth="1"/>
    <col min="6404" max="6422" width="3.59765625" style="310" customWidth="1"/>
    <col min="6423" max="6426" width="2.09765625" style="310" customWidth="1"/>
    <col min="6427" max="6427" width="1.8984375" style="310" customWidth="1"/>
    <col min="6428" max="6656" width="3.59765625" style="310"/>
    <col min="6657" max="6657" width="1.59765625" style="310" customWidth="1"/>
    <col min="6658" max="6658" width="1.8984375" style="310" customWidth="1"/>
    <col min="6659" max="6659" width="2.09765625" style="310" customWidth="1"/>
    <col min="6660" max="6678" width="3.59765625" style="310" customWidth="1"/>
    <col min="6679" max="6682" width="2.09765625" style="310" customWidth="1"/>
    <col min="6683" max="6683" width="1.8984375" style="310" customWidth="1"/>
    <col min="6684" max="6912" width="3.59765625" style="310"/>
    <col min="6913" max="6913" width="1.59765625" style="310" customWidth="1"/>
    <col min="6914" max="6914" width="1.8984375" style="310" customWidth="1"/>
    <col min="6915" max="6915" width="2.09765625" style="310" customWidth="1"/>
    <col min="6916" max="6934" width="3.59765625" style="310" customWidth="1"/>
    <col min="6935" max="6938" width="2.09765625" style="310" customWidth="1"/>
    <col min="6939" max="6939" width="1.8984375" style="310" customWidth="1"/>
    <col min="6940" max="7168" width="3.59765625" style="310"/>
    <col min="7169" max="7169" width="1.59765625" style="310" customWidth="1"/>
    <col min="7170" max="7170" width="1.8984375" style="310" customWidth="1"/>
    <col min="7171" max="7171" width="2.09765625" style="310" customWidth="1"/>
    <col min="7172" max="7190" width="3.59765625" style="310" customWidth="1"/>
    <col min="7191" max="7194" width="2.09765625" style="310" customWidth="1"/>
    <col min="7195" max="7195" width="1.8984375" style="310" customWidth="1"/>
    <col min="7196" max="7424" width="3.59765625" style="310"/>
    <col min="7425" max="7425" width="1.59765625" style="310" customWidth="1"/>
    <col min="7426" max="7426" width="1.8984375" style="310" customWidth="1"/>
    <col min="7427" max="7427" width="2.09765625" style="310" customWidth="1"/>
    <col min="7428" max="7446" width="3.59765625" style="310" customWidth="1"/>
    <col min="7447" max="7450" width="2.09765625" style="310" customWidth="1"/>
    <col min="7451" max="7451" width="1.8984375" style="310" customWidth="1"/>
    <col min="7452" max="7680" width="3.59765625" style="310"/>
    <col min="7681" max="7681" width="1.59765625" style="310" customWidth="1"/>
    <col min="7682" max="7682" width="1.8984375" style="310" customWidth="1"/>
    <col min="7683" max="7683" width="2.09765625" style="310" customWidth="1"/>
    <col min="7684" max="7702" width="3.59765625" style="310" customWidth="1"/>
    <col min="7703" max="7706" width="2.09765625" style="310" customWidth="1"/>
    <col min="7707" max="7707" width="1.8984375" style="310" customWidth="1"/>
    <col min="7708" max="7936" width="3.59765625" style="310"/>
    <col min="7937" max="7937" width="1.59765625" style="310" customWidth="1"/>
    <col min="7938" max="7938" width="1.8984375" style="310" customWidth="1"/>
    <col min="7939" max="7939" width="2.09765625" style="310" customWidth="1"/>
    <col min="7940" max="7958" width="3.59765625" style="310" customWidth="1"/>
    <col min="7959" max="7962" width="2.09765625" style="310" customWidth="1"/>
    <col min="7963" max="7963" width="1.8984375" style="310" customWidth="1"/>
    <col min="7964" max="8192" width="3.59765625" style="310"/>
    <col min="8193" max="8193" width="1.59765625" style="310" customWidth="1"/>
    <col min="8194" max="8194" width="1.8984375" style="310" customWidth="1"/>
    <col min="8195" max="8195" width="2.09765625" style="310" customWidth="1"/>
    <col min="8196" max="8214" width="3.59765625" style="310" customWidth="1"/>
    <col min="8215" max="8218" width="2.09765625" style="310" customWidth="1"/>
    <col min="8219" max="8219" width="1.8984375" style="310" customWidth="1"/>
    <col min="8220" max="8448" width="3.59765625" style="310"/>
    <col min="8449" max="8449" width="1.59765625" style="310" customWidth="1"/>
    <col min="8450" max="8450" width="1.8984375" style="310" customWidth="1"/>
    <col min="8451" max="8451" width="2.09765625" style="310" customWidth="1"/>
    <col min="8452" max="8470" width="3.59765625" style="310" customWidth="1"/>
    <col min="8471" max="8474" width="2.09765625" style="310" customWidth="1"/>
    <col min="8475" max="8475" width="1.8984375" style="310" customWidth="1"/>
    <col min="8476" max="8704" width="3.59765625" style="310"/>
    <col min="8705" max="8705" width="1.59765625" style="310" customWidth="1"/>
    <col min="8706" max="8706" width="1.8984375" style="310" customWidth="1"/>
    <col min="8707" max="8707" width="2.09765625" style="310" customWidth="1"/>
    <col min="8708" max="8726" width="3.59765625" style="310" customWidth="1"/>
    <col min="8727" max="8730" width="2.09765625" style="310" customWidth="1"/>
    <col min="8731" max="8731" width="1.8984375" style="310" customWidth="1"/>
    <col min="8732" max="8960" width="3.59765625" style="310"/>
    <col min="8961" max="8961" width="1.59765625" style="310" customWidth="1"/>
    <col min="8962" max="8962" width="1.8984375" style="310" customWidth="1"/>
    <col min="8963" max="8963" width="2.09765625" style="310" customWidth="1"/>
    <col min="8964" max="8982" width="3.59765625" style="310" customWidth="1"/>
    <col min="8983" max="8986" width="2.09765625" style="310" customWidth="1"/>
    <col min="8987" max="8987" width="1.8984375" style="310" customWidth="1"/>
    <col min="8988" max="9216" width="3.59765625" style="310"/>
    <col min="9217" max="9217" width="1.59765625" style="310" customWidth="1"/>
    <col min="9218" max="9218" width="1.8984375" style="310" customWidth="1"/>
    <col min="9219" max="9219" width="2.09765625" style="310" customWidth="1"/>
    <col min="9220" max="9238" width="3.59765625" style="310" customWidth="1"/>
    <col min="9239" max="9242" width="2.09765625" style="310" customWidth="1"/>
    <col min="9243" max="9243" width="1.8984375" style="310" customWidth="1"/>
    <col min="9244" max="9472" width="3.59765625" style="310"/>
    <col min="9473" max="9473" width="1.59765625" style="310" customWidth="1"/>
    <col min="9474" max="9474" width="1.8984375" style="310" customWidth="1"/>
    <col min="9475" max="9475" width="2.09765625" style="310" customWidth="1"/>
    <col min="9476" max="9494" width="3.59765625" style="310" customWidth="1"/>
    <col min="9495" max="9498" width="2.09765625" style="310" customWidth="1"/>
    <col min="9499" max="9499" width="1.8984375" style="310" customWidth="1"/>
    <col min="9500" max="9728" width="3.59765625" style="310"/>
    <col min="9729" max="9729" width="1.59765625" style="310" customWidth="1"/>
    <col min="9730" max="9730" width="1.8984375" style="310" customWidth="1"/>
    <col min="9731" max="9731" width="2.09765625" style="310" customWidth="1"/>
    <col min="9732" max="9750" width="3.59765625" style="310" customWidth="1"/>
    <col min="9751" max="9754" width="2.09765625" style="310" customWidth="1"/>
    <col min="9755" max="9755" width="1.8984375" style="310" customWidth="1"/>
    <col min="9756" max="9984" width="3.59765625" style="310"/>
    <col min="9985" max="9985" width="1.59765625" style="310" customWidth="1"/>
    <col min="9986" max="9986" width="1.8984375" style="310" customWidth="1"/>
    <col min="9987" max="9987" width="2.09765625" style="310" customWidth="1"/>
    <col min="9988" max="10006" width="3.59765625" style="310" customWidth="1"/>
    <col min="10007" max="10010" width="2.09765625" style="310" customWidth="1"/>
    <col min="10011" max="10011" width="1.8984375" style="310" customWidth="1"/>
    <col min="10012" max="10240" width="3.59765625" style="310"/>
    <col min="10241" max="10241" width="1.59765625" style="310" customWidth="1"/>
    <col min="10242" max="10242" width="1.8984375" style="310" customWidth="1"/>
    <col min="10243" max="10243" width="2.09765625" style="310" customWidth="1"/>
    <col min="10244" max="10262" width="3.59765625" style="310" customWidth="1"/>
    <col min="10263" max="10266" width="2.09765625" style="310" customWidth="1"/>
    <col min="10267" max="10267" width="1.8984375" style="310" customWidth="1"/>
    <col min="10268" max="10496" width="3.59765625" style="310"/>
    <col min="10497" max="10497" width="1.59765625" style="310" customWidth="1"/>
    <col min="10498" max="10498" width="1.8984375" style="310" customWidth="1"/>
    <col min="10499" max="10499" width="2.09765625" style="310" customWidth="1"/>
    <col min="10500" max="10518" width="3.59765625" style="310" customWidth="1"/>
    <col min="10519" max="10522" width="2.09765625" style="310" customWidth="1"/>
    <col min="10523" max="10523" width="1.8984375" style="310" customWidth="1"/>
    <col min="10524" max="10752" width="3.59765625" style="310"/>
    <col min="10753" max="10753" width="1.59765625" style="310" customWidth="1"/>
    <col min="10754" max="10754" width="1.8984375" style="310" customWidth="1"/>
    <col min="10755" max="10755" width="2.09765625" style="310" customWidth="1"/>
    <col min="10756" max="10774" width="3.59765625" style="310" customWidth="1"/>
    <col min="10775" max="10778" width="2.09765625" style="310" customWidth="1"/>
    <col min="10779" max="10779" width="1.8984375" style="310" customWidth="1"/>
    <col min="10780" max="11008" width="3.59765625" style="310"/>
    <col min="11009" max="11009" width="1.59765625" style="310" customWidth="1"/>
    <col min="11010" max="11010" width="1.8984375" style="310" customWidth="1"/>
    <col min="11011" max="11011" width="2.09765625" style="310" customWidth="1"/>
    <col min="11012" max="11030" width="3.59765625" style="310" customWidth="1"/>
    <col min="11031" max="11034" width="2.09765625" style="310" customWidth="1"/>
    <col min="11035" max="11035" width="1.8984375" style="310" customWidth="1"/>
    <col min="11036" max="11264" width="3.59765625" style="310"/>
    <col min="11265" max="11265" width="1.59765625" style="310" customWidth="1"/>
    <col min="11266" max="11266" width="1.8984375" style="310" customWidth="1"/>
    <col min="11267" max="11267" width="2.09765625" style="310" customWidth="1"/>
    <col min="11268" max="11286" width="3.59765625" style="310" customWidth="1"/>
    <col min="11287" max="11290" width="2.09765625" style="310" customWidth="1"/>
    <col min="11291" max="11291" width="1.8984375" style="310" customWidth="1"/>
    <col min="11292" max="11520" width="3.59765625" style="310"/>
    <col min="11521" max="11521" width="1.59765625" style="310" customWidth="1"/>
    <col min="11522" max="11522" width="1.8984375" style="310" customWidth="1"/>
    <col min="11523" max="11523" width="2.09765625" style="310" customWidth="1"/>
    <col min="11524" max="11542" width="3.59765625" style="310" customWidth="1"/>
    <col min="11543" max="11546" width="2.09765625" style="310" customWidth="1"/>
    <col min="11547" max="11547" width="1.8984375" style="310" customWidth="1"/>
    <col min="11548" max="11776" width="3.59765625" style="310"/>
    <col min="11777" max="11777" width="1.59765625" style="310" customWidth="1"/>
    <col min="11778" max="11778" width="1.8984375" style="310" customWidth="1"/>
    <col min="11779" max="11779" width="2.09765625" style="310" customWidth="1"/>
    <col min="11780" max="11798" width="3.59765625" style="310" customWidth="1"/>
    <col min="11799" max="11802" width="2.09765625" style="310" customWidth="1"/>
    <col min="11803" max="11803" width="1.8984375" style="310" customWidth="1"/>
    <col min="11804" max="12032" width="3.59765625" style="310"/>
    <col min="12033" max="12033" width="1.59765625" style="310" customWidth="1"/>
    <col min="12034" max="12034" width="1.8984375" style="310" customWidth="1"/>
    <col min="12035" max="12035" width="2.09765625" style="310" customWidth="1"/>
    <col min="12036" max="12054" width="3.59765625" style="310" customWidth="1"/>
    <col min="12055" max="12058" width="2.09765625" style="310" customWidth="1"/>
    <col min="12059" max="12059" width="1.8984375" style="310" customWidth="1"/>
    <col min="12060" max="12288" width="3.59765625" style="310"/>
    <col min="12289" max="12289" width="1.59765625" style="310" customWidth="1"/>
    <col min="12290" max="12290" width="1.8984375" style="310" customWidth="1"/>
    <col min="12291" max="12291" width="2.09765625" style="310" customWidth="1"/>
    <col min="12292" max="12310" width="3.59765625" style="310" customWidth="1"/>
    <col min="12311" max="12314" width="2.09765625" style="310" customWidth="1"/>
    <col min="12315" max="12315" width="1.8984375" style="310" customWidth="1"/>
    <col min="12316" max="12544" width="3.59765625" style="310"/>
    <col min="12545" max="12545" width="1.59765625" style="310" customWidth="1"/>
    <col min="12546" max="12546" width="1.8984375" style="310" customWidth="1"/>
    <col min="12547" max="12547" width="2.09765625" style="310" customWidth="1"/>
    <col min="12548" max="12566" width="3.59765625" style="310" customWidth="1"/>
    <col min="12567" max="12570" width="2.09765625" style="310" customWidth="1"/>
    <col min="12571" max="12571" width="1.8984375" style="310" customWidth="1"/>
    <col min="12572" max="12800" width="3.59765625" style="310"/>
    <col min="12801" max="12801" width="1.59765625" style="310" customWidth="1"/>
    <col min="12802" max="12802" width="1.8984375" style="310" customWidth="1"/>
    <col min="12803" max="12803" width="2.09765625" style="310" customWidth="1"/>
    <col min="12804" max="12822" width="3.59765625" style="310" customWidth="1"/>
    <col min="12823" max="12826" width="2.09765625" style="310" customWidth="1"/>
    <col min="12827" max="12827" width="1.8984375" style="310" customWidth="1"/>
    <col min="12828" max="13056" width="3.59765625" style="310"/>
    <col min="13057" max="13057" width="1.59765625" style="310" customWidth="1"/>
    <col min="13058" max="13058" width="1.8984375" style="310" customWidth="1"/>
    <col min="13059" max="13059" width="2.09765625" style="310" customWidth="1"/>
    <col min="13060" max="13078" width="3.59765625" style="310" customWidth="1"/>
    <col min="13079" max="13082" width="2.09765625" style="310" customWidth="1"/>
    <col min="13083" max="13083" width="1.8984375" style="310" customWidth="1"/>
    <col min="13084" max="13312" width="3.59765625" style="310"/>
    <col min="13313" max="13313" width="1.59765625" style="310" customWidth="1"/>
    <col min="13314" max="13314" width="1.8984375" style="310" customWidth="1"/>
    <col min="13315" max="13315" width="2.09765625" style="310" customWidth="1"/>
    <col min="13316" max="13334" width="3.59765625" style="310" customWidth="1"/>
    <col min="13335" max="13338" width="2.09765625" style="310" customWidth="1"/>
    <col min="13339" max="13339" width="1.8984375" style="310" customWidth="1"/>
    <col min="13340" max="13568" width="3.59765625" style="310"/>
    <col min="13569" max="13569" width="1.59765625" style="310" customWidth="1"/>
    <col min="13570" max="13570" width="1.8984375" style="310" customWidth="1"/>
    <col min="13571" max="13571" width="2.09765625" style="310" customWidth="1"/>
    <col min="13572" max="13590" width="3.59765625" style="310" customWidth="1"/>
    <col min="13591" max="13594" width="2.09765625" style="310" customWidth="1"/>
    <col min="13595" max="13595" width="1.8984375" style="310" customWidth="1"/>
    <col min="13596" max="13824" width="3.59765625" style="310"/>
    <col min="13825" max="13825" width="1.59765625" style="310" customWidth="1"/>
    <col min="13826" max="13826" width="1.8984375" style="310" customWidth="1"/>
    <col min="13827" max="13827" width="2.09765625" style="310" customWidth="1"/>
    <col min="13828" max="13846" width="3.59765625" style="310" customWidth="1"/>
    <col min="13847" max="13850" width="2.09765625" style="310" customWidth="1"/>
    <col min="13851" max="13851" width="1.8984375" style="310" customWidth="1"/>
    <col min="13852" max="14080" width="3.59765625" style="310"/>
    <col min="14081" max="14081" width="1.59765625" style="310" customWidth="1"/>
    <col min="14082" max="14082" width="1.8984375" style="310" customWidth="1"/>
    <col min="14083" max="14083" width="2.09765625" style="310" customWidth="1"/>
    <col min="14084" max="14102" width="3.59765625" style="310" customWidth="1"/>
    <col min="14103" max="14106" width="2.09765625" style="310" customWidth="1"/>
    <col min="14107" max="14107" width="1.8984375" style="310" customWidth="1"/>
    <col min="14108" max="14336" width="3.59765625" style="310"/>
    <col min="14337" max="14337" width="1.59765625" style="310" customWidth="1"/>
    <col min="14338" max="14338" width="1.8984375" style="310" customWidth="1"/>
    <col min="14339" max="14339" width="2.09765625" style="310" customWidth="1"/>
    <col min="14340" max="14358" width="3.59765625" style="310" customWidth="1"/>
    <col min="14359" max="14362" width="2.09765625" style="310" customWidth="1"/>
    <col min="14363" max="14363" width="1.8984375" style="310" customWidth="1"/>
    <col min="14364" max="14592" width="3.59765625" style="310"/>
    <col min="14593" max="14593" width="1.59765625" style="310" customWidth="1"/>
    <col min="14594" max="14594" width="1.8984375" style="310" customWidth="1"/>
    <col min="14595" max="14595" width="2.09765625" style="310" customWidth="1"/>
    <col min="14596" max="14614" width="3.59765625" style="310" customWidth="1"/>
    <col min="14615" max="14618" width="2.09765625" style="310" customWidth="1"/>
    <col min="14619" max="14619" width="1.8984375" style="310" customWidth="1"/>
    <col min="14620" max="14848" width="3.59765625" style="310"/>
    <col min="14849" max="14849" width="1.59765625" style="310" customWidth="1"/>
    <col min="14850" max="14850" width="1.8984375" style="310" customWidth="1"/>
    <col min="14851" max="14851" width="2.09765625" style="310" customWidth="1"/>
    <col min="14852" max="14870" width="3.59765625" style="310" customWidth="1"/>
    <col min="14871" max="14874" width="2.09765625" style="310" customWidth="1"/>
    <col min="14875" max="14875" width="1.8984375" style="310" customWidth="1"/>
    <col min="14876" max="15104" width="3.59765625" style="310"/>
    <col min="15105" max="15105" width="1.59765625" style="310" customWidth="1"/>
    <col min="15106" max="15106" width="1.8984375" style="310" customWidth="1"/>
    <col min="15107" max="15107" width="2.09765625" style="310" customWidth="1"/>
    <col min="15108" max="15126" width="3.59765625" style="310" customWidth="1"/>
    <col min="15127" max="15130" width="2.09765625" style="310" customWidth="1"/>
    <col min="15131" max="15131" width="1.8984375" style="310" customWidth="1"/>
    <col min="15132" max="15360" width="3.59765625" style="310"/>
    <col min="15361" max="15361" width="1.59765625" style="310" customWidth="1"/>
    <col min="15362" max="15362" width="1.8984375" style="310" customWidth="1"/>
    <col min="15363" max="15363" width="2.09765625" style="310" customWidth="1"/>
    <col min="15364" max="15382" width="3.59765625" style="310" customWidth="1"/>
    <col min="15383" max="15386" width="2.09765625" style="310" customWidth="1"/>
    <col min="15387" max="15387" width="1.8984375" style="310" customWidth="1"/>
    <col min="15388" max="15616" width="3.59765625" style="310"/>
    <col min="15617" max="15617" width="1.59765625" style="310" customWidth="1"/>
    <col min="15618" max="15618" width="1.8984375" style="310" customWidth="1"/>
    <col min="15619" max="15619" width="2.09765625" style="310" customWidth="1"/>
    <col min="15620" max="15638" width="3.59765625" style="310" customWidth="1"/>
    <col min="15639" max="15642" width="2.09765625" style="310" customWidth="1"/>
    <col min="15643" max="15643" width="1.8984375" style="310" customWidth="1"/>
    <col min="15644" max="15872" width="3.59765625" style="310"/>
    <col min="15873" max="15873" width="1.59765625" style="310" customWidth="1"/>
    <col min="15874" max="15874" width="1.8984375" style="310" customWidth="1"/>
    <col min="15875" max="15875" width="2.09765625" style="310" customWidth="1"/>
    <col min="15876" max="15894" width="3.59765625" style="310" customWidth="1"/>
    <col min="15895" max="15898" width="2.09765625" style="310" customWidth="1"/>
    <col min="15899" max="15899" width="1.8984375" style="310" customWidth="1"/>
    <col min="15900" max="16128" width="3.59765625" style="310"/>
    <col min="16129" max="16129" width="1.59765625" style="310" customWidth="1"/>
    <col min="16130" max="16130" width="1.8984375" style="310" customWidth="1"/>
    <col min="16131" max="16131" width="2.09765625" style="310" customWidth="1"/>
    <col min="16132" max="16150" width="3.59765625" style="310" customWidth="1"/>
    <col min="16151" max="16154" width="2.09765625" style="310" customWidth="1"/>
    <col min="16155" max="16155" width="1.8984375" style="310" customWidth="1"/>
    <col min="16156" max="16384" width="3.59765625" style="310"/>
  </cols>
  <sheetData>
    <row r="1" spans="2:30">
      <c r="B1" s="305"/>
      <c r="C1" s="306"/>
      <c r="D1" s="306"/>
      <c r="E1" s="306"/>
      <c r="F1" s="306"/>
      <c r="G1" s="306"/>
      <c r="H1" s="306"/>
      <c r="I1" s="306"/>
      <c r="J1" s="306"/>
      <c r="K1" s="306"/>
      <c r="L1" s="306"/>
      <c r="M1" s="306"/>
      <c r="N1" s="306"/>
      <c r="O1" s="306"/>
      <c r="P1" s="306"/>
      <c r="Q1" s="306"/>
      <c r="R1" s="307"/>
      <c r="S1" s="306"/>
      <c r="T1" s="306"/>
      <c r="U1" s="306"/>
      <c r="V1" s="306"/>
      <c r="W1" s="306"/>
      <c r="X1" s="306"/>
      <c r="Y1" s="306"/>
      <c r="Z1" s="306"/>
      <c r="AA1" s="308"/>
    </row>
    <row r="2" spans="2:30">
      <c r="B2" s="311"/>
      <c r="AA2" s="312"/>
    </row>
    <row r="3" spans="2:30">
      <c r="B3" s="311"/>
      <c r="S3" s="887" t="s">
        <v>506</v>
      </c>
      <c r="T3" s="887"/>
      <c r="U3" s="887"/>
      <c r="V3" s="887"/>
      <c r="W3" s="887"/>
      <c r="X3" s="887"/>
      <c r="Y3" s="887"/>
      <c r="Z3" s="887"/>
      <c r="AA3" s="312"/>
    </row>
    <row r="4" spans="2:30">
      <c r="B4" s="311"/>
      <c r="U4" s="313"/>
      <c r="AA4" s="312"/>
    </row>
    <row r="5" spans="2:30">
      <c r="B5" s="311"/>
      <c r="C5" s="888" t="s">
        <v>507</v>
      </c>
      <c r="D5" s="888"/>
      <c r="E5" s="888"/>
      <c r="F5" s="888"/>
      <c r="G5" s="888"/>
      <c r="H5" s="888"/>
      <c r="I5" s="888"/>
      <c r="J5" s="888"/>
      <c r="K5" s="888"/>
      <c r="L5" s="888"/>
      <c r="M5" s="888"/>
      <c r="N5" s="888"/>
      <c r="O5" s="888"/>
      <c r="P5" s="888"/>
      <c r="Q5" s="888"/>
      <c r="R5" s="888"/>
      <c r="S5" s="888"/>
      <c r="T5" s="888"/>
      <c r="U5" s="888"/>
      <c r="V5" s="888"/>
      <c r="W5" s="888"/>
      <c r="X5" s="888"/>
      <c r="Y5" s="888"/>
      <c r="Z5" s="888"/>
      <c r="AA5" s="312"/>
    </row>
    <row r="6" spans="2:30">
      <c r="B6" s="311"/>
      <c r="C6" s="888" t="s">
        <v>508</v>
      </c>
      <c r="D6" s="888"/>
      <c r="E6" s="888"/>
      <c r="F6" s="888"/>
      <c r="G6" s="888"/>
      <c r="H6" s="888"/>
      <c r="I6" s="888"/>
      <c r="J6" s="888"/>
      <c r="K6" s="888"/>
      <c r="L6" s="888"/>
      <c r="M6" s="888"/>
      <c r="N6" s="888"/>
      <c r="O6" s="888"/>
      <c r="P6" s="888"/>
      <c r="Q6" s="888"/>
      <c r="R6" s="888"/>
      <c r="S6" s="888"/>
      <c r="T6" s="888"/>
      <c r="U6" s="888"/>
      <c r="V6" s="888"/>
      <c r="W6" s="888"/>
      <c r="X6" s="888"/>
      <c r="Y6" s="888"/>
      <c r="Z6" s="888"/>
      <c r="AA6" s="312"/>
    </row>
    <row r="7" spans="2:30">
      <c r="B7" s="311"/>
      <c r="C7" s="888" t="s">
        <v>535</v>
      </c>
      <c r="D7" s="888"/>
      <c r="E7" s="888"/>
      <c r="F7" s="888"/>
      <c r="G7" s="888"/>
      <c r="H7" s="888"/>
      <c r="I7" s="888"/>
      <c r="J7" s="888"/>
      <c r="K7" s="888"/>
      <c r="L7" s="888"/>
      <c r="M7" s="888"/>
      <c r="N7" s="888"/>
      <c r="O7" s="888"/>
      <c r="P7" s="888"/>
      <c r="Q7" s="888"/>
      <c r="R7" s="888"/>
      <c r="S7" s="888"/>
      <c r="T7" s="888"/>
      <c r="U7" s="888"/>
      <c r="V7" s="888"/>
      <c r="W7" s="888"/>
      <c r="X7" s="888"/>
      <c r="Y7" s="888"/>
      <c r="Z7" s="888"/>
      <c r="AA7" s="312"/>
    </row>
    <row r="8" spans="2:30">
      <c r="B8" s="311"/>
      <c r="AA8" s="312"/>
    </row>
    <row r="9" spans="2:30" ht="23.25" customHeight="1">
      <c r="B9" s="311"/>
      <c r="C9" s="882" t="s">
        <v>509</v>
      </c>
      <c r="D9" s="883"/>
      <c r="E9" s="883"/>
      <c r="F9" s="883"/>
      <c r="G9" s="884"/>
      <c r="H9" s="885"/>
      <c r="I9" s="885"/>
      <c r="J9" s="885"/>
      <c r="K9" s="885"/>
      <c r="L9" s="885"/>
      <c r="M9" s="885"/>
      <c r="N9" s="885"/>
      <c r="O9" s="885"/>
      <c r="P9" s="885"/>
      <c r="Q9" s="885"/>
      <c r="R9" s="885"/>
      <c r="S9" s="885"/>
      <c r="T9" s="885"/>
      <c r="U9" s="885"/>
      <c r="V9" s="885"/>
      <c r="W9" s="885"/>
      <c r="X9" s="885"/>
      <c r="Y9" s="885"/>
      <c r="Z9" s="886"/>
      <c r="AA9" s="312"/>
    </row>
    <row r="10" spans="2:30" ht="23.25" customHeight="1">
      <c r="B10" s="311"/>
      <c r="C10" s="882" t="s">
        <v>510</v>
      </c>
      <c r="D10" s="883"/>
      <c r="E10" s="883"/>
      <c r="F10" s="883"/>
      <c r="G10" s="884"/>
      <c r="H10" s="885" t="s">
        <v>511</v>
      </c>
      <c r="I10" s="885"/>
      <c r="J10" s="885"/>
      <c r="K10" s="885"/>
      <c r="L10" s="885"/>
      <c r="M10" s="885"/>
      <c r="N10" s="885"/>
      <c r="O10" s="885"/>
      <c r="P10" s="885"/>
      <c r="Q10" s="885"/>
      <c r="R10" s="885"/>
      <c r="S10" s="885"/>
      <c r="T10" s="885"/>
      <c r="U10" s="885"/>
      <c r="V10" s="885"/>
      <c r="W10" s="885"/>
      <c r="X10" s="885"/>
      <c r="Y10" s="885"/>
      <c r="Z10" s="886"/>
      <c r="AA10" s="312"/>
    </row>
    <row r="11" spans="2:30" ht="23.25" customHeight="1">
      <c r="B11" s="311"/>
      <c r="C11" s="882" t="s">
        <v>512</v>
      </c>
      <c r="D11" s="883"/>
      <c r="E11" s="883"/>
      <c r="F11" s="883"/>
      <c r="G11" s="884"/>
      <c r="H11" s="904" t="s">
        <v>513</v>
      </c>
      <c r="I11" s="905"/>
      <c r="J11" s="905"/>
      <c r="K11" s="905"/>
      <c r="L11" s="905"/>
      <c r="M11" s="905"/>
      <c r="N11" s="905"/>
      <c r="O11" s="905"/>
      <c r="P11" s="905"/>
      <c r="Q11" s="905"/>
      <c r="R11" s="905"/>
      <c r="S11" s="905"/>
      <c r="T11" s="905"/>
      <c r="U11" s="905"/>
      <c r="V11" s="905"/>
      <c r="W11" s="905"/>
      <c r="X11" s="905"/>
      <c r="Y11" s="905"/>
      <c r="Z11" s="906"/>
      <c r="AA11" s="312"/>
      <c r="AD11" s="317"/>
    </row>
    <row r="12" spans="2:30" ht="3" customHeight="1">
      <c r="B12" s="311"/>
      <c r="C12" s="307"/>
      <c r="D12" s="307"/>
      <c r="E12" s="307"/>
      <c r="F12" s="307"/>
      <c r="G12" s="307"/>
      <c r="H12" s="318"/>
      <c r="I12" s="318"/>
      <c r="J12" s="318"/>
      <c r="K12" s="318"/>
      <c r="L12" s="318"/>
      <c r="M12" s="318"/>
      <c r="N12" s="318"/>
      <c r="O12" s="318"/>
      <c r="P12" s="318"/>
      <c r="Q12" s="318"/>
      <c r="R12" s="318"/>
      <c r="S12" s="318"/>
      <c r="T12" s="318"/>
      <c r="U12" s="318"/>
      <c r="V12" s="318"/>
      <c r="W12" s="318"/>
      <c r="X12" s="318"/>
      <c r="Y12" s="318"/>
      <c r="Z12" s="318"/>
      <c r="AA12" s="312"/>
      <c r="AD12" s="317"/>
    </row>
    <row r="13" spans="2:30" ht="13.5" customHeight="1">
      <c r="B13" s="311"/>
      <c r="C13" s="892" t="s">
        <v>514</v>
      </c>
      <c r="D13" s="892"/>
      <c r="E13" s="892"/>
      <c r="F13" s="892"/>
      <c r="G13" s="892"/>
      <c r="H13" s="892"/>
      <c r="I13" s="892"/>
      <c r="J13" s="892"/>
      <c r="K13" s="892"/>
      <c r="L13" s="892"/>
      <c r="M13" s="892"/>
      <c r="N13" s="892"/>
      <c r="O13" s="892"/>
      <c r="P13" s="892"/>
      <c r="Q13" s="892"/>
      <c r="R13" s="892"/>
      <c r="S13" s="892"/>
      <c r="T13" s="892"/>
      <c r="U13" s="892"/>
      <c r="V13" s="892"/>
      <c r="W13" s="892"/>
      <c r="X13" s="892"/>
      <c r="Y13" s="892"/>
      <c r="Z13" s="892"/>
      <c r="AA13" s="312"/>
      <c r="AD13" s="317"/>
    </row>
    <row r="14" spans="2:30" ht="6" customHeight="1">
      <c r="B14" s="311"/>
      <c r="AA14" s="312"/>
    </row>
    <row r="15" spans="2:30" ht="18.75" customHeight="1">
      <c r="B15" s="311"/>
      <c r="C15" s="305"/>
      <c r="D15" s="306" t="s">
        <v>516</v>
      </c>
      <c r="E15" s="306"/>
      <c r="F15" s="306"/>
      <c r="G15" s="306"/>
      <c r="H15" s="306"/>
      <c r="I15" s="306"/>
      <c r="J15" s="306"/>
      <c r="K15" s="306"/>
      <c r="L15" s="306"/>
      <c r="M15" s="306"/>
      <c r="N15" s="306"/>
      <c r="O15" s="306"/>
      <c r="P15" s="306"/>
      <c r="Q15" s="306"/>
      <c r="R15" s="306"/>
      <c r="S15" s="306"/>
      <c r="T15" s="306"/>
      <c r="U15" s="306"/>
      <c r="V15" s="306"/>
      <c r="W15" s="893" t="s">
        <v>515</v>
      </c>
      <c r="X15" s="894"/>
      <c r="Y15" s="894"/>
      <c r="Z15" s="895"/>
      <c r="AA15" s="312"/>
    </row>
    <row r="16" spans="2:30" ht="18.75" customHeight="1">
      <c r="B16" s="311"/>
      <c r="C16" s="311"/>
      <c r="D16" s="309" t="s">
        <v>536</v>
      </c>
      <c r="W16" s="896"/>
      <c r="X16" s="888"/>
      <c r="Y16" s="888"/>
      <c r="Z16" s="897"/>
      <c r="AA16" s="312"/>
    </row>
    <row r="17" spans="2:27" ht="18.75" customHeight="1">
      <c r="B17" s="311"/>
      <c r="C17" s="311"/>
      <c r="E17" s="882" t="s">
        <v>518</v>
      </c>
      <c r="F17" s="883"/>
      <c r="G17" s="883"/>
      <c r="H17" s="883"/>
      <c r="I17" s="883"/>
      <c r="J17" s="883"/>
      <c r="K17" s="884"/>
      <c r="L17" s="319" t="s">
        <v>519</v>
      </c>
      <c r="M17" s="316"/>
      <c r="N17" s="316"/>
      <c r="O17" s="316"/>
      <c r="P17" s="315" t="s">
        <v>26</v>
      </c>
      <c r="Q17" s="319" t="s">
        <v>520</v>
      </c>
      <c r="R17" s="316"/>
      <c r="S17" s="316"/>
      <c r="T17" s="316"/>
      <c r="U17" s="315" t="s">
        <v>26</v>
      </c>
      <c r="W17" s="896"/>
      <c r="X17" s="888"/>
      <c r="Y17" s="888"/>
      <c r="Z17" s="897"/>
      <c r="AA17" s="312"/>
    </row>
    <row r="18" spans="2:27" ht="7.5" customHeight="1">
      <c r="B18" s="311"/>
      <c r="C18" s="311"/>
      <c r="T18" s="320"/>
      <c r="U18" s="320"/>
      <c r="W18" s="896"/>
      <c r="X18" s="888"/>
      <c r="Y18" s="888"/>
      <c r="Z18" s="897"/>
      <c r="AA18" s="312"/>
    </row>
    <row r="19" spans="2:27" ht="18.75" customHeight="1">
      <c r="B19" s="311"/>
      <c r="C19" s="311"/>
      <c r="E19" s="901" t="s">
        <v>521</v>
      </c>
      <c r="F19" s="902"/>
      <c r="G19" s="902"/>
      <c r="H19" s="902"/>
      <c r="I19" s="902"/>
      <c r="J19" s="902"/>
      <c r="K19" s="903"/>
      <c r="L19" s="319" t="s">
        <v>519</v>
      </c>
      <c r="M19" s="316"/>
      <c r="N19" s="316"/>
      <c r="O19" s="316"/>
      <c r="P19" s="315" t="s">
        <v>26</v>
      </c>
      <c r="Q19" s="319" t="s">
        <v>520</v>
      </c>
      <c r="R19" s="316"/>
      <c r="S19" s="316"/>
      <c r="T19" s="316"/>
      <c r="U19" s="315" t="s">
        <v>26</v>
      </c>
      <c r="W19" s="896"/>
      <c r="X19" s="888"/>
      <c r="Y19" s="888"/>
      <c r="Z19" s="897"/>
      <c r="AA19" s="312"/>
    </row>
    <row r="20" spans="2:27" ht="18.75" customHeight="1">
      <c r="B20" s="311"/>
      <c r="C20" s="311"/>
      <c r="D20" s="309" t="s">
        <v>537</v>
      </c>
      <c r="W20" s="896"/>
      <c r="X20" s="888"/>
      <c r="Y20" s="888"/>
      <c r="Z20" s="897"/>
      <c r="AA20" s="312"/>
    </row>
    <row r="21" spans="2:27" ht="18.75" customHeight="1">
      <c r="B21" s="311"/>
      <c r="C21" s="311"/>
      <c r="E21" s="322" t="s">
        <v>538</v>
      </c>
      <c r="F21" s="322"/>
      <c r="G21" s="322"/>
      <c r="H21" s="322"/>
      <c r="I21" s="322"/>
      <c r="J21" s="322"/>
      <c r="K21" s="322"/>
      <c r="L21" s="322"/>
      <c r="M21" s="322"/>
      <c r="N21" s="322"/>
      <c r="O21" s="322" t="s">
        <v>539</v>
      </c>
      <c r="P21" s="322"/>
      <c r="Q21" s="322"/>
      <c r="W21" s="896"/>
      <c r="X21" s="888"/>
      <c r="Y21" s="888"/>
      <c r="Z21" s="897"/>
      <c r="AA21" s="312"/>
    </row>
    <row r="22" spans="2:27" ht="3" customHeight="1">
      <c r="B22" s="311"/>
      <c r="C22" s="311"/>
      <c r="W22" s="896"/>
      <c r="X22" s="888"/>
      <c r="Y22" s="888"/>
      <c r="Z22" s="897"/>
      <c r="AA22" s="312"/>
    </row>
    <row r="23" spans="2:27" ht="18.75" customHeight="1">
      <c r="B23" s="311"/>
      <c r="C23" s="311"/>
      <c r="E23" s="882" t="s">
        <v>518</v>
      </c>
      <c r="F23" s="883"/>
      <c r="G23" s="883"/>
      <c r="H23" s="883"/>
      <c r="I23" s="883"/>
      <c r="J23" s="883"/>
      <c r="K23" s="884"/>
      <c r="L23" s="319" t="s">
        <v>519</v>
      </c>
      <c r="M23" s="316"/>
      <c r="N23" s="316"/>
      <c r="O23" s="316"/>
      <c r="P23" s="315" t="s">
        <v>26</v>
      </c>
      <c r="Q23" s="319" t="s">
        <v>520</v>
      </c>
      <c r="R23" s="316"/>
      <c r="S23" s="316"/>
      <c r="T23" s="316"/>
      <c r="U23" s="315" t="s">
        <v>26</v>
      </c>
      <c r="W23" s="896"/>
      <c r="X23" s="888"/>
      <c r="Y23" s="888"/>
      <c r="Z23" s="897"/>
      <c r="AA23" s="312"/>
    </row>
    <row r="24" spans="2:27" ht="7.5" customHeight="1">
      <c r="B24" s="311"/>
      <c r="C24" s="311"/>
      <c r="T24" s="320"/>
      <c r="U24" s="320"/>
      <c r="W24" s="896"/>
      <c r="X24" s="888"/>
      <c r="Y24" s="888"/>
      <c r="Z24" s="897"/>
      <c r="AA24" s="312"/>
    </row>
    <row r="25" spans="2:27" ht="18.75" customHeight="1">
      <c r="B25" s="311"/>
      <c r="C25" s="311"/>
      <c r="E25" s="901" t="s">
        <v>521</v>
      </c>
      <c r="F25" s="902"/>
      <c r="G25" s="902"/>
      <c r="H25" s="902"/>
      <c r="I25" s="902"/>
      <c r="J25" s="902"/>
      <c r="K25" s="903"/>
      <c r="L25" s="319" t="s">
        <v>519</v>
      </c>
      <c r="M25" s="316"/>
      <c r="N25" s="316"/>
      <c r="O25" s="316"/>
      <c r="P25" s="315" t="s">
        <v>26</v>
      </c>
      <c r="Q25" s="319" t="s">
        <v>520</v>
      </c>
      <c r="R25" s="316"/>
      <c r="S25" s="316"/>
      <c r="T25" s="316"/>
      <c r="U25" s="315" t="s">
        <v>26</v>
      </c>
      <c r="W25" s="896"/>
      <c r="X25" s="888"/>
      <c r="Y25" s="888"/>
      <c r="Z25" s="897"/>
      <c r="AA25" s="312"/>
    </row>
    <row r="26" spans="2:27" ht="7.5" customHeight="1">
      <c r="B26" s="311"/>
      <c r="C26" s="311"/>
      <c r="W26" s="896"/>
      <c r="X26" s="888"/>
      <c r="Y26" s="888"/>
      <c r="Z26" s="897"/>
      <c r="AA26" s="312"/>
    </row>
    <row r="27" spans="2:27" ht="18.75" customHeight="1">
      <c r="B27" s="311"/>
      <c r="C27" s="311"/>
      <c r="E27" s="322" t="s">
        <v>540</v>
      </c>
      <c r="F27" s="322"/>
      <c r="G27" s="322"/>
      <c r="H27" s="322"/>
      <c r="I27" s="322"/>
      <c r="J27" s="322"/>
      <c r="K27" s="322"/>
      <c r="L27" s="322"/>
      <c r="M27" s="322"/>
      <c r="N27" s="322"/>
      <c r="O27" s="322" t="s">
        <v>541</v>
      </c>
      <c r="P27" s="322"/>
      <c r="Q27" s="322"/>
      <c r="W27" s="896"/>
      <c r="X27" s="888"/>
      <c r="Y27" s="888"/>
      <c r="Z27" s="897"/>
      <c r="AA27" s="312"/>
    </row>
    <row r="28" spans="2:27" ht="3" customHeight="1">
      <c r="B28" s="311"/>
      <c r="C28" s="311"/>
      <c r="W28" s="896"/>
      <c r="X28" s="888"/>
      <c r="Y28" s="888"/>
      <c r="Z28" s="897"/>
      <c r="AA28" s="312"/>
    </row>
    <row r="29" spans="2:27" ht="18.75" customHeight="1">
      <c r="B29" s="311"/>
      <c r="C29" s="311"/>
      <c r="E29" s="882" t="s">
        <v>518</v>
      </c>
      <c r="F29" s="883"/>
      <c r="G29" s="883"/>
      <c r="H29" s="883"/>
      <c r="I29" s="883"/>
      <c r="J29" s="883"/>
      <c r="K29" s="884"/>
      <c r="L29" s="319" t="s">
        <v>519</v>
      </c>
      <c r="M29" s="316"/>
      <c r="N29" s="316"/>
      <c r="O29" s="316"/>
      <c r="P29" s="315" t="s">
        <v>26</v>
      </c>
      <c r="Q29" s="319" t="s">
        <v>520</v>
      </c>
      <c r="R29" s="316"/>
      <c r="S29" s="316"/>
      <c r="T29" s="316"/>
      <c r="U29" s="315" t="s">
        <v>26</v>
      </c>
      <c r="W29" s="896"/>
      <c r="X29" s="888"/>
      <c r="Y29" s="888"/>
      <c r="Z29" s="897"/>
      <c r="AA29" s="312"/>
    </row>
    <row r="30" spans="2:27" ht="7.5" customHeight="1">
      <c r="B30" s="311"/>
      <c r="C30" s="311"/>
      <c r="T30" s="320"/>
      <c r="U30" s="320"/>
      <c r="W30" s="896"/>
      <c r="X30" s="888"/>
      <c r="Y30" s="888"/>
      <c r="Z30" s="897"/>
      <c r="AA30" s="312"/>
    </row>
    <row r="31" spans="2:27" ht="18.75" customHeight="1">
      <c r="B31" s="311"/>
      <c r="C31" s="311"/>
      <c r="E31" s="901" t="s">
        <v>521</v>
      </c>
      <c r="F31" s="902"/>
      <c r="G31" s="902"/>
      <c r="H31" s="902"/>
      <c r="I31" s="902"/>
      <c r="J31" s="902"/>
      <c r="K31" s="903"/>
      <c r="L31" s="319" t="s">
        <v>519</v>
      </c>
      <c r="M31" s="316"/>
      <c r="N31" s="316"/>
      <c r="O31" s="316"/>
      <c r="P31" s="315" t="s">
        <v>26</v>
      </c>
      <c r="Q31" s="319" t="s">
        <v>520</v>
      </c>
      <c r="R31" s="316"/>
      <c r="S31" s="316"/>
      <c r="T31" s="316"/>
      <c r="U31" s="315" t="s">
        <v>26</v>
      </c>
      <c r="W31" s="896"/>
      <c r="X31" s="888"/>
      <c r="Y31" s="888"/>
      <c r="Z31" s="897"/>
      <c r="AA31" s="312"/>
    </row>
    <row r="32" spans="2:27" ht="18.75" customHeight="1">
      <c r="B32" s="311"/>
      <c r="C32" s="311"/>
      <c r="E32" s="309" t="s">
        <v>522</v>
      </c>
      <c r="W32" s="896"/>
      <c r="X32" s="888"/>
      <c r="Y32" s="888"/>
      <c r="Z32" s="897"/>
      <c r="AA32" s="312"/>
    </row>
    <row r="33" spans="2:27" ht="18.75" customHeight="1">
      <c r="B33" s="311"/>
      <c r="C33" s="311"/>
      <c r="E33" s="309" t="s">
        <v>542</v>
      </c>
      <c r="W33" s="898"/>
      <c r="X33" s="899"/>
      <c r="Y33" s="899"/>
      <c r="Z33" s="900"/>
      <c r="AA33" s="312"/>
    </row>
    <row r="34" spans="2:27" ht="18.75" customHeight="1">
      <c r="B34" s="311"/>
      <c r="C34" s="305"/>
      <c r="D34" s="306" t="s">
        <v>543</v>
      </c>
      <c r="E34" s="306"/>
      <c r="F34" s="306"/>
      <c r="G34" s="306"/>
      <c r="H34" s="306"/>
      <c r="I34" s="306"/>
      <c r="J34" s="306"/>
      <c r="K34" s="306"/>
      <c r="L34" s="306"/>
      <c r="M34" s="306"/>
      <c r="N34" s="306"/>
      <c r="O34" s="306"/>
      <c r="P34" s="306"/>
      <c r="Q34" s="306"/>
      <c r="R34" s="306"/>
      <c r="S34" s="306"/>
      <c r="T34" s="306"/>
      <c r="U34" s="306"/>
      <c r="V34" s="306"/>
      <c r="W34" s="893" t="s">
        <v>544</v>
      </c>
      <c r="X34" s="894"/>
      <c r="Y34" s="894"/>
      <c r="Z34" s="895"/>
      <c r="AA34" s="312"/>
    </row>
    <row r="35" spans="2:27" ht="3" customHeight="1">
      <c r="B35" s="311"/>
      <c r="C35" s="321"/>
      <c r="D35" s="322"/>
      <c r="E35" s="322"/>
      <c r="F35" s="322"/>
      <c r="G35" s="322"/>
      <c r="H35" s="322"/>
      <c r="I35" s="322"/>
      <c r="J35" s="322"/>
      <c r="K35" s="322"/>
      <c r="L35" s="322"/>
      <c r="M35" s="322"/>
      <c r="N35" s="322"/>
      <c r="O35" s="322"/>
      <c r="P35" s="322"/>
      <c r="Q35" s="322"/>
      <c r="R35" s="322"/>
      <c r="S35" s="322"/>
      <c r="T35" s="322"/>
      <c r="U35" s="322"/>
      <c r="V35" s="324"/>
      <c r="W35" s="898"/>
      <c r="X35" s="899"/>
      <c r="Y35" s="899"/>
      <c r="Z35" s="900"/>
      <c r="AA35" s="312"/>
    </row>
    <row r="36" spans="2:27" ht="18.75" customHeight="1">
      <c r="B36" s="311"/>
      <c r="C36" s="305"/>
      <c r="D36" s="306" t="s">
        <v>545</v>
      </c>
      <c r="E36" s="306"/>
      <c r="F36" s="306"/>
      <c r="G36" s="306"/>
      <c r="H36" s="306"/>
      <c r="I36" s="306"/>
      <c r="J36" s="306"/>
      <c r="K36" s="306"/>
      <c r="L36" s="306"/>
      <c r="M36" s="306"/>
      <c r="N36" s="306"/>
      <c r="O36" s="306"/>
      <c r="P36" s="306"/>
      <c r="Q36" s="306"/>
      <c r="R36" s="306"/>
      <c r="S36" s="306"/>
      <c r="T36" s="306"/>
      <c r="U36" s="306"/>
      <c r="V36" s="306"/>
      <c r="W36" s="893" t="s">
        <v>544</v>
      </c>
      <c r="X36" s="894"/>
      <c r="Y36" s="894"/>
      <c r="Z36" s="895"/>
      <c r="AA36" s="312"/>
    </row>
    <row r="37" spans="2:27" ht="18.75" customHeight="1">
      <c r="B37" s="311"/>
      <c r="C37" s="311"/>
      <c r="D37" s="309" t="s">
        <v>546</v>
      </c>
      <c r="W37" s="896"/>
      <c r="X37" s="888"/>
      <c r="Y37" s="888"/>
      <c r="Z37" s="897"/>
      <c r="AA37" s="312"/>
    </row>
    <row r="38" spans="2:27" ht="3" customHeight="1">
      <c r="B38" s="311"/>
      <c r="C38" s="321"/>
      <c r="D38" s="322"/>
      <c r="E38" s="322"/>
      <c r="F38" s="322"/>
      <c r="G38" s="322"/>
      <c r="H38" s="322"/>
      <c r="I38" s="322"/>
      <c r="J38" s="322"/>
      <c r="K38" s="322"/>
      <c r="L38" s="322"/>
      <c r="M38" s="322"/>
      <c r="N38" s="322"/>
      <c r="O38" s="322"/>
      <c r="P38" s="322"/>
      <c r="Q38" s="322"/>
      <c r="R38" s="322"/>
      <c r="S38" s="322"/>
      <c r="T38" s="322"/>
      <c r="U38" s="322"/>
      <c r="V38" s="322"/>
      <c r="W38" s="898"/>
      <c r="X38" s="899"/>
      <c r="Y38" s="899"/>
      <c r="Z38" s="900"/>
      <c r="AA38" s="312"/>
    </row>
    <row r="39" spans="2:27" ht="18.75" customHeight="1">
      <c r="B39" s="311"/>
      <c r="C39" s="311"/>
      <c r="D39" s="309" t="s">
        <v>547</v>
      </c>
      <c r="W39" s="893" t="s">
        <v>544</v>
      </c>
      <c r="X39" s="894"/>
      <c r="Y39" s="894"/>
      <c r="Z39" s="895"/>
      <c r="AA39" s="312"/>
    </row>
    <row r="40" spans="2:27" ht="3" customHeight="1">
      <c r="B40" s="311"/>
      <c r="C40" s="321"/>
      <c r="D40" s="322"/>
      <c r="E40" s="322"/>
      <c r="F40" s="322"/>
      <c r="G40" s="322"/>
      <c r="H40" s="322"/>
      <c r="I40" s="322"/>
      <c r="J40" s="322"/>
      <c r="K40" s="322"/>
      <c r="L40" s="322"/>
      <c r="M40" s="322"/>
      <c r="N40" s="322"/>
      <c r="O40" s="322"/>
      <c r="P40" s="322"/>
      <c r="Q40" s="322"/>
      <c r="R40" s="322"/>
      <c r="S40" s="322"/>
      <c r="T40" s="322"/>
      <c r="U40" s="322"/>
      <c r="V40" s="322"/>
      <c r="W40" s="898"/>
      <c r="X40" s="899"/>
      <c r="Y40" s="899"/>
      <c r="Z40" s="900"/>
      <c r="AA40" s="312"/>
    </row>
    <row r="41" spans="2:27" ht="18.75" customHeight="1">
      <c r="B41" s="311"/>
      <c r="C41" s="305"/>
      <c r="D41" s="306" t="s">
        <v>523</v>
      </c>
      <c r="E41" s="306"/>
      <c r="F41" s="306"/>
      <c r="G41" s="306"/>
      <c r="H41" s="306"/>
      <c r="I41" s="306"/>
      <c r="J41" s="306"/>
      <c r="K41" s="306"/>
      <c r="L41" s="306"/>
      <c r="M41" s="306"/>
      <c r="N41" s="306"/>
      <c r="O41" s="306"/>
      <c r="P41" s="306"/>
      <c r="Q41" s="306"/>
      <c r="R41" s="306"/>
      <c r="S41" s="306"/>
      <c r="T41" s="306"/>
      <c r="U41" s="306"/>
      <c r="V41" s="306"/>
      <c r="W41" s="893" t="s">
        <v>515</v>
      </c>
      <c r="X41" s="894"/>
      <c r="Y41" s="894"/>
      <c r="Z41" s="895"/>
      <c r="AA41" s="312"/>
    </row>
    <row r="42" spans="2:27" ht="18.75" customHeight="1">
      <c r="B42" s="311"/>
      <c r="C42" s="321"/>
      <c r="D42" s="322" t="s">
        <v>524</v>
      </c>
      <c r="E42" s="322"/>
      <c r="F42" s="322"/>
      <c r="G42" s="322"/>
      <c r="H42" s="322"/>
      <c r="I42" s="322"/>
      <c r="J42" s="322"/>
      <c r="K42" s="322"/>
      <c r="L42" s="322"/>
      <c r="M42" s="322"/>
      <c r="N42" s="322"/>
      <c r="O42" s="322"/>
      <c r="P42" s="322"/>
      <c r="Q42" s="322"/>
      <c r="R42" s="322"/>
      <c r="S42" s="322"/>
      <c r="T42" s="322"/>
      <c r="U42" s="322"/>
      <c r="V42" s="322"/>
      <c r="W42" s="898"/>
      <c r="X42" s="899"/>
      <c r="Y42" s="899"/>
      <c r="Z42" s="900"/>
      <c r="AA42" s="312"/>
    </row>
    <row r="43" spans="2:27" ht="18.75" customHeight="1">
      <c r="B43" s="311"/>
      <c r="C43" s="319"/>
      <c r="D43" s="316" t="s">
        <v>548</v>
      </c>
      <c r="E43" s="316"/>
      <c r="F43" s="316"/>
      <c r="G43" s="316"/>
      <c r="H43" s="316"/>
      <c r="I43" s="316"/>
      <c r="J43" s="316"/>
      <c r="K43" s="316"/>
      <c r="L43" s="316"/>
      <c r="M43" s="316"/>
      <c r="N43" s="316"/>
      <c r="O43" s="316"/>
      <c r="P43" s="316"/>
      <c r="Q43" s="316"/>
      <c r="R43" s="316"/>
      <c r="S43" s="316"/>
      <c r="T43" s="316"/>
      <c r="U43" s="316"/>
      <c r="V43" s="316"/>
      <c r="W43" s="882" t="s">
        <v>515</v>
      </c>
      <c r="X43" s="883"/>
      <c r="Y43" s="883"/>
      <c r="Z43" s="884"/>
      <c r="AA43" s="312"/>
    </row>
    <row r="44" spans="2:27" ht="18.75" customHeight="1">
      <c r="B44" s="311"/>
      <c r="C44" s="305"/>
      <c r="D44" s="323" t="s">
        <v>526</v>
      </c>
      <c r="E44" s="306"/>
      <c r="F44" s="306"/>
      <c r="G44" s="306"/>
      <c r="H44" s="306"/>
      <c r="I44" s="306"/>
      <c r="J44" s="306"/>
      <c r="K44" s="306"/>
      <c r="L44" s="306"/>
      <c r="M44" s="306"/>
      <c r="N44" s="306"/>
      <c r="O44" s="306"/>
      <c r="P44" s="306"/>
      <c r="Q44" s="306"/>
      <c r="R44" s="306"/>
      <c r="S44" s="306"/>
      <c r="T44" s="306"/>
      <c r="U44" s="306"/>
      <c r="V44" s="306"/>
      <c r="W44" s="893" t="s">
        <v>515</v>
      </c>
      <c r="X44" s="894"/>
      <c r="Y44" s="894"/>
      <c r="Z44" s="895"/>
      <c r="AA44" s="312"/>
    </row>
    <row r="45" spans="2:27" ht="18.75" customHeight="1">
      <c r="B45" s="311"/>
      <c r="C45" s="321"/>
      <c r="D45" s="322" t="s">
        <v>527</v>
      </c>
      <c r="E45" s="322"/>
      <c r="F45" s="322"/>
      <c r="G45" s="322"/>
      <c r="H45" s="322"/>
      <c r="I45" s="322"/>
      <c r="J45" s="322"/>
      <c r="K45" s="322"/>
      <c r="L45" s="322"/>
      <c r="M45" s="322"/>
      <c r="N45" s="322"/>
      <c r="O45" s="322"/>
      <c r="P45" s="322"/>
      <c r="Q45" s="322"/>
      <c r="R45" s="322"/>
      <c r="S45" s="322"/>
      <c r="T45" s="322"/>
      <c r="U45" s="322"/>
      <c r="V45" s="322"/>
      <c r="W45" s="898"/>
      <c r="X45" s="899"/>
      <c r="Y45" s="899"/>
      <c r="Z45" s="900"/>
      <c r="AA45" s="312"/>
    </row>
    <row r="46" spans="2:27" ht="18.75" customHeight="1">
      <c r="B46" s="311"/>
      <c r="C46" s="305"/>
      <c r="D46" s="323" t="s">
        <v>528</v>
      </c>
      <c r="E46" s="306"/>
      <c r="F46" s="306"/>
      <c r="G46" s="306"/>
      <c r="H46" s="306"/>
      <c r="I46" s="306"/>
      <c r="J46" s="306"/>
      <c r="K46" s="306"/>
      <c r="L46" s="306"/>
      <c r="M46" s="306"/>
      <c r="N46" s="306"/>
      <c r="O46" s="306"/>
      <c r="P46" s="306"/>
      <c r="Q46" s="306"/>
      <c r="R46" s="306"/>
      <c r="S46" s="306"/>
      <c r="T46" s="306"/>
      <c r="U46" s="306"/>
      <c r="V46" s="306"/>
      <c r="W46" s="893" t="s">
        <v>515</v>
      </c>
      <c r="X46" s="894"/>
      <c r="Y46" s="894"/>
      <c r="Z46" s="895"/>
      <c r="AA46" s="312"/>
    </row>
    <row r="47" spans="2:27" ht="18.75" customHeight="1">
      <c r="B47" s="311"/>
      <c r="C47" s="321"/>
      <c r="D47" s="322" t="s">
        <v>529</v>
      </c>
      <c r="E47" s="322"/>
      <c r="F47" s="322"/>
      <c r="G47" s="322"/>
      <c r="H47" s="322"/>
      <c r="I47" s="322"/>
      <c r="J47" s="322"/>
      <c r="K47" s="322"/>
      <c r="L47" s="322"/>
      <c r="M47" s="322"/>
      <c r="N47" s="322"/>
      <c r="O47" s="322"/>
      <c r="P47" s="322"/>
      <c r="Q47" s="322"/>
      <c r="R47" s="322"/>
      <c r="S47" s="322"/>
      <c r="T47" s="322"/>
      <c r="U47" s="322"/>
      <c r="V47" s="322"/>
      <c r="W47" s="898"/>
      <c r="X47" s="899"/>
      <c r="Y47" s="899"/>
      <c r="Z47" s="900"/>
      <c r="AA47" s="312"/>
    </row>
    <row r="48" spans="2:27" ht="18.75" customHeight="1">
      <c r="B48" s="311"/>
      <c r="C48" s="305"/>
      <c r="D48" s="306" t="s">
        <v>530</v>
      </c>
      <c r="E48" s="306"/>
      <c r="F48" s="306"/>
      <c r="G48" s="306"/>
      <c r="H48" s="306"/>
      <c r="I48" s="306"/>
      <c r="J48" s="306"/>
      <c r="K48" s="306"/>
      <c r="L48" s="306"/>
      <c r="M48" s="306"/>
      <c r="N48" s="306"/>
      <c r="O48" s="306"/>
      <c r="P48" s="306"/>
      <c r="Q48" s="306"/>
      <c r="R48" s="306"/>
      <c r="S48" s="306"/>
      <c r="T48" s="306"/>
      <c r="U48" s="306"/>
      <c r="V48" s="306"/>
      <c r="W48" s="893" t="s">
        <v>515</v>
      </c>
      <c r="X48" s="894"/>
      <c r="Y48" s="894"/>
      <c r="Z48" s="895"/>
      <c r="AA48" s="312"/>
    </row>
    <row r="49" spans="2:27" ht="18.75" customHeight="1">
      <c r="B49" s="311"/>
      <c r="C49" s="305"/>
      <c r="D49" s="306" t="s">
        <v>549</v>
      </c>
      <c r="E49" s="306"/>
      <c r="F49" s="306"/>
      <c r="G49" s="306"/>
      <c r="H49" s="306"/>
      <c r="I49" s="306"/>
      <c r="J49" s="306"/>
      <c r="K49" s="306"/>
      <c r="L49" s="306"/>
      <c r="M49" s="306"/>
      <c r="N49" s="306"/>
      <c r="O49" s="306"/>
      <c r="P49" s="306"/>
      <c r="Q49" s="306"/>
      <c r="R49" s="306"/>
      <c r="S49" s="306"/>
      <c r="T49" s="306"/>
      <c r="U49" s="306"/>
      <c r="V49" s="306"/>
      <c r="W49" s="893" t="s">
        <v>515</v>
      </c>
      <c r="X49" s="894"/>
      <c r="Y49" s="894"/>
      <c r="Z49" s="895"/>
      <c r="AA49" s="312"/>
    </row>
    <row r="50" spans="2:27" ht="18.75" customHeight="1">
      <c r="B50" s="311"/>
      <c r="C50" s="321"/>
      <c r="D50" s="322" t="s">
        <v>550</v>
      </c>
      <c r="E50" s="322"/>
      <c r="F50" s="322"/>
      <c r="G50" s="322"/>
      <c r="H50" s="322"/>
      <c r="I50" s="322"/>
      <c r="J50" s="322"/>
      <c r="K50" s="322"/>
      <c r="L50" s="322"/>
      <c r="M50" s="322"/>
      <c r="N50" s="322"/>
      <c r="O50" s="322"/>
      <c r="P50" s="322"/>
      <c r="Q50" s="322"/>
      <c r="R50" s="322"/>
      <c r="S50" s="322"/>
      <c r="T50" s="322"/>
      <c r="U50" s="322"/>
      <c r="V50" s="322"/>
      <c r="W50" s="898"/>
      <c r="X50" s="899"/>
      <c r="Y50" s="899"/>
      <c r="Z50" s="900"/>
      <c r="AA50" s="312"/>
    </row>
    <row r="51" spans="2:27" ht="18.75" customHeight="1">
      <c r="B51" s="311"/>
      <c r="C51" s="319"/>
      <c r="D51" s="316" t="s">
        <v>551</v>
      </c>
      <c r="E51" s="316"/>
      <c r="F51" s="316"/>
      <c r="G51" s="316"/>
      <c r="H51" s="316"/>
      <c r="I51" s="316"/>
      <c r="J51" s="316"/>
      <c r="K51" s="316"/>
      <c r="L51" s="316"/>
      <c r="M51" s="316"/>
      <c r="N51" s="316"/>
      <c r="O51" s="316"/>
      <c r="P51" s="316"/>
      <c r="Q51" s="316"/>
      <c r="R51" s="316"/>
      <c r="S51" s="316"/>
      <c r="T51" s="316"/>
      <c r="U51" s="316"/>
      <c r="V51" s="316"/>
      <c r="W51" s="882" t="s">
        <v>515</v>
      </c>
      <c r="X51" s="883"/>
      <c r="Y51" s="883"/>
      <c r="Z51" s="884"/>
      <c r="AA51" s="312"/>
    </row>
    <row r="52" spans="2:27" ht="4.5" customHeight="1">
      <c r="B52" s="311"/>
      <c r="AA52" s="312"/>
    </row>
    <row r="53" spans="2:27" ht="4.5" customHeight="1">
      <c r="B53" s="311"/>
      <c r="AA53" s="312"/>
    </row>
    <row r="54" spans="2:27">
      <c r="B54" s="311"/>
      <c r="C54" s="309" t="s">
        <v>532</v>
      </c>
      <c r="AA54" s="312"/>
    </row>
    <row r="55" spans="2:27">
      <c r="B55" s="311"/>
      <c r="C55" s="309" t="s">
        <v>533</v>
      </c>
      <c r="AA55" s="312"/>
    </row>
    <row r="56" spans="2:27" ht="4.5" customHeight="1">
      <c r="B56" s="321"/>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4"/>
    </row>
    <row r="58" spans="2:27">
      <c r="C58" s="309" t="s">
        <v>534</v>
      </c>
    </row>
  </sheetData>
  <mergeCells count="28">
    <mergeCell ref="S3:Z3"/>
    <mergeCell ref="C5:Z5"/>
    <mergeCell ref="C6:Z6"/>
    <mergeCell ref="C7:Z7"/>
    <mergeCell ref="C9:G9"/>
    <mergeCell ref="H9:Z9"/>
    <mergeCell ref="W48:Z48"/>
    <mergeCell ref="C10:G10"/>
    <mergeCell ref="H10:Z10"/>
    <mergeCell ref="C11:G11"/>
    <mergeCell ref="H11:Z11"/>
    <mergeCell ref="C13:Z13"/>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s>
  <phoneticPr fontId="3"/>
  <pageMargins left="0.70866141732283472" right="0.70866141732283472" top="0.74803149606299213" bottom="0.74803149606299213" header="0.31496062992125984" footer="0.31496062992125984"/>
  <pageSetup paperSize="9" scale="77" orientation="portrait" r:id="rId1"/>
  <headerFooter>
    <oddHeader>&amp;R（別表１０－２）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078-7A7A-4CDD-B691-C5F3C87E4668}">
  <sheetPr>
    <tabColor rgb="FFFFFF00"/>
  </sheetPr>
  <dimension ref="A1:O25"/>
  <sheetViews>
    <sheetView view="pageBreakPreview" topLeftCell="A10" zoomScale="85" zoomScaleNormal="100" zoomScaleSheetLayoutView="85" workbookViewId="0">
      <selection activeCell="S58" activeCellId="1" sqref="T27:U27 S58"/>
    </sheetView>
  </sheetViews>
  <sheetFormatPr defaultColWidth="8.09765625" defaultRowHeight="13.2"/>
  <cols>
    <col min="1" max="1" width="23.3984375" style="276" customWidth="1"/>
    <col min="2" max="13" width="6.8984375" style="276" customWidth="1"/>
    <col min="14" max="14" width="13.19921875" style="276" customWidth="1"/>
    <col min="15" max="15" width="17.09765625" style="276" customWidth="1"/>
    <col min="16" max="256" width="8.09765625" style="276"/>
    <col min="257" max="257" width="23.3984375" style="276" customWidth="1"/>
    <col min="258" max="269" width="6.8984375" style="276" customWidth="1"/>
    <col min="270" max="270" width="13.19921875" style="276" customWidth="1"/>
    <col min="271" max="271" width="17.09765625" style="276" customWidth="1"/>
    <col min="272" max="512" width="8.09765625" style="276"/>
    <col min="513" max="513" width="23.3984375" style="276" customWidth="1"/>
    <col min="514" max="525" width="6.8984375" style="276" customWidth="1"/>
    <col min="526" max="526" width="13.19921875" style="276" customWidth="1"/>
    <col min="527" max="527" width="17.09765625" style="276" customWidth="1"/>
    <col min="528" max="768" width="8.09765625" style="276"/>
    <col min="769" max="769" width="23.3984375" style="276" customWidth="1"/>
    <col min="770" max="781" width="6.8984375" style="276" customWidth="1"/>
    <col min="782" max="782" width="13.19921875" style="276" customWidth="1"/>
    <col min="783" max="783" width="17.09765625" style="276" customWidth="1"/>
    <col min="784" max="1024" width="8.09765625" style="276"/>
    <col min="1025" max="1025" width="23.3984375" style="276" customWidth="1"/>
    <col min="1026" max="1037" width="6.8984375" style="276" customWidth="1"/>
    <col min="1038" max="1038" width="13.19921875" style="276" customWidth="1"/>
    <col min="1039" max="1039" width="17.09765625" style="276" customWidth="1"/>
    <col min="1040" max="1280" width="8.09765625" style="276"/>
    <col min="1281" max="1281" width="23.3984375" style="276" customWidth="1"/>
    <col min="1282" max="1293" width="6.8984375" style="276" customWidth="1"/>
    <col min="1294" max="1294" width="13.19921875" style="276" customWidth="1"/>
    <col min="1295" max="1295" width="17.09765625" style="276" customWidth="1"/>
    <col min="1296" max="1536" width="8.09765625" style="276"/>
    <col min="1537" max="1537" width="23.3984375" style="276" customWidth="1"/>
    <col min="1538" max="1549" width="6.8984375" style="276" customWidth="1"/>
    <col min="1550" max="1550" width="13.19921875" style="276" customWidth="1"/>
    <col min="1551" max="1551" width="17.09765625" style="276" customWidth="1"/>
    <col min="1552" max="1792" width="8.09765625" style="276"/>
    <col min="1793" max="1793" width="23.3984375" style="276" customWidth="1"/>
    <col min="1794" max="1805" width="6.8984375" style="276" customWidth="1"/>
    <col min="1806" max="1806" width="13.19921875" style="276" customWidth="1"/>
    <col min="1807" max="1807" width="17.09765625" style="276" customWidth="1"/>
    <col min="1808" max="2048" width="8.09765625" style="276"/>
    <col min="2049" max="2049" width="23.3984375" style="276" customWidth="1"/>
    <col min="2050" max="2061" width="6.8984375" style="276" customWidth="1"/>
    <col min="2062" max="2062" width="13.19921875" style="276" customWidth="1"/>
    <col min="2063" max="2063" width="17.09765625" style="276" customWidth="1"/>
    <col min="2064" max="2304" width="8.09765625" style="276"/>
    <col min="2305" max="2305" width="23.3984375" style="276" customWidth="1"/>
    <col min="2306" max="2317" width="6.8984375" style="276" customWidth="1"/>
    <col min="2318" max="2318" width="13.19921875" style="276" customWidth="1"/>
    <col min="2319" max="2319" width="17.09765625" style="276" customWidth="1"/>
    <col min="2320" max="2560" width="8.09765625" style="276"/>
    <col min="2561" max="2561" width="23.3984375" style="276" customWidth="1"/>
    <col min="2562" max="2573" width="6.8984375" style="276" customWidth="1"/>
    <col min="2574" max="2574" width="13.19921875" style="276" customWidth="1"/>
    <col min="2575" max="2575" width="17.09765625" style="276" customWidth="1"/>
    <col min="2576" max="2816" width="8.09765625" style="276"/>
    <col min="2817" max="2817" width="23.3984375" style="276" customWidth="1"/>
    <col min="2818" max="2829" width="6.8984375" style="276" customWidth="1"/>
    <col min="2830" max="2830" width="13.19921875" style="276" customWidth="1"/>
    <col min="2831" max="2831" width="17.09765625" style="276" customWidth="1"/>
    <col min="2832" max="3072" width="8.09765625" style="276"/>
    <col min="3073" max="3073" width="23.3984375" style="276" customWidth="1"/>
    <col min="3074" max="3085" width="6.8984375" style="276" customWidth="1"/>
    <col min="3086" max="3086" width="13.19921875" style="276" customWidth="1"/>
    <col min="3087" max="3087" width="17.09765625" style="276" customWidth="1"/>
    <col min="3088" max="3328" width="8.09765625" style="276"/>
    <col min="3329" max="3329" width="23.3984375" style="276" customWidth="1"/>
    <col min="3330" max="3341" width="6.8984375" style="276" customWidth="1"/>
    <col min="3342" max="3342" width="13.19921875" style="276" customWidth="1"/>
    <col min="3343" max="3343" width="17.09765625" style="276" customWidth="1"/>
    <col min="3344" max="3584" width="8.09765625" style="276"/>
    <col min="3585" max="3585" width="23.3984375" style="276" customWidth="1"/>
    <col min="3586" max="3597" width="6.8984375" style="276" customWidth="1"/>
    <col min="3598" max="3598" width="13.19921875" style="276" customWidth="1"/>
    <col min="3599" max="3599" width="17.09765625" style="276" customWidth="1"/>
    <col min="3600" max="3840" width="8.09765625" style="276"/>
    <col min="3841" max="3841" width="23.3984375" style="276" customWidth="1"/>
    <col min="3842" max="3853" width="6.8984375" style="276" customWidth="1"/>
    <col min="3854" max="3854" width="13.19921875" style="276" customWidth="1"/>
    <col min="3855" max="3855" width="17.09765625" style="276" customWidth="1"/>
    <col min="3856" max="4096" width="8.09765625" style="276"/>
    <col min="4097" max="4097" width="23.3984375" style="276" customWidth="1"/>
    <col min="4098" max="4109" width="6.8984375" style="276" customWidth="1"/>
    <col min="4110" max="4110" width="13.19921875" style="276" customWidth="1"/>
    <col min="4111" max="4111" width="17.09765625" style="276" customWidth="1"/>
    <col min="4112" max="4352" width="8.09765625" style="276"/>
    <col min="4353" max="4353" width="23.3984375" style="276" customWidth="1"/>
    <col min="4354" max="4365" width="6.8984375" style="276" customWidth="1"/>
    <col min="4366" max="4366" width="13.19921875" style="276" customWidth="1"/>
    <col min="4367" max="4367" width="17.09765625" style="276" customWidth="1"/>
    <col min="4368" max="4608" width="8.09765625" style="276"/>
    <col min="4609" max="4609" width="23.3984375" style="276" customWidth="1"/>
    <col min="4610" max="4621" width="6.8984375" style="276" customWidth="1"/>
    <col min="4622" max="4622" width="13.19921875" style="276" customWidth="1"/>
    <col min="4623" max="4623" width="17.09765625" style="276" customWidth="1"/>
    <col min="4624" max="4864" width="8.09765625" style="276"/>
    <col min="4865" max="4865" width="23.3984375" style="276" customWidth="1"/>
    <col min="4866" max="4877" width="6.8984375" style="276" customWidth="1"/>
    <col min="4878" max="4878" width="13.19921875" style="276" customWidth="1"/>
    <col min="4879" max="4879" width="17.09765625" style="276" customWidth="1"/>
    <col min="4880" max="5120" width="8.09765625" style="276"/>
    <col min="5121" max="5121" width="23.3984375" style="276" customWidth="1"/>
    <col min="5122" max="5133" width="6.8984375" style="276" customWidth="1"/>
    <col min="5134" max="5134" width="13.19921875" style="276" customWidth="1"/>
    <col min="5135" max="5135" width="17.09765625" style="276" customWidth="1"/>
    <col min="5136" max="5376" width="8.09765625" style="276"/>
    <col min="5377" max="5377" width="23.3984375" style="276" customWidth="1"/>
    <col min="5378" max="5389" width="6.8984375" style="276" customWidth="1"/>
    <col min="5390" max="5390" width="13.19921875" style="276" customWidth="1"/>
    <col min="5391" max="5391" width="17.09765625" style="276" customWidth="1"/>
    <col min="5392" max="5632" width="8.09765625" style="276"/>
    <col min="5633" max="5633" width="23.3984375" style="276" customWidth="1"/>
    <col min="5634" max="5645" width="6.8984375" style="276" customWidth="1"/>
    <col min="5646" max="5646" width="13.19921875" style="276" customWidth="1"/>
    <col min="5647" max="5647" width="17.09765625" style="276" customWidth="1"/>
    <col min="5648" max="5888" width="8.09765625" style="276"/>
    <col min="5889" max="5889" width="23.3984375" style="276" customWidth="1"/>
    <col min="5890" max="5901" width="6.8984375" style="276" customWidth="1"/>
    <col min="5902" max="5902" width="13.19921875" style="276" customWidth="1"/>
    <col min="5903" max="5903" width="17.09765625" style="276" customWidth="1"/>
    <col min="5904" max="6144" width="8.09765625" style="276"/>
    <col min="6145" max="6145" width="23.3984375" style="276" customWidth="1"/>
    <col min="6146" max="6157" width="6.8984375" style="276" customWidth="1"/>
    <col min="6158" max="6158" width="13.19921875" style="276" customWidth="1"/>
    <col min="6159" max="6159" width="17.09765625" style="276" customWidth="1"/>
    <col min="6160" max="6400" width="8.09765625" style="276"/>
    <col min="6401" max="6401" width="23.3984375" style="276" customWidth="1"/>
    <col min="6402" max="6413" width="6.8984375" style="276" customWidth="1"/>
    <col min="6414" max="6414" width="13.19921875" style="276" customWidth="1"/>
    <col min="6415" max="6415" width="17.09765625" style="276" customWidth="1"/>
    <col min="6416" max="6656" width="8.09765625" style="276"/>
    <col min="6657" max="6657" width="23.3984375" style="276" customWidth="1"/>
    <col min="6658" max="6669" width="6.8984375" style="276" customWidth="1"/>
    <col min="6670" max="6670" width="13.19921875" style="276" customWidth="1"/>
    <col min="6671" max="6671" width="17.09765625" style="276" customWidth="1"/>
    <col min="6672" max="6912" width="8.09765625" style="276"/>
    <col min="6913" max="6913" width="23.3984375" style="276" customWidth="1"/>
    <col min="6914" max="6925" width="6.8984375" style="276" customWidth="1"/>
    <col min="6926" max="6926" width="13.19921875" style="276" customWidth="1"/>
    <col min="6927" max="6927" width="17.09765625" style="276" customWidth="1"/>
    <col min="6928" max="7168" width="8.09765625" style="276"/>
    <col min="7169" max="7169" width="23.3984375" style="276" customWidth="1"/>
    <col min="7170" max="7181" width="6.8984375" style="276" customWidth="1"/>
    <col min="7182" max="7182" width="13.19921875" style="276" customWidth="1"/>
    <col min="7183" max="7183" width="17.09765625" style="276" customWidth="1"/>
    <col min="7184" max="7424" width="8.09765625" style="276"/>
    <col min="7425" max="7425" width="23.3984375" style="276" customWidth="1"/>
    <col min="7426" max="7437" width="6.8984375" style="276" customWidth="1"/>
    <col min="7438" max="7438" width="13.19921875" style="276" customWidth="1"/>
    <col min="7439" max="7439" width="17.09765625" style="276" customWidth="1"/>
    <col min="7440" max="7680" width="8.09765625" style="276"/>
    <col min="7681" max="7681" width="23.3984375" style="276" customWidth="1"/>
    <col min="7682" max="7693" width="6.8984375" style="276" customWidth="1"/>
    <col min="7694" max="7694" width="13.19921875" style="276" customWidth="1"/>
    <col min="7695" max="7695" width="17.09765625" style="276" customWidth="1"/>
    <col min="7696" max="7936" width="8.09765625" style="276"/>
    <col min="7937" max="7937" width="23.3984375" style="276" customWidth="1"/>
    <col min="7938" max="7949" width="6.8984375" style="276" customWidth="1"/>
    <col min="7950" max="7950" width="13.19921875" style="276" customWidth="1"/>
    <col min="7951" max="7951" width="17.09765625" style="276" customWidth="1"/>
    <col min="7952" max="8192" width="8.09765625" style="276"/>
    <col min="8193" max="8193" width="23.3984375" style="276" customWidth="1"/>
    <col min="8194" max="8205" width="6.8984375" style="276" customWidth="1"/>
    <col min="8206" max="8206" width="13.19921875" style="276" customWidth="1"/>
    <col min="8207" max="8207" width="17.09765625" style="276" customWidth="1"/>
    <col min="8208" max="8448" width="8.09765625" style="276"/>
    <col min="8449" max="8449" width="23.3984375" style="276" customWidth="1"/>
    <col min="8450" max="8461" width="6.8984375" style="276" customWidth="1"/>
    <col min="8462" max="8462" width="13.19921875" style="276" customWidth="1"/>
    <col min="8463" max="8463" width="17.09765625" style="276" customWidth="1"/>
    <col min="8464" max="8704" width="8.09765625" style="276"/>
    <col min="8705" max="8705" width="23.3984375" style="276" customWidth="1"/>
    <col min="8706" max="8717" width="6.8984375" style="276" customWidth="1"/>
    <col min="8718" max="8718" width="13.19921875" style="276" customWidth="1"/>
    <col min="8719" max="8719" width="17.09765625" style="276" customWidth="1"/>
    <col min="8720" max="8960" width="8.09765625" style="276"/>
    <col min="8961" max="8961" width="23.3984375" style="276" customWidth="1"/>
    <col min="8962" max="8973" width="6.8984375" style="276" customWidth="1"/>
    <col min="8974" max="8974" width="13.19921875" style="276" customWidth="1"/>
    <col min="8975" max="8975" width="17.09765625" style="276" customWidth="1"/>
    <col min="8976" max="9216" width="8.09765625" style="276"/>
    <col min="9217" max="9217" width="23.3984375" style="276" customWidth="1"/>
    <col min="9218" max="9229" width="6.8984375" style="276" customWidth="1"/>
    <col min="9230" max="9230" width="13.19921875" style="276" customWidth="1"/>
    <col min="9231" max="9231" width="17.09765625" style="276" customWidth="1"/>
    <col min="9232" max="9472" width="8.09765625" style="276"/>
    <col min="9473" max="9473" width="23.3984375" style="276" customWidth="1"/>
    <col min="9474" max="9485" width="6.8984375" style="276" customWidth="1"/>
    <col min="9486" max="9486" width="13.19921875" style="276" customWidth="1"/>
    <col min="9487" max="9487" width="17.09765625" style="276" customWidth="1"/>
    <col min="9488" max="9728" width="8.09765625" style="276"/>
    <col min="9729" max="9729" width="23.3984375" style="276" customWidth="1"/>
    <col min="9730" max="9741" width="6.8984375" style="276" customWidth="1"/>
    <col min="9742" max="9742" width="13.19921875" style="276" customWidth="1"/>
    <col min="9743" max="9743" width="17.09765625" style="276" customWidth="1"/>
    <col min="9744" max="9984" width="8.09765625" style="276"/>
    <col min="9985" max="9985" width="23.3984375" style="276" customWidth="1"/>
    <col min="9986" max="9997" width="6.8984375" style="276" customWidth="1"/>
    <col min="9998" max="9998" width="13.19921875" style="276" customWidth="1"/>
    <col min="9999" max="9999" width="17.09765625" style="276" customWidth="1"/>
    <col min="10000" max="10240" width="8.09765625" style="276"/>
    <col min="10241" max="10241" width="23.3984375" style="276" customWidth="1"/>
    <col min="10242" max="10253" width="6.8984375" style="276" customWidth="1"/>
    <col min="10254" max="10254" width="13.19921875" style="276" customWidth="1"/>
    <col min="10255" max="10255" width="17.09765625" style="276" customWidth="1"/>
    <col min="10256" max="10496" width="8.09765625" style="276"/>
    <col min="10497" max="10497" width="23.3984375" style="276" customWidth="1"/>
    <col min="10498" max="10509" width="6.8984375" style="276" customWidth="1"/>
    <col min="10510" max="10510" width="13.19921875" style="276" customWidth="1"/>
    <col min="10511" max="10511" width="17.09765625" style="276" customWidth="1"/>
    <col min="10512" max="10752" width="8.09765625" style="276"/>
    <col min="10753" max="10753" width="23.3984375" style="276" customWidth="1"/>
    <col min="10754" max="10765" width="6.8984375" style="276" customWidth="1"/>
    <col min="10766" max="10766" width="13.19921875" style="276" customWidth="1"/>
    <col min="10767" max="10767" width="17.09765625" style="276" customWidth="1"/>
    <col min="10768" max="11008" width="8.09765625" style="276"/>
    <col min="11009" max="11009" width="23.3984375" style="276" customWidth="1"/>
    <col min="11010" max="11021" width="6.8984375" style="276" customWidth="1"/>
    <col min="11022" max="11022" width="13.19921875" style="276" customWidth="1"/>
    <col min="11023" max="11023" width="17.09765625" style="276" customWidth="1"/>
    <col min="11024" max="11264" width="8.09765625" style="276"/>
    <col min="11265" max="11265" width="23.3984375" style="276" customWidth="1"/>
    <col min="11266" max="11277" width="6.8984375" style="276" customWidth="1"/>
    <col min="11278" max="11278" width="13.19921875" style="276" customWidth="1"/>
    <col min="11279" max="11279" width="17.09765625" style="276" customWidth="1"/>
    <col min="11280" max="11520" width="8.09765625" style="276"/>
    <col min="11521" max="11521" width="23.3984375" style="276" customWidth="1"/>
    <col min="11522" max="11533" width="6.8984375" style="276" customWidth="1"/>
    <col min="11534" max="11534" width="13.19921875" style="276" customWidth="1"/>
    <col min="11535" max="11535" width="17.09765625" style="276" customWidth="1"/>
    <col min="11536" max="11776" width="8.09765625" style="276"/>
    <col min="11777" max="11777" width="23.3984375" style="276" customWidth="1"/>
    <col min="11778" max="11789" width="6.8984375" style="276" customWidth="1"/>
    <col min="11790" max="11790" width="13.19921875" style="276" customWidth="1"/>
    <col min="11791" max="11791" width="17.09765625" style="276" customWidth="1"/>
    <col min="11792" max="12032" width="8.09765625" style="276"/>
    <col min="12033" max="12033" width="23.3984375" style="276" customWidth="1"/>
    <col min="12034" max="12045" width="6.8984375" style="276" customWidth="1"/>
    <col min="12046" max="12046" width="13.19921875" style="276" customWidth="1"/>
    <col min="12047" max="12047" width="17.09765625" style="276" customWidth="1"/>
    <col min="12048" max="12288" width="8.09765625" style="276"/>
    <col min="12289" max="12289" width="23.3984375" style="276" customWidth="1"/>
    <col min="12290" max="12301" width="6.8984375" style="276" customWidth="1"/>
    <col min="12302" max="12302" width="13.19921875" style="276" customWidth="1"/>
    <col min="12303" max="12303" width="17.09765625" style="276" customWidth="1"/>
    <col min="12304" max="12544" width="8.09765625" style="276"/>
    <col min="12545" max="12545" width="23.3984375" style="276" customWidth="1"/>
    <col min="12546" max="12557" width="6.8984375" style="276" customWidth="1"/>
    <col min="12558" max="12558" width="13.19921875" style="276" customWidth="1"/>
    <col min="12559" max="12559" width="17.09765625" style="276" customWidth="1"/>
    <col min="12560" max="12800" width="8.09765625" style="276"/>
    <col min="12801" max="12801" width="23.3984375" style="276" customWidth="1"/>
    <col min="12802" max="12813" width="6.8984375" style="276" customWidth="1"/>
    <col min="12814" max="12814" width="13.19921875" style="276" customWidth="1"/>
    <col min="12815" max="12815" width="17.09765625" style="276" customWidth="1"/>
    <col min="12816" max="13056" width="8.09765625" style="276"/>
    <col min="13057" max="13057" width="23.3984375" style="276" customWidth="1"/>
    <col min="13058" max="13069" width="6.8984375" style="276" customWidth="1"/>
    <col min="13070" max="13070" width="13.19921875" style="276" customWidth="1"/>
    <col min="13071" max="13071" width="17.09765625" style="276" customWidth="1"/>
    <col min="13072" max="13312" width="8.09765625" style="276"/>
    <col min="13313" max="13313" width="23.3984375" style="276" customWidth="1"/>
    <col min="13314" max="13325" width="6.8984375" style="276" customWidth="1"/>
    <col min="13326" max="13326" width="13.19921875" style="276" customWidth="1"/>
    <col min="13327" max="13327" width="17.09765625" style="276" customWidth="1"/>
    <col min="13328" max="13568" width="8.09765625" style="276"/>
    <col min="13569" max="13569" width="23.3984375" style="276" customWidth="1"/>
    <col min="13570" max="13581" width="6.8984375" style="276" customWidth="1"/>
    <col min="13582" max="13582" width="13.19921875" style="276" customWidth="1"/>
    <col min="13583" max="13583" width="17.09765625" style="276" customWidth="1"/>
    <col min="13584" max="13824" width="8.09765625" style="276"/>
    <col min="13825" max="13825" width="23.3984375" style="276" customWidth="1"/>
    <col min="13826" max="13837" width="6.8984375" style="276" customWidth="1"/>
    <col min="13838" max="13838" width="13.19921875" style="276" customWidth="1"/>
    <col min="13839" max="13839" width="17.09765625" style="276" customWidth="1"/>
    <col min="13840" max="14080" width="8.09765625" style="276"/>
    <col min="14081" max="14081" width="23.3984375" style="276" customWidth="1"/>
    <col min="14082" max="14093" width="6.8984375" style="276" customWidth="1"/>
    <col min="14094" max="14094" width="13.19921875" style="276" customWidth="1"/>
    <col min="14095" max="14095" width="17.09765625" style="276" customWidth="1"/>
    <col min="14096" max="14336" width="8.09765625" style="276"/>
    <col min="14337" max="14337" width="23.3984375" style="276" customWidth="1"/>
    <col min="14338" max="14349" width="6.8984375" style="276" customWidth="1"/>
    <col min="14350" max="14350" width="13.19921875" style="276" customWidth="1"/>
    <col min="14351" max="14351" width="17.09765625" style="276" customWidth="1"/>
    <col min="14352" max="14592" width="8.09765625" style="276"/>
    <col min="14593" max="14593" width="23.3984375" style="276" customWidth="1"/>
    <col min="14594" max="14605" width="6.8984375" style="276" customWidth="1"/>
    <col min="14606" max="14606" width="13.19921875" style="276" customWidth="1"/>
    <col min="14607" max="14607" width="17.09765625" style="276" customWidth="1"/>
    <col min="14608" max="14848" width="8.09765625" style="276"/>
    <col min="14849" max="14849" width="23.3984375" style="276" customWidth="1"/>
    <col min="14850" max="14861" width="6.8984375" style="276" customWidth="1"/>
    <col min="14862" max="14862" width="13.19921875" style="276" customWidth="1"/>
    <col min="14863" max="14863" width="17.09765625" style="276" customWidth="1"/>
    <col min="14864" max="15104" width="8.09765625" style="276"/>
    <col min="15105" max="15105" width="23.3984375" style="276" customWidth="1"/>
    <col min="15106" max="15117" width="6.8984375" style="276" customWidth="1"/>
    <col min="15118" max="15118" width="13.19921875" style="276" customWidth="1"/>
    <col min="15119" max="15119" width="17.09765625" style="276" customWidth="1"/>
    <col min="15120" max="15360" width="8.09765625" style="276"/>
    <col min="15361" max="15361" width="23.3984375" style="276" customWidth="1"/>
    <col min="15362" max="15373" width="6.8984375" style="276" customWidth="1"/>
    <col min="15374" max="15374" width="13.19921875" style="276" customWidth="1"/>
    <col min="15375" max="15375" width="17.09765625" style="276" customWidth="1"/>
    <col min="15376" max="15616" width="8.09765625" style="276"/>
    <col min="15617" max="15617" width="23.3984375" style="276" customWidth="1"/>
    <col min="15618" max="15629" width="6.8984375" style="276" customWidth="1"/>
    <col min="15630" max="15630" width="13.19921875" style="276" customWidth="1"/>
    <col min="15631" max="15631" width="17.09765625" style="276" customWidth="1"/>
    <col min="15632" max="15872" width="8.09765625" style="276"/>
    <col min="15873" max="15873" width="23.3984375" style="276" customWidth="1"/>
    <col min="15874" max="15885" width="6.8984375" style="276" customWidth="1"/>
    <col min="15886" max="15886" width="13.19921875" style="276" customWidth="1"/>
    <col min="15887" max="15887" width="17.09765625" style="276" customWidth="1"/>
    <col min="15888" max="16128" width="8.09765625" style="276"/>
    <col min="16129" max="16129" width="23.3984375" style="276" customWidth="1"/>
    <col min="16130" max="16141" width="6.8984375" style="276" customWidth="1"/>
    <col min="16142" max="16142" width="13.19921875" style="276" customWidth="1"/>
    <col min="16143" max="16143" width="17.09765625" style="276" customWidth="1"/>
    <col min="16144" max="16384" width="8.09765625" style="276"/>
  </cols>
  <sheetData>
    <row r="1" spans="1:15" ht="26.25" customHeight="1">
      <c r="A1" s="911" t="s">
        <v>406</v>
      </c>
      <c r="B1" s="911"/>
      <c r="C1" s="911"/>
      <c r="D1" s="911"/>
      <c r="E1" s="911"/>
      <c r="F1" s="911"/>
      <c r="G1" s="911"/>
      <c r="H1" s="911"/>
      <c r="I1" s="911"/>
      <c r="J1" s="911"/>
      <c r="K1" s="911"/>
      <c r="L1" s="911"/>
      <c r="M1" s="911"/>
      <c r="N1" s="911"/>
    </row>
    <row r="2" spans="1:15" ht="26.25" customHeight="1">
      <c r="A2" s="277" t="s">
        <v>407</v>
      </c>
      <c r="B2" s="278"/>
      <c r="C2" s="278"/>
      <c r="D2" s="278"/>
      <c r="E2" s="278"/>
      <c r="F2" s="278"/>
      <c r="G2" s="278"/>
      <c r="H2" s="278"/>
      <c r="I2" s="278"/>
      <c r="J2" s="278"/>
      <c r="K2" s="278"/>
      <c r="L2" s="278"/>
      <c r="M2" s="278"/>
      <c r="N2" s="278"/>
    </row>
    <row r="3" spans="1:15" ht="26.25" customHeight="1">
      <c r="A3" s="278"/>
      <c r="B3" s="278"/>
      <c r="C3" s="278"/>
      <c r="D3" s="278"/>
      <c r="E3" s="278"/>
      <c r="F3" s="278"/>
      <c r="G3" s="278"/>
      <c r="H3" s="278"/>
      <c r="I3" s="278"/>
      <c r="J3" s="278"/>
      <c r="K3" s="278"/>
      <c r="L3" s="278"/>
      <c r="M3" s="278"/>
      <c r="N3" s="278"/>
    </row>
    <row r="4" spans="1:15" ht="20.100000000000001" customHeight="1"/>
    <row r="5" spans="1:15" ht="20.100000000000001" customHeight="1">
      <c r="A5" s="279" t="s">
        <v>408</v>
      </c>
      <c r="B5" s="912"/>
      <c r="C5" s="912"/>
      <c r="D5" s="912"/>
      <c r="E5" s="912"/>
      <c r="F5" s="912"/>
      <c r="G5" s="912"/>
      <c r="H5" s="912"/>
      <c r="I5" s="912"/>
      <c r="J5" s="912"/>
      <c r="K5" s="912"/>
      <c r="L5" s="912"/>
      <c r="M5" s="912"/>
      <c r="N5" s="912"/>
    </row>
    <row r="6" spans="1:15" ht="20.100000000000001" customHeight="1">
      <c r="A6" s="280" t="s">
        <v>409</v>
      </c>
      <c r="B6" s="913" t="s">
        <v>410</v>
      </c>
      <c r="C6" s="914"/>
      <c r="D6" s="914"/>
      <c r="E6" s="914"/>
      <c r="F6" s="914"/>
      <c r="G6" s="914"/>
      <c r="H6" s="914"/>
      <c r="I6" s="914"/>
      <c r="J6" s="914"/>
      <c r="K6" s="914"/>
      <c r="L6" s="914"/>
      <c r="M6" s="914"/>
      <c r="N6" s="915"/>
    </row>
    <row r="7" spans="1:15" ht="30" customHeight="1">
      <c r="A7" s="916" t="s">
        <v>411</v>
      </c>
      <c r="B7" s="918"/>
      <c r="C7" s="919"/>
      <c r="D7" s="919"/>
      <c r="E7" s="919"/>
      <c r="F7" s="281"/>
      <c r="G7" s="282" t="s">
        <v>412</v>
      </c>
      <c r="H7" s="920"/>
      <c r="I7" s="920"/>
      <c r="J7" s="920"/>
      <c r="K7" s="283"/>
      <c r="L7" s="284"/>
      <c r="M7" s="285" t="s">
        <v>704</v>
      </c>
      <c r="N7" s="921" t="s">
        <v>40</v>
      </c>
    </row>
    <row r="8" spans="1:15" s="278" customFormat="1" ht="30" customHeight="1">
      <c r="A8" s="917"/>
      <c r="B8" s="286" t="s">
        <v>25</v>
      </c>
      <c r="C8" s="286" t="s">
        <v>413</v>
      </c>
      <c r="D8" s="286" t="s">
        <v>414</v>
      </c>
      <c r="E8" s="286" t="s">
        <v>415</v>
      </c>
      <c r="F8" s="286" t="s">
        <v>416</v>
      </c>
      <c r="G8" s="287" t="s">
        <v>417</v>
      </c>
      <c r="H8" s="286" t="s">
        <v>418</v>
      </c>
      <c r="I8" s="286" t="s">
        <v>419</v>
      </c>
      <c r="J8" s="286" t="s">
        <v>420</v>
      </c>
      <c r="K8" s="287" t="s">
        <v>421</v>
      </c>
      <c r="L8" s="287" t="s">
        <v>422</v>
      </c>
      <c r="M8" s="287" t="s">
        <v>423</v>
      </c>
      <c r="N8" s="922"/>
    </row>
    <row r="9" spans="1:15" ht="39.75" customHeight="1">
      <c r="A9" s="288" t="s">
        <v>424</v>
      </c>
      <c r="B9" s="289"/>
      <c r="C9" s="289"/>
      <c r="D9" s="289"/>
      <c r="E9" s="289"/>
      <c r="F9" s="289"/>
      <c r="G9" s="289"/>
      <c r="H9" s="289"/>
      <c r="I9" s="289"/>
      <c r="J9" s="289"/>
      <c r="K9" s="289"/>
      <c r="L9" s="289"/>
      <c r="M9" s="289"/>
      <c r="N9" s="290">
        <f>SUM(B9:M9)</f>
        <v>0</v>
      </c>
      <c r="O9" s="291" t="s">
        <v>425</v>
      </c>
    </row>
    <row r="10" spans="1:15" ht="39.75" customHeight="1">
      <c r="A10" s="292" t="s">
        <v>426</v>
      </c>
      <c r="B10" s="289"/>
      <c r="C10" s="289"/>
      <c r="D10" s="289"/>
      <c r="E10" s="289"/>
      <c r="F10" s="289"/>
      <c r="G10" s="289"/>
      <c r="H10" s="289"/>
      <c r="I10" s="289"/>
      <c r="J10" s="289"/>
      <c r="K10" s="289"/>
      <c r="L10" s="289"/>
      <c r="M10" s="289"/>
      <c r="N10" s="290">
        <f>SUM(B10:M10)</f>
        <v>0</v>
      </c>
      <c r="O10" s="291" t="s">
        <v>427</v>
      </c>
    </row>
    <row r="11" spans="1:15" ht="30" customHeight="1">
      <c r="A11" s="288" t="s">
        <v>428</v>
      </c>
      <c r="B11" s="907" t="e">
        <f>ROUNDUP(N9/N10,1)</f>
        <v>#DIV/0!</v>
      </c>
      <c r="C11" s="908"/>
      <c r="D11" s="908"/>
      <c r="E11" s="908"/>
      <c r="F11" s="908"/>
      <c r="G11" s="908"/>
      <c r="H11" s="908"/>
      <c r="I11" s="908"/>
      <c r="J11" s="908"/>
      <c r="K11" s="908"/>
      <c r="L11" s="908"/>
      <c r="M11" s="908"/>
      <c r="N11" s="908"/>
      <c r="O11" s="291" t="s">
        <v>429</v>
      </c>
    </row>
    <row r="12" spans="1:15" ht="20.100000000000001" customHeight="1">
      <c r="A12" s="293" t="s">
        <v>181</v>
      </c>
    </row>
    <row r="13" spans="1:15" ht="20.100000000000001" customHeight="1">
      <c r="A13" s="294" t="s">
        <v>430</v>
      </c>
    </row>
    <row r="14" spans="1:15" ht="20.100000000000001" customHeight="1">
      <c r="A14" s="277"/>
    </row>
    <row r="15" spans="1:15" ht="20.100000000000001" customHeight="1">
      <c r="A15" s="277" t="s">
        <v>431</v>
      </c>
    </row>
    <row r="16" spans="1:15" ht="20.100000000000001" customHeight="1">
      <c r="A16" s="277" t="s">
        <v>432</v>
      </c>
    </row>
    <row r="17" spans="1:14" ht="20.100000000000001" customHeight="1">
      <c r="A17" s="909" t="s">
        <v>433</v>
      </c>
      <c r="B17" s="910"/>
      <c r="C17" s="910"/>
      <c r="D17" s="910"/>
      <c r="E17" s="910"/>
      <c r="F17" s="910"/>
      <c r="G17" s="910"/>
      <c r="H17" s="910"/>
      <c r="I17" s="910"/>
      <c r="J17" s="910"/>
      <c r="K17" s="910"/>
      <c r="L17" s="910"/>
      <c r="M17" s="910"/>
      <c r="N17" s="910"/>
    </row>
    <row r="18" spans="1:14" ht="20.100000000000001" customHeight="1">
      <c r="A18" s="277" t="s">
        <v>434</v>
      </c>
    </row>
    <row r="19" spans="1:14" ht="20.100000000000001" customHeight="1">
      <c r="A19" s="294" t="s">
        <v>435</v>
      </c>
    </row>
    <row r="20" spans="1:14" ht="20.100000000000001" customHeight="1">
      <c r="A20" s="277" t="s">
        <v>436</v>
      </c>
    </row>
    <row r="21" spans="1:14" ht="20.100000000000001" customHeight="1">
      <c r="A21" s="277" t="s">
        <v>437</v>
      </c>
    </row>
    <row r="22" spans="1:14" ht="20.100000000000001" customHeight="1">
      <c r="A22" s="276" t="s">
        <v>438</v>
      </c>
    </row>
    <row r="23" spans="1:14" ht="20.100000000000001" customHeight="1"/>
    <row r="24" spans="1:14" ht="20.100000000000001" customHeight="1"/>
    <row r="25" spans="1:14" ht="20.100000000000001" customHeight="1"/>
  </sheetData>
  <mergeCells count="9">
    <mergeCell ref="B11:N11"/>
    <mergeCell ref="A17:N17"/>
    <mergeCell ref="A1:N1"/>
    <mergeCell ref="B5:N5"/>
    <mergeCell ref="B6:N6"/>
    <mergeCell ref="A7:A8"/>
    <mergeCell ref="B7:E7"/>
    <mergeCell ref="H7:J7"/>
    <mergeCell ref="N7:N8"/>
  </mergeCells>
  <phoneticPr fontId="3"/>
  <pageMargins left="0.4" right="0.48" top="0.98425196850393704" bottom="0.98425196850393704" header="0.51181102362204722" footer="0.51181102362204722"/>
  <pageSetup paperSize="9" scale="83" orientation="landscape" r:id="rId1"/>
  <headerFooter alignWithMargins="0">
    <oddHeader>&amp;R（付表２－１）</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7C3B-3A95-4462-9537-C1B51D4C2160}">
  <sheetPr>
    <tabColor rgb="FFFFFF00"/>
  </sheetPr>
  <dimension ref="A1:CC62"/>
  <sheetViews>
    <sheetView view="pageBreakPreview" topLeftCell="A39" zoomScaleNormal="100" zoomScaleSheetLayoutView="100" workbookViewId="0">
      <selection activeCell="S58" activeCellId="1" sqref="T27:U27 S58"/>
    </sheetView>
  </sheetViews>
  <sheetFormatPr defaultColWidth="1.09765625" defaultRowHeight="14.4" outlineLevelCol="1"/>
  <cols>
    <col min="1" max="46" width="1.09765625" style="295"/>
    <col min="47" max="47" width="1.09765625" style="295" customWidth="1"/>
    <col min="48" max="50" width="1.09765625" style="295"/>
    <col min="51" max="52" width="1.09765625" style="295" customWidth="1"/>
    <col min="53" max="57" width="1.09765625" style="295"/>
    <col min="58" max="59" width="1.09765625" style="295" customWidth="1"/>
    <col min="60" max="70" width="1.09765625" style="295"/>
    <col min="71" max="71" width="1.09765625" style="295" customWidth="1"/>
    <col min="72" max="74" width="1.09765625" style="295"/>
    <col min="75" max="75" width="1.8984375" style="295" customWidth="1"/>
    <col min="76" max="78" width="1.09765625" style="295"/>
    <col min="79" max="79" width="7.3984375" style="295" customWidth="1"/>
    <col min="80" max="80" width="19.69921875" style="295" hidden="1" customWidth="1" outlineLevel="1"/>
    <col min="81" max="81" width="4.796875" style="295" customWidth="1" collapsed="1"/>
    <col min="82" max="330" width="1.09765625" style="295"/>
    <col min="331" max="331" width="1.8984375" style="295" customWidth="1"/>
    <col min="332" max="334" width="1.09765625" style="295"/>
    <col min="335" max="335" width="7.3984375" style="295" customWidth="1"/>
    <col min="336" max="336" width="0" style="295" hidden="1" customWidth="1"/>
    <col min="337" max="337" width="4.796875" style="295" customWidth="1"/>
    <col min="338" max="586" width="1.09765625" style="295"/>
    <col min="587" max="587" width="1.8984375" style="295" customWidth="1"/>
    <col min="588" max="590" width="1.09765625" style="295"/>
    <col min="591" max="591" width="7.3984375" style="295" customWidth="1"/>
    <col min="592" max="592" width="0" style="295" hidden="1" customWidth="1"/>
    <col min="593" max="593" width="4.796875" style="295" customWidth="1"/>
    <col min="594" max="842" width="1.09765625" style="295"/>
    <col min="843" max="843" width="1.8984375" style="295" customWidth="1"/>
    <col min="844" max="846" width="1.09765625" style="295"/>
    <col min="847" max="847" width="7.3984375" style="295" customWidth="1"/>
    <col min="848" max="848" width="0" style="295" hidden="1" customWidth="1"/>
    <col min="849" max="849" width="4.796875" style="295" customWidth="1"/>
    <col min="850" max="1098" width="1.09765625" style="295"/>
    <col min="1099" max="1099" width="1.8984375" style="295" customWidth="1"/>
    <col min="1100" max="1102" width="1.09765625" style="295"/>
    <col min="1103" max="1103" width="7.3984375" style="295" customWidth="1"/>
    <col min="1104" max="1104" width="0" style="295" hidden="1" customWidth="1"/>
    <col min="1105" max="1105" width="4.796875" style="295" customWidth="1"/>
    <col min="1106" max="1354" width="1.09765625" style="295"/>
    <col min="1355" max="1355" width="1.8984375" style="295" customWidth="1"/>
    <col min="1356" max="1358" width="1.09765625" style="295"/>
    <col min="1359" max="1359" width="7.3984375" style="295" customWidth="1"/>
    <col min="1360" max="1360" width="0" style="295" hidden="1" customWidth="1"/>
    <col min="1361" max="1361" width="4.796875" style="295" customWidth="1"/>
    <col min="1362" max="1610" width="1.09765625" style="295"/>
    <col min="1611" max="1611" width="1.8984375" style="295" customWidth="1"/>
    <col min="1612" max="1614" width="1.09765625" style="295"/>
    <col min="1615" max="1615" width="7.3984375" style="295" customWidth="1"/>
    <col min="1616" max="1616" width="0" style="295" hidden="1" customWidth="1"/>
    <col min="1617" max="1617" width="4.796875" style="295" customWidth="1"/>
    <col min="1618" max="1866" width="1.09765625" style="295"/>
    <col min="1867" max="1867" width="1.8984375" style="295" customWidth="1"/>
    <col min="1868" max="1870" width="1.09765625" style="295"/>
    <col min="1871" max="1871" width="7.3984375" style="295" customWidth="1"/>
    <col min="1872" max="1872" width="0" style="295" hidden="1" customWidth="1"/>
    <col min="1873" max="1873" width="4.796875" style="295" customWidth="1"/>
    <col min="1874" max="2122" width="1.09765625" style="295"/>
    <col min="2123" max="2123" width="1.8984375" style="295" customWidth="1"/>
    <col min="2124" max="2126" width="1.09765625" style="295"/>
    <col min="2127" max="2127" width="7.3984375" style="295" customWidth="1"/>
    <col min="2128" max="2128" width="0" style="295" hidden="1" customWidth="1"/>
    <col min="2129" max="2129" width="4.796875" style="295" customWidth="1"/>
    <col min="2130" max="2378" width="1.09765625" style="295"/>
    <col min="2379" max="2379" width="1.8984375" style="295" customWidth="1"/>
    <col min="2380" max="2382" width="1.09765625" style="295"/>
    <col min="2383" max="2383" width="7.3984375" style="295" customWidth="1"/>
    <col min="2384" max="2384" width="0" style="295" hidden="1" customWidth="1"/>
    <col min="2385" max="2385" width="4.796875" style="295" customWidth="1"/>
    <col min="2386" max="2634" width="1.09765625" style="295"/>
    <col min="2635" max="2635" width="1.8984375" style="295" customWidth="1"/>
    <col min="2636" max="2638" width="1.09765625" style="295"/>
    <col min="2639" max="2639" width="7.3984375" style="295" customWidth="1"/>
    <col min="2640" max="2640" width="0" style="295" hidden="1" customWidth="1"/>
    <col min="2641" max="2641" width="4.796875" style="295" customWidth="1"/>
    <col min="2642" max="2890" width="1.09765625" style="295"/>
    <col min="2891" max="2891" width="1.8984375" style="295" customWidth="1"/>
    <col min="2892" max="2894" width="1.09765625" style="295"/>
    <col min="2895" max="2895" width="7.3984375" style="295" customWidth="1"/>
    <col min="2896" max="2896" width="0" style="295" hidden="1" customWidth="1"/>
    <col min="2897" max="2897" width="4.796875" style="295" customWidth="1"/>
    <col min="2898" max="3146" width="1.09765625" style="295"/>
    <col min="3147" max="3147" width="1.8984375" style="295" customWidth="1"/>
    <col min="3148" max="3150" width="1.09765625" style="295"/>
    <col min="3151" max="3151" width="7.3984375" style="295" customWidth="1"/>
    <col min="3152" max="3152" width="0" style="295" hidden="1" customWidth="1"/>
    <col min="3153" max="3153" width="4.796875" style="295" customWidth="1"/>
    <col min="3154" max="3402" width="1.09765625" style="295"/>
    <col min="3403" max="3403" width="1.8984375" style="295" customWidth="1"/>
    <col min="3404" max="3406" width="1.09765625" style="295"/>
    <col min="3407" max="3407" width="7.3984375" style="295" customWidth="1"/>
    <col min="3408" max="3408" width="0" style="295" hidden="1" customWidth="1"/>
    <col min="3409" max="3409" width="4.796875" style="295" customWidth="1"/>
    <col min="3410" max="3658" width="1.09765625" style="295"/>
    <col min="3659" max="3659" width="1.8984375" style="295" customWidth="1"/>
    <col min="3660" max="3662" width="1.09765625" style="295"/>
    <col min="3663" max="3663" width="7.3984375" style="295" customWidth="1"/>
    <col min="3664" max="3664" width="0" style="295" hidden="1" customWidth="1"/>
    <col min="3665" max="3665" width="4.796875" style="295" customWidth="1"/>
    <col min="3666" max="3914" width="1.09765625" style="295"/>
    <col min="3915" max="3915" width="1.8984375" style="295" customWidth="1"/>
    <col min="3916" max="3918" width="1.09765625" style="295"/>
    <col min="3919" max="3919" width="7.3984375" style="295" customWidth="1"/>
    <col min="3920" max="3920" width="0" style="295" hidden="1" customWidth="1"/>
    <col min="3921" max="3921" width="4.796875" style="295" customWidth="1"/>
    <col min="3922" max="4170" width="1.09765625" style="295"/>
    <col min="4171" max="4171" width="1.8984375" style="295" customWidth="1"/>
    <col min="4172" max="4174" width="1.09765625" style="295"/>
    <col min="4175" max="4175" width="7.3984375" style="295" customWidth="1"/>
    <col min="4176" max="4176" width="0" style="295" hidden="1" customWidth="1"/>
    <col min="4177" max="4177" width="4.796875" style="295" customWidth="1"/>
    <col min="4178" max="4426" width="1.09765625" style="295"/>
    <col min="4427" max="4427" width="1.8984375" style="295" customWidth="1"/>
    <col min="4428" max="4430" width="1.09765625" style="295"/>
    <col min="4431" max="4431" width="7.3984375" style="295" customWidth="1"/>
    <col min="4432" max="4432" width="0" style="295" hidden="1" customWidth="1"/>
    <col min="4433" max="4433" width="4.796875" style="295" customWidth="1"/>
    <col min="4434" max="4682" width="1.09765625" style="295"/>
    <col min="4683" max="4683" width="1.8984375" style="295" customWidth="1"/>
    <col min="4684" max="4686" width="1.09765625" style="295"/>
    <col min="4687" max="4687" width="7.3984375" style="295" customWidth="1"/>
    <col min="4688" max="4688" width="0" style="295" hidden="1" customWidth="1"/>
    <col min="4689" max="4689" width="4.796875" style="295" customWidth="1"/>
    <col min="4690" max="4938" width="1.09765625" style="295"/>
    <col min="4939" max="4939" width="1.8984375" style="295" customWidth="1"/>
    <col min="4940" max="4942" width="1.09765625" style="295"/>
    <col min="4943" max="4943" width="7.3984375" style="295" customWidth="1"/>
    <col min="4944" max="4944" width="0" style="295" hidden="1" customWidth="1"/>
    <col min="4945" max="4945" width="4.796875" style="295" customWidth="1"/>
    <col min="4946" max="5194" width="1.09765625" style="295"/>
    <col min="5195" max="5195" width="1.8984375" style="295" customWidth="1"/>
    <col min="5196" max="5198" width="1.09765625" style="295"/>
    <col min="5199" max="5199" width="7.3984375" style="295" customWidth="1"/>
    <col min="5200" max="5200" width="0" style="295" hidden="1" customWidth="1"/>
    <col min="5201" max="5201" width="4.796875" style="295" customWidth="1"/>
    <col min="5202" max="5450" width="1.09765625" style="295"/>
    <col min="5451" max="5451" width="1.8984375" style="295" customWidth="1"/>
    <col min="5452" max="5454" width="1.09765625" style="295"/>
    <col min="5455" max="5455" width="7.3984375" style="295" customWidth="1"/>
    <col min="5456" max="5456" width="0" style="295" hidden="1" customWidth="1"/>
    <col min="5457" max="5457" width="4.796875" style="295" customWidth="1"/>
    <col min="5458" max="5706" width="1.09765625" style="295"/>
    <col min="5707" max="5707" width="1.8984375" style="295" customWidth="1"/>
    <col min="5708" max="5710" width="1.09765625" style="295"/>
    <col min="5711" max="5711" width="7.3984375" style="295" customWidth="1"/>
    <col min="5712" max="5712" width="0" style="295" hidden="1" customWidth="1"/>
    <col min="5713" max="5713" width="4.796875" style="295" customWidth="1"/>
    <col min="5714" max="5962" width="1.09765625" style="295"/>
    <col min="5963" max="5963" width="1.8984375" style="295" customWidth="1"/>
    <col min="5964" max="5966" width="1.09765625" style="295"/>
    <col min="5967" max="5967" width="7.3984375" style="295" customWidth="1"/>
    <col min="5968" max="5968" width="0" style="295" hidden="1" customWidth="1"/>
    <col min="5969" max="5969" width="4.796875" style="295" customWidth="1"/>
    <col min="5970" max="6218" width="1.09765625" style="295"/>
    <col min="6219" max="6219" width="1.8984375" style="295" customWidth="1"/>
    <col min="6220" max="6222" width="1.09765625" style="295"/>
    <col min="6223" max="6223" width="7.3984375" style="295" customWidth="1"/>
    <col min="6224" max="6224" width="0" style="295" hidden="1" customWidth="1"/>
    <col min="6225" max="6225" width="4.796875" style="295" customWidth="1"/>
    <col min="6226" max="6474" width="1.09765625" style="295"/>
    <col min="6475" max="6475" width="1.8984375" style="295" customWidth="1"/>
    <col min="6476" max="6478" width="1.09765625" style="295"/>
    <col min="6479" max="6479" width="7.3984375" style="295" customWidth="1"/>
    <col min="6480" max="6480" width="0" style="295" hidden="1" customWidth="1"/>
    <col min="6481" max="6481" width="4.796875" style="295" customWidth="1"/>
    <col min="6482" max="6730" width="1.09765625" style="295"/>
    <col min="6731" max="6731" width="1.8984375" style="295" customWidth="1"/>
    <col min="6732" max="6734" width="1.09765625" style="295"/>
    <col min="6735" max="6735" width="7.3984375" style="295" customWidth="1"/>
    <col min="6736" max="6736" width="0" style="295" hidden="1" customWidth="1"/>
    <col min="6737" max="6737" width="4.796875" style="295" customWidth="1"/>
    <col min="6738" max="6986" width="1.09765625" style="295"/>
    <col min="6987" max="6987" width="1.8984375" style="295" customWidth="1"/>
    <col min="6988" max="6990" width="1.09765625" style="295"/>
    <col min="6991" max="6991" width="7.3984375" style="295" customWidth="1"/>
    <col min="6992" max="6992" width="0" style="295" hidden="1" customWidth="1"/>
    <col min="6993" max="6993" width="4.796875" style="295" customWidth="1"/>
    <col min="6994" max="7242" width="1.09765625" style="295"/>
    <col min="7243" max="7243" width="1.8984375" style="295" customWidth="1"/>
    <col min="7244" max="7246" width="1.09765625" style="295"/>
    <col min="7247" max="7247" width="7.3984375" style="295" customWidth="1"/>
    <col min="7248" max="7248" width="0" style="295" hidden="1" customWidth="1"/>
    <col min="7249" max="7249" width="4.796875" style="295" customWidth="1"/>
    <col min="7250" max="7498" width="1.09765625" style="295"/>
    <col min="7499" max="7499" width="1.8984375" style="295" customWidth="1"/>
    <col min="7500" max="7502" width="1.09765625" style="295"/>
    <col min="7503" max="7503" width="7.3984375" style="295" customWidth="1"/>
    <col min="7504" max="7504" width="0" style="295" hidden="1" customWidth="1"/>
    <col min="7505" max="7505" width="4.796875" style="295" customWidth="1"/>
    <col min="7506" max="7754" width="1.09765625" style="295"/>
    <col min="7755" max="7755" width="1.8984375" style="295" customWidth="1"/>
    <col min="7756" max="7758" width="1.09765625" style="295"/>
    <col min="7759" max="7759" width="7.3984375" style="295" customWidth="1"/>
    <col min="7760" max="7760" width="0" style="295" hidden="1" customWidth="1"/>
    <col min="7761" max="7761" width="4.796875" style="295" customWidth="1"/>
    <col min="7762" max="8010" width="1.09765625" style="295"/>
    <col min="8011" max="8011" width="1.8984375" style="295" customWidth="1"/>
    <col min="8012" max="8014" width="1.09765625" style="295"/>
    <col min="8015" max="8015" width="7.3984375" style="295" customWidth="1"/>
    <col min="8016" max="8016" width="0" style="295" hidden="1" customWidth="1"/>
    <col min="8017" max="8017" width="4.796875" style="295" customWidth="1"/>
    <col min="8018" max="8266" width="1.09765625" style="295"/>
    <col min="8267" max="8267" width="1.8984375" style="295" customWidth="1"/>
    <col min="8268" max="8270" width="1.09765625" style="295"/>
    <col min="8271" max="8271" width="7.3984375" style="295" customWidth="1"/>
    <col min="8272" max="8272" width="0" style="295" hidden="1" customWidth="1"/>
    <col min="8273" max="8273" width="4.796875" style="295" customWidth="1"/>
    <col min="8274" max="8522" width="1.09765625" style="295"/>
    <col min="8523" max="8523" width="1.8984375" style="295" customWidth="1"/>
    <col min="8524" max="8526" width="1.09765625" style="295"/>
    <col min="8527" max="8527" width="7.3984375" style="295" customWidth="1"/>
    <col min="8528" max="8528" width="0" style="295" hidden="1" customWidth="1"/>
    <col min="8529" max="8529" width="4.796875" style="295" customWidth="1"/>
    <col min="8530" max="8778" width="1.09765625" style="295"/>
    <col min="8779" max="8779" width="1.8984375" style="295" customWidth="1"/>
    <col min="8780" max="8782" width="1.09765625" style="295"/>
    <col min="8783" max="8783" width="7.3984375" style="295" customWidth="1"/>
    <col min="8784" max="8784" width="0" style="295" hidden="1" customWidth="1"/>
    <col min="8785" max="8785" width="4.796875" style="295" customWidth="1"/>
    <col min="8786" max="9034" width="1.09765625" style="295"/>
    <col min="9035" max="9035" width="1.8984375" style="295" customWidth="1"/>
    <col min="9036" max="9038" width="1.09765625" style="295"/>
    <col min="9039" max="9039" width="7.3984375" style="295" customWidth="1"/>
    <col min="9040" max="9040" width="0" style="295" hidden="1" customWidth="1"/>
    <col min="9041" max="9041" width="4.796875" style="295" customWidth="1"/>
    <col min="9042" max="9290" width="1.09765625" style="295"/>
    <col min="9291" max="9291" width="1.8984375" style="295" customWidth="1"/>
    <col min="9292" max="9294" width="1.09765625" style="295"/>
    <col min="9295" max="9295" width="7.3984375" style="295" customWidth="1"/>
    <col min="9296" max="9296" width="0" style="295" hidden="1" customWidth="1"/>
    <col min="9297" max="9297" width="4.796875" style="295" customWidth="1"/>
    <col min="9298" max="9546" width="1.09765625" style="295"/>
    <col min="9547" max="9547" width="1.8984375" style="295" customWidth="1"/>
    <col min="9548" max="9550" width="1.09765625" style="295"/>
    <col min="9551" max="9551" width="7.3984375" style="295" customWidth="1"/>
    <col min="9552" max="9552" width="0" style="295" hidden="1" customWidth="1"/>
    <col min="9553" max="9553" width="4.796875" style="295" customWidth="1"/>
    <col min="9554" max="9802" width="1.09765625" style="295"/>
    <col min="9803" max="9803" width="1.8984375" style="295" customWidth="1"/>
    <col min="9804" max="9806" width="1.09765625" style="295"/>
    <col min="9807" max="9807" width="7.3984375" style="295" customWidth="1"/>
    <col min="9808" max="9808" width="0" style="295" hidden="1" customWidth="1"/>
    <col min="9809" max="9809" width="4.796875" style="295" customWidth="1"/>
    <col min="9810" max="10058" width="1.09765625" style="295"/>
    <col min="10059" max="10059" width="1.8984375" style="295" customWidth="1"/>
    <col min="10060" max="10062" width="1.09765625" style="295"/>
    <col min="10063" max="10063" width="7.3984375" style="295" customWidth="1"/>
    <col min="10064" max="10064" width="0" style="295" hidden="1" customWidth="1"/>
    <col min="10065" max="10065" width="4.796875" style="295" customWidth="1"/>
    <col min="10066" max="10314" width="1.09765625" style="295"/>
    <col min="10315" max="10315" width="1.8984375" style="295" customWidth="1"/>
    <col min="10316" max="10318" width="1.09765625" style="295"/>
    <col min="10319" max="10319" width="7.3984375" style="295" customWidth="1"/>
    <col min="10320" max="10320" width="0" style="295" hidden="1" customWidth="1"/>
    <col min="10321" max="10321" width="4.796875" style="295" customWidth="1"/>
    <col min="10322" max="10570" width="1.09765625" style="295"/>
    <col min="10571" max="10571" width="1.8984375" style="295" customWidth="1"/>
    <col min="10572" max="10574" width="1.09765625" style="295"/>
    <col min="10575" max="10575" width="7.3984375" style="295" customWidth="1"/>
    <col min="10576" max="10576" width="0" style="295" hidden="1" customWidth="1"/>
    <col min="10577" max="10577" width="4.796875" style="295" customWidth="1"/>
    <col min="10578" max="10826" width="1.09765625" style="295"/>
    <col min="10827" max="10827" width="1.8984375" style="295" customWidth="1"/>
    <col min="10828" max="10830" width="1.09765625" style="295"/>
    <col min="10831" max="10831" width="7.3984375" style="295" customWidth="1"/>
    <col min="10832" max="10832" width="0" style="295" hidden="1" customWidth="1"/>
    <col min="10833" max="10833" width="4.796875" style="295" customWidth="1"/>
    <col min="10834" max="11082" width="1.09765625" style="295"/>
    <col min="11083" max="11083" width="1.8984375" style="295" customWidth="1"/>
    <col min="11084" max="11086" width="1.09765625" style="295"/>
    <col min="11087" max="11087" width="7.3984375" style="295" customWidth="1"/>
    <col min="11088" max="11088" width="0" style="295" hidden="1" customWidth="1"/>
    <col min="11089" max="11089" width="4.796875" style="295" customWidth="1"/>
    <col min="11090" max="11338" width="1.09765625" style="295"/>
    <col min="11339" max="11339" width="1.8984375" style="295" customWidth="1"/>
    <col min="11340" max="11342" width="1.09765625" style="295"/>
    <col min="11343" max="11343" width="7.3984375" style="295" customWidth="1"/>
    <col min="11344" max="11344" width="0" style="295" hidden="1" customWidth="1"/>
    <col min="11345" max="11345" width="4.796875" style="295" customWidth="1"/>
    <col min="11346" max="11594" width="1.09765625" style="295"/>
    <col min="11595" max="11595" width="1.8984375" style="295" customWidth="1"/>
    <col min="11596" max="11598" width="1.09765625" style="295"/>
    <col min="11599" max="11599" width="7.3984375" style="295" customWidth="1"/>
    <col min="11600" max="11600" width="0" style="295" hidden="1" customWidth="1"/>
    <col min="11601" max="11601" width="4.796875" style="295" customWidth="1"/>
    <col min="11602" max="11850" width="1.09765625" style="295"/>
    <col min="11851" max="11851" width="1.8984375" style="295" customWidth="1"/>
    <col min="11852" max="11854" width="1.09765625" style="295"/>
    <col min="11855" max="11855" width="7.3984375" style="295" customWidth="1"/>
    <col min="11856" max="11856" width="0" style="295" hidden="1" customWidth="1"/>
    <col min="11857" max="11857" width="4.796875" style="295" customWidth="1"/>
    <col min="11858" max="12106" width="1.09765625" style="295"/>
    <col min="12107" max="12107" width="1.8984375" style="295" customWidth="1"/>
    <col min="12108" max="12110" width="1.09765625" style="295"/>
    <col min="12111" max="12111" width="7.3984375" style="295" customWidth="1"/>
    <col min="12112" max="12112" width="0" style="295" hidden="1" customWidth="1"/>
    <col min="12113" max="12113" width="4.796875" style="295" customWidth="1"/>
    <col min="12114" max="12362" width="1.09765625" style="295"/>
    <col min="12363" max="12363" width="1.8984375" style="295" customWidth="1"/>
    <col min="12364" max="12366" width="1.09765625" style="295"/>
    <col min="12367" max="12367" width="7.3984375" style="295" customWidth="1"/>
    <col min="12368" max="12368" width="0" style="295" hidden="1" customWidth="1"/>
    <col min="12369" max="12369" width="4.796875" style="295" customWidth="1"/>
    <col min="12370" max="12618" width="1.09765625" style="295"/>
    <col min="12619" max="12619" width="1.8984375" style="295" customWidth="1"/>
    <col min="12620" max="12622" width="1.09765625" style="295"/>
    <col min="12623" max="12623" width="7.3984375" style="295" customWidth="1"/>
    <col min="12624" max="12624" width="0" style="295" hidden="1" customWidth="1"/>
    <col min="12625" max="12625" width="4.796875" style="295" customWidth="1"/>
    <col min="12626" max="12874" width="1.09765625" style="295"/>
    <col min="12875" max="12875" width="1.8984375" style="295" customWidth="1"/>
    <col min="12876" max="12878" width="1.09765625" style="295"/>
    <col min="12879" max="12879" width="7.3984375" style="295" customWidth="1"/>
    <col min="12880" max="12880" width="0" style="295" hidden="1" customWidth="1"/>
    <col min="12881" max="12881" width="4.796875" style="295" customWidth="1"/>
    <col min="12882" max="13130" width="1.09765625" style="295"/>
    <col min="13131" max="13131" width="1.8984375" style="295" customWidth="1"/>
    <col min="13132" max="13134" width="1.09765625" style="295"/>
    <col min="13135" max="13135" width="7.3984375" style="295" customWidth="1"/>
    <col min="13136" max="13136" width="0" style="295" hidden="1" customWidth="1"/>
    <col min="13137" max="13137" width="4.796875" style="295" customWidth="1"/>
    <col min="13138" max="13386" width="1.09765625" style="295"/>
    <col min="13387" max="13387" width="1.8984375" style="295" customWidth="1"/>
    <col min="13388" max="13390" width="1.09765625" style="295"/>
    <col min="13391" max="13391" width="7.3984375" style="295" customWidth="1"/>
    <col min="13392" max="13392" width="0" style="295" hidden="1" customWidth="1"/>
    <col min="13393" max="13393" width="4.796875" style="295" customWidth="1"/>
    <col min="13394" max="13642" width="1.09765625" style="295"/>
    <col min="13643" max="13643" width="1.8984375" style="295" customWidth="1"/>
    <col min="13644" max="13646" width="1.09765625" style="295"/>
    <col min="13647" max="13647" width="7.3984375" style="295" customWidth="1"/>
    <col min="13648" max="13648" width="0" style="295" hidden="1" customWidth="1"/>
    <col min="13649" max="13649" width="4.796875" style="295" customWidth="1"/>
    <col min="13650" max="13898" width="1.09765625" style="295"/>
    <col min="13899" max="13899" width="1.8984375" style="295" customWidth="1"/>
    <col min="13900" max="13902" width="1.09765625" style="295"/>
    <col min="13903" max="13903" width="7.3984375" style="295" customWidth="1"/>
    <col min="13904" max="13904" width="0" style="295" hidden="1" customWidth="1"/>
    <col min="13905" max="13905" width="4.796875" style="295" customWidth="1"/>
    <col min="13906" max="14154" width="1.09765625" style="295"/>
    <col min="14155" max="14155" width="1.8984375" style="295" customWidth="1"/>
    <col min="14156" max="14158" width="1.09765625" style="295"/>
    <col min="14159" max="14159" width="7.3984375" style="295" customWidth="1"/>
    <col min="14160" max="14160" width="0" style="295" hidden="1" customWidth="1"/>
    <col min="14161" max="14161" width="4.796875" style="295" customWidth="1"/>
    <col min="14162" max="14410" width="1.09765625" style="295"/>
    <col min="14411" max="14411" width="1.8984375" style="295" customWidth="1"/>
    <col min="14412" max="14414" width="1.09765625" style="295"/>
    <col min="14415" max="14415" width="7.3984375" style="295" customWidth="1"/>
    <col min="14416" max="14416" width="0" style="295" hidden="1" customWidth="1"/>
    <col min="14417" max="14417" width="4.796875" style="295" customWidth="1"/>
    <col min="14418" max="14666" width="1.09765625" style="295"/>
    <col min="14667" max="14667" width="1.8984375" style="295" customWidth="1"/>
    <col min="14668" max="14670" width="1.09765625" style="295"/>
    <col min="14671" max="14671" width="7.3984375" style="295" customWidth="1"/>
    <col min="14672" max="14672" width="0" style="295" hidden="1" customWidth="1"/>
    <col min="14673" max="14673" width="4.796875" style="295" customWidth="1"/>
    <col min="14674" max="14922" width="1.09765625" style="295"/>
    <col min="14923" max="14923" width="1.8984375" style="295" customWidth="1"/>
    <col min="14924" max="14926" width="1.09765625" style="295"/>
    <col min="14927" max="14927" width="7.3984375" style="295" customWidth="1"/>
    <col min="14928" max="14928" width="0" style="295" hidden="1" customWidth="1"/>
    <col min="14929" max="14929" width="4.796875" style="295" customWidth="1"/>
    <col min="14930" max="15178" width="1.09765625" style="295"/>
    <col min="15179" max="15179" width="1.8984375" style="295" customWidth="1"/>
    <col min="15180" max="15182" width="1.09765625" style="295"/>
    <col min="15183" max="15183" width="7.3984375" style="295" customWidth="1"/>
    <col min="15184" max="15184" width="0" style="295" hidden="1" customWidth="1"/>
    <col min="15185" max="15185" width="4.796875" style="295" customWidth="1"/>
    <col min="15186" max="15434" width="1.09765625" style="295"/>
    <col min="15435" max="15435" width="1.8984375" style="295" customWidth="1"/>
    <col min="15436" max="15438" width="1.09765625" style="295"/>
    <col min="15439" max="15439" width="7.3984375" style="295" customWidth="1"/>
    <col min="15440" max="15440" width="0" style="295" hidden="1" customWidth="1"/>
    <col min="15441" max="15441" width="4.796875" style="295" customWidth="1"/>
    <col min="15442" max="15690" width="1.09765625" style="295"/>
    <col min="15691" max="15691" width="1.8984375" style="295" customWidth="1"/>
    <col min="15692" max="15694" width="1.09765625" style="295"/>
    <col min="15695" max="15695" width="7.3984375" style="295" customWidth="1"/>
    <col min="15696" max="15696" width="0" style="295" hidden="1" customWidth="1"/>
    <col min="15697" max="15697" width="4.796875" style="295" customWidth="1"/>
    <col min="15698" max="15946" width="1.09765625" style="295"/>
    <col min="15947" max="15947" width="1.8984375" style="295" customWidth="1"/>
    <col min="15948" max="15950" width="1.09765625" style="295"/>
    <col min="15951" max="15951" width="7.3984375" style="295" customWidth="1"/>
    <col min="15952" max="15952" width="0" style="295" hidden="1" customWidth="1"/>
    <col min="15953" max="15953" width="4.796875" style="295" customWidth="1"/>
    <col min="15954" max="16202" width="1.09765625" style="295"/>
    <col min="16203" max="16203" width="1.8984375" style="295" customWidth="1"/>
    <col min="16204" max="16206" width="1.09765625" style="295"/>
    <col min="16207" max="16207" width="7.3984375" style="295" customWidth="1"/>
    <col min="16208" max="16208" width="0" style="295" hidden="1" customWidth="1"/>
    <col min="16209" max="16209" width="4.796875" style="295" customWidth="1"/>
    <col min="16210" max="16384" width="1.09765625" style="295"/>
  </cols>
  <sheetData>
    <row r="1" spans="1:80" ht="18.75" customHeight="1">
      <c r="A1" s="937" t="s">
        <v>56</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c r="AX1" s="937"/>
      <c r="AY1" s="937"/>
      <c r="AZ1" s="937"/>
      <c r="BA1" s="937"/>
      <c r="BB1" s="937"/>
      <c r="BC1" s="937"/>
      <c r="BD1" s="937"/>
      <c r="BE1" s="937"/>
      <c r="BF1" s="937"/>
      <c r="BG1" s="937"/>
      <c r="BH1" s="937"/>
      <c r="BI1" s="937"/>
      <c r="BJ1" s="937"/>
      <c r="BK1" s="937"/>
      <c r="BL1" s="937"/>
      <c r="BM1" s="937"/>
      <c r="BN1" s="937"/>
      <c r="BO1" s="937"/>
      <c r="BP1" s="937"/>
      <c r="BQ1" s="937"/>
      <c r="BR1" s="937"/>
      <c r="BS1" s="937"/>
      <c r="BT1" s="937"/>
      <c r="BU1" s="937"/>
      <c r="BV1" s="937"/>
      <c r="BW1" s="937"/>
      <c r="BX1" s="937"/>
      <c r="BY1" s="937"/>
      <c r="BZ1" s="937"/>
      <c r="CB1" s="295" t="s">
        <v>439</v>
      </c>
    </row>
    <row r="2" spans="1:80" ht="18.75" customHeight="1">
      <c r="A2" s="938" t="s">
        <v>440</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8"/>
      <c r="BG2" s="938"/>
      <c r="BH2" s="938"/>
      <c r="BI2" s="938"/>
      <c r="BJ2" s="938"/>
      <c r="BK2" s="938"/>
      <c r="BL2" s="938"/>
      <c r="BM2" s="938"/>
      <c r="BN2" s="938"/>
      <c r="BO2" s="938"/>
      <c r="BP2" s="938"/>
      <c r="BQ2" s="938"/>
      <c r="BR2" s="938"/>
      <c r="BS2" s="938"/>
      <c r="BT2" s="938"/>
      <c r="BU2" s="938"/>
      <c r="BV2" s="938"/>
      <c r="BW2" s="938"/>
      <c r="BX2" s="938"/>
      <c r="BY2" s="938"/>
      <c r="BZ2" s="938"/>
    </row>
    <row r="3" spans="1:80" ht="50.55" customHeight="1">
      <c r="A3" s="939" t="s">
        <v>441</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row>
    <row r="4" spans="1:80" ht="18.75" customHeight="1">
      <c r="A4" s="296" t="s">
        <v>442</v>
      </c>
      <c r="CB4" s="295" t="s">
        <v>443</v>
      </c>
    </row>
    <row r="5" spans="1:80" ht="18.75" customHeight="1">
      <c r="A5" s="927" t="s">
        <v>81</v>
      </c>
      <c r="B5" s="928"/>
      <c r="C5" s="928"/>
      <c r="D5" s="928"/>
      <c r="E5" s="928"/>
      <c r="F5" s="928"/>
      <c r="G5" s="928"/>
      <c r="H5" s="928"/>
      <c r="I5" s="929"/>
      <c r="J5" s="940"/>
      <c r="K5" s="940"/>
      <c r="L5" s="940"/>
      <c r="M5" s="940"/>
      <c r="N5" s="940"/>
      <c r="O5" s="940"/>
      <c r="P5" s="940"/>
      <c r="Q5" s="940"/>
      <c r="R5" s="940"/>
      <c r="S5" s="940"/>
      <c r="T5" s="940"/>
      <c r="U5" s="940"/>
      <c r="V5" s="940"/>
      <c r="W5" s="940"/>
      <c r="X5" s="940"/>
      <c r="Y5" s="940"/>
      <c r="Z5" s="940"/>
      <c r="AA5" s="927" t="s">
        <v>444</v>
      </c>
      <c r="AB5" s="928"/>
      <c r="AC5" s="928"/>
      <c r="AD5" s="928"/>
      <c r="AE5" s="929"/>
      <c r="AF5" s="924"/>
      <c r="AG5" s="925"/>
      <c r="AH5" s="925"/>
      <c r="AI5" s="925"/>
      <c r="AJ5" s="925"/>
      <c r="AK5" s="928" t="s">
        <v>246</v>
      </c>
      <c r="AL5" s="928"/>
      <c r="AM5" s="929"/>
      <c r="AN5" s="941" t="s">
        <v>445</v>
      </c>
      <c r="AO5" s="941"/>
      <c r="AP5" s="941"/>
      <c r="AQ5" s="941"/>
      <c r="AR5" s="941"/>
      <c r="AS5" s="941"/>
      <c r="AT5" s="941"/>
      <c r="AU5" s="941"/>
      <c r="AV5" s="941"/>
      <c r="AW5" s="930"/>
      <c r="AX5" s="930"/>
      <c r="AY5" s="930"/>
      <c r="AZ5" s="930"/>
      <c r="BA5" s="930"/>
      <c r="BB5" s="930"/>
      <c r="BC5" s="930"/>
      <c r="BD5" s="930"/>
      <c r="BE5" s="930"/>
      <c r="BF5" s="930"/>
      <c r="BG5" s="930"/>
      <c r="BH5" s="930"/>
      <c r="BI5" s="930"/>
      <c r="BJ5" s="930"/>
      <c r="BK5" s="930"/>
      <c r="BL5" s="930"/>
      <c r="BM5" s="930"/>
      <c r="BN5" s="930"/>
      <c r="BO5" s="930"/>
      <c r="BP5" s="930"/>
      <c r="BQ5" s="930"/>
      <c r="CB5" s="295" t="s">
        <v>446</v>
      </c>
    </row>
    <row r="6" spans="1:80" ht="18.75" customHeight="1">
      <c r="A6" s="923" t="s">
        <v>59</v>
      </c>
      <c r="B6" s="923"/>
      <c r="C6" s="923"/>
      <c r="D6" s="923"/>
      <c r="E6" s="923"/>
      <c r="F6" s="923"/>
      <c r="G6" s="923"/>
      <c r="H6" s="923"/>
      <c r="I6" s="923"/>
      <c r="J6" s="924"/>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6"/>
      <c r="AN6" s="927" t="s">
        <v>447</v>
      </c>
      <c r="AO6" s="928"/>
      <c r="AP6" s="928"/>
      <c r="AQ6" s="928"/>
      <c r="AR6" s="928"/>
      <c r="AS6" s="928"/>
      <c r="AT6" s="928"/>
      <c r="AU6" s="928"/>
      <c r="AV6" s="929"/>
      <c r="AW6" s="924"/>
      <c r="AX6" s="925"/>
      <c r="AY6" s="925"/>
      <c r="AZ6" s="925"/>
      <c r="BA6" s="925"/>
      <c r="BB6" s="925"/>
      <c r="BC6" s="925"/>
      <c r="BD6" s="925"/>
      <c r="BE6" s="925"/>
      <c r="BF6" s="925"/>
      <c r="BG6" s="925"/>
      <c r="BH6" s="925"/>
      <c r="BI6" s="925"/>
      <c r="BJ6" s="925"/>
      <c r="BK6" s="925"/>
      <c r="BL6" s="925"/>
      <c r="BM6" s="925"/>
      <c r="BN6" s="925"/>
      <c r="BO6" s="925"/>
      <c r="BP6" s="925"/>
      <c r="BQ6" s="925"/>
      <c r="BR6" s="925"/>
      <c r="BS6" s="925"/>
      <c r="BT6" s="925"/>
      <c r="BU6" s="925"/>
      <c r="BV6" s="925"/>
      <c r="BW6" s="925"/>
      <c r="BX6" s="925"/>
      <c r="BY6" s="925"/>
      <c r="BZ6" s="926"/>
      <c r="CB6" s="295" t="s">
        <v>448</v>
      </c>
    </row>
    <row r="7" spans="1:80" ht="15" customHeight="1">
      <c r="AO7" s="297" t="s">
        <v>449</v>
      </c>
    </row>
    <row r="8" spans="1:80" ht="15" customHeight="1">
      <c r="A8" s="298" t="s">
        <v>450</v>
      </c>
      <c r="CB8" s="295" t="s">
        <v>451</v>
      </c>
    </row>
    <row r="9" spans="1:80" ht="15" customHeight="1">
      <c r="C9" s="930"/>
      <c r="D9" s="930"/>
      <c r="E9" s="930"/>
      <c r="F9" s="930"/>
      <c r="G9" s="931" t="s">
        <v>452</v>
      </c>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295" t="s">
        <v>453</v>
      </c>
      <c r="AS9" s="932" t="s">
        <v>454</v>
      </c>
      <c r="AT9" s="933"/>
      <c r="AU9" s="933"/>
      <c r="AV9" s="933"/>
      <c r="AW9" s="933"/>
      <c r="AX9" s="933"/>
      <c r="AY9" s="933"/>
      <c r="AZ9" s="933"/>
      <c r="BA9" s="933"/>
      <c r="BB9" s="933"/>
      <c r="BC9" s="933"/>
      <c r="BD9" s="933"/>
      <c r="BE9" s="933"/>
      <c r="BF9" s="933"/>
      <c r="BG9" s="933"/>
      <c r="BH9" s="933"/>
      <c r="BI9" s="934"/>
      <c r="BJ9" s="935"/>
      <c r="BK9" s="935"/>
      <c r="BL9" s="935"/>
      <c r="BM9" s="935"/>
      <c r="BN9" s="935"/>
      <c r="BO9" s="935"/>
      <c r="BP9" s="935"/>
      <c r="BQ9" s="936"/>
      <c r="CB9" s="295" t="s">
        <v>455</v>
      </c>
    </row>
    <row r="10" spans="1:80" ht="15" customHeight="1">
      <c r="C10" s="930"/>
      <c r="D10" s="930"/>
      <c r="E10" s="930"/>
      <c r="F10" s="930"/>
      <c r="G10" s="931" t="s">
        <v>456</v>
      </c>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row>
    <row r="11" spans="1:80" ht="15" customHeight="1">
      <c r="C11" s="930"/>
      <c r="D11" s="930"/>
      <c r="E11" s="930"/>
      <c r="F11" s="930"/>
      <c r="G11" s="931" t="s">
        <v>457</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row>
    <row r="12" spans="1:80" ht="15" customHeight="1"/>
    <row r="13" spans="1:80" ht="15" customHeight="1">
      <c r="A13" s="298" t="s">
        <v>458</v>
      </c>
    </row>
    <row r="14" spans="1:80" ht="15" customHeight="1">
      <c r="A14" s="298"/>
      <c r="C14" s="941"/>
      <c r="D14" s="941"/>
      <c r="E14" s="941"/>
      <c r="F14" s="941"/>
      <c r="G14" s="941"/>
      <c r="H14" s="941"/>
      <c r="I14" s="941"/>
      <c r="J14" s="941"/>
      <c r="K14" s="942" t="s">
        <v>290</v>
      </c>
      <c r="L14" s="943"/>
      <c r="M14" s="943"/>
      <c r="N14" s="943"/>
      <c r="O14" s="943"/>
      <c r="P14" s="943"/>
      <c r="Q14" s="943"/>
      <c r="R14" s="944"/>
      <c r="S14" s="928" t="s">
        <v>459</v>
      </c>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8"/>
      <c r="AY14" s="928"/>
      <c r="AZ14" s="928"/>
      <c r="BA14" s="928"/>
      <c r="BB14" s="928"/>
      <c r="BC14" s="928"/>
      <c r="BD14" s="928"/>
      <c r="BE14" s="928"/>
      <c r="BF14" s="928"/>
      <c r="BG14" s="928"/>
      <c r="BH14" s="928"/>
      <c r="BI14" s="928"/>
      <c r="BJ14" s="928"/>
      <c r="BK14" s="928"/>
      <c r="BL14" s="928"/>
      <c r="BM14" s="928"/>
      <c r="BN14" s="929"/>
    </row>
    <row r="15" spans="1:80" ht="15" customHeight="1">
      <c r="C15" s="941"/>
      <c r="D15" s="941"/>
      <c r="E15" s="941"/>
      <c r="F15" s="941"/>
      <c r="G15" s="941"/>
      <c r="H15" s="941"/>
      <c r="I15" s="941"/>
      <c r="J15" s="941"/>
      <c r="K15" s="945"/>
      <c r="L15" s="946"/>
      <c r="M15" s="946"/>
      <c r="N15" s="946"/>
      <c r="O15" s="946"/>
      <c r="P15" s="946"/>
      <c r="Q15" s="946"/>
      <c r="R15" s="947"/>
      <c r="S15" s="948" t="s">
        <v>460</v>
      </c>
      <c r="T15" s="949"/>
      <c r="U15" s="949"/>
      <c r="V15" s="949"/>
      <c r="W15" s="949"/>
      <c r="X15" s="949"/>
      <c r="Y15" s="949"/>
      <c r="Z15" s="949"/>
      <c r="AA15" s="948" t="s">
        <v>461</v>
      </c>
      <c r="AB15" s="949"/>
      <c r="AC15" s="949"/>
      <c r="AD15" s="949"/>
      <c r="AE15" s="949"/>
      <c r="AF15" s="949"/>
      <c r="AG15" s="949"/>
      <c r="AH15" s="949"/>
      <c r="AI15" s="948" t="s">
        <v>462</v>
      </c>
      <c r="AJ15" s="949"/>
      <c r="AK15" s="949"/>
      <c r="AL15" s="949"/>
      <c r="AM15" s="949"/>
      <c r="AN15" s="949"/>
      <c r="AO15" s="949"/>
      <c r="AP15" s="949"/>
      <c r="AQ15" s="948" t="s">
        <v>463</v>
      </c>
      <c r="AR15" s="949"/>
      <c r="AS15" s="949"/>
      <c r="AT15" s="949"/>
      <c r="AU15" s="949"/>
      <c r="AV15" s="949"/>
      <c r="AW15" s="949"/>
      <c r="AX15" s="949"/>
      <c r="AY15" s="948" t="s">
        <v>464</v>
      </c>
      <c r="AZ15" s="949"/>
      <c r="BA15" s="949"/>
      <c r="BB15" s="949"/>
      <c r="BC15" s="949"/>
      <c r="BD15" s="949"/>
      <c r="BE15" s="949"/>
      <c r="BF15" s="950"/>
      <c r="BG15" s="951" t="s">
        <v>289</v>
      </c>
      <c r="BH15" s="949"/>
      <c r="BI15" s="949"/>
      <c r="BJ15" s="949"/>
      <c r="BK15" s="949"/>
      <c r="BL15" s="949"/>
      <c r="BM15" s="949"/>
      <c r="BN15" s="952"/>
    </row>
    <row r="16" spans="1:80" ht="15" customHeight="1">
      <c r="C16" s="953" t="s">
        <v>465</v>
      </c>
      <c r="D16" s="953"/>
      <c r="E16" s="953"/>
      <c r="F16" s="953"/>
      <c r="G16" s="953"/>
      <c r="H16" s="953"/>
      <c r="I16" s="953"/>
      <c r="J16" s="954"/>
      <c r="K16" s="955"/>
      <c r="L16" s="956"/>
      <c r="M16" s="956"/>
      <c r="N16" s="956"/>
      <c r="O16" s="956"/>
      <c r="P16" s="956"/>
      <c r="Q16" s="928" t="s">
        <v>79</v>
      </c>
      <c r="R16" s="929"/>
      <c r="S16" s="957"/>
      <c r="T16" s="957"/>
      <c r="U16" s="957"/>
      <c r="V16" s="957"/>
      <c r="W16" s="957"/>
      <c r="X16" s="957"/>
      <c r="Y16" s="958" t="s">
        <v>26</v>
      </c>
      <c r="Z16" s="959"/>
      <c r="AA16" s="960"/>
      <c r="AB16" s="961"/>
      <c r="AC16" s="961"/>
      <c r="AD16" s="961"/>
      <c r="AE16" s="961"/>
      <c r="AF16" s="962"/>
      <c r="AG16" s="958" t="s">
        <v>26</v>
      </c>
      <c r="AH16" s="959"/>
      <c r="AI16" s="960"/>
      <c r="AJ16" s="961"/>
      <c r="AK16" s="961"/>
      <c r="AL16" s="961"/>
      <c r="AM16" s="961"/>
      <c r="AN16" s="962"/>
      <c r="AO16" s="958" t="s">
        <v>26</v>
      </c>
      <c r="AP16" s="959"/>
      <c r="AQ16" s="960"/>
      <c r="AR16" s="961"/>
      <c r="AS16" s="961"/>
      <c r="AT16" s="961"/>
      <c r="AU16" s="961"/>
      <c r="AV16" s="962"/>
      <c r="AW16" s="958" t="s">
        <v>26</v>
      </c>
      <c r="AX16" s="959"/>
      <c r="AY16" s="960"/>
      <c r="AZ16" s="961"/>
      <c r="BA16" s="961"/>
      <c r="BB16" s="961"/>
      <c r="BC16" s="961"/>
      <c r="BD16" s="962"/>
      <c r="BE16" s="958" t="s">
        <v>26</v>
      </c>
      <c r="BF16" s="970"/>
      <c r="BG16" s="963">
        <f>S16+AA16+AI16+AQ16+AY16</f>
        <v>0</v>
      </c>
      <c r="BH16" s="964"/>
      <c r="BI16" s="964"/>
      <c r="BJ16" s="964"/>
      <c r="BK16" s="964"/>
      <c r="BL16" s="965"/>
      <c r="BM16" s="958" t="s">
        <v>26</v>
      </c>
      <c r="BN16" s="966"/>
      <c r="BQ16" s="967" t="s">
        <v>466</v>
      </c>
      <c r="BR16" s="967"/>
      <c r="BS16" s="967"/>
      <c r="BT16" s="967"/>
      <c r="BU16" s="967"/>
      <c r="BV16" s="967"/>
      <c r="BW16" s="967"/>
      <c r="BX16" s="967"/>
      <c r="BY16" s="967"/>
      <c r="BZ16" s="967"/>
    </row>
    <row r="17" spans="3:80" ht="15" customHeight="1">
      <c r="C17" s="967" t="s">
        <v>467</v>
      </c>
      <c r="D17" s="967"/>
      <c r="E17" s="967"/>
      <c r="F17" s="967"/>
      <c r="G17" s="967"/>
      <c r="H17" s="967"/>
      <c r="I17" s="967"/>
      <c r="J17" s="932"/>
      <c r="K17" s="955"/>
      <c r="L17" s="956"/>
      <c r="M17" s="956"/>
      <c r="N17" s="956"/>
      <c r="O17" s="956"/>
      <c r="P17" s="956"/>
      <c r="Q17" s="928" t="s">
        <v>79</v>
      </c>
      <c r="R17" s="929"/>
      <c r="S17" s="957"/>
      <c r="T17" s="957"/>
      <c r="U17" s="957"/>
      <c r="V17" s="957"/>
      <c r="W17" s="957"/>
      <c r="X17" s="957"/>
      <c r="Y17" s="968" t="s">
        <v>26</v>
      </c>
      <c r="Z17" s="969"/>
      <c r="AA17" s="960"/>
      <c r="AB17" s="961"/>
      <c r="AC17" s="961"/>
      <c r="AD17" s="961"/>
      <c r="AE17" s="961"/>
      <c r="AF17" s="962"/>
      <c r="AG17" s="968" t="s">
        <v>26</v>
      </c>
      <c r="AH17" s="969"/>
      <c r="AI17" s="976"/>
      <c r="AJ17" s="977"/>
      <c r="AK17" s="977"/>
      <c r="AL17" s="977"/>
      <c r="AM17" s="977"/>
      <c r="AN17" s="978"/>
      <c r="AO17" s="968" t="s">
        <v>26</v>
      </c>
      <c r="AP17" s="969"/>
      <c r="AQ17" s="976"/>
      <c r="AR17" s="977"/>
      <c r="AS17" s="977"/>
      <c r="AT17" s="977"/>
      <c r="AU17" s="977"/>
      <c r="AV17" s="978"/>
      <c r="AW17" s="968" t="s">
        <v>26</v>
      </c>
      <c r="AX17" s="969"/>
      <c r="AY17" s="976"/>
      <c r="AZ17" s="977"/>
      <c r="BA17" s="977"/>
      <c r="BB17" s="977"/>
      <c r="BC17" s="977"/>
      <c r="BD17" s="978"/>
      <c r="BE17" s="968" t="s">
        <v>26</v>
      </c>
      <c r="BF17" s="979"/>
      <c r="BG17" s="971">
        <f t="shared" ref="BG17:BG27" si="0">S17+AA17+AI17+AQ17+AY17</f>
        <v>0</v>
      </c>
      <c r="BH17" s="972"/>
      <c r="BI17" s="972"/>
      <c r="BJ17" s="972"/>
      <c r="BK17" s="972"/>
      <c r="BL17" s="973"/>
      <c r="BM17" s="968" t="s">
        <v>26</v>
      </c>
      <c r="BN17" s="974"/>
      <c r="BQ17" s="975" t="str">
        <f>IF(J5="","",IF(C9="●",BJ9,ROUND((S28*2+AA28*3+AI28*4+AQ28*5+AY28*6)/BG28,1)))</f>
        <v/>
      </c>
      <c r="BR17" s="975"/>
      <c r="BS17" s="975"/>
      <c r="BT17" s="975"/>
      <c r="BU17" s="975"/>
      <c r="BV17" s="975"/>
      <c r="BW17" s="975"/>
      <c r="BX17" s="975"/>
      <c r="BY17" s="975"/>
      <c r="BZ17" s="975"/>
      <c r="CB17" s="295" t="e">
        <f>IF(BQ17&lt;4,BQ23/6,IF(BQ17&gt;=5,BQ23/3,BQ23/5))</f>
        <v>#VALUE!</v>
      </c>
    </row>
    <row r="18" spans="3:80" ht="15" customHeight="1">
      <c r="C18" s="967" t="s">
        <v>468</v>
      </c>
      <c r="D18" s="967"/>
      <c r="E18" s="967"/>
      <c r="F18" s="967"/>
      <c r="G18" s="967"/>
      <c r="H18" s="967"/>
      <c r="I18" s="967"/>
      <c r="J18" s="932"/>
      <c r="K18" s="955"/>
      <c r="L18" s="956"/>
      <c r="M18" s="956"/>
      <c r="N18" s="956"/>
      <c r="O18" s="956"/>
      <c r="P18" s="956"/>
      <c r="Q18" s="928" t="s">
        <v>79</v>
      </c>
      <c r="R18" s="929"/>
      <c r="S18" s="956"/>
      <c r="T18" s="956"/>
      <c r="U18" s="956"/>
      <c r="V18" s="956"/>
      <c r="W18" s="956"/>
      <c r="X18" s="956"/>
      <c r="Y18" s="968" t="s">
        <v>26</v>
      </c>
      <c r="Z18" s="969"/>
      <c r="AA18" s="976"/>
      <c r="AB18" s="977"/>
      <c r="AC18" s="977"/>
      <c r="AD18" s="977"/>
      <c r="AE18" s="977"/>
      <c r="AF18" s="978"/>
      <c r="AG18" s="968" t="s">
        <v>26</v>
      </c>
      <c r="AH18" s="969"/>
      <c r="AI18" s="976"/>
      <c r="AJ18" s="977"/>
      <c r="AK18" s="977"/>
      <c r="AL18" s="977"/>
      <c r="AM18" s="977"/>
      <c r="AN18" s="978"/>
      <c r="AO18" s="968" t="s">
        <v>26</v>
      </c>
      <c r="AP18" s="969"/>
      <c r="AQ18" s="960"/>
      <c r="AR18" s="961"/>
      <c r="AS18" s="961"/>
      <c r="AT18" s="961"/>
      <c r="AU18" s="961"/>
      <c r="AV18" s="962"/>
      <c r="AW18" s="968" t="s">
        <v>26</v>
      </c>
      <c r="AX18" s="969"/>
      <c r="AY18" s="976"/>
      <c r="AZ18" s="977"/>
      <c r="BA18" s="977"/>
      <c r="BB18" s="977"/>
      <c r="BC18" s="977"/>
      <c r="BD18" s="978"/>
      <c r="BE18" s="968" t="s">
        <v>26</v>
      </c>
      <c r="BF18" s="979"/>
      <c r="BG18" s="971">
        <f t="shared" si="0"/>
        <v>0</v>
      </c>
      <c r="BH18" s="972"/>
      <c r="BI18" s="972"/>
      <c r="BJ18" s="972"/>
      <c r="BK18" s="972"/>
      <c r="BL18" s="973"/>
      <c r="BM18" s="968" t="s">
        <v>26</v>
      </c>
      <c r="BN18" s="974"/>
      <c r="BQ18" s="975"/>
      <c r="BR18" s="975"/>
      <c r="BS18" s="975"/>
      <c r="BT18" s="975"/>
      <c r="BU18" s="975"/>
      <c r="BV18" s="975"/>
      <c r="BW18" s="975"/>
      <c r="BX18" s="975"/>
      <c r="BY18" s="975"/>
      <c r="BZ18" s="975"/>
    </row>
    <row r="19" spans="3:80" ht="15" customHeight="1">
      <c r="C19" s="967" t="s">
        <v>469</v>
      </c>
      <c r="D19" s="967"/>
      <c r="E19" s="967"/>
      <c r="F19" s="967"/>
      <c r="G19" s="967"/>
      <c r="H19" s="967"/>
      <c r="I19" s="967"/>
      <c r="J19" s="932"/>
      <c r="K19" s="955"/>
      <c r="L19" s="956"/>
      <c r="M19" s="956"/>
      <c r="N19" s="956"/>
      <c r="O19" s="956"/>
      <c r="P19" s="956"/>
      <c r="Q19" s="928" t="s">
        <v>79</v>
      </c>
      <c r="R19" s="929"/>
      <c r="S19" s="956"/>
      <c r="T19" s="956"/>
      <c r="U19" s="956"/>
      <c r="V19" s="956"/>
      <c r="W19" s="956"/>
      <c r="X19" s="956"/>
      <c r="Y19" s="968" t="s">
        <v>26</v>
      </c>
      <c r="Z19" s="969"/>
      <c r="AA19" s="976"/>
      <c r="AB19" s="977"/>
      <c r="AC19" s="977"/>
      <c r="AD19" s="977"/>
      <c r="AE19" s="977"/>
      <c r="AF19" s="978"/>
      <c r="AG19" s="968" t="s">
        <v>26</v>
      </c>
      <c r="AH19" s="969"/>
      <c r="AI19" s="976"/>
      <c r="AJ19" s="977"/>
      <c r="AK19" s="977"/>
      <c r="AL19" s="977"/>
      <c r="AM19" s="977"/>
      <c r="AN19" s="978"/>
      <c r="AO19" s="968" t="s">
        <v>26</v>
      </c>
      <c r="AP19" s="969"/>
      <c r="AQ19" s="976"/>
      <c r="AR19" s="977"/>
      <c r="AS19" s="977"/>
      <c r="AT19" s="977"/>
      <c r="AU19" s="977"/>
      <c r="AV19" s="978"/>
      <c r="AW19" s="968" t="s">
        <v>26</v>
      </c>
      <c r="AX19" s="969"/>
      <c r="AY19" s="976"/>
      <c r="AZ19" s="977"/>
      <c r="BA19" s="977"/>
      <c r="BB19" s="977"/>
      <c r="BC19" s="977"/>
      <c r="BD19" s="978"/>
      <c r="BE19" s="968" t="s">
        <v>26</v>
      </c>
      <c r="BF19" s="979"/>
      <c r="BG19" s="971">
        <f t="shared" si="0"/>
        <v>0</v>
      </c>
      <c r="BH19" s="972"/>
      <c r="BI19" s="972"/>
      <c r="BJ19" s="972"/>
      <c r="BK19" s="972"/>
      <c r="BL19" s="973"/>
      <c r="BM19" s="968" t="s">
        <v>26</v>
      </c>
      <c r="BN19" s="974"/>
    </row>
    <row r="20" spans="3:80" ht="15" customHeight="1">
      <c r="C20" s="967" t="s">
        <v>470</v>
      </c>
      <c r="D20" s="967"/>
      <c r="E20" s="967"/>
      <c r="F20" s="967"/>
      <c r="G20" s="967"/>
      <c r="H20" s="967"/>
      <c r="I20" s="967"/>
      <c r="J20" s="932"/>
      <c r="K20" s="955"/>
      <c r="L20" s="956"/>
      <c r="M20" s="956"/>
      <c r="N20" s="956"/>
      <c r="O20" s="956"/>
      <c r="P20" s="956"/>
      <c r="Q20" s="928" t="s">
        <v>79</v>
      </c>
      <c r="R20" s="929"/>
      <c r="S20" s="956"/>
      <c r="T20" s="956"/>
      <c r="U20" s="956"/>
      <c r="V20" s="956"/>
      <c r="W20" s="956"/>
      <c r="X20" s="956"/>
      <c r="Y20" s="968" t="s">
        <v>26</v>
      </c>
      <c r="Z20" s="969"/>
      <c r="AA20" s="976"/>
      <c r="AB20" s="977"/>
      <c r="AC20" s="977"/>
      <c r="AD20" s="977"/>
      <c r="AE20" s="977"/>
      <c r="AF20" s="978"/>
      <c r="AG20" s="968" t="s">
        <v>26</v>
      </c>
      <c r="AH20" s="969"/>
      <c r="AI20" s="976"/>
      <c r="AJ20" s="977"/>
      <c r="AK20" s="977"/>
      <c r="AL20" s="977"/>
      <c r="AM20" s="977"/>
      <c r="AN20" s="978"/>
      <c r="AO20" s="968" t="s">
        <v>26</v>
      </c>
      <c r="AP20" s="969"/>
      <c r="AQ20" s="960"/>
      <c r="AR20" s="961"/>
      <c r="AS20" s="961"/>
      <c r="AT20" s="961"/>
      <c r="AU20" s="961"/>
      <c r="AV20" s="962"/>
      <c r="AW20" s="968" t="s">
        <v>26</v>
      </c>
      <c r="AX20" s="969"/>
      <c r="AY20" s="976"/>
      <c r="AZ20" s="977"/>
      <c r="BA20" s="977"/>
      <c r="BB20" s="977"/>
      <c r="BC20" s="977"/>
      <c r="BD20" s="978"/>
      <c r="BE20" s="968" t="s">
        <v>26</v>
      </c>
      <c r="BF20" s="979"/>
      <c r="BG20" s="971">
        <f t="shared" si="0"/>
        <v>0</v>
      </c>
      <c r="BH20" s="972"/>
      <c r="BI20" s="972"/>
      <c r="BJ20" s="972"/>
      <c r="BK20" s="972"/>
      <c r="BL20" s="973"/>
      <c r="BM20" s="968" t="s">
        <v>26</v>
      </c>
      <c r="BN20" s="974"/>
    </row>
    <row r="21" spans="3:80" ht="15" customHeight="1">
      <c r="C21" s="967" t="s">
        <v>471</v>
      </c>
      <c r="D21" s="967"/>
      <c r="E21" s="967"/>
      <c r="F21" s="967"/>
      <c r="G21" s="967"/>
      <c r="H21" s="967"/>
      <c r="I21" s="967"/>
      <c r="J21" s="932"/>
      <c r="K21" s="955"/>
      <c r="L21" s="956"/>
      <c r="M21" s="956"/>
      <c r="N21" s="956"/>
      <c r="O21" s="956"/>
      <c r="P21" s="956"/>
      <c r="Q21" s="928" t="s">
        <v>79</v>
      </c>
      <c r="R21" s="929"/>
      <c r="S21" s="956"/>
      <c r="T21" s="956"/>
      <c r="U21" s="956"/>
      <c r="V21" s="956"/>
      <c r="W21" s="956"/>
      <c r="X21" s="956"/>
      <c r="Y21" s="968" t="s">
        <v>26</v>
      </c>
      <c r="Z21" s="969"/>
      <c r="AA21" s="976"/>
      <c r="AB21" s="977"/>
      <c r="AC21" s="977"/>
      <c r="AD21" s="977"/>
      <c r="AE21" s="977"/>
      <c r="AF21" s="978"/>
      <c r="AG21" s="968" t="s">
        <v>26</v>
      </c>
      <c r="AH21" s="969"/>
      <c r="AI21" s="976"/>
      <c r="AJ21" s="977"/>
      <c r="AK21" s="977"/>
      <c r="AL21" s="977"/>
      <c r="AM21" s="977"/>
      <c r="AN21" s="978"/>
      <c r="AO21" s="968" t="s">
        <v>26</v>
      </c>
      <c r="AP21" s="969"/>
      <c r="AQ21" s="976"/>
      <c r="AR21" s="977"/>
      <c r="AS21" s="977"/>
      <c r="AT21" s="977"/>
      <c r="AU21" s="977"/>
      <c r="AV21" s="978"/>
      <c r="AW21" s="968" t="s">
        <v>26</v>
      </c>
      <c r="AX21" s="969"/>
      <c r="AY21" s="976"/>
      <c r="AZ21" s="977"/>
      <c r="BA21" s="977"/>
      <c r="BB21" s="977"/>
      <c r="BC21" s="977"/>
      <c r="BD21" s="978"/>
      <c r="BE21" s="968" t="s">
        <v>26</v>
      </c>
      <c r="BF21" s="979"/>
      <c r="BG21" s="971">
        <f t="shared" si="0"/>
        <v>0</v>
      </c>
      <c r="BH21" s="972"/>
      <c r="BI21" s="972"/>
      <c r="BJ21" s="972"/>
      <c r="BK21" s="972"/>
      <c r="BL21" s="973"/>
      <c r="BM21" s="968" t="s">
        <v>26</v>
      </c>
      <c r="BN21" s="974"/>
    </row>
    <row r="22" spans="3:80" ht="15" customHeight="1">
      <c r="C22" s="967" t="s">
        <v>472</v>
      </c>
      <c r="D22" s="967"/>
      <c r="E22" s="967"/>
      <c r="F22" s="967"/>
      <c r="G22" s="967"/>
      <c r="H22" s="967"/>
      <c r="I22" s="967"/>
      <c r="J22" s="932"/>
      <c r="K22" s="955"/>
      <c r="L22" s="956"/>
      <c r="M22" s="956"/>
      <c r="N22" s="956"/>
      <c r="O22" s="956"/>
      <c r="P22" s="956"/>
      <c r="Q22" s="928" t="s">
        <v>79</v>
      </c>
      <c r="R22" s="929"/>
      <c r="S22" s="956"/>
      <c r="T22" s="956"/>
      <c r="U22" s="956"/>
      <c r="V22" s="956"/>
      <c r="W22" s="956"/>
      <c r="X22" s="956"/>
      <c r="Y22" s="968" t="s">
        <v>26</v>
      </c>
      <c r="Z22" s="969"/>
      <c r="AA22" s="976"/>
      <c r="AB22" s="977"/>
      <c r="AC22" s="977"/>
      <c r="AD22" s="977"/>
      <c r="AE22" s="977"/>
      <c r="AF22" s="978"/>
      <c r="AG22" s="968" t="s">
        <v>26</v>
      </c>
      <c r="AH22" s="969"/>
      <c r="AI22" s="976"/>
      <c r="AJ22" s="977"/>
      <c r="AK22" s="977"/>
      <c r="AL22" s="977"/>
      <c r="AM22" s="977"/>
      <c r="AN22" s="978"/>
      <c r="AO22" s="968" t="s">
        <v>26</v>
      </c>
      <c r="AP22" s="969"/>
      <c r="AQ22" s="960"/>
      <c r="AR22" s="961"/>
      <c r="AS22" s="961"/>
      <c r="AT22" s="961"/>
      <c r="AU22" s="961"/>
      <c r="AV22" s="962"/>
      <c r="AW22" s="968" t="s">
        <v>26</v>
      </c>
      <c r="AX22" s="969"/>
      <c r="AY22" s="976"/>
      <c r="AZ22" s="977"/>
      <c r="BA22" s="977"/>
      <c r="BB22" s="977"/>
      <c r="BC22" s="977"/>
      <c r="BD22" s="978"/>
      <c r="BE22" s="968" t="s">
        <v>26</v>
      </c>
      <c r="BF22" s="979"/>
      <c r="BG22" s="971">
        <f t="shared" si="0"/>
        <v>0</v>
      </c>
      <c r="BH22" s="972"/>
      <c r="BI22" s="972"/>
      <c r="BJ22" s="972"/>
      <c r="BK22" s="972"/>
      <c r="BL22" s="973"/>
      <c r="BM22" s="968" t="s">
        <v>26</v>
      </c>
      <c r="BN22" s="974"/>
      <c r="BQ22" s="967" t="s">
        <v>473</v>
      </c>
      <c r="BR22" s="967"/>
      <c r="BS22" s="967"/>
      <c r="BT22" s="967"/>
      <c r="BU22" s="967"/>
      <c r="BV22" s="967"/>
      <c r="BW22" s="967"/>
      <c r="BX22" s="967"/>
      <c r="BY22" s="967"/>
      <c r="BZ22" s="967"/>
    </row>
    <row r="23" spans="3:80" ht="15" customHeight="1">
      <c r="C23" s="967" t="s">
        <v>474</v>
      </c>
      <c r="D23" s="967"/>
      <c r="E23" s="967"/>
      <c r="F23" s="967"/>
      <c r="G23" s="967"/>
      <c r="H23" s="967"/>
      <c r="I23" s="967"/>
      <c r="J23" s="932"/>
      <c r="K23" s="955"/>
      <c r="L23" s="956"/>
      <c r="M23" s="956"/>
      <c r="N23" s="956"/>
      <c r="O23" s="956"/>
      <c r="P23" s="956"/>
      <c r="Q23" s="928" t="s">
        <v>79</v>
      </c>
      <c r="R23" s="929"/>
      <c r="S23" s="956"/>
      <c r="T23" s="956"/>
      <c r="U23" s="956"/>
      <c r="V23" s="956"/>
      <c r="W23" s="956"/>
      <c r="X23" s="956"/>
      <c r="Y23" s="968" t="s">
        <v>26</v>
      </c>
      <c r="Z23" s="969"/>
      <c r="AA23" s="976"/>
      <c r="AB23" s="977"/>
      <c r="AC23" s="977"/>
      <c r="AD23" s="977"/>
      <c r="AE23" s="977"/>
      <c r="AF23" s="978"/>
      <c r="AG23" s="968" t="s">
        <v>26</v>
      </c>
      <c r="AH23" s="969"/>
      <c r="AI23" s="976"/>
      <c r="AJ23" s="977"/>
      <c r="AK23" s="977"/>
      <c r="AL23" s="977"/>
      <c r="AM23" s="977"/>
      <c r="AN23" s="978"/>
      <c r="AO23" s="968" t="s">
        <v>26</v>
      </c>
      <c r="AP23" s="969"/>
      <c r="AQ23" s="976"/>
      <c r="AR23" s="977"/>
      <c r="AS23" s="977"/>
      <c r="AT23" s="977"/>
      <c r="AU23" s="977"/>
      <c r="AV23" s="978"/>
      <c r="AW23" s="968" t="s">
        <v>26</v>
      </c>
      <c r="AX23" s="969"/>
      <c r="AY23" s="976"/>
      <c r="AZ23" s="977"/>
      <c r="BA23" s="977"/>
      <c r="BB23" s="977"/>
      <c r="BC23" s="977"/>
      <c r="BD23" s="978"/>
      <c r="BE23" s="968" t="s">
        <v>26</v>
      </c>
      <c r="BF23" s="979"/>
      <c r="BG23" s="971">
        <f t="shared" si="0"/>
        <v>0</v>
      </c>
      <c r="BH23" s="972"/>
      <c r="BI23" s="972"/>
      <c r="BJ23" s="972"/>
      <c r="BK23" s="972"/>
      <c r="BL23" s="973"/>
      <c r="BM23" s="968" t="s">
        <v>26</v>
      </c>
      <c r="BN23" s="974"/>
      <c r="BQ23" s="980" t="str">
        <f>IF(J5="","",IF(C9="●",AF5*0.9,ROUNDUP(BG28/K28,1)))</f>
        <v/>
      </c>
      <c r="BR23" s="980"/>
      <c r="BS23" s="980"/>
      <c r="BT23" s="980"/>
      <c r="BU23" s="980"/>
      <c r="BV23" s="980"/>
      <c r="BW23" s="980"/>
      <c r="BX23" s="980"/>
      <c r="BY23" s="980"/>
      <c r="BZ23" s="980"/>
    </row>
    <row r="24" spans="3:80" ht="15" customHeight="1">
      <c r="C24" s="967" t="s">
        <v>475</v>
      </c>
      <c r="D24" s="967"/>
      <c r="E24" s="967"/>
      <c r="F24" s="967"/>
      <c r="G24" s="967"/>
      <c r="H24" s="967"/>
      <c r="I24" s="967"/>
      <c r="J24" s="932"/>
      <c r="K24" s="955"/>
      <c r="L24" s="956"/>
      <c r="M24" s="956"/>
      <c r="N24" s="956"/>
      <c r="O24" s="956"/>
      <c r="P24" s="956"/>
      <c r="Q24" s="928" t="s">
        <v>79</v>
      </c>
      <c r="R24" s="929"/>
      <c r="S24" s="956"/>
      <c r="T24" s="956"/>
      <c r="U24" s="956"/>
      <c r="V24" s="956"/>
      <c r="W24" s="956"/>
      <c r="X24" s="956"/>
      <c r="Y24" s="968" t="s">
        <v>26</v>
      </c>
      <c r="Z24" s="969"/>
      <c r="AA24" s="976"/>
      <c r="AB24" s="977"/>
      <c r="AC24" s="977"/>
      <c r="AD24" s="977"/>
      <c r="AE24" s="977"/>
      <c r="AF24" s="978"/>
      <c r="AG24" s="968" t="s">
        <v>26</v>
      </c>
      <c r="AH24" s="969"/>
      <c r="AI24" s="976"/>
      <c r="AJ24" s="977"/>
      <c r="AK24" s="977"/>
      <c r="AL24" s="977"/>
      <c r="AM24" s="977"/>
      <c r="AN24" s="978"/>
      <c r="AO24" s="968" t="s">
        <v>26</v>
      </c>
      <c r="AP24" s="969"/>
      <c r="AQ24" s="960"/>
      <c r="AR24" s="961"/>
      <c r="AS24" s="961"/>
      <c r="AT24" s="961"/>
      <c r="AU24" s="961"/>
      <c r="AV24" s="962"/>
      <c r="AW24" s="968" t="s">
        <v>26</v>
      </c>
      <c r="AX24" s="969"/>
      <c r="AY24" s="976"/>
      <c r="AZ24" s="977"/>
      <c r="BA24" s="977"/>
      <c r="BB24" s="977"/>
      <c r="BC24" s="977"/>
      <c r="BD24" s="978"/>
      <c r="BE24" s="968" t="s">
        <v>26</v>
      </c>
      <c r="BF24" s="979"/>
      <c r="BG24" s="971">
        <f t="shared" si="0"/>
        <v>0</v>
      </c>
      <c r="BH24" s="972"/>
      <c r="BI24" s="972"/>
      <c r="BJ24" s="972"/>
      <c r="BK24" s="972"/>
      <c r="BL24" s="973"/>
      <c r="BM24" s="968" t="s">
        <v>26</v>
      </c>
      <c r="BN24" s="974"/>
      <c r="BQ24" s="980"/>
      <c r="BR24" s="980"/>
      <c r="BS24" s="980"/>
      <c r="BT24" s="980"/>
      <c r="BU24" s="980"/>
      <c r="BV24" s="980"/>
      <c r="BW24" s="980"/>
      <c r="BX24" s="980"/>
      <c r="BY24" s="980"/>
      <c r="BZ24" s="980"/>
    </row>
    <row r="25" spans="3:80" ht="15" customHeight="1">
      <c r="C25" s="967" t="s">
        <v>476</v>
      </c>
      <c r="D25" s="967"/>
      <c r="E25" s="967"/>
      <c r="F25" s="967"/>
      <c r="G25" s="967"/>
      <c r="H25" s="967"/>
      <c r="I25" s="967"/>
      <c r="J25" s="932"/>
      <c r="K25" s="955"/>
      <c r="L25" s="956"/>
      <c r="M25" s="956"/>
      <c r="N25" s="956"/>
      <c r="O25" s="956"/>
      <c r="P25" s="956"/>
      <c r="Q25" s="928" t="s">
        <v>79</v>
      </c>
      <c r="R25" s="929"/>
      <c r="S25" s="956"/>
      <c r="T25" s="956"/>
      <c r="U25" s="956"/>
      <c r="V25" s="956"/>
      <c r="W25" s="956"/>
      <c r="X25" s="956"/>
      <c r="Y25" s="968" t="s">
        <v>26</v>
      </c>
      <c r="Z25" s="969"/>
      <c r="AA25" s="976"/>
      <c r="AB25" s="977"/>
      <c r="AC25" s="977"/>
      <c r="AD25" s="977"/>
      <c r="AE25" s="977"/>
      <c r="AF25" s="978"/>
      <c r="AG25" s="968" t="s">
        <v>26</v>
      </c>
      <c r="AH25" s="969"/>
      <c r="AI25" s="976"/>
      <c r="AJ25" s="977"/>
      <c r="AK25" s="977"/>
      <c r="AL25" s="977"/>
      <c r="AM25" s="977"/>
      <c r="AN25" s="978"/>
      <c r="AO25" s="968" t="s">
        <v>26</v>
      </c>
      <c r="AP25" s="969"/>
      <c r="AQ25" s="976"/>
      <c r="AR25" s="977"/>
      <c r="AS25" s="977"/>
      <c r="AT25" s="977"/>
      <c r="AU25" s="977"/>
      <c r="AV25" s="978"/>
      <c r="AW25" s="968" t="s">
        <v>26</v>
      </c>
      <c r="AX25" s="969"/>
      <c r="AY25" s="976"/>
      <c r="AZ25" s="977"/>
      <c r="BA25" s="977"/>
      <c r="BB25" s="977"/>
      <c r="BC25" s="977"/>
      <c r="BD25" s="978"/>
      <c r="BE25" s="968" t="s">
        <v>26</v>
      </c>
      <c r="BF25" s="979"/>
      <c r="BG25" s="971">
        <f t="shared" si="0"/>
        <v>0</v>
      </c>
      <c r="BH25" s="972"/>
      <c r="BI25" s="972"/>
      <c r="BJ25" s="972"/>
      <c r="BK25" s="972"/>
      <c r="BL25" s="973"/>
      <c r="BM25" s="968" t="s">
        <v>26</v>
      </c>
      <c r="BN25" s="974"/>
    </row>
    <row r="26" spans="3:80" ht="15" customHeight="1">
      <c r="C26" s="967" t="s">
        <v>477</v>
      </c>
      <c r="D26" s="967"/>
      <c r="E26" s="967"/>
      <c r="F26" s="967"/>
      <c r="G26" s="967"/>
      <c r="H26" s="967"/>
      <c r="I26" s="967"/>
      <c r="J26" s="932"/>
      <c r="K26" s="955"/>
      <c r="L26" s="956"/>
      <c r="M26" s="956"/>
      <c r="N26" s="956"/>
      <c r="O26" s="956"/>
      <c r="P26" s="956"/>
      <c r="Q26" s="928" t="s">
        <v>79</v>
      </c>
      <c r="R26" s="929"/>
      <c r="S26" s="956"/>
      <c r="T26" s="956"/>
      <c r="U26" s="956"/>
      <c r="V26" s="956"/>
      <c r="W26" s="956"/>
      <c r="X26" s="956"/>
      <c r="Y26" s="968" t="s">
        <v>26</v>
      </c>
      <c r="Z26" s="969"/>
      <c r="AA26" s="976"/>
      <c r="AB26" s="977"/>
      <c r="AC26" s="977"/>
      <c r="AD26" s="977"/>
      <c r="AE26" s="977"/>
      <c r="AF26" s="978"/>
      <c r="AG26" s="968" t="s">
        <v>26</v>
      </c>
      <c r="AH26" s="969"/>
      <c r="AI26" s="976"/>
      <c r="AJ26" s="977"/>
      <c r="AK26" s="977"/>
      <c r="AL26" s="977"/>
      <c r="AM26" s="977"/>
      <c r="AN26" s="978"/>
      <c r="AO26" s="968" t="s">
        <v>26</v>
      </c>
      <c r="AP26" s="969"/>
      <c r="AQ26" s="960"/>
      <c r="AR26" s="961"/>
      <c r="AS26" s="961"/>
      <c r="AT26" s="961"/>
      <c r="AU26" s="961"/>
      <c r="AV26" s="962"/>
      <c r="AW26" s="968" t="s">
        <v>26</v>
      </c>
      <c r="AX26" s="969"/>
      <c r="AY26" s="976"/>
      <c r="AZ26" s="977"/>
      <c r="BA26" s="977"/>
      <c r="BB26" s="977"/>
      <c r="BC26" s="977"/>
      <c r="BD26" s="978"/>
      <c r="BE26" s="968" t="s">
        <v>26</v>
      </c>
      <c r="BF26" s="979"/>
      <c r="BG26" s="971">
        <f t="shared" si="0"/>
        <v>0</v>
      </c>
      <c r="BH26" s="972"/>
      <c r="BI26" s="972"/>
      <c r="BJ26" s="972"/>
      <c r="BK26" s="972"/>
      <c r="BL26" s="973"/>
      <c r="BM26" s="968" t="s">
        <v>26</v>
      </c>
      <c r="BN26" s="974"/>
    </row>
    <row r="27" spans="3:80" ht="15" customHeight="1" thickBot="1">
      <c r="C27" s="1002" t="s">
        <v>478</v>
      </c>
      <c r="D27" s="1002"/>
      <c r="E27" s="1002"/>
      <c r="F27" s="1002"/>
      <c r="G27" s="1002"/>
      <c r="H27" s="1002"/>
      <c r="I27" s="1002"/>
      <c r="J27" s="1003"/>
      <c r="K27" s="955"/>
      <c r="L27" s="956"/>
      <c r="M27" s="956"/>
      <c r="N27" s="956"/>
      <c r="O27" s="956"/>
      <c r="P27" s="956"/>
      <c r="Q27" s="1004" t="s">
        <v>79</v>
      </c>
      <c r="R27" s="1005"/>
      <c r="S27" s="1006"/>
      <c r="T27" s="1006"/>
      <c r="U27" s="1006"/>
      <c r="V27" s="1006"/>
      <c r="W27" s="1006"/>
      <c r="X27" s="1006"/>
      <c r="Y27" s="981" t="s">
        <v>26</v>
      </c>
      <c r="Z27" s="998"/>
      <c r="AA27" s="999"/>
      <c r="AB27" s="1000"/>
      <c r="AC27" s="1000"/>
      <c r="AD27" s="1000"/>
      <c r="AE27" s="1000"/>
      <c r="AF27" s="1001"/>
      <c r="AG27" s="981" t="s">
        <v>26</v>
      </c>
      <c r="AH27" s="998"/>
      <c r="AI27" s="999"/>
      <c r="AJ27" s="1000"/>
      <c r="AK27" s="1000"/>
      <c r="AL27" s="1000"/>
      <c r="AM27" s="1000"/>
      <c r="AN27" s="1001"/>
      <c r="AO27" s="981" t="s">
        <v>26</v>
      </c>
      <c r="AP27" s="998"/>
      <c r="AQ27" s="976"/>
      <c r="AR27" s="977"/>
      <c r="AS27" s="977"/>
      <c r="AT27" s="977"/>
      <c r="AU27" s="977"/>
      <c r="AV27" s="978"/>
      <c r="AW27" s="981" t="s">
        <v>26</v>
      </c>
      <c r="AX27" s="998"/>
      <c r="AY27" s="999"/>
      <c r="AZ27" s="1000"/>
      <c r="BA27" s="1000"/>
      <c r="BB27" s="1000"/>
      <c r="BC27" s="1000"/>
      <c r="BD27" s="1001"/>
      <c r="BE27" s="981" t="s">
        <v>26</v>
      </c>
      <c r="BF27" s="982"/>
      <c r="BG27" s="983">
        <f t="shared" si="0"/>
        <v>0</v>
      </c>
      <c r="BH27" s="984"/>
      <c r="BI27" s="984"/>
      <c r="BJ27" s="984"/>
      <c r="BK27" s="984"/>
      <c r="BL27" s="985"/>
      <c r="BM27" s="981" t="s">
        <v>26</v>
      </c>
      <c r="BN27" s="986"/>
    </row>
    <row r="28" spans="3:80" ht="15" customHeight="1" thickTop="1">
      <c r="C28" s="987" t="s">
        <v>289</v>
      </c>
      <c r="D28" s="987"/>
      <c r="E28" s="987"/>
      <c r="F28" s="987"/>
      <c r="G28" s="987"/>
      <c r="H28" s="987"/>
      <c r="I28" s="987"/>
      <c r="J28" s="945"/>
      <c r="K28" s="988">
        <f>SUM(K16:P27)</f>
        <v>0</v>
      </c>
      <c r="L28" s="989"/>
      <c r="M28" s="989"/>
      <c r="N28" s="989"/>
      <c r="O28" s="989"/>
      <c r="P28" s="989"/>
      <c r="Q28" s="990" t="s">
        <v>79</v>
      </c>
      <c r="R28" s="991"/>
      <c r="S28" s="992">
        <f>SUM(S16:X27)</f>
        <v>0</v>
      </c>
      <c r="T28" s="993"/>
      <c r="U28" s="993"/>
      <c r="V28" s="993"/>
      <c r="W28" s="993"/>
      <c r="X28" s="994"/>
      <c r="Y28" s="995" t="s">
        <v>26</v>
      </c>
      <c r="Z28" s="996"/>
      <c r="AA28" s="997">
        <f>SUM(AA16:AF27)</f>
        <v>0</v>
      </c>
      <c r="AB28" s="993"/>
      <c r="AC28" s="993"/>
      <c r="AD28" s="993"/>
      <c r="AE28" s="993"/>
      <c r="AF28" s="994"/>
      <c r="AG28" s="995" t="s">
        <v>26</v>
      </c>
      <c r="AH28" s="996"/>
      <c r="AI28" s="997">
        <f>SUM(AI16:AN27)</f>
        <v>0</v>
      </c>
      <c r="AJ28" s="993"/>
      <c r="AK28" s="993"/>
      <c r="AL28" s="993"/>
      <c r="AM28" s="993"/>
      <c r="AN28" s="994"/>
      <c r="AO28" s="995" t="s">
        <v>26</v>
      </c>
      <c r="AP28" s="996"/>
      <c r="AQ28" s="997">
        <f>SUM(AQ16:AV27)</f>
        <v>0</v>
      </c>
      <c r="AR28" s="993"/>
      <c r="AS28" s="993"/>
      <c r="AT28" s="993"/>
      <c r="AU28" s="993"/>
      <c r="AV28" s="994"/>
      <c r="AW28" s="995" t="s">
        <v>26</v>
      </c>
      <c r="AX28" s="996"/>
      <c r="AY28" s="997">
        <f>SUM(AY16:BD27)</f>
        <v>0</v>
      </c>
      <c r="AZ28" s="993"/>
      <c r="BA28" s="993"/>
      <c r="BB28" s="993"/>
      <c r="BC28" s="993"/>
      <c r="BD28" s="994"/>
      <c r="BE28" s="995" t="s">
        <v>26</v>
      </c>
      <c r="BF28" s="1015"/>
      <c r="BG28" s="992">
        <f>SUM(BG16:BL27)</f>
        <v>0</v>
      </c>
      <c r="BH28" s="993"/>
      <c r="BI28" s="993"/>
      <c r="BJ28" s="993"/>
      <c r="BK28" s="993"/>
      <c r="BL28" s="994"/>
      <c r="BM28" s="995" t="s">
        <v>26</v>
      </c>
      <c r="BN28" s="1007"/>
    </row>
    <row r="29" spans="3:80" s="299" customFormat="1" ht="15" customHeight="1">
      <c r="C29" s="299" t="s">
        <v>479</v>
      </c>
    </row>
    <row r="30" spans="3:80" s="299" customFormat="1" ht="15" customHeight="1">
      <c r="C30" s="299" t="s">
        <v>480</v>
      </c>
    </row>
    <row r="31" spans="3:80" s="299" customFormat="1" ht="15" customHeight="1">
      <c r="C31" s="299" t="s">
        <v>481</v>
      </c>
    </row>
    <row r="32" spans="3:80" ht="15" customHeight="1"/>
    <row r="33" spans="1:80" ht="15" customHeight="1">
      <c r="A33" s="298" t="s">
        <v>482</v>
      </c>
    </row>
    <row r="34" spans="1:80" ht="34.950000000000003" customHeight="1">
      <c r="C34" s="941"/>
      <c r="D34" s="941"/>
      <c r="E34" s="941"/>
      <c r="F34" s="941"/>
      <c r="G34" s="941"/>
      <c r="H34" s="941"/>
      <c r="I34" s="941"/>
      <c r="J34" s="927"/>
      <c r="K34" s="941" t="s">
        <v>483</v>
      </c>
      <c r="L34" s="941"/>
      <c r="M34" s="941"/>
      <c r="N34" s="941"/>
      <c r="O34" s="941"/>
      <c r="P34" s="941"/>
      <c r="Q34" s="941"/>
      <c r="R34" s="941"/>
      <c r="S34" s="1008" t="s">
        <v>484</v>
      </c>
      <c r="T34" s="941"/>
      <c r="U34" s="941"/>
      <c r="V34" s="941"/>
      <c r="W34" s="941"/>
      <c r="X34" s="941"/>
      <c r="Y34" s="941"/>
      <c r="Z34" s="941"/>
      <c r="AA34" s="1009" t="s">
        <v>485</v>
      </c>
      <c r="AB34" s="1009"/>
      <c r="AC34" s="1009"/>
      <c r="AD34" s="1009"/>
      <c r="AE34" s="1009"/>
      <c r="AF34" s="1009"/>
      <c r="AG34" s="1009"/>
      <c r="AH34" s="1009"/>
      <c r="AI34" s="1010" t="s">
        <v>486</v>
      </c>
      <c r="AJ34" s="1011"/>
      <c r="AK34" s="1011"/>
      <c r="AL34" s="1011"/>
      <c r="AM34" s="1011"/>
      <c r="AN34" s="1011"/>
      <c r="AO34" s="1011"/>
      <c r="AP34" s="1011"/>
      <c r="AQ34" s="1012" t="s">
        <v>487</v>
      </c>
      <c r="AR34" s="933"/>
      <c r="AS34" s="933"/>
      <c r="AT34" s="933"/>
      <c r="AU34" s="933"/>
      <c r="AV34" s="933"/>
      <c r="AW34" s="933"/>
      <c r="AX34" s="1013"/>
      <c r="AY34" s="1014" t="s">
        <v>289</v>
      </c>
      <c r="AZ34" s="933"/>
      <c r="BA34" s="933"/>
      <c r="BB34" s="933"/>
      <c r="BC34" s="933"/>
      <c r="BD34" s="933"/>
      <c r="BE34" s="933"/>
      <c r="BF34" s="933"/>
      <c r="BG34" s="934"/>
      <c r="BJ34" s="942" t="s">
        <v>488</v>
      </c>
      <c r="BK34" s="943"/>
      <c r="BL34" s="943"/>
      <c r="BM34" s="943"/>
      <c r="BN34" s="943"/>
      <c r="BO34" s="943"/>
      <c r="BP34" s="943"/>
      <c r="BQ34" s="943"/>
      <c r="BR34" s="943"/>
      <c r="BS34" s="943"/>
      <c r="BT34" s="944"/>
      <c r="BU34" s="1028" t="str">
        <f>IF(J5="","",IF(AY35&gt;=CB17,IF(CB34=1,"○","×"),"×"))</f>
        <v/>
      </c>
      <c r="BV34" s="1028"/>
      <c r="BW34" s="1028"/>
      <c r="BX34" s="1028"/>
      <c r="BY34" s="1028"/>
      <c r="BZ34" s="1029"/>
      <c r="CB34" s="295">
        <f>IF(K35&gt;0,IF(AQ35&gt;=1,1,0),0)</f>
        <v>0</v>
      </c>
    </row>
    <row r="35" spans="1:80" ht="15" customHeight="1">
      <c r="C35" s="941" t="s">
        <v>489</v>
      </c>
      <c r="D35" s="941"/>
      <c r="E35" s="941"/>
      <c r="F35" s="941"/>
      <c r="G35" s="941"/>
      <c r="H35" s="941"/>
      <c r="I35" s="941"/>
      <c r="J35" s="927"/>
      <c r="K35" s="1016"/>
      <c r="L35" s="935"/>
      <c r="M35" s="935"/>
      <c r="N35" s="935"/>
      <c r="O35" s="935"/>
      <c r="P35" s="1017" t="s">
        <v>26</v>
      </c>
      <c r="Q35" s="1017"/>
      <c r="R35" s="1018"/>
      <c r="S35" s="1016"/>
      <c r="T35" s="935"/>
      <c r="U35" s="935"/>
      <c r="V35" s="935"/>
      <c r="W35" s="935"/>
      <c r="X35" s="1017" t="s">
        <v>26</v>
      </c>
      <c r="Y35" s="1017"/>
      <c r="Z35" s="1018"/>
      <c r="AA35" s="1016"/>
      <c r="AB35" s="935"/>
      <c r="AC35" s="935"/>
      <c r="AD35" s="935"/>
      <c r="AE35" s="935"/>
      <c r="AF35" s="1017" t="s">
        <v>26</v>
      </c>
      <c r="AG35" s="1017"/>
      <c r="AH35" s="1018"/>
      <c r="AI35" s="1016"/>
      <c r="AJ35" s="935"/>
      <c r="AK35" s="935"/>
      <c r="AL35" s="935"/>
      <c r="AM35" s="935"/>
      <c r="AN35" s="1017" t="s">
        <v>26</v>
      </c>
      <c r="AO35" s="1017"/>
      <c r="AP35" s="1018"/>
      <c r="AQ35" s="1016"/>
      <c r="AR35" s="935"/>
      <c r="AS35" s="935"/>
      <c r="AT35" s="935"/>
      <c r="AU35" s="935"/>
      <c r="AV35" s="1017" t="s">
        <v>26</v>
      </c>
      <c r="AW35" s="1017"/>
      <c r="AX35" s="1018"/>
      <c r="AY35" s="1019" t="str">
        <f>IF(J5="","",K35+S35+AA35+AI35+AQ35)</f>
        <v/>
      </c>
      <c r="AZ35" s="1017"/>
      <c r="BA35" s="1017"/>
      <c r="BB35" s="1017"/>
      <c r="BC35" s="1017"/>
      <c r="BD35" s="1017"/>
      <c r="BE35" s="300" t="s">
        <v>26</v>
      </c>
      <c r="BF35" s="300"/>
      <c r="BG35" s="301"/>
      <c r="BJ35" s="945"/>
      <c r="BK35" s="946"/>
      <c r="BL35" s="946"/>
      <c r="BM35" s="946"/>
      <c r="BN35" s="946"/>
      <c r="BO35" s="946"/>
      <c r="BP35" s="946"/>
      <c r="BQ35" s="946"/>
      <c r="BR35" s="946"/>
      <c r="BS35" s="946"/>
      <c r="BT35" s="947"/>
      <c r="BU35" s="1030"/>
      <c r="BV35" s="1030"/>
      <c r="BW35" s="1030"/>
      <c r="BX35" s="1030"/>
      <c r="BY35" s="1030"/>
      <c r="BZ35" s="1031"/>
      <c r="CA35" s="302" t="s">
        <v>705</v>
      </c>
    </row>
    <row r="36" spans="1:80" ht="15" customHeight="1">
      <c r="A36" s="303"/>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row>
    <row r="37" spans="1:80" ht="15" customHeight="1"/>
    <row r="38" spans="1:80" ht="15" customHeight="1">
      <c r="A38" s="298" t="s">
        <v>490</v>
      </c>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row>
    <row r="39" spans="1:80" ht="15" customHeight="1">
      <c r="A39" s="298"/>
      <c r="C39" s="941"/>
      <c r="D39" s="941"/>
      <c r="E39" s="941"/>
      <c r="F39" s="941"/>
      <c r="G39" s="941"/>
      <c r="H39" s="941"/>
      <c r="I39" s="941"/>
      <c r="J39" s="941"/>
      <c r="K39" s="943" t="s">
        <v>463</v>
      </c>
      <c r="L39" s="943"/>
      <c r="M39" s="943"/>
      <c r="N39" s="943"/>
      <c r="O39" s="943"/>
      <c r="P39" s="943"/>
      <c r="Q39" s="943"/>
      <c r="R39" s="943"/>
      <c r="S39" s="1020" t="s">
        <v>464</v>
      </c>
      <c r="T39" s="1021"/>
      <c r="U39" s="1021"/>
      <c r="V39" s="1021"/>
      <c r="W39" s="1021"/>
      <c r="X39" s="1021"/>
      <c r="Y39" s="1021"/>
      <c r="Z39" s="1022"/>
      <c r="AA39" s="927" t="s">
        <v>491</v>
      </c>
      <c r="AB39" s="928"/>
      <c r="AC39" s="928"/>
      <c r="AD39" s="928"/>
      <c r="AE39" s="928"/>
      <c r="AF39" s="928"/>
      <c r="AG39" s="928"/>
      <c r="AH39" s="928"/>
      <c r="AI39" s="928"/>
      <c r="AJ39" s="928"/>
      <c r="AK39" s="928"/>
      <c r="AL39" s="928"/>
      <c r="AM39" s="928"/>
      <c r="AN39" s="928"/>
      <c r="AO39" s="928"/>
      <c r="AP39" s="928"/>
      <c r="AQ39" s="928"/>
      <c r="AR39" s="928"/>
      <c r="AS39" s="928"/>
      <c r="AT39" s="928"/>
      <c r="AU39" s="928"/>
      <c r="AV39" s="928"/>
      <c r="AW39" s="928"/>
      <c r="AX39" s="1025"/>
      <c r="AY39" s="1026" t="s">
        <v>289</v>
      </c>
      <c r="AZ39" s="1021"/>
      <c r="BA39" s="1021"/>
      <c r="BB39" s="1021"/>
      <c r="BC39" s="1021"/>
      <c r="BD39" s="1021"/>
      <c r="BE39" s="1021"/>
      <c r="BF39" s="1022"/>
      <c r="BJ39" s="967" t="s">
        <v>492</v>
      </c>
      <c r="BK39" s="967"/>
      <c r="BL39" s="967"/>
      <c r="BM39" s="967"/>
      <c r="BN39" s="967"/>
      <c r="BO39" s="967"/>
      <c r="BP39" s="967"/>
      <c r="BQ39" s="967"/>
      <c r="BR39" s="967"/>
      <c r="BS39" s="967"/>
    </row>
    <row r="40" spans="1:80" ht="15" customHeight="1">
      <c r="C40" s="941"/>
      <c r="D40" s="941"/>
      <c r="E40" s="941"/>
      <c r="F40" s="941"/>
      <c r="G40" s="941"/>
      <c r="H40" s="941"/>
      <c r="I40" s="941"/>
      <c r="J40" s="941"/>
      <c r="K40" s="946"/>
      <c r="L40" s="946"/>
      <c r="M40" s="946"/>
      <c r="N40" s="946"/>
      <c r="O40" s="946"/>
      <c r="P40" s="946"/>
      <c r="Q40" s="946"/>
      <c r="R40" s="946"/>
      <c r="S40" s="954"/>
      <c r="T40" s="1023"/>
      <c r="U40" s="1023"/>
      <c r="V40" s="1023"/>
      <c r="W40" s="1023"/>
      <c r="X40" s="1023"/>
      <c r="Y40" s="1023"/>
      <c r="Z40" s="1024"/>
      <c r="AA40" s="932" t="s">
        <v>493</v>
      </c>
      <c r="AB40" s="933"/>
      <c r="AC40" s="933"/>
      <c r="AD40" s="933"/>
      <c r="AE40" s="933"/>
      <c r="AF40" s="933"/>
      <c r="AG40" s="933"/>
      <c r="AH40" s="933"/>
      <c r="AI40" s="933"/>
      <c r="AJ40" s="933"/>
      <c r="AK40" s="933"/>
      <c r="AL40" s="934"/>
      <c r="AM40" s="932" t="s">
        <v>494</v>
      </c>
      <c r="AN40" s="933"/>
      <c r="AO40" s="933"/>
      <c r="AP40" s="933"/>
      <c r="AQ40" s="933"/>
      <c r="AR40" s="933"/>
      <c r="AS40" s="933"/>
      <c r="AT40" s="933"/>
      <c r="AU40" s="933"/>
      <c r="AV40" s="933"/>
      <c r="AW40" s="933"/>
      <c r="AX40" s="1013"/>
      <c r="AY40" s="1027"/>
      <c r="AZ40" s="1023"/>
      <c r="BA40" s="1023"/>
      <c r="BB40" s="1023"/>
      <c r="BC40" s="1023"/>
      <c r="BD40" s="1023"/>
      <c r="BE40" s="1023"/>
      <c r="BF40" s="1024"/>
      <c r="BJ40" s="1034" t="str">
        <f>IF(J5="","",ROUNDDOWN(AY53/BG28,2))</f>
        <v/>
      </c>
      <c r="BK40" s="1034"/>
      <c r="BL40" s="1034"/>
      <c r="BM40" s="1034"/>
      <c r="BN40" s="1034"/>
      <c r="BO40" s="1034"/>
      <c r="BP40" s="1034"/>
      <c r="BQ40" s="1034"/>
      <c r="BR40" s="1034"/>
      <c r="BS40" s="1034"/>
    </row>
    <row r="41" spans="1:80" ht="15" customHeight="1">
      <c r="C41" s="953" t="s">
        <v>465</v>
      </c>
      <c r="D41" s="953"/>
      <c r="E41" s="953"/>
      <c r="F41" s="953"/>
      <c r="G41" s="953"/>
      <c r="H41" s="953"/>
      <c r="I41" s="953"/>
      <c r="J41" s="953"/>
      <c r="K41" s="1035">
        <f>AQ16</f>
        <v>0</v>
      </c>
      <c r="L41" s="1035"/>
      <c r="M41" s="1035"/>
      <c r="N41" s="1035"/>
      <c r="O41" s="1035"/>
      <c r="P41" s="1035"/>
      <c r="Q41" s="958" t="s">
        <v>26</v>
      </c>
      <c r="R41" s="959"/>
      <c r="S41" s="1036">
        <f>AY16</f>
        <v>0</v>
      </c>
      <c r="T41" s="964"/>
      <c r="U41" s="964"/>
      <c r="V41" s="964"/>
      <c r="W41" s="964"/>
      <c r="X41" s="965"/>
      <c r="Y41" s="958" t="s">
        <v>26</v>
      </c>
      <c r="Z41" s="959"/>
      <c r="AA41" s="1037"/>
      <c r="AB41" s="957"/>
      <c r="AC41" s="957"/>
      <c r="AD41" s="957"/>
      <c r="AE41" s="957"/>
      <c r="AF41" s="957"/>
      <c r="AG41" s="957"/>
      <c r="AH41" s="957"/>
      <c r="AI41" s="957"/>
      <c r="AJ41" s="957"/>
      <c r="AK41" s="958" t="s">
        <v>26</v>
      </c>
      <c r="AL41" s="959"/>
      <c r="AM41" s="1037"/>
      <c r="AN41" s="957"/>
      <c r="AO41" s="957"/>
      <c r="AP41" s="957"/>
      <c r="AQ41" s="957"/>
      <c r="AR41" s="957"/>
      <c r="AS41" s="957"/>
      <c r="AT41" s="957"/>
      <c r="AU41" s="957"/>
      <c r="AV41" s="957"/>
      <c r="AW41" s="946" t="s">
        <v>26</v>
      </c>
      <c r="AX41" s="1038"/>
      <c r="AY41" s="963">
        <f>K41+S41+AA41+AM41</f>
        <v>0</v>
      </c>
      <c r="AZ41" s="964"/>
      <c r="BA41" s="964"/>
      <c r="BB41" s="964"/>
      <c r="BC41" s="964"/>
      <c r="BD41" s="965"/>
      <c r="BE41" s="958" t="s">
        <v>26</v>
      </c>
      <c r="BF41" s="966"/>
      <c r="BJ41" s="1034"/>
      <c r="BK41" s="1034"/>
      <c r="BL41" s="1034"/>
      <c r="BM41" s="1034"/>
      <c r="BN41" s="1034"/>
      <c r="BO41" s="1034"/>
      <c r="BP41" s="1034"/>
      <c r="BQ41" s="1034"/>
      <c r="BR41" s="1034"/>
      <c r="BS41" s="1034"/>
    </row>
    <row r="42" spans="1:80" ht="15" customHeight="1">
      <c r="C42" s="967" t="s">
        <v>467</v>
      </c>
      <c r="D42" s="967"/>
      <c r="E42" s="967"/>
      <c r="F42" s="967"/>
      <c r="G42" s="967"/>
      <c r="H42" s="967"/>
      <c r="I42" s="967"/>
      <c r="J42" s="967"/>
      <c r="K42" s="1032">
        <f t="shared" ref="K42:K52" si="1">AQ17</f>
        <v>0</v>
      </c>
      <c r="L42" s="1032"/>
      <c r="M42" s="1032"/>
      <c r="N42" s="1032"/>
      <c r="O42" s="1032"/>
      <c r="P42" s="1032"/>
      <c r="Q42" s="968" t="s">
        <v>26</v>
      </c>
      <c r="R42" s="969"/>
      <c r="S42" s="1033">
        <f t="shared" ref="S42:S52" si="2">AY17</f>
        <v>0</v>
      </c>
      <c r="T42" s="972"/>
      <c r="U42" s="972"/>
      <c r="V42" s="972"/>
      <c r="W42" s="972"/>
      <c r="X42" s="973"/>
      <c r="Y42" s="968" t="s">
        <v>26</v>
      </c>
      <c r="Z42" s="969"/>
      <c r="AA42" s="955"/>
      <c r="AB42" s="956"/>
      <c r="AC42" s="956"/>
      <c r="AD42" s="956"/>
      <c r="AE42" s="956"/>
      <c r="AF42" s="956"/>
      <c r="AG42" s="956"/>
      <c r="AH42" s="956"/>
      <c r="AI42" s="956"/>
      <c r="AJ42" s="956"/>
      <c r="AK42" s="968" t="s">
        <v>26</v>
      </c>
      <c r="AL42" s="969"/>
      <c r="AM42" s="955"/>
      <c r="AN42" s="956"/>
      <c r="AO42" s="956"/>
      <c r="AP42" s="956"/>
      <c r="AQ42" s="956"/>
      <c r="AR42" s="956"/>
      <c r="AS42" s="956"/>
      <c r="AT42" s="956"/>
      <c r="AU42" s="956"/>
      <c r="AV42" s="956"/>
      <c r="AW42" s="928" t="s">
        <v>26</v>
      </c>
      <c r="AX42" s="1025"/>
      <c r="AY42" s="971">
        <f t="shared" ref="AY42:AY52" si="3">K42+S42+AA42+AM42</f>
        <v>0</v>
      </c>
      <c r="AZ42" s="972"/>
      <c r="BA42" s="972"/>
      <c r="BB42" s="972"/>
      <c r="BC42" s="972"/>
      <c r="BD42" s="973"/>
      <c r="BE42" s="968" t="s">
        <v>26</v>
      </c>
      <c r="BF42" s="974"/>
    </row>
    <row r="43" spans="1:80" ht="15" customHeight="1">
      <c r="C43" s="967" t="s">
        <v>468</v>
      </c>
      <c r="D43" s="967"/>
      <c r="E43" s="967"/>
      <c r="F43" s="967"/>
      <c r="G43" s="967"/>
      <c r="H43" s="967"/>
      <c r="I43" s="967"/>
      <c r="J43" s="967"/>
      <c r="K43" s="1032">
        <f t="shared" si="1"/>
        <v>0</v>
      </c>
      <c r="L43" s="1032"/>
      <c r="M43" s="1032"/>
      <c r="N43" s="1032"/>
      <c r="O43" s="1032"/>
      <c r="P43" s="1032"/>
      <c r="Q43" s="968" t="s">
        <v>26</v>
      </c>
      <c r="R43" s="969"/>
      <c r="S43" s="1033">
        <f t="shared" si="2"/>
        <v>0</v>
      </c>
      <c r="T43" s="972"/>
      <c r="U43" s="972"/>
      <c r="V43" s="972"/>
      <c r="W43" s="972"/>
      <c r="X43" s="973"/>
      <c r="Y43" s="968" t="s">
        <v>26</v>
      </c>
      <c r="Z43" s="969"/>
      <c r="AA43" s="955"/>
      <c r="AB43" s="956"/>
      <c r="AC43" s="956"/>
      <c r="AD43" s="956"/>
      <c r="AE43" s="956"/>
      <c r="AF43" s="956"/>
      <c r="AG43" s="956"/>
      <c r="AH43" s="956"/>
      <c r="AI43" s="956"/>
      <c r="AJ43" s="956"/>
      <c r="AK43" s="968" t="s">
        <v>26</v>
      </c>
      <c r="AL43" s="969"/>
      <c r="AM43" s="955"/>
      <c r="AN43" s="956"/>
      <c r="AO43" s="956"/>
      <c r="AP43" s="956"/>
      <c r="AQ43" s="956"/>
      <c r="AR43" s="956"/>
      <c r="AS43" s="956"/>
      <c r="AT43" s="956"/>
      <c r="AU43" s="956"/>
      <c r="AV43" s="956"/>
      <c r="AW43" s="928" t="s">
        <v>26</v>
      </c>
      <c r="AX43" s="1025"/>
      <c r="AY43" s="971">
        <f t="shared" si="3"/>
        <v>0</v>
      </c>
      <c r="AZ43" s="972"/>
      <c r="BA43" s="972"/>
      <c r="BB43" s="972"/>
      <c r="BC43" s="972"/>
      <c r="BD43" s="973"/>
      <c r="BE43" s="968" t="s">
        <v>26</v>
      </c>
      <c r="BF43" s="974"/>
    </row>
    <row r="44" spans="1:80" ht="15" customHeight="1">
      <c r="C44" s="967" t="s">
        <v>469</v>
      </c>
      <c r="D44" s="967"/>
      <c r="E44" s="967"/>
      <c r="F44" s="967"/>
      <c r="G44" s="967"/>
      <c r="H44" s="967"/>
      <c r="I44" s="967"/>
      <c r="J44" s="967"/>
      <c r="K44" s="1032">
        <f t="shared" si="1"/>
        <v>0</v>
      </c>
      <c r="L44" s="1032"/>
      <c r="M44" s="1032"/>
      <c r="N44" s="1032"/>
      <c r="O44" s="1032"/>
      <c r="P44" s="1032"/>
      <c r="Q44" s="968" t="s">
        <v>26</v>
      </c>
      <c r="R44" s="969"/>
      <c r="S44" s="1033">
        <f t="shared" si="2"/>
        <v>0</v>
      </c>
      <c r="T44" s="972"/>
      <c r="U44" s="972"/>
      <c r="V44" s="972"/>
      <c r="W44" s="972"/>
      <c r="X44" s="973"/>
      <c r="Y44" s="968" t="s">
        <v>26</v>
      </c>
      <c r="Z44" s="969"/>
      <c r="AA44" s="955"/>
      <c r="AB44" s="956"/>
      <c r="AC44" s="956"/>
      <c r="AD44" s="956"/>
      <c r="AE44" s="956"/>
      <c r="AF44" s="956"/>
      <c r="AG44" s="956"/>
      <c r="AH44" s="956"/>
      <c r="AI44" s="956"/>
      <c r="AJ44" s="956"/>
      <c r="AK44" s="968" t="s">
        <v>26</v>
      </c>
      <c r="AL44" s="969"/>
      <c r="AM44" s="955"/>
      <c r="AN44" s="956"/>
      <c r="AO44" s="956"/>
      <c r="AP44" s="956"/>
      <c r="AQ44" s="956"/>
      <c r="AR44" s="956"/>
      <c r="AS44" s="956"/>
      <c r="AT44" s="956"/>
      <c r="AU44" s="956"/>
      <c r="AV44" s="956"/>
      <c r="AW44" s="928" t="s">
        <v>26</v>
      </c>
      <c r="AX44" s="1025"/>
      <c r="AY44" s="971">
        <f t="shared" si="3"/>
        <v>0</v>
      </c>
      <c r="AZ44" s="972"/>
      <c r="BA44" s="972"/>
      <c r="BB44" s="972"/>
      <c r="BC44" s="972"/>
      <c r="BD44" s="973"/>
      <c r="BE44" s="968" t="s">
        <v>26</v>
      </c>
      <c r="BF44" s="974"/>
    </row>
    <row r="45" spans="1:80" ht="15" customHeight="1">
      <c r="C45" s="967" t="s">
        <v>470</v>
      </c>
      <c r="D45" s="967"/>
      <c r="E45" s="967"/>
      <c r="F45" s="967"/>
      <c r="G45" s="967"/>
      <c r="H45" s="967"/>
      <c r="I45" s="967"/>
      <c r="J45" s="967"/>
      <c r="K45" s="1032">
        <f t="shared" si="1"/>
        <v>0</v>
      </c>
      <c r="L45" s="1032"/>
      <c r="M45" s="1032"/>
      <c r="N45" s="1032"/>
      <c r="O45" s="1032"/>
      <c r="P45" s="1032"/>
      <c r="Q45" s="968" t="s">
        <v>26</v>
      </c>
      <c r="R45" s="969"/>
      <c r="S45" s="1033">
        <f t="shared" si="2"/>
        <v>0</v>
      </c>
      <c r="T45" s="972"/>
      <c r="U45" s="972"/>
      <c r="V45" s="972"/>
      <c r="W45" s="972"/>
      <c r="X45" s="973"/>
      <c r="Y45" s="968" t="s">
        <v>26</v>
      </c>
      <c r="Z45" s="969"/>
      <c r="AA45" s="955"/>
      <c r="AB45" s="956"/>
      <c r="AC45" s="956"/>
      <c r="AD45" s="956"/>
      <c r="AE45" s="956"/>
      <c r="AF45" s="956"/>
      <c r="AG45" s="956"/>
      <c r="AH45" s="956"/>
      <c r="AI45" s="956"/>
      <c r="AJ45" s="956"/>
      <c r="AK45" s="968" t="s">
        <v>26</v>
      </c>
      <c r="AL45" s="969"/>
      <c r="AM45" s="955"/>
      <c r="AN45" s="956"/>
      <c r="AO45" s="956"/>
      <c r="AP45" s="956"/>
      <c r="AQ45" s="956"/>
      <c r="AR45" s="956"/>
      <c r="AS45" s="956"/>
      <c r="AT45" s="956"/>
      <c r="AU45" s="956"/>
      <c r="AV45" s="956"/>
      <c r="AW45" s="928" t="s">
        <v>26</v>
      </c>
      <c r="AX45" s="1025"/>
      <c r="AY45" s="971">
        <f t="shared" si="3"/>
        <v>0</v>
      </c>
      <c r="AZ45" s="972"/>
      <c r="BA45" s="972"/>
      <c r="BB45" s="972"/>
      <c r="BC45" s="972"/>
      <c r="BD45" s="973"/>
      <c r="BE45" s="968" t="s">
        <v>26</v>
      </c>
      <c r="BF45" s="974"/>
    </row>
    <row r="46" spans="1:80" ht="15" customHeight="1">
      <c r="C46" s="967" t="s">
        <v>471</v>
      </c>
      <c r="D46" s="967"/>
      <c r="E46" s="967"/>
      <c r="F46" s="967"/>
      <c r="G46" s="967"/>
      <c r="H46" s="967"/>
      <c r="I46" s="967"/>
      <c r="J46" s="967"/>
      <c r="K46" s="1032">
        <f t="shared" si="1"/>
        <v>0</v>
      </c>
      <c r="L46" s="1032"/>
      <c r="M46" s="1032"/>
      <c r="N46" s="1032"/>
      <c r="O46" s="1032"/>
      <c r="P46" s="1032"/>
      <c r="Q46" s="968" t="s">
        <v>26</v>
      </c>
      <c r="R46" s="969"/>
      <c r="S46" s="1033">
        <f t="shared" si="2"/>
        <v>0</v>
      </c>
      <c r="T46" s="972"/>
      <c r="U46" s="972"/>
      <c r="V46" s="972"/>
      <c r="W46" s="972"/>
      <c r="X46" s="973"/>
      <c r="Y46" s="968" t="s">
        <v>26</v>
      </c>
      <c r="Z46" s="969"/>
      <c r="AA46" s="955"/>
      <c r="AB46" s="956"/>
      <c r="AC46" s="956"/>
      <c r="AD46" s="956"/>
      <c r="AE46" s="956"/>
      <c r="AF46" s="956"/>
      <c r="AG46" s="956"/>
      <c r="AH46" s="956"/>
      <c r="AI46" s="956"/>
      <c r="AJ46" s="956"/>
      <c r="AK46" s="968" t="s">
        <v>26</v>
      </c>
      <c r="AL46" s="969"/>
      <c r="AM46" s="955"/>
      <c r="AN46" s="956"/>
      <c r="AO46" s="956"/>
      <c r="AP46" s="956"/>
      <c r="AQ46" s="956"/>
      <c r="AR46" s="956"/>
      <c r="AS46" s="956"/>
      <c r="AT46" s="956"/>
      <c r="AU46" s="956"/>
      <c r="AV46" s="956"/>
      <c r="AW46" s="928" t="s">
        <v>26</v>
      </c>
      <c r="AX46" s="1025"/>
      <c r="AY46" s="971">
        <f t="shared" si="3"/>
        <v>0</v>
      </c>
      <c r="AZ46" s="972"/>
      <c r="BA46" s="972"/>
      <c r="BB46" s="972"/>
      <c r="BC46" s="972"/>
      <c r="BD46" s="973"/>
      <c r="BE46" s="968" t="s">
        <v>26</v>
      </c>
      <c r="BF46" s="974"/>
    </row>
    <row r="47" spans="1:80" ht="15" customHeight="1">
      <c r="C47" s="967" t="s">
        <v>472</v>
      </c>
      <c r="D47" s="967"/>
      <c r="E47" s="967"/>
      <c r="F47" s="967"/>
      <c r="G47" s="967"/>
      <c r="H47" s="967"/>
      <c r="I47" s="967"/>
      <c r="J47" s="967"/>
      <c r="K47" s="1032">
        <f t="shared" si="1"/>
        <v>0</v>
      </c>
      <c r="L47" s="1032"/>
      <c r="M47" s="1032"/>
      <c r="N47" s="1032"/>
      <c r="O47" s="1032"/>
      <c r="P47" s="1032"/>
      <c r="Q47" s="968" t="s">
        <v>26</v>
      </c>
      <c r="R47" s="969"/>
      <c r="S47" s="1033">
        <f t="shared" si="2"/>
        <v>0</v>
      </c>
      <c r="T47" s="972"/>
      <c r="U47" s="972"/>
      <c r="V47" s="972"/>
      <c r="W47" s="972"/>
      <c r="X47" s="973"/>
      <c r="Y47" s="968" t="s">
        <v>26</v>
      </c>
      <c r="Z47" s="969"/>
      <c r="AA47" s="955"/>
      <c r="AB47" s="956"/>
      <c r="AC47" s="956"/>
      <c r="AD47" s="956"/>
      <c r="AE47" s="956"/>
      <c r="AF47" s="956"/>
      <c r="AG47" s="956"/>
      <c r="AH47" s="956"/>
      <c r="AI47" s="956"/>
      <c r="AJ47" s="956"/>
      <c r="AK47" s="968" t="s">
        <v>26</v>
      </c>
      <c r="AL47" s="969"/>
      <c r="AM47" s="955"/>
      <c r="AN47" s="956"/>
      <c r="AO47" s="956"/>
      <c r="AP47" s="956"/>
      <c r="AQ47" s="956"/>
      <c r="AR47" s="956"/>
      <c r="AS47" s="956"/>
      <c r="AT47" s="956"/>
      <c r="AU47" s="956"/>
      <c r="AV47" s="956"/>
      <c r="AW47" s="928" t="s">
        <v>26</v>
      </c>
      <c r="AX47" s="1025"/>
      <c r="AY47" s="971">
        <f t="shared" si="3"/>
        <v>0</v>
      </c>
      <c r="AZ47" s="972"/>
      <c r="BA47" s="972"/>
      <c r="BB47" s="972"/>
      <c r="BC47" s="972"/>
      <c r="BD47" s="973"/>
      <c r="BE47" s="968" t="s">
        <v>26</v>
      </c>
      <c r="BF47" s="974"/>
    </row>
    <row r="48" spans="1:80" ht="15" customHeight="1">
      <c r="C48" s="967" t="s">
        <v>474</v>
      </c>
      <c r="D48" s="967"/>
      <c r="E48" s="967"/>
      <c r="F48" s="967"/>
      <c r="G48" s="967"/>
      <c r="H48" s="967"/>
      <c r="I48" s="967"/>
      <c r="J48" s="967"/>
      <c r="K48" s="1032">
        <f t="shared" si="1"/>
        <v>0</v>
      </c>
      <c r="L48" s="1032"/>
      <c r="M48" s="1032"/>
      <c r="N48" s="1032"/>
      <c r="O48" s="1032"/>
      <c r="P48" s="1032"/>
      <c r="Q48" s="968" t="s">
        <v>26</v>
      </c>
      <c r="R48" s="969"/>
      <c r="S48" s="1033">
        <f t="shared" si="2"/>
        <v>0</v>
      </c>
      <c r="T48" s="972"/>
      <c r="U48" s="972"/>
      <c r="V48" s="972"/>
      <c r="W48" s="972"/>
      <c r="X48" s="973"/>
      <c r="Y48" s="968" t="s">
        <v>26</v>
      </c>
      <c r="Z48" s="969"/>
      <c r="AA48" s="955"/>
      <c r="AB48" s="956"/>
      <c r="AC48" s="956"/>
      <c r="AD48" s="956"/>
      <c r="AE48" s="956"/>
      <c r="AF48" s="956"/>
      <c r="AG48" s="956"/>
      <c r="AH48" s="956"/>
      <c r="AI48" s="956"/>
      <c r="AJ48" s="956"/>
      <c r="AK48" s="968" t="s">
        <v>26</v>
      </c>
      <c r="AL48" s="969"/>
      <c r="AM48" s="955"/>
      <c r="AN48" s="956"/>
      <c r="AO48" s="956"/>
      <c r="AP48" s="956"/>
      <c r="AQ48" s="956"/>
      <c r="AR48" s="956"/>
      <c r="AS48" s="956"/>
      <c r="AT48" s="956"/>
      <c r="AU48" s="956"/>
      <c r="AV48" s="956"/>
      <c r="AW48" s="928" t="s">
        <v>26</v>
      </c>
      <c r="AX48" s="1025"/>
      <c r="AY48" s="971">
        <f t="shared" si="3"/>
        <v>0</v>
      </c>
      <c r="AZ48" s="972"/>
      <c r="BA48" s="972"/>
      <c r="BB48" s="972"/>
      <c r="BC48" s="972"/>
      <c r="BD48" s="973"/>
      <c r="BE48" s="968" t="s">
        <v>26</v>
      </c>
      <c r="BF48" s="974"/>
    </row>
    <row r="49" spans="1:79" ht="15" customHeight="1">
      <c r="C49" s="967" t="s">
        <v>475</v>
      </c>
      <c r="D49" s="967"/>
      <c r="E49" s="967"/>
      <c r="F49" s="967"/>
      <c r="G49" s="967"/>
      <c r="H49" s="967"/>
      <c r="I49" s="967"/>
      <c r="J49" s="967"/>
      <c r="K49" s="1032">
        <f t="shared" si="1"/>
        <v>0</v>
      </c>
      <c r="L49" s="1032"/>
      <c r="M49" s="1032"/>
      <c r="N49" s="1032"/>
      <c r="O49" s="1032"/>
      <c r="P49" s="1032"/>
      <c r="Q49" s="968" t="s">
        <v>26</v>
      </c>
      <c r="R49" s="969"/>
      <c r="S49" s="1033">
        <f t="shared" si="2"/>
        <v>0</v>
      </c>
      <c r="T49" s="972"/>
      <c r="U49" s="972"/>
      <c r="V49" s="972"/>
      <c r="W49" s="972"/>
      <c r="X49" s="973"/>
      <c r="Y49" s="968" t="s">
        <v>26</v>
      </c>
      <c r="Z49" s="969"/>
      <c r="AA49" s="955"/>
      <c r="AB49" s="956"/>
      <c r="AC49" s="956"/>
      <c r="AD49" s="956"/>
      <c r="AE49" s="956"/>
      <c r="AF49" s="956"/>
      <c r="AG49" s="956"/>
      <c r="AH49" s="956"/>
      <c r="AI49" s="956"/>
      <c r="AJ49" s="956"/>
      <c r="AK49" s="968" t="s">
        <v>26</v>
      </c>
      <c r="AL49" s="969"/>
      <c r="AM49" s="955"/>
      <c r="AN49" s="956"/>
      <c r="AO49" s="956"/>
      <c r="AP49" s="956"/>
      <c r="AQ49" s="956"/>
      <c r="AR49" s="956"/>
      <c r="AS49" s="956"/>
      <c r="AT49" s="956"/>
      <c r="AU49" s="956"/>
      <c r="AV49" s="956"/>
      <c r="AW49" s="928" t="s">
        <v>26</v>
      </c>
      <c r="AX49" s="1025"/>
      <c r="AY49" s="971">
        <f t="shared" si="3"/>
        <v>0</v>
      </c>
      <c r="AZ49" s="972"/>
      <c r="BA49" s="972"/>
      <c r="BB49" s="972"/>
      <c r="BC49" s="972"/>
      <c r="BD49" s="973"/>
      <c r="BE49" s="968" t="s">
        <v>26</v>
      </c>
      <c r="BF49" s="974"/>
    </row>
    <row r="50" spans="1:79" ht="15" customHeight="1">
      <c r="C50" s="967" t="s">
        <v>495</v>
      </c>
      <c r="D50" s="967"/>
      <c r="E50" s="967"/>
      <c r="F50" s="967"/>
      <c r="G50" s="967"/>
      <c r="H50" s="967"/>
      <c r="I50" s="967"/>
      <c r="J50" s="967"/>
      <c r="K50" s="1032">
        <f t="shared" si="1"/>
        <v>0</v>
      </c>
      <c r="L50" s="1032"/>
      <c r="M50" s="1032"/>
      <c r="N50" s="1032"/>
      <c r="O50" s="1032"/>
      <c r="P50" s="1032"/>
      <c r="Q50" s="968" t="s">
        <v>26</v>
      </c>
      <c r="R50" s="969"/>
      <c r="S50" s="1033">
        <f t="shared" si="2"/>
        <v>0</v>
      </c>
      <c r="T50" s="972"/>
      <c r="U50" s="972"/>
      <c r="V50" s="972"/>
      <c r="W50" s="972"/>
      <c r="X50" s="973"/>
      <c r="Y50" s="968" t="s">
        <v>26</v>
      </c>
      <c r="Z50" s="969"/>
      <c r="AA50" s="955"/>
      <c r="AB50" s="956"/>
      <c r="AC50" s="956"/>
      <c r="AD50" s="956"/>
      <c r="AE50" s="956"/>
      <c r="AF50" s="956"/>
      <c r="AG50" s="956"/>
      <c r="AH50" s="956"/>
      <c r="AI50" s="956"/>
      <c r="AJ50" s="956"/>
      <c r="AK50" s="968" t="s">
        <v>26</v>
      </c>
      <c r="AL50" s="969"/>
      <c r="AM50" s="955"/>
      <c r="AN50" s="956"/>
      <c r="AO50" s="956"/>
      <c r="AP50" s="956"/>
      <c r="AQ50" s="956"/>
      <c r="AR50" s="956"/>
      <c r="AS50" s="956"/>
      <c r="AT50" s="956"/>
      <c r="AU50" s="956"/>
      <c r="AV50" s="956"/>
      <c r="AW50" s="928" t="s">
        <v>26</v>
      </c>
      <c r="AX50" s="1025"/>
      <c r="AY50" s="971">
        <f t="shared" si="3"/>
        <v>0</v>
      </c>
      <c r="AZ50" s="972"/>
      <c r="BA50" s="972"/>
      <c r="BB50" s="972"/>
      <c r="BC50" s="972"/>
      <c r="BD50" s="973"/>
      <c r="BE50" s="968" t="s">
        <v>26</v>
      </c>
      <c r="BF50" s="974"/>
    </row>
    <row r="51" spans="1:79" ht="15" customHeight="1">
      <c r="C51" s="967" t="s">
        <v>496</v>
      </c>
      <c r="D51" s="967"/>
      <c r="E51" s="967"/>
      <c r="F51" s="967"/>
      <c r="G51" s="967"/>
      <c r="H51" s="967"/>
      <c r="I51" s="967"/>
      <c r="J51" s="967"/>
      <c r="K51" s="1032">
        <f t="shared" si="1"/>
        <v>0</v>
      </c>
      <c r="L51" s="1032"/>
      <c r="M51" s="1032"/>
      <c r="N51" s="1032"/>
      <c r="O51" s="1032"/>
      <c r="P51" s="1032"/>
      <c r="Q51" s="968" t="s">
        <v>26</v>
      </c>
      <c r="R51" s="969"/>
      <c r="S51" s="1033">
        <f t="shared" si="2"/>
        <v>0</v>
      </c>
      <c r="T51" s="972"/>
      <c r="U51" s="972"/>
      <c r="V51" s="972"/>
      <c r="W51" s="972"/>
      <c r="X51" s="973"/>
      <c r="Y51" s="968" t="s">
        <v>26</v>
      </c>
      <c r="Z51" s="969"/>
      <c r="AA51" s="955"/>
      <c r="AB51" s="956"/>
      <c r="AC51" s="956"/>
      <c r="AD51" s="956"/>
      <c r="AE51" s="956"/>
      <c r="AF51" s="956"/>
      <c r="AG51" s="956"/>
      <c r="AH51" s="956"/>
      <c r="AI51" s="956"/>
      <c r="AJ51" s="956"/>
      <c r="AK51" s="968" t="s">
        <v>26</v>
      </c>
      <c r="AL51" s="969"/>
      <c r="AM51" s="955"/>
      <c r="AN51" s="956"/>
      <c r="AO51" s="956"/>
      <c r="AP51" s="956"/>
      <c r="AQ51" s="956"/>
      <c r="AR51" s="956"/>
      <c r="AS51" s="956"/>
      <c r="AT51" s="956"/>
      <c r="AU51" s="956"/>
      <c r="AV51" s="956"/>
      <c r="AW51" s="928" t="s">
        <v>26</v>
      </c>
      <c r="AX51" s="1025"/>
      <c r="AY51" s="971">
        <f t="shared" si="3"/>
        <v>0</v>
      </c>
      <c r="AZ51" s="972"/>
      <c r="BA51" s="972"/>
      <c r="BB51" s="972"/>
      <c r="BC51" s="972"/>
      <c r="BD51" s="973"/>
      <c r="BE51" s="968" t="s">
        <v>26</v>
      </c>
      <c r="BF51" s="974"/>
    </row>
    <row r="52" spans="1:79" ht="15" customHeight="1" thickBot="1">
      <c r="C52" s="1002" t="s">
        <v>497</v>
      </c>
      <c r="D52" s="1002"/>
      <c r="E52" s="1002"/>
      <c r="F52" s="1002"/>
      <c r="G52" s="1002"/>
      <c r="H52" s="1002"/>
      <c r="I52" s="1002"/>
      <c r="J52" s="1002"/>
      <c r="K52" s="1039">
        <f t="shared" si="1"/>
        <v>0</v>
      </c>
      <c r="L52" s="1039"/>
      <c r="M52" s="1039"/>
      <c r="N52" s="1039"/>
      <c r="O52" s="1039"/>
      <c r="P52" s="1039"/>
      <c r="Q52" s="981" t="s">
        <v>26</v>
      </c>
      <c r="R52" s="998"/>
      <c r="S52" s="1040">
        <f t="shared" si="2"/>
        <v>0</v>
      </c>
      <c r="T52" s="984"/>
      <c r="U52" s="984"/>
      <c r="V52" s="984"/>
      <c r="W52" s="984"/>
      <c r="X52" s="985"/>
      <c r="Y52" s="981" t="s">
        <v>26</v>
      </c>
      <c r="Z52" s="998"/>
      <c r="AA52" s="955"/>
      <c r="AB52" s="956"/>
      <c r="AC52" s="956"/>
      <c r="AD52" s="956"/>
      <c r="AE52" s="956"/>
      <c r="AF52" s="956"/>
      <c r="AG52" s="956"/>
      <c r="AH52" s="956"/>
      <c r="AI52" s="956"/>
      <c r="AJ52" s="956"/>
      <c r="AK52" s="968" t="s">
        <v>26</v>
      </c>
      <c r="AL52" s="969"/>
      <c r="AM52" s="955"/>
      <c r="AN52" s="956"/>
      <c r="AO52" s="956"/>
      <c r="AP52" s="956"/>
      <c r="AQ52" s="956"/>
      <c r="AR52" s="956"/>
      <c r="AS52" s="956"/>
      <c r="AT52" s="956"/>
      <c r="AU52" s="956"/>
      <c r="AV52" s="956"/>
      <c r="AW52" s="928" t="s">
        <v>26</v>
      </c>
      <c r="AX52" s="1025"/>
      <c r="AY52" s="983">
        <f t="shared" si="3"/>
        <v>0</v>
      </c>
      <c r="AZ52" s="984"/>
      <c r="BA52" s="984"/>
      <c r="BB52" s="984"/>
      <c r="BC52" s="984"/>
      <c r="BD52" s="985"/>
      <c r="BE52" s="981" t="s">
        <v>26</v>
      </c>
      <c r="BF52" s="986"/>
    </row>
    <row r="53" spans="1:79" ht="15" customHeight="1" thickTop="1">
      <c r="C53" s="987" t="s">
        <v>289</v>
      </c>
      <c r="D53" s="987"/>
      <c r="E53" s="987"/>
      <c r="F53" s="987"/>
      <c r="G53" s="987"/>
      <c r="H53" s="987"/>
      <c r="I53" s="987"/>
      <c r="J53" s="987"/>
      <c r="K53" s="992">
        <f>SUM(K41:P52)</f>
        <v>0</v>
      </c>
      <c r="L53" s="993"/>
      <c r="M53" s="993"/>
      <c r="N53" s="993"/>
      <c r="O53" s="993"/>
      <c r="P53" s="994"/>
      <c r="Q53" s="995" t="s">
        <v>26</v>
      </c>
      <c r="R53" s="996"/>
      <c r="S53" s="997">
        <f>SUM(S41:X52)</f>
        <v>0</v>
      </c>
      <c r="T53" s="993"/>
      <c r="U53" s="993"/>
      <c r="V53" s="993"/>
      <c r="W53" s="993"/>
      <c r="X53" s="994"/>
      <c r="Y53" s="995" t="s">
        <v>26</v>
      </c>
      <c r="Z53" s="996"/>
      <c r="AA53" s="988">
        <f>SUM(AA41:AJ52)</f>
        <v>0</v>
      </c>
      <c r="AB53" s="989"/>
      <c r="AC53" s="989"/>
      <c r="AD53" s="989"/>
      <c r="AE53" s="989"/>
      <c r="AF53" s="989"/>
      <c r="AG53" s="989"/>
      <c r="AH53" s="989"/>
      <c r="AI53" s="989"/>
      <c r="AJ53" s="989"/>
      <c r="AK53" s="995" t="s">
        <v>26</v>
      </c>
      <c r="AL53" s="996"/>
      <c r="AM53" s="988">
        <f>SUM(AM41:AV52)</f>
        <v>0</v>
      </c>
      <c r="AN53" s="989"/>
      <c r="AO53" s="989"/>
      <c r="AP53" s="989"/>
      <c r="AQ53" s="989"/>
      <c r="AR53" s="989"/>
      <c r="AS53" s="989"/>
      <c r="AT53" s="989"/>
      <c r="AU53" s="989"/>
      <c r="AV53" s="989"/>
      <c r="AW53" s="990" t="s">
        <v>26</v>
      </c>
      <c r="AX53" s="1053"/>
      <c r="AY53" s="992">
        <f>SUM(AY41:BD52)</f>
        <v>0</v>
      </c>
      <c r="AZ53" s="993"/>
      <c r="BA53" s="993"/>
      <c r="BB53" s="993"/>
      <c r="BC53" s="993"/>
      <c r="BD53" s="994"/>
      <c r="BE53" s="995" t="s">
        <v>26</v>
      </c>
      <c r="BF53" s="1007"/>
    </row>
    <row r="54" spans="1:79" ht="15" customHeight="1"/>
    <row r="55" spans="1:79" ht="15" customHeight="1" thickBot="1">
      <c r="AZ55" s="298" t="s">
        <v>498</v>
      </c>
    </row>
    <row r="56" spans="1:79" ht="15" customHeight="1" thickTop="1">
      <c r="AZ56" s="1054" t="s">
        <v>499</v>
      </c>
      <c r="BA56" s="1055"/>
      <c r="BB56" s="1055"/>
      <c r="BC56" s="1055"/>
      <c r="BD56" s="1055"/>
      <c r="BE56" s="1055"/>
      <c r="BF56" s="1055"/>
      <c r="BG56" s="1055"/>
      <c r="BH56" s="1055"/>
      <c r="BI56" s="1055"/>
      <c r="BJ56" s="1055"/>
      <c r="BK56" s="1055"/>
      <c r="BL56" s="1055"/>
      <c r="BM56" s="1055"/>
      <c r="BN56" s="1055"/>
      <c r="BO56" s="1055"/>
      <c r="BP56" s="1055"/>
      <c r="BQ56" s="1055"/>
      <c r="BR56" s="1055"/>
      <c r="BS56" s="1041" t="str">
        <f>IF(BU34="○",IF(BQ23/AY35&lt;=1.5,IF(AW5="障害者支援施設","該当",IF(AW5="障害者支援施設以外",IF(BJ40&gt;=0.6,"該当","非該当"),"非該当")),"非該当"),"非該当")</f>
        <v>非該当</v>
      </c>
      <c r="BT56" s="1041"/>
      <c r="BU56" s="1041"/>
      <c r="BV56" s="1041"/>
      <c r="BW56" s="1041"/>
      <c r="BX56" s="1041"/>
      <c r="BY56" s="1041"/>
      <c r="BZ56" s="1042"/>
      <c r="CA56" s="302" t="s">
        <v>706</v>
      </c>
    </row>
    <row r="57" spans="1:79" ht="15" customHeight="1">
      <c r="AZ57" s="1043" t="s">
        <v>500</v>
      </c>
      <c r="BA57" s="987"/>
      <c r="BB57" s="987"/>
      <c r="BC57" s="987"/>
      <c r="BD57" s="987"/>
      <c r="BE57" s="987"/>
      <c r="BF57" s="987"/>
      <c r="BG57" s="987"/>
      <c r="BH57" s="987"/>
      <c r="BI57" s="987"/>
      <c r="BJ57" s="987"/>
      <c r="BK57" s="987"/>
      <c r="BL57" s="987"/>
      <c r="BM57" s="987"/>
      <c r="BN57" s="987"/>
      <c r="BO57" s="987"/>
      <c r="BP57" s="987"/>
      <c r="BQ57" s="987"/>
      <c r="BR57" s="987"/>
      <c r="BS57" s="1044" t="str">
        <f>IF(BU34="○",IF(BQ23/AY35&lt;=1.7,IF(AW5="障害者支援施設","該当",IF(AW5="障害者支援施設以外",IF(BJ40&gt;=0.6,"該当","非該当"),"非該当")),"非該当"),"非該当")</f>
        <v>非該当</v>
      </c>
      <c r="BT57" s="1044"/>
      <c r="BU57" s="1044"/>
      <c r="BV57" s="1044"/>
      <c r="BW57" s="1044"/>
      <c r="BX57" s="1044"/>
      <c r="BY57" s="1044"/>
      <c r="BZ57" s="1045"/>
    </row>
    <row r="58" spans="1:79" ht="15" customHeight="1">
      <c r="AZ58" s="1046" t="s">
        <v>501</v>
      </c>
      <c r="BA58" s="941"/>
      <c r="BB58" s="941"/>
      <c r="BC58" s="941"/>
      <c r="BD58" s="941"/>
      <c r="BE58" s="941"/>
      <c r="BF58" s="941"/>
      <c r="BG58" s="941"/>
      <c r="BH58" s="941"/>
      <c r="BI58" s="941"/>
      <c r="BJ58" s="941"/>
      <c r="BK58" s="941"/>
      <c r="BL58" s="941"/>
      <c r="BM58" s="941"/>
      <c r="BN58" s="941"/>
      <c r="BO58" s="941"/>
      <c r="BP58" s="941"/>
      <c r="BQ58" s="941"/>
      <c r="BR58" s="941"/>
      <c r="BS58" s="1047" t="str">
        <f>IF(BU34="○",IF(BQ23/AY35&lt;=2,IF(AW5="障害者支援施設","該当",IF(AW5="障害者支援施設以外",IF(BJ40&gt;=0.5,"該当","非該当"),"非該当")),"非該当"),"非該当")</f>
        <v>非該当</v>
      </c>
      <c r="BT58" s="1047"/>
      <c r="BU58" s="1047"/>
      <c r="BV58" s="1047"/>
      <c r="BW58" s="1047"/>
      <c r="BX58" s="1047"/>
      <c r="BY58" s="1047"/>
      <c r="BZ58" s="1048"/>
    </row>
    <row r="59" spans="1:79" ht="15" customHeight="1" thickBot="1">
      <c r="AZ59" s="1049" t="s">
        <v>502</v>
      </c>
      <c r="BA59" s="1050"/>
      <c r="BB59" s="1050"/>
      <c r="BC59" s="1050"/>
      <c r="BD59" s="1050"/>
      <c r="BE59" s="1050"/>
      <c r="BF59" s="1050"/>
      <c r="BG59" s="1050"/>
      <c r="BH59" s="1050"/>
      <c r="BI59" s="1050"/>
      <c r="BJ59" s="1050"/>
      <c r="BK59" s="1050"/>
      <c r="BL59" s="1050"/>
      <c r="BM59" s="1050"/>
      <c r="BN59" s="1050"/>
      <c r="BO59" s="1050"/>
      <c r="BP59" s="1050"/>
      <c r="BQ59" s="1050"/>
      <c r="BR59" s="1050"/>
      <c r="BS59" s="1051" t="str">
        <f>IF(BU34="○",IF(BQ23/AY35&lt;=2.5,"該当","非該当"),"非該当")</f>
        <v>非該当</v>
      </c>
      <c r="BT59" s="1051"/>
      <c r="BU59" s="1051"/>
      <c r="BV59" s="1051"/>
      <c r="BW59" s="1051"/>
      <c r="BX59" s="1051"/>
      <c r="BY59" s="1051"/>
      <c r="BZ59" s="1052"/>
    </row>
    <row r="60" spans="1:79" ht="15" customHeight="1" thickTop="1"/>
    <row r="61" spans="1:79" ht="15" customHeight="1">
      <c r="A61" s="296"/>
    </row>
    <row r="62" spans="1:79" ht="15" customHeight="1"/>
  </sheetData>
  <mergeCells count="411">
    <mergeCell ref="BS56:BZ56"/>
    <mergeCell ref="AZ57:BR57"/>
    <mergeCell ref="BS57:BZ57"/>
    <mergeCell ref="AZ58:BR58"/>
    <mergeCell ref="BS58:BZ58"/>
    <mergeCell ref="AZ59:BR59"/>
    <mergeCell ref="BS59:BZ59"/>
    <mergeCell ref="AK53:AL53"/>
    <mergeCell ref="AM53:AV53"/>
    <mergeCell ref="AW53:AX53"/>
    <mergeCell ref="AY53:BD53"/>
    <mergeCell ref="BE53:BF53"/>
    <mergeCell ref="AZ56:BR56"/>
    <mergeCell ref="C53:J53"/>
    <mergeCell ref="K53:P53"/>
    <mergeCell ref="Q53:R53"/>
    <mergeCell ref="S53:X53"/>
    <mergeCell ref="Y53:Z53"/>
    <mergeCell ref="AA53:AJ53"/>
    <mergeCell ref="AA52:AJ52"/>
    <mergeCell ref="AK52:AL52"/>
    <mergeCell ref="AM52:AV52"/>
    <mergeCell ref="AW52:AX52"/>
    <mergeCell ref="AY52:BD52"/>
    <mergeCell ref="BE52:BF52"/>
    <mergeCell ref="AK51:AL51"/>
    <mergeCell ref="AM51:AV51"/>
    <mergeCell ref="AW51:AX51"/>
    <mergeCell ref="AY51:BD51"/>
    <mergeCell ref="BE51:BF51"/>
    <mergeCell ref="C52:J52"/>
    <mergeCell ref="K52:P52"/>
    <mergeCell ref="Q52:R52"/>
    <mergeCell ref="S52:X52"/>
    <mergeCell ref="Y52:Z52"/>
    <mergeCell ref="C51:J51"/>
    <mergeCell ref="K51:P51"/>
    <mergeCell ref="Q51:R51"/>
    <mergeCell ref="S51:X51"/>
    <mergeCell ref="Y51:Z51"/>
    <mergeCell ref="AA51:AJ51"/>
    <mergeCell ref="AA50:AJ50"/>
    <mergeCell ref="AK50:AL50"/>
    <mergeCell ref="AM50:AV50"/>
    <mergeCell ref="AW50:AX50"/>
    <mergeCell ref="AY50:BD50"/>
    <mergeCell ref="BE50:BF50"/>
    <mergeCell ref="AK49:AL49"/>
    <mergeCell ref="AM49:AV49"/>
    <mergeCell ref="AW49:AX49"/>
    <mergeCell ref="AY49:BD49"/>
    <mergeCell ref="BE49:BF49"/>
    <mergeCell ref="AA49:AJ49"/>
    <mergeCell ref="C50:J50"/>
    <mergeCell ref="K50:P50"/>
    <mergeCell ref="Q50:R50"/>
    <mergeCell ref="S50:X50"/>
    <mergeCell ref="Y50:Z50"/>
    <mergeCell ref="C49:J49"/>
    <mergeCell ref="K49:P49"/>
    <mergeCell ref="Q49:R49"/>
    <mergeCell ref="S49:X49"/>
    <mergeCell ref="Y49:Z49"/>
    <mergeCell ref="AA48:AJ48"/>
    <mergeCell ref="AK48:AL48"/>
    <mergeCell ref="AM48:AV48"/>
    <mergeCell ref="AW48:AX48"/>
    <mergeCell ref="AY48:BD48"/>
    <mergeCell ref="BE48:BF48"/>
    <mergeCell ref="AK47:AL47"/>
    <mergeCell ref="AM47:AV47"/>
    <mergeCell ref="AW47:AX47"/>
    <mergeCell ref="AY47:BD47"/>
    <mergeCell ref="BE47:BF47"/>
    <mergeCell ref="AA47:AJ47"/>
    <mergeCell ref="C48:J48"/>
    <mergeCell ref="K48:P48"/>
    <mergeCell ref="Q48:R48"/>
    <mergeCell ref="S48:X48"/>
    <mergeCell ref="Y48:Z48"/>
    <mergeCell ref="C47:J47"/>
    <mergeCell ref="K47:P47"/>
    <mergeCell ref="Q47:R47"/>
    <mergeCell ref="S47:X47"/>
    <mergeCell ref="Y47:Z47"/>
    <mergeCell ref="AA46:AJ46"/>
    <mergeCell ref="AK46:AL46"/>
    <mergeCell ref="AM46:AV46"/>
    <mergeCell ref="AW46:AX46"/>
    <mergeCell ref="AY46:BD46"/>
    <mergeCell ref="BE46:BF46"/>
    <mergeCell ref="AK45:AL45"/>
    <mergeCell ref="AM45:AV45"/>
    <mergeCell ref="AW45:AX45"/>
    <mergeCell ref="AY45:BD45"/>
    <mergeCell ref="BE45:BF45"/>
    <mergeCell ref="AA45:AJ45"/>
    <mergeCell ref="C46:J46"/>
    <mergeCell ref="K46:P46"/>
    <mergeCell ref="Q46:R46"/>
    <mergeCell ref="S46:X46"/>
    <mergeCell ref="Y46:Z46"/>
    <mergeCell ref="C45:J45"/>
    <mergeCell ref="K45:P45"/>
    <mergeCell ref="Q45:R45"/>
    <mergeCell ref="S45:X45"/>
    <mergeCell ref="Y45:Z45"/>
    <mergeCell ref="AY41:BD41"/>
    <mergeCell ref="BE41:BF41"/>
    <mergeCell ref="C44:J44"/>
    <mergeCell ref="K44:P44"/>
    <mergeCell ref="Q44:R44"/>
    <mergeCell ref="S44:X44"/>
    <mergeCell ref="Y44:Z44"/>
    <mergeCell ref="C43:J43"/>
    <mergeCell ref="K43:P43"/>
    <mergeCell ref="Q43:R43"/>
    <mergeCell ref="S43:X43"/>
    <mergeCell ref="Y43:Z43"/>
    <mergeCell ref="AA44:AJ44"/>
    <mergeCell ref="AK44:AL44"/>
    <mergeCell ref="AM44:AV44"/>
    <mergeCell ref="AW44:AX44"/>
    <mergeCell ref="AY44:BD44"/>
    <mergeCell ref="BE44:BF44"/>
    <mergeCell ref="AK43:AL43"/>
    <mergeCell ref="AM43:AV43"/>
    <mergeCell ref="AW43:AX43"/>
    <mergeCell ref="AY43:BD43"/>
    <mergeCell ref="BE43:BF43"/>
    <mergeCell ref="AA43:AJ43"/>
    <mergeCell ref="C42:J42"/>
    <mergeCell ref="K42:P42"/>
    <mergeCell ref="Q42:R42"/>
    <mergeCell ref="S42:X42"/>
    <mergeCell ref="Y42:Z42"/>
    <mergeCell ref="BJ39:BS39"/>
    <mergeCell ref="AA40:AL40"/>
    <mergeCell ref="AM40:AX40"/>
    <mergeCell ref="BJ40:BS41"/>
    <mergeCell ref="C41:J41"/>
    <mergeCell ref="K41:P41"/>
    <mergeCell ref="Q41:R41"/>
    <mergeCell ref="S41:X41"/>
    <mergeCell ref="Y41:Z41"/>
    <mergeCell ref="AA41:AJ41"/>
    <mergeCell ref="AA42:AJ42"/>
    <mergeCell ref="AK42:AL42"/>
    <mergeCell ref="AM42:AV42"/>
    <mergeCell ref="AW42:AX42"/>
    <mergeCell ref="AY42:BD42"/>
    <mergeCell ref="BE42:BF42"/>
    <mergeCell ref="AK41:AL41"/>
    <mergeCell ref="AM41:AV41"/>
    <mergeCell ref="AW41:AX41"/>
    <mergeCell ref="C39:J40"/>
    <mergeCell ref="K39:R40"/>
    <mergeCell ref="S39:Z40"/>
    <mergeCell ref="AA39:AX39"/>
    <mergeCell ref="AY39:BF40"/>
    <mergeCell ref="BU34:BZ35"/>
    <mergeCell ref="C35:J35"/>
    <mergeCell ref="K35:O35"/>
    <mergeCell ref="P35:R35"/>
    <mergeCell ref="S35:W35"/>
    <mergeCell ref="X35:Z35"/>
    <mergeCell ref="AA35:AE35"/>
    <mergeCell ref="AF35:AH35"/>
    <mergeCell ref="AI35:AM35"/>
    <mergeCell ref="AN35:AP35"/>
    <mergeCell ref="C34:J34"/>
    <mergeCell ref="K34:R34"/>
    <mergeCell ref="S34:Z34"/>
    <mergeCell ref="AA34:AH34"/>
    <mergeCell ref="AI34:AP34"/>
    <mergeCell ref="AQ34:AX34"/>
    <mergeCell ref="AY34:BG34"/>
    <mergeCell ref="BJ34:BT35"/>
    <mergeCell ref="AI28:AN28"/>
    <mergeCell ref="AO28:AP28"/>
    <mergeCell ref="AQ28:AV28"/>
    <mergeCell ref="AW28:AX28"/>
    <mergeCell ref="AY28:BD28"/>
    <mergeCell ref="BE28:BF28"/>
    <mergeCell ref="AQ35:AU35"/>
    <mergeCell ref="AV35:AX35"/>
    <mergeCell ref="AY35:BD35"/>
    <mergeCell ref="BE27:BF27"/>
    <mergeCell ref="BG27:BL27"/>
    <mergeCell ref="BM27:BN27"/>
    <mergeCell ref="C28:J28"/>
    <mergeCell ref="K28:P28"/>
    <mergeCell ref="Q28:R28"/>
    <mergeCell ref="S28:X28"/>
    <mergeCell ref="Y28:Z28"/>
    <mergeCell ref="AA28:AF28"/>
    <mergeCell ref="AG28:AH28"/>
    <mergeCell ref="AG27:AH27"/>
    <mergeCell ref="AI27:AN27"/>
    <mergeCell ref="AO27:AP27"/>
    <mergeCell ref="AQ27:AV27"/>
    <mergeCell ref="AW27:AX27"/>
    <mergeCell ref="AY27:BD27"/>
    <mergeCell ref="C27:J27"/>
    <mergeCell ref="K27:P27"/>
    <mergeCell ref="Q27:R27"/>
    <mergeCell ref="S27:X27"/>
    <mergeCell ref="Y27:Z27"/>
    <mergeCell ref="AA27:AF27"/>
    <mergeCell ref="BG28:BL28"/>
    <mergeCell ref="BM28:BN28"/>
    <mergeCell ref="AQ26:AV26"/>
    <mergeCell ref="AW26:AX26"/>
    <mergeCell ref="AY26:BD26"/>
    <mergeCell ref="BE26:BF26"/>
    <mergeCell ref="BG26:BL26"/>
    <mergeCell ref="BM26:BN26"/>
    <mergeCell ref="BM25:BN25"/>
    <mergeCell ref="C26:J26"/>
    <mergeCell ref="K26:P26"/>
    <mergeCell ref="Q26:R26"/>
    <mergeCell ref="S26:X26"/>
    <mergeCell ref="Y26:Z26"/>
    <mergeCell ref="AA26:AF26"/>
    <mergeCell ref="AG26:AH26"/>
    <mergeCell ref="AI26:AN26"/>
    <mergeCell ref="AO26:AP26"/>
    <mergeCell ref="AO25:AP25"/>
    <mergeCell ref="AQ25:AV25"/>
    <mergeCell ref="AW25:AX25"/>
    <mergeCell ref="AY25:BD25"/>
    <mergeCell ref="BE25:BF25"/>
    <mergeCell ref="BG25:BL25"/>
    <mergeCell ref="AI23:AN23"/>
    <mergeCell ref="AO23:AP23"/>
    <mergeCell ref="AQ23:AV23"/>
    <mergeCell ref="AW23:AX23"/>
    <mergeCell ref="AY23:BD23"/>
    <mergeCell ref="BE23:BF23"/>
    <mergeCell ref="BG24:BL24"/>
    <mergeCell ref="BM24:BN24"/>
    <mergeCell ref="C25:J25"/>
    <mergeCell ref="K25:P25"/>
    <mergeCell ref="Q25:R25"/>
    <mergeCell ref="S25:X25"/>
    <mergeCell ref="Y25:Z25"/>
    <mergeCell ref="AA25:AF25"/>
    <mergeCell ref="AG25:AH25"/>
    <mergeCell ref="AI25:AN25"/>
    <mergeCell ref="AI24:AN24"/>
    <mergeCell ref="AO24:AP24"/>
    <mergeCell ref="AQ24:AV24"/>
    <mergeCell ref="AW24:AX24"/>
    <mergeCell ref="AY24:BD24"/>
    <mergeCell ref="BE24:BF24"/>
    <mergeCell ref="BQ22:BZ22"/>
    <mergeCell ref="C23:J23"/>
    <mergeCell ref="K23:P23"/>
    <mergeCell ref="Q23:R23"/>
    <mergeCell ref="S23:X23"/>
    <mergeCell ref="Y23:Z23"/>
    <mergeCell ref="AA23:AF23"/>
    <mergeCell ref="AG23:AH23"/>
    <mergeCell ref="AI22:AN22"/>
    <mergeCell ref="AO22:AP22"/>
    <mergeCell ref="AQ22:AV22"/>
    <mergeCell ref="AW22:AX22"/>
    <mergeCell ref="AY22:BD22"/>
    <mergeCell ref="BE22:BF22"/>
    <mergeCell ref="BG23:BL23"/>
    <mergeCell ref="BM23:BN23"/>
    <mergeCell ref="BQ23:BZ24"/>
    <mergeCell ref="C24:J24"/>
    <mergeCell ref="K24:P24"/>
    <mergeCell ref="Q24:R24"/>
    <mergeCell ref="S24:X24"/>
    <mergeCell ref="Y24:Z24"/>
    <mergeCell ref="AA24:AF24"/>
    <mergeCell ref="AG24:AH24"/>
    <mergeCell ref="BE21:BF21"/>
    <mergeCell ref="BG21:BL21"/>
    <mergeCell ref="BM21:BN21"/>
    <mergeCell ref="C22:J22"/>
    <mergeCell ref="K22:P22"/>
    <mergeCell ref="Q22:R22"/>
    <mergeCell ref="S22:X22"/>
    <mergeCell ref="Y22:Z22"/>
    <mergeCell ref="AA22:AF22"/>
    <mergeCell ref="AG22:AH22"/>
    <mergeCell ref="AG21:AH21"/>
    <mergeCell ref="AI21:AN21"/>
    <mergeCell ref="AO21:AP21"/>
    <mergeCell ref="AQ21:AV21"/>
    <mergeCell ref="AW21:AX21"/>
    <mergeCell ref="AY21:BD21"/>
    <mergeCell ref="C21:J21"/>
    <mergeCell ref="K21:P21"/>
    <mergeCell ref="Q21:R21"/>
    <mergeCell ref="S21:X21"/>
    <mergeCell ref="Y21:Z21"/>
    <mergeCell ref="AA21:AF21"/>
    <mergeCell ref="BG22:BL22"/>
    <mergeCell ref="BM22:BN22"/>
    <mergeCell ref="AQ20:AV20"/>
    <mergeCell ref="AW20:AX20"/>
    <mergeCell ref="AY20:BD20"/>
    <mergeCell ref="BE20:BF20"/>
    <mergeCell ref="BG20:BL20"/>
    <mergeCell ref="BM20:BN20"/>
    <mergeCell ref="BM19:BN19"/>
    <mergeCell ref="C20:J20"/>
    <mergeCell ref="K20:P20"/>
    <mergeCell ref="Q20:R20"/>
    <mergeCell ref="S20:X20"/>
    <mergeCell ref="Y20:Z20"/>
    <mergeCell ref="AA20:AF20"/>
    <mergeCell ref="AG20:AH20"/>
    <mergeCell ref="AI20:AN20"/>
    <mergeCell ref="AO20:AP20"/>
    <mergeCell ref="AO19:AP19"/>
    <mergeCell ref="AQ19:AV19"/>
    <mergeCell ref="AW19:AX19"/>
    <mergeCell ref="AY19:BD19"/>
    <mergeCell ref="BE19:BF19"/>
    <mergeCell ref="BG19:BL19"/>
    <mergeCell ref="AI17:AN17"/>
    <mergeCell ref="AO17:AP17"/>
    <mergeCell ref="AQ17:AV17"/>
    <mergeCell ref="AW17:AX17"/>
    <mergeCell ref="AY17:BD17"/>
    <mergeCell ref="BE17:BF17"/>
    <mergeCell ref="BG18:BL18"/>
    <mergeCell ref="BM18:BN18"/>
    <mergeCell ref="C19:J19"/>
    <mergeCell ref="K19:P19"/>
    <mergeCell ref="Q19:R19"/>
    <mergeCell ref="S19:X19"/>
    <mergeCell ref="Y19:Z19"/>
    <mergeCell ref="AA19:AF19"/>
    <mergeCell ref="AG19:AH19"/>
    <mergeCell ref="AI19:AN19"/>
    <mergeCell ref="AI18:AN18"/>
    <mergeCell ref="AO18:AP18"/>
    <mergeCell ref="AQ18:AV18"/>
    <mergeCell ref="AW18:AX18"/>
    <mergeCell ref="AY18:BD18"/>
    <mergeCell ref="BE18:BF18"/>
    <mergeCell ref="BQ16:BZ16"/>
    <mergeCell ref="C17:J17"/>
    <mergeCell ref="K17:P17"/>
    <mergeCell ref="Q17:R17"/>
    <mergeCell ref="S17:X17"/>
    <mergeCell ref="Y17:Z17"/>
    <mergeCell ref="AA17:AF17"/>
    <mergeCell ref="AG17:AH17"/>
    <mergeCell ref="AI16:AN16"/>
    <mergeCell ref="AO16:AP16"/>
    <mergeCell ref="AQ16:AV16"/>
    <mergeCell ref="AW16:AX16"/>
    <mergeCell ref="AY16:BD16"/>
    <mergeCell ref="BE16:BF16"/>
    <mergeCell ref="BG17:BL17"/>
    <mergeCell ref="BM17:BN17"/>
    <mergeCell ref="BQ17:BZ18"/>
    <mergeCell ref="C18:J18"/>
    <mergeCell ref="K18:P18"/>
    <mergeCell ref="Q18:R18"/>
    <mergeCell ref="S18:X18"/>
    <mergeCell ref="Y18:Z18"/>
    <mergeCell ref="AA18:AF18"/>
    <mergeCell ref="AG18:AH18"/>
    <mergeCell ref="C16:J16"/>
    <mergeCell ref="K16:P16"/>
    <mergeCell ref="Q16:R16"/>
    <mergeCell ref="S16:X16"/>
    <mergeCell ref="Y16:Z16"/>
    <mergeCell ref="AA16:AF16"/>
    <mergeCell ref="AG16:AH16"/>
    <mergeCell ref="BG16:BL16"/>
    <mergeCell ref="BM16:BN16"/>
    <mergeCell ref="C10:F10"/>
    <mergeCell ref="G10:AO10"/>
    <mergeCell ref="C11:F11"/>
    <mergeCell ref="G11:AO11"/>
    <mergeCell ref="C14:J15"/>
    <mergeCell ref="K14:R15"/>
    <mergeCell ref="S14:BN14"/>
    <mergeCell ref="S15:Z15"/>
    <mergeCell ref="AA15:AH15"/>
    <mergeCell ref="AI15:AP15"/>
    <mergeCell ref="AQ15:AX15"/>
    <mergeCell ref="AY15:BF15"/>
    <mergeCell ref="BG15:BN15"/>
    <mergeCell ref="A6:I6"/>
    <mergeCell ref="J6:AM6"/>
    <mergeCell ref="AN6:AV6"/>
    <mergeCell ref="AW6:BZ6"/>
    <mergeCell ref="C9:F9"/>
    <mergeCell ref="G9:AO9"/>
    <mergeCell ref="AS9:BI9"/>
    <mergeCell ref="BJ9:BQ9"/>
    <mergeCell ref="A1:BZ1"/>
    <mergeCell ref="A2:BZ2"/>
    <mergeCell ref="A3:BZ3"/>
    <mergeCell ref="A5:I5"/>
    <mergeCell ref="J5:Z5"/>
    <mergeCell ref="AA5:AE5"/>
    <mergeCell ref="AF5:AJ5"/>
    <mergeCell ref="AK5:AM5"/>
    <mergeCell ref="AN5:AV5"/>
    <mergeCell ref="AW5:BQ5"/>
  </mergeCells>
  <phoneticPr fontId="3"/>
  <dataValidations count="2">
    <dataValidation type="list" allowBlank="1" showInputMessage="1" showErrorMessage="1" sqref="AW5:BQ5 KS5:LM5 UO5:VI5 AEK5:AFE5 AOG5:APA5 AYC5:AYW5 BHY5:BIS5 BRU5:BSO5 CBQ5:CCK5 CLM5:CMG5 CVI5:CWC5 DFE5:DFY5 DPA5:DPU5 DYW5:DZQ5 EIS5:EJM5 ESO5:ETI5 FCK5:FDE5 FMG5:FNA5 FWC5:FWW5 GFY5:GGS5 GPU5:GQO5 GZQ5:HAK5 HJM5:HKG5 HTI5:HUC5 IDE5:IDY5 INA5:INU5 IWW5:IXQ5 JGS5:JHM5 JQO5:JRI5 KAK5:KBE5 KKG5:KLA5 KUC5:KUW5 LDY5:LES5 LNU5:LOO5 LXQ5:LYK5 MHM5:MIG5 MRI5:MSC5 NBE5:NBY5 NLA5:NLU5 NUW5:NVQ5 OES5:OFM5 OOO5:OPI5 OYK5:OZE5 PIG5:PJA5 PSC5:PSW5 QBY5:QCS5 QLU5:QMO5 QVQ5:QWK5 RFM5:RGG5 RPI5:RQC5 RZE5:RZY5 SJA5:SJU5 SSW5:STQ5 TCS5:TDM5 TMO5:TNI5 TWK5:TXE5 UGG5:UHA5 UQC5:UQW5 UZY5:VAS5 VJU5:VKO5 VTQ5:VUK5 WDM5:WEG5 WNI5:WOC5 WXE5:WXY5 AW65541:BQ65541 KS65541:LM65541 UO65541:VI65541 AEK65541:AFE65541 AOG65541:APA65541 AYC65541:AYW65541 BHY65541:BIS65541 BRU65541:BSO65541 CBQ65541:CCK65541 CLM65541:CMG65541 CVI65541:CWC65541 DFE65541:DFY65541 DPA65541:DPU65541 DYW65541:DZQ65541 EIS65541:EJM65541 ESO65541:ETI65541 FCK65541:FDE65541 FMG65541:FNA65541 FWC65541:FWW65541 GFY65541:GGS65541 GPU65541:GQO65541 GZQ65541:HAK65541 HJM65541:HKG65541 HTI65541:HUC65541 IDE65541:IDY65541 INA65541:INU65541 IWW65541:IXQ65541 JGS65541:JHM65541 JQO65541:JRI65541 KAK65541:KBE65541 KKG65541:KLA65541 KUC65541:KUW65541 LDY65541:LES65541 LNU65541:LOO65541 LXQ65541:LYK65541 MHM65541:MIG65541 MRI65541:MSC65541 NBE65541:NBY65541 NLA65541:NLU65541 NUW65541:NVQ65541 OES65541:OFM65541 OOO65541:OPI65541 OYK65541:OZE65541 PIG65541:PJA65541 PSC65541:PSW65541 QBY65541:QCS65541 QLU65541:QMO65541 QVQ65541:QWK65541 RFM65541:RGG65541 RPI65541:RQC65541 RZE65541:RZY65541 SJA65541:SJU65541 SSW65541:STQ65541 TCS65541:TDM65541 TMO65541:TNI65541 TWK65541:TXE65541 UGG65541:UHA65541 UQC65541:UQW65541 UZY65541:VAS65541 VJU65541:VKO65541 VTQ65541:VUK65541 WDM65541:WEG65541 WNI65541:WOC65541 WXE65541:WXY65541 AW131077:BQ131077 KS131077:LM131077 UO131077:VI131077 AEK131077:AFE131077 AOG131077:APA131077 AYC131077:AYW131077 BHY131077:BIS131077 BRU131077:BSO131077 CBQ131077:CCK131077 CLM131077:CMG131077 CVI131077:CWC131077 DFE131077:DFY131077 DPA131077:DPU131077 DYW131077:DZQ131077 EIS131077:EJM131077 ESO131077:ETI131077 FCK131077:FDE131077 FMG131077:FNA131077 FWC131077:FWW131077 GFY131077:GGS131077 GPU131077:GQO131077 GZQ131077:HAK131077 HJM131077:HKG131077 HTI131077:HUC131077 IDE131077:IDY131077 INA131077:INU131077 IWW131077:IXQ131077 JGS131077:JHM131077 JQO131077:JRI131077 KAK131077:KBE131077 KKG131077:KLA131077 KUC131077:KUW131077 LDY131077:LES131077 LNU131077:LOO131077 LXQ131077:LYK131077 MHM131077:MIG131077 MRI131077:MSC131077 NBE131077:NBY131077 NLA131077:NLU131077 NUW131077:NVQ131077 OES131077:OFM131077 OOO131077:OPI131077 OYK131077:OZE131077 PIG131077:PJA131077 PSC131077:PSW131077 QBY131077:QCS131077 QLU131077:QMO131077 QVQ131077:QWK131077 RFM131077:RGG131077 RPI131077:RQC131077 RZE131077:RZY131077 SJA131077:SJU131077 SSW131077:STQ131077 TCS131077:TDM131077 TMO131077:TNI131077 TWK131077:TXE131077 UGG131077:UHA131077 UQC131077:UQW131077 UZY131077:VAS131077 VJU131077:VKO131077 VTQ131077:VUK131077 WDM131077:WEG131077 WNI131077:WOC131077 WXE131077:WXY131077 AW196613:BQ196613 KS196613:LM196613 UO196613:VI196613 AEK196613:AFE196613 AOG196613:APA196613 AYC196613:AYW196613 BHY196613:BIS196613 BRU196613:BSO196613 CBQ196613:CCK196613 CLM196613:CMG196613 CVI196613:CWC196613 DFE196613:DFY196613 DPA196613:DPU196613 DYW196613:DZQ196613 EIS196613:EJM196613 ESO196613:ETI196613 FCK196613:FDE196613 FMG196613:FNA196613 FWC196613:FWW196613 GFY196613:GGS196613 GPU196613:GQO196613 GZQ196613:HAK196613 HJM196613:HKG196613 HTI196613:HUC196613 IDE196613:IDY196613 INA196613:INU196613 IWW196613:IXQ196613 JGS196613:JHM196613 JQO196613:JRI196613 KAK196613:KBE196613 KKG196613:KLA196613 KUC196613:KUW196613 LDY196613:LES196613 LNU196613:LOO196613 LXQ196613:LYK196613 MHM196613:MIG196613 MRI196613:MSC196613 NBE196613:NBY196613 NLA196613:NLU196613 NUW196613:NVQ196613 OES196613:OFM196613 OOO196613:OPI196613 OYK196613:OZE196613 PIG196613:PJA196613 PSC196613:PSW196613 QBY196613:QCS196613 QLU196613:QMO196613 QVQ196613:QWK196613 RFM196613:RGG196613 RPI196613:RQC196613 RZE196613:RZY196613 SJA196613:SJU196613 SSW196613:STQ196613 TCS196613:TDM196613 TMO196613:TNI196613 TWK196613:TXE196613 UGG196613:UHA196613 UQC196613:UQW196613 UZY196613:VAS196613 VJU196613:VKO196613 VTQ196613:VUK196613 WDM196613:WEG196613 WNI196613:WOC196613 WXE196613:WXY196613 AW262149:BQ262149 KS262149:LM262149 UO262149:VI262149 AEK262149:AFE262149 AOG262149:APA262149 AYC262149:AYW262149 BHY262149:BIS262149 BRU262149:BSO262149 CBQ262149:CCK262149 CLM262149:CMG262149 CVI262149:CWC262149 DFE262149:DFY262149 DPA262149:DPU262149 DYW262149:DZQ262149 EIS262149:EJM262149 ESO262149:ETI262149 FCK262149:FDE262149 FMG262149:FNA262149 FWC262149:FWW262149 GFY262149:GGS262149 GPU262149:GQO262149 GZQ262149:HAK262149 HJM262149:HKG262149 HTI262149:HUC262149 IDE262149:IDY262149 INA262149:INU262149 IWW262149:IXQ262149 JGS262149:JHM262149 JQO262149:JRI262149 KAK262149:KBE262149 KKG262149:KLA262149 KUC262149:KUW262149 LDY262149:LES262149 LNU262149:LOO262149 LXQ262149:LYK262149 MHM262149:MIG262149 MRI262149:MSC262149 NBE262149:NBY262149 NLA262149:NLU262149 NUW262149:NVQ262149 OES262149:OFM262149 OOO262149:OPI262149 OYK262149:OZE262149 PIG262149:PJA262149 PSC262149:PSW262149 QBY262149:QCS262149 QLU262149:QMO262149 QVQ262149:QWK262149 RFM262149:RGG262149 RPI262149:RQC262149 RZE262149:RZY262149 SJA262149:SJU262149 SSW262149:STQ262149 TCS262149:TDM262149 TMO262149:TNI262149 TWK262149:TXE262149 UGG262149:UHA262149 UQC262149:UQW262149 UZY262149:VAS262149 VJU262149:VKO262149 VTQ262149:VUK262149 WDM262149:WEG262149 WNI262149:WOC262149 WXE262149:WXY262149 AW327685:BQ327685 KS327685:LM327685 UO327685:VI327685 AEK327685:AFE327685 AOG327685:APA327685 AYC327685:AYW327685 BHY327685:BIS327685 BRU327685:BSO327685 CBQ327685:CCK327685 CLM327685:CMG327685 CVI327685:CWC327685 DFE327685:DFY327685 DPA327685:DPU327685 DYW327685:DZQ327685 EIS327685:EJM327685 ESO327685:ETI327685 FCK327685:FDE327685 FMG327685:FNA327685 FWC327685:FWW327685 GFY327685:GGS327685 GPU327685:GQO327685 GZQ327685:HAK327685 HJM327685:HKG327685 HTI327685:HUC327685 IDE327685:IDY327685 INA327685:INU327685 IWW327685:IXQ327685 JGS327685:JHM327685 JQO327685:JRI327685 KAK327685:KBE327685 KKG327685:KLA327685 KUC327685:KUW327685 LDY327685:LES327685 LNU327685:LOO327685 LXQ327685:LYK327685 MHM327685:MIG327685 MRI327685:MSC327685 NBE327685:NBY327685 NLA327685:NLU327685 NUW327685:NVQ327685 OES327685:OFM327685 OOO327685:OPI327685 OYK327685:OZE327685 PIG327685:PJA327685 PSC327685:PSW327685 QBY327685:QCS327685 QLU327685:QMO327685 QVQ327685:QWK327685 RFM327685:RGG327685 RPI327685:RQC327685 RZE327685:RZY327685 SJA327685:SJU327685 SSW327685:STQ327685 TCS327685:TDM327685 TMO327685:TNI327685 TWK327685:TXE327685 UGG327685:UHA327685 UQC327685:UQW327685 UZY327685:VAS327685 VJU327685:VKO327685 VTQ327685:VUK327685 WDM327685:WEG327685 WNI327685:WOC327685 WXE327685:WXY327685 AW393221:BQ393221 KS393221:LM393221 UO393221:VI393221 AEK393221:AFE393221 AOG393221:APA393221 AYC393221:AYW393221 BHY393221:BIS393221 BRU393221:BSO393221 CBQ393221:CCK393221 CLM393221:CMG393221 CVI393221:CWC393221 DFE393221:DFY393221 DPA393221:DPU393221 DYW393221:DZQ393221 EIS393221:EJM393221 ESO393221:ETI393221 FCK393221:FDE393221 FMG393221:FNA393221 FWC393221:FWW393221 GFY393221:GGS393221 GPU393221:GQO393221 GZQ393221:HAK393221 HJM393221:HKG393221 HTI393221:HUC393221 IDE393221:IDY393221 INA393221:INU393221 IWW393221:IXQ393221 JGS393221:JHM393221 JQO393221:JRI393221 KAK393221:KBE393221 KKG393221:KLA393221 KUC393221:KUW393221 LDY393221:LES393221 LNU393221:LOO393221 LXQ393221:LYK393221 MHM393221:MIG393221 MRI393221:MSC393221 NBE393221:NBY393221 NLA393221:NLU393221 NUW393221:NVQ393221 OES393221:OFM393221 OOO393221:OPI393221 OYK393221:OZE393221 PIG393221:PJA393221 PSC393221:PSW393221 QBY393221:QCS393221 QLU393221:QMO393221 QVQ393221:QWK393221 RFM393221:RGG393221 RPI393221:RQC393221 RZE393221:RZY393221 SJA393221:SJU393221 SSW393221:STQ393221 TCS393221:TDM393221 TMO393221:TNI393221 TWK393221:TXE393221 UGG393221:UHA393221 UQC393221:UQW393221 UZY393221:VAS393221 VJU393221:VKO393221 VTQ393221:VUK393221 WDM393221:WEG393221 WNI393221:WOC393221 WXE393221:WXY393221 AW458757:BQ458757 KS458757:LM458757 UO458757:VI458757 AEK458757:AFE458757 AOG458757:APA458757 AYC458757:AYW458757 BHY458757:BIS458757 BRU458757:BSO458757 CBQ458757:CCK458757 CLM458757:CMG458757 CVI458757:CWC458757 DFE458757:DFY458757 DPA458757:DPU458757 DYW458757:DZQ458757 EIS458757:EJM458757 ESO458757:ETI458757 FCK458757:FDE458757 FMG458757:FNA458757 FWC458757:FWW458757 GFY458757:GGS458757 GPU458757:GQO458757 GZQ458757:HAK458757 HJM458757:HKG458757 HTI458757:HUC458757 IDE458757:IDY458757 INA458757:INU458757 IWW458757:IXQ458757 JGS458757:JHM458757 JQO458757:JRI458757 KAK458757:KBE458757 KKG458757:KLA458757 KUC458757:KUW458757 LDY458757:LES458757 LNU458757:LOO458757 LXQ458757:LYK458757 MHM458757:MIG458757 MRI458757:MSC458757 NBE458757:NBY458757 NLA458757:NLU458757 NUW458757:NVQ458757 OES458757:OFM458757 OOO458757:OPI458757 OYK458757:OZE458757 PIG458757:PJA458757 PSC458757:PSW458757 QBY458757:QCS458757 QLU458757:QMO458757 QVQ458757:QWK458757 RFM458757:RGG458757 RPI458757:RQC458757 RZE458757:RZY458757 SJA458757:SJU458757 SSW458757:STQ458757 TCS458757:TDM458757 TMO458757:TNI458757 TWK458757:TXE458757 UGG458757:UHA458757 UQC458757:UQW458757 UZY458757:VAS458757 VJU458757:VKO458757 VTQ458757:VUK458757 WDM458757:WEG458757 WNI458757:WOC458757 WXE458757:WXY458757 AW524293:BQ524293 KS524293:LM524293 UO524293:VI524293 AEK524293:AFE524293 AOG524293:APA524293 AYC524293:AYW524293 BHY524293:BIS524293 BRU524293:BSO524293 CBQ524293:CCK524293 CLM524293:CMG524293 CVI524293:CWC524293 DFE524293:DFY524293 DPA524293:DPU524293 DYW524293:DZQ524293 EIS524293:EJM524293 ESO524293:ETI524293 FCK524293:FDE524293 FMG524293:FNA524293 FWC524293:FWW524293 GFY524293:GGS524293 GPU524293:GQO524293 GZQ524293:HAK524293 HJM524293:HKG524293 HTI524293:HUC524293 IDE524293:IDY524293 INA524293:INU524293 IWW524293:IXQ524293 JGS524293:JHM524293 JQO524293:JRI524293 KAK524293:KBE524293 KKG524293:KLA524293 KUC524293:KUW524293 LDY524293:LES524293 LNU524293:LOO524293 LXQ524293:LYK524293 MHM524293:MIG524293 MRI524293:MSC524293 NBE524293:NBY524293 NLA524293:NLU524293 NUW524293:NVQ524293 OES524293:OFM524293 OOO524293:OPI524293 OYK524293:OZE524293 PIG524293:PJA524293 PSC524293:PSW524293 QBY524293:QCS524293 QLU524293:QMO524293 QVQ524293:QWK524293 RFM524293:RGG524293 RPI524293:RQC524293 RZE524293:RZY524293 SJA524293:SJU524293 SSW524293:STQ524293 TCS524293:TDM524293 TMO524293:TNI524293 TWK524293:TXE524293 UGG524293:UHA524293 UQC524293:UQW524293 UZY524293:VAS524293 VJU524293:VKO524293 VTQ524293:VUK524293 WDM524293:WEG524293 WNI524293:WOC524293 WXE524293:WXY524293 AW589829:BQ589829 KS589829:LM589829 UO589829:VI589829 AEK589829:AFE589829 AOG589829:APA589829 AYC589829:AYW589829 BHY589829:BIS589829 BRU589829:BSO589829 CBQ589829:CCK589829 CLM589829:CMG589829 CVI589829:CWC589829 DFE589829:DFY589829 DPA589829:DPU589829 DYW589829:DZQ589829 EIS589829:EJM589829 ESO589829:ETI589829 FCK589829:FDE589829 FMG589829:FNA589829 FWC589829:FWW589829 GFY589829:GGS589829 GPU589829:GQO589829 GZQ589829:HAK589829 HJM589829:HKG589829 HTI589829:HUC589829 IDE589829:IDY589829 INA589829:INU589829 IWW589829:IXQ589829 JGS589829:JHM589829 JQO589829:JRI589829 KAK589829:KBE589829 KKG589829:KLA589829 KUC589829:KUW589829 LDY589829:LES589829 LNU589829:LOO589829 LXQ589829:LYK589829 MHM589829:MIG589829 MRI589829:MSC589829 NBE589829:NBY589829 NLA589829:NLU589829 NUW589829:NVQ589829 OES589829:OFM589829 OOO589829:OPI589829 OYK589829:OZE589829 PIG589829:PJA589829 PSC589829:PSW589829 QBY589829:QCS589829 QLU589829:QMO589829 QVQ589829:QWK589829 RFM589829:RGG589829 RPI589829:RQC589829 RZE589829:RZY589829 SJA589829:SJU589829 SSW589829:STQ589829 TCS589829:TDM589829 TMO589829:TNI589829 TWK589829:TXE589829 UGG589829:UHA589829 UQC589829:UQW589829 UZY589829:VAS589829 VJU589829:VKO589829 VTQ589829:VUK589829 WDM589829:WEG589829 WNI589829:WOC589829 WXE589829:WXY589829 AW655365:BQ655365 KS655365:LM655365 UO655365:VI655365 AEK655365:AFE655365 AOG655365:APA655365 AYC655365:AYW655365 BHY655365:BIS655365 BRU655365:BSO655365 CBQ655365:CCK655365 CLM655365:CMG655365 CVI655365:CWC655365 DFE655365:DFY655365 DPA655365:DPU655365 DYW655365:DZQ655365 EIS655365:EJM655365 ESO655365:ETI655365 FCK655365:FDE655365 FMG655365:FNA655365 FWC655365:FWW655365 GFY655365:GGS655365 GPU655365:GQO655365 GZQ655365:HAK655365 HJM655365:HKG655365 HTI655365:HUC655365 IDE655365:IDY655365 INA655365:INU655365 IWW655365:IXQ655365 JGS655365:JHM655365 JQO655365:JRI655365 KAK655365:KBE655365 KKG655365:KLA655365 KUC655365:KUW655365 LDY655365:LES655365 LNU655365:LOO655365 LXQ655365:LYK655365 MHM655365:MIG655365 MRI655365:MSC655365 NBE655365:NBY655365 NLA655365:NLU655365 NUW655365:NVQ655365 OES655365:OFM655365 OOO655365:OPI655365 OYK655365:OZE655365 PIG655365:PJA655365 PSC655365:PSW655365 QBY655365:QCS655365 QLU655365:QMO655365 QVQ655365:QWK655365 RFM655365:RGG655365 RPI655365:RQC655365 RZE655365:RZY655365 SJA655365:SJU655365 SSW655365:STQ655365 TCS655365:TDM655365 TMO655365:TNI655365 TWK655365:TXE655365 UGG655365:UHA655365 UQC655365:UQW655365 UZY655365:VAS655365 VJU655365:VKO655365 VTQ655365:VUK655365 WDM655365:WEG655365 WNI655365:WOC655365 WXE655365:WXY655365 AW720901:BQ720901 KS720901:LM720901 UO720901:VI720901 AEK720901:AFE720901 AOG720901:APA720901 AYC720901:AYW720901 BHY720901:BIS720901 BRU720901:BSO720901 CBQ720901:CCK720901 CLM720901:CMG720901 CVI720901:CWC720901 DFE720901:DFY720901 DPA720901:DPU720901 DYW720901:DZQ720901 EIS720901:EJM720901 ESO720901:ETI720901 FCK720901:FDE720901 FMG720901:FNA720901 FWC720901:FWW720901 GFY720901:GGS720901 GPU720901:GQO720901 GZQ720901:HAK720901 HJM720901:HKG720901 HTI720901:HUC720901 IDE720901:IDY720901 INA720901:INU720901 IWW720901:IXQ720901 JGS720901:JHM720901 JQO720901:JRI720901 KAK720901:KBE720901 KKG720901:KLA720901 KUC720901:KUW720901 LDY720901:LES720901 LNU720901:LOO720901 LXQ720901:LYK720901 MHM720901:MIG720901 MRI720901:MSC720901 NBE720901:NBY720901 NLA720901:NLU720901 NUW720901:NVQ720901 OES720901:OFM720901 OOO720901:OPI720901 OYK720901:OZE720901 PIG720901:PJA720901 PSC720901:PSW720901 QBY720901:QCS720901 QLU720901:QMO720901 QVQ720901:QWK720901 RFM720901:RGG720901 RPI720901:RQC720901 RZE720901:RZY720901 SJA720901:SJU720901 SSW720901:STQ720901 TCS720901:TDM720901 TMO720901:TNI720901 TWK720901:TXE720901 UGG720901:UHA720901 UQC720901:UQW720901 UZY720901:VAS720901 VJU720901:VKO720901 VTQ720901:VUK720901 WDM720901:WEG720901 WNI720901:WOC720901 WXE720901:WXY720901 AW786437:BQ786437 KS786437:LM786437 UO786437:VI786437 AEK786437:AFE786437 AOG786437:APA786437 AYC786437:AYW786437 BHY786437:BIS786437 BRU786437:BSO786437 CBQ786437:CCK786437 CLM786437:CMG786437 CVI786437:CWC786437 DFE786437:DFY786437 DPA786437:DPU786437 DYW786437:DZQ786437 EIS786437:EJM786437 ESO786437:ETI786437 FCK786437:FDE786437 FMG786437:FNA786437 FWC786437:FWW786437 GFY786437:GGS786437 GPU786437:GQO786437 GZQ786437:HAK786437 HJM786437:HKG786437 HTI786437:HUC786437 IDE786437:IDY786437 INA786437:INU786437 IWW786437:IXQ786437 JGS786437:JHM786437 JQO786437:JRI786437 KAK786437:KBE786437 KKG786437:KLA786437 KUC786437:KUW786437 LDY786437:LES786437 LNU786437:LOO786437 LXQ786437:LYK786437 MHM786437:MIG786437 MRI786437:MSC786437 NBE786437:NBY786437 NLA786437:NLU786437 NUW786437:NVQ786437 OES786437:OFM786437 OOO786437:OPI786437 OYK786437:OZE786437 PIG786437:PJA786437 PSC786437:PSW786437 QBY786437:QCS786437 QLU786437:QMO786437 QVQ786437:QWK786437 RFM786437:RGG786437 RPI786437:RQC786437 RZE786437:RZY786437 SJA786437:SJU786437 SSW786437:STQ786437 TCS786437:TDM786437 TMO786437:TNI786437 TWK786437:TXE786437 UGG786437:UHA786437 UQC786437:UQW786437 UZY786437:VAS786437 VJU786437:VKO786437 VTQ786437:VUK786437 WDM786437:WEG786437 WNI786437:WOC786437 WXE786437:WXY786437 AW851973:BQ851973 KS851973:LM851973 UO851973:VI851973 AEK851973:AFE851973 AOG851973:APA851973 AYC851973:AYW851973 BHY851973:BIS851973 BRU851973:BSO851973 CBQ851973:CCK851973 CLM851973:CMG851973 CVI851973:CWC851973 DFE851973:DFY851973 DPA851973:DPU851973 DYW851973:DZQ851973 EIS851973:EJM851973 ESO851973:ETI851973 FCK851973:FDE851973 FMG851973:FNA851973 FWC851973:FWW851973 GFY851973:GGS851973 GPU851973:GQO851973 GZQ851973:HAK851973 HJM851973:HKG851973 HTI851973:HUC851973 IDE851973:IDY851973 INA851973:INU851973 IWW851973:IXQ851973 JGS851973:JHM851973 JQO851973:JRI851973 KAK851973:KBE851973 KKG851973:KLA851973 KUC851973:KUW851973 LDY851973:LES851973 LNU851973:LOO851973 LXQ851973:LYK851973 MHM851973:MIG851973 MRI851973:MSC851973 NBE851973:NBY851973 NLA851973:NLU851973 NUW851973:NVQ851973 OES851973:OFM851973 OOO851973:OPI851973 OYK851973:OZE851973 PIG851973:PJA851973 PSC851973:PSW851973 QBY851973:QCS851973 QLU851973:QMO851973 QVQ851973:QWK851973 RFM851973:RGG851973 RPI851973:RQC851973 RZE851973:RZY851973 SJA851973:SJU851973 SSW851973:STQ851973 TCS851973:TDM851973 TMO851973:TNI851973 TWK851973:TXE851973 UGG851973:UHA851973 UQC851973:UQW851973 UZY851973:VAS851973 VJU851973:VKO851973 VTQ851973:VUK851973 WDM851973:WEG851973 WNI851973:WOC851973 WXE851973:WXY851973 AW917509:BQ917509 KS917509:LM917509 UO917509:VI917509 AEK917509:AFE917509 AOG917509:APA917509 AYC917509:AYW917509 BHY917509:BIS917509 BRU917509:BSO917509 CBQ917509:CCK917509 CLM917509:CMG917509 CVI917509:CWC917509 DFE917509:DFY917509 DPA917509:DPU917509 DYW917509:DZQ917509 EIS917509:EJM917509 ESO917509:ETI917509 FCK917509:FDE917509 FMG917509:FNA917509 FWC917509:FWW917509 GFY917509:GGS917509 GPU917509:GQO917509 GZQ917509:HAK917509 HJM917509:HKG917509 HTI917509:HUC917509 IDE917509:IDY917509 INA917509:INU917509 IWW917509:IXQ917509 JGS917509:JHM917509 JQO917509:JRI917509 KAK917509:KBE917509 KKG917509:KLA917509 KUC917509:KUW917509 LDY917509:LES917509 LNU917509:LOO917509 LXQ917509:LYK917509 MHM917509:MIG917509 MRI917509:MSC917509 NBE917509:NBY917509 NLA917509:NLU917509 NUW917509:NVQ917509 OES917509:OFM917509 OOO917509:OPI917509 OYK917509:OZE917509 PIG917509:PJA917509 PSC917509:PSW917509 QBY917509:QCS917509 QLU917509:QMO917509 QVQ917509:QWK917509 RFM917509:RGG917509 RPI917509:RQC917509 RZE917509:RZY917509 SJA917509:SJU917509 SSW917509:STQ917509 TCS917509:TDM917509 TMO917509:TNI917509 TWK917509:TXE917509 UGG917509:UHA917509 UQC917509:UQW917509 UZY917509:VAS917509 VJU917509:VKO917509 VTQ917509:VUK917509 WDM917509:WEG917509 WNI917509:WOC917509 WXE917509:WXY917509 AW983045:BQ983045 KS983045:LM983045 UO983045:VI983045 AEK983045:AFE983045 AOG983045:APA983045 AYC983045:AYW983045 BHY983045:BIS983045 BRU983045:BSO983045 CBQ983045:CCK983045 CLM983045:CMG983045 CVI983045:CWC983045 DFE983045:DFY983045 DPA983045:DPU983045 DYW983045:DZQ983045 EIS983045:EJM983045 ESO983045:ETI983045 FCK983045:FDE983045 FMG983045:FNA983045 FWC983045:FWW983045 GFY983045:GGS983045 GPU983045:GQO983045 GZQ983045:HAK983045 HJM983045:HKG983045 HTI983045:HUC983045 IDE983045:IDY983045 INA983045:INU983045 IWW983045:IXQ983045 JGS983045:JHM983045 JQO983045:JRI983045 KAK983045:KBE983045 KKG983045:KLA983045 KUC983045:KUW983045 LDY983045:LES983045 LNU983045:LOO983045 LXQ983045:LYK983045 MHM983045:MIG983045 MRI983045:MSC983045 NBE983045:NBY983045 NLA983045:NLU983045 NUW983045:NVQ983045 OES983045:OFM983045 OOO983045:OPI983045 OYK983045:OZE983045 PIG983045:PJA983045 PSC983045:PSW983045 QBY983045:QCS983045 QLU983045:QMO983045 QVQ983045:QWK983045 RFM983045:RGG983045 RPI983045:RQC983045 RZE983045:RZY983045 SJA983045:SJU983045 SSW983045:STQ983045 TCS983045:TDM983045 TMO983045:TNI983045 TWK983045:TXE983045 UGG983045:UHA983045 UQC983045:UQW983045 UZY983045:VAS983045 VJU983045:VKO983045 VTQ983045:VUK983045 WDM983045:WEG983045 WNI983045:WOC983045 WXE983045:WXY983045" xr:uid="{4657DCA5-1496-41EA-B414-8B1D41F6DDE4}">
      <formula1>$CB$8:$CB$9</formula1>
    </dataValidation>
    <dataValidation type="list" allowBlank="1" showInputMessage="1" showErrorMessage="1" sqref="C9:F11 IY9:JB11 SU9:SX11 ACQ9:ACT11 AMM9:AMP11 AWI9:AWL11 BGE9:BGH11 BQA9:BQD11 BZW9:BZZ11 CJS9:CJV11 CTO9:CTR11 DDK9:DDN11 DNG9:DNJ11 DXC9:DXF11 EGY9:EHB11 EQU9:EQX11 FAQ9:FAT11 FKM9:FKP11 FUI9:FUL11 GEE9:GEH11 GOA9:GOD11 GXW9:GXZ11 HHS9:HHV11 HRO9:HRR11 IBK9:IBN11 ILG9:ILJ11 IVC9:IVF11 JEY9:JFB11 JOU9:JOX11 JYQ9:JYT11 KIM9:KIP11 KSI9:KSL11 LCE9:LCH11 LMA9:LMD11 LVW9:LVZ11 MFS9:MFV11 MPO9:MPR11 MZK9:MZN11 NJG9:NJJ11 NTC9:NTF11 OCY9:ODB11 OMU9:OMX11 OWQ9:OWT11 PGM9:PGP11 PQI9:PQL11 QAE9:QAH11 QKA9:QKD11 QTW9:QTZ11 RDS9:RDV11 RNO9:RNR11 RXK9:RXN11 SHG9:SHJ11 SRC9:SRF11 TAY9:TBB11 TKU9:TKX11 TUQ9:TUT11 UEM9:UEP11 UOI9:UOL11 UYE9:UYH11 VIA9:VID11 VRW9:VRZ11 WBS9:WBV11 WLO9:WLR11 WVK9:WVN11 C65545:F65547 IY65545:JB65547 SU65545:SX65547 ACQ65545:ACT65547 AMM65545:AMP65547 AWI65545:AWL65547 BGE65545:BGH65547 BQA65545:BQD65547 BZW65545:BZZ65547 CJS65545:CJV65547 CTO65545:CTR65547 DDK65545:DDN65547 DNG65545:DNJ65547 DXC65545:DXF65547 EGY65545:EHB65547 EQU65545:EQX65547 FAQ65545:FAT65547 FKM65545:FKP65547 FUI65545:FUL65547 GEE65545:GEH65547 GOA65545:GOD65547 GXW65545:GXZ65547 HHS65545:HHV65547 HRO65545:HRR65547 IBK65545:IBN65547 ILG65545:ILJ65547 IVC65545:IVF65547 JEY65545:JFB65547 JOU65545:JOX65547 JYQ65545:JYT65547 KIM65545:KIP65547 KSI65545:KSL65547 LCE65545:LCH65547 LMA65545:LMD65547 LVW65545:LVZ65547 MFS65545:MFV65547 MPO65545:MPR65547 MZK65545:MZN65547 NJG65545:NJJ65547 NTC65545:NTF65547 OCY65545:ODB65547 OMU65545:OMX65547 OWQ65545:OWT65547 PGM65545:PGP65547 PQI65545:PQL65547 QAE65545:QAH65547 QKA65545:QKD65547 QTW65545:QTZ65547 RDS65545:RDV65547 RNO65545:RNR65547 RXK65545:RXN65547 SHG65545:SHJ65547 SRC65545:SRF65547 TAY65545:TBB65547 TKU65545:TKX65547 TUQ65545:TUT65547 UEM65545:UEP65547 UOI65545:UOL65547 UYE65545:UYH65547 VIA65545:VID65547 VRW65545:VRZ65547 WBS65545:WBV65547 WLO65545:WLR65547 WVK65545:WVN65547 C131081:F131083 IY131081:JB131083 SU131081:SX131083 ACQ131081:ACT131083 AMM131081:AMP131083 AWI131081:AWL131083 BGE131081:BGH131083 BQA131081:BQD131083 BZW131081:BZZ131083 CJS131081:CJV131083 CTO131081:CTR131083 DDK131081:DDN131083 DNG131081:DNJ131083 DXC131081:DXF131083 EGY131081:EHB131083 EQU131081:EQX131083 FAQ131081:FAT131083 FKM131081:FKP131083 FUI131081:FUL131083 GEE131081:GEH131083 GOA131081:GOD131083 GXW131081:GXZ131083 HHS131081:HHV131083 HRO131081:HRR131083 IBK131081:IBN131083 ILG131081:ILJ131083 IVC131081:IVF131083 JEY131081:JFB131083 JOU131081:JOX131083 JYQ131081:JYT131083 KIM131081:KIP131083 KSI131081:KSL131083 LCE131081:LCH131083 LMA131081:LMD131083 LVW131081:LVZ131083 MFS131081:MFV131083 MPO131081:MPR131083 MZK131081:MZN131083 NJG131081:NJJ131083 NTC131081:NTF131083 OCY131081:ODB131083 OMU131081:OMX131083 OWQ131081:OWT131083 PGM131081:PGP131083 PQI131081:PQL131083 QAE131081:QAH131083 QKA131081:QKD131083 QTW131081:QTZ131083 RDS131081:RDV131083 RNO131081:RNR131083 RXK131081:RXN131083 SHG131081:SHJ131083 SRC131081:SRF131083 TAY131081:TBB131083 TKU131081:TKX131083 TUQ131081:TUT131083 UEM131081:UEP131083 UOI131081:UOL131083 UYE131081:UYH131083 VIA131081:VID131083 VRW131081:VRZ131083 WBS131081:WBV131083 WLO131081:WLR131083 WVK131081:WVN131083 C196617:F196619 IY196617:JB196619 SU196617:SX196619 ACQ196617:ACT196619 AMM196617:AMP196619 AWI196617:AWL196619 BGE196617:BGH196619 BQA196617:BQD196619 BZW196617:BZZ196619 CJS196617:CJV196619 CTO196617:CTR196619 DDK196617:DDN196619 DNG196617:DNJ196619 DXC196617:DXF196619 EGY196617:EHB196619 EQU196617:EQX196619 FAQ196617:FAT196619 FKM196617:FKP196619 FUI196617:FUL196619 GEE196617:GEH196619 GOA196617:GOD196619 GXW196617:GXZ196619 HHS196617:HHV196619 HRO196617:HRR196619 IBK196617:IBN196619 ILG196617:ILJ196619 IVC196617:IVF196619 JEY196617:JFB196619 JOU196617:JOX196619 JYQ196617:JYT196619 KIM196617:KIP196619 KSI196617:KSL196619 LCE196617:LCH196619 LMA196617:LMD196619 LVW196617:LVZ196619 MFS196617:MFV196619 MPO196617:MPR196619 MZK196617:MZN196619 NJG196617:NJJ196619 NTC196617:NTF196619 OCY196617:ODB196619 OMU196617:OMX196619 OWQ196617:OWT196619 PGM196617:PGP196619 PQI196617:PQL196619 QAE196617:QAH196619 QKA196617:QKD196619 QTW196617:QTZ196619 RDS196617:RDV196619 RNO196617:RNR196619 RXK196617:RXN196619 SHG196617:SHJ196619 SRC196617:SRF196619 TAY196617:TBB196619 TKU196617:TKX196619 TUQ196617:TUT196619 UEM196617:UEP196619 UOI196617:UOL196619 UYE196617:UYH196619 VIA196617:VID196619 VRW196617:VRZ196619 WBS196617:WBV196619 WLO196617:WLR196619 WVK196617:WVN196619 C262153:F262155 IY262153:JB262155 SU262153:SX262155 ACQ262153:ACT262155 AMM262153:AMP262155 AWI262153:AWL262155 BGE262153:BGH262155 BQA262153:BQD262155 BZW262153:BZZ262155 CJS262153:CJV262155 CTO262153:CTR262155 DDK262153:DDN262155 DNG262153:DNJ262155 DXC262153:DXF262155 EGY262153:EHB262155 EQU262153:EQX262155 FAQ262153:FAT262155 FKM262153:FKP262155 FUI262153:FUL262155 GEE262153:GEH262155 GOA262153:GOD262155 GXW262153:GXZ262155 HHS262153:HHV262155 HRO262153:HRR262155 IBK262153:IBN262155 ILG262153:ILJ262155 IVC262153:IVF262155 JEY262153:JFB262155 JOU262153:JOX262155 JYQ262153:JYT262155 KIM262153:KIP262155 KSI262153:KSL262155 LCE262153:LCH262155 LMA262153:LMD262155 LVW262153:LVZ262155 MFS262153:MFV262155 MPO262153:MPR262155 MZK262153:MZN262155 NJG262153:NJJ262155 NTC262153:NTF262155 OCY262153:ODB262155 OMU262153:OMX262155 OWQ262153:OWT262155 PGM262153:PGP262155 PQI262153:PQL262155 QAE262153:QAH262155 QKA262153:QKD262155 QTW262153:QTZ262155 RDS262153:RDV262155 RNO262153:RNR262155 RXK262153:RXN262155 SHG262153:SHJ262155 SRC262153:SRF262155 TAY262153:TBB262155 TKU262153:TKX262155 TUQ262153:TUT262155 UEM262153:UEP262155 UOI262153:UOL262155 UYE262153:UYH262155 VIA262153:VID262155 VRW262153:VRZ262155 WBS262153:WBV262155 WLO262153:WLR262155 WVK262153:WVN262155 C327689:F327691 IY327689:JB327691 SU327689:SX327691 ACQ327689:ACT327691 AMM327689:AMP327691 AWI327689:AWL327691 BGE327689:BGH327691 BQA327689:BQD327691 BZW327689:BZZ327691 CJS327689:CJV327691 CTO327689:CTR327691 DDK327689:DDN327691 DNG327689:DNJ327691 DXC327689:DXF327691 EGY327689:EHB327691 EQU327689:EQX327691 FAQ327689:FAT327691 FKM327689:FKP327691 FUI327689:FUL327691 GEE327689:GEH327691 GOA327689:GOD327691 GXW327689:GXZ327691 HHS327689:HHV327691 HRO327689:HRR327691 IBK327689:IBN327691 ILG327689:ILJ327691 IVC327689:IVF327691 JEY327689:JFB327691 JOU327689:JOX327691 JYQ327689:JYT327691 KIM327689:KIP327691 KSI327689:KSL327691 LCE327689:LCH327691 LMA327689:LMD327691 LVW327689:LVZ327691 MFS327689:MFV327691 MPO327689:MPR327691 MZK327689:MZN327691 NJG327689:NJJ327691 NTC327689:NTF327691 OCY327689:ODB327691 OMU327689:OMX327691 OWQ327689:OWT327691 PGM327689:PGP327691 PQI327689:PQL327691 QAE327689:QAH327691 QKA327689:QKD327691 QTW327689:QTZ327691 RDS327689:RDV327691 RNO327689:RNR327691 RXK327689:RXN327691 SHG327689:SHJ327691 SRC327689:SRF327691 TAY327689:TBB327691 TKU327689:TKX327691 TUQ327689:TUT327691 UEM327689:UEP327691 UOI327689:UOL327691 UYE327689:UYH327691 VIA327689:VID327691 VRW327689:VRZ327691 WBS327689:WBV327691 WLO327689:WLR327691 WVK327689:WVN327691 C393225:F393227 IY393225:JB393227 SU393225:SX393227 ACQ393225:ACT393227 AMM393225:AMP393227 AWI393225:AWL393227 BGE393225:BGH393227 BQA393225:BQD393227 BZW393225:BZZ393227 CJS393225:CJV393227 CTO393225:CTR393227 DDK393225:DDN393227 DNG393225:DNJ393227 DXC393225:DXF393227 EGY393225:EHB393227 EQU393225:EQX393227 FAQ393225:FAT393227 FKM393225:FKP393227 FUI393225:FUL393227 GEE393225:GEH393227 GOA393225:GOD393227 GXW393225:GXZ393227 HHS393225:HHV393227 HRO393225:HRR393227 IBK393225:IBN393227 ILG393225:ILJ393227 IVC393225:IVF393227 JEY393225:JFB393227 JOU393225:JOX393227 JYQ393225:JYT393227 KIM393225:KIP393227 KSI393225:KSL393227 LCE393225:LCH393227 LMA393225:LMD393227 LVW393225:LVZ393227 MFS393225:MFV393227 MPO393225:MPR393227 MZK393225:MZN393227 NJG393225:NJJ393227 NTC393225:NTF393227 OCY393225:ODB393227 OMU393225:OMX393227 OWQ393225:OWT393227 PGM393225:PGP393227 PQI393225:PQL393227 QAE393225:QAH393227 QKA393225:QKD393227 QTW393225:QTZ393227 RDS393225:RDV393227 RNO393225:RNR393227 RXK393225:RXN393227 SHG393225:SHJ393227 SRC393225:SRF393227 TAY393225:TBB393227 TKU393225:TKX393227 TUQ393225:TUT393227 UEM393225:UEP393227 UOI393225:UOL393227 UYE393225:UYH393227 VIA393225:VID393227 VRW393225:VRZ393227 WBS393225:WBV393227 WLO393225:WLR393227 WVK393225:WVN393227 C458761:F458763 IY458761:JB458763 SU458761:SX458763 ACQ458761:ACT458763 AMM458761:AMP458763 AWI458761:AWL458763 BGE458761:BGH458763 BQA458761:BQD458763 BZW458761:BZZ458763 CJS458761:CJV458763 CTO458761:CTR458763 DDK458761:DDN458763 DNG458761:DNJ458763 DXC458761:DXF458763 EGY458761:EHB458763 EQU458761:EQX458763 FAQ458761:FAT458763 FKM458761:FKP458763 FUI458761:FUL458763 GEE458761:GEH458763 GOA458761:GOD458763 GXW458761:GXZ458763 HHS458761:HHV458763 HRO458761:HRR458763 IBK458761:IBN458763 ILG458761:ILJ458763 IVC458761:IVF458763 JEY458761:JFB458763 JOU458761:JOX458763 JYQ458761:JYT458763 KIM458761:KIP458763 KSI458761:KSL458763 LCE458761:LCH458763 LMA458761:LMD458763 LVW458761:LVZ458763 MFS458761:MFV458763 MPO458761:MPR458763 MZK458761:MZN458763 NJG458761:NJJ458763 NTC458761:NTF458763 OCY458761:ODB458763 OMU458761:OMX458763 OWQ458761:OWT458763 PGM458761:PGP458763 PQI458761:PQL458763 QAE458761:QAH458763 QKA458761:QKD458763 QTW458761:QTZ458763 RDS458761:RDV458763 RNO458761:RNR458763 RXK458761:RXN458763 SHG458761:SHJ458763 SRC458761:SRF458763 TAY458761:TBB458763 TKU458761:TKX458763 TUQ458761:TUT458763 UEM458761:UEP458763 UOI458761:UOL458763 UYE458761:UYH458763 VIA458761:VID458763 VRW458761:VRZ458763 WBS458761:WBV458763 WLO458761:WLR458763 WVK458761:WVN458763 C524297:F524299 IY524297:JB524299 SU524297:SX524299 ACQ524297:ACT524299 AMM524297:AMP524299 AWI524297:AWL524299 BGE524297:BGH524299 BQA524297:BQD524299 BZW524297:BZZ524299 CJS524297:CJV524299 CTO524297:CTR524299 DDK524297:DDN524299 DNG524297:DNJ524299 DXC524297:DXF524299 EGY524297:EHB524299 EQU524297:EQX524299 FAQ524297:FAT524299 FKM524297:FKP524299 FUI524297:FUL524299 GEE524297:GEH524299 GOA524297:GOD524299 GXW524297:GXZ524299 HHS524297:HHV524299 HRO524297:HRR524299 IBK524297:IBN524299 ILG524297:ILJ524299 IVC524297:IVF524299 JEY524297:JFB524299 JOU524297:JOX524299 JYQ524297:JYT524299 KIM524297:KIP524299 KSI524297:KSL524299 LCE524297:LCH524299 LMA524297:LMD524299 LVW524297:LVZ524299 MFS524297:MFV524299 MPO524297:MPR524299 MZK524297:MZN524299 NJG524297:NJJ524299 NTC524297:NTF524299 OCY524297:ODB524299 OMU524297:OMX524299 OWQ524297:OWT524299 PGM524297:PGP524299 PQI524297:PQL524299 QAE524297:QAH524299 QKA524297:QKD524299 QTW524297:QTZ524299 RDS524297:RDV524299 RNO524297:RNR524299 RXK524297:RXN524299 SHG524297:SHJ524299 SRC524297:SRF524299 TAY524297:TBB524299 TKU524297:TKX524299 TUQ524297:TUT524299 UEM524297:UEP524299 UOI524297:UOL524299 UYE524297:UYH524299 VIA524297:VID524299 VRW524297:VRZ524299 WBS524297:WBV524299 WLO524297:WLR524299 WVK524297:WVN524299 C589833:F589835 IY589833:JB589835 SU589833:SX589835 ACQ589833:ACT589835 AMM589833:AMP589835 AWI589833:AWL589835 BGE589833:BGH589835 BQA589833:BQD589835 BZW589833:BZZ589835 CJS589833:CJV589835 CTO589833:CTR589835 DDK589833:DDN589835 DNG589833:DNJ589835 DXC589833:DXF589835 EGY589833:EHB589835 EQU589833:EQX589835 FAQ589833:FAT589835 FKM589833:FKP589835 FUI589833:FUL589835 GEE589833:GEH589835 GOA589833:GOD589835 GXW589833:GXZ589835 HHS589833:HHV589835 HRO589833:HRR589835 IBK589833:IBN589835 ILG589833:ILJ589835 IVC589833:IVF589835 JEY589833:JFB589835 JOU589833:JOX589835 JYQ589833:JYT589835 KIM589833:KIP589835 KSI589833:KSL589835 LCE589833:LCH589835 LMA589833:LMD589835 LVW589833:LVZ589835 MFS589833:MFV589835 MPO589833:MPR589835 MZK589833:MZN589835 NJG589833:NJJ589835 NTC589833:NTF589835 OCY589833:ODB589835 OMU589833:OMX589835 OWQ589833:OWT589835 PGM589833:PGP589835 PQI589833:PQL589835 QAE589833:QAH589835 QKA589833:QKD589835 QTW589833:QTZ589835 RDS589833:RDV589835 RNO589833:RNR589835 RXK589833:RXN589835 SHG589833:SHJ589835 SRC589833:SRF589835 TAY589833:TBB589835 TKU589833:TKX589835 TUQ589833:TUT589835 UEM589833:UEP589835 UOI589833:UOL589835 UYE589833:UYH589835 VIA589833:VID589835 VRW589833:VRZ589835 WBS589833:WBV589835 WLO589833:WLR589835 WVK589833:WVN589835 C655369:F655371 IY655369:JB655371 SU655369:SX655371 ACQ655369:ACT655371 AMM655369:AMP655371 AWI655369:AWL655371 BGE655369:BGH655371 BQA655369:BQD655371 BZW655369:BZZ655371 CJS655369:CJV655371 CTO655369:CTR655371 DDK655369:DDN655371 DNG655369:DNJ655371 DXC655369:DXF655371 EGY655369:EHB655371 EQU655369:EQX655371 FAQ655369:FAT655371 FKM655369:FKP655371 FUI655369:FUL655371 GEE655369:GEH655371 GOA655369:GOD655371 GXW655369:GXZ655371 HHS655369:HHV655371 HRO655369:HRR655371 IBK655369:IBN655371 ILG655369:ILJ655371 IVC655369:IVF655371 JEY655369:JFB655371 JOU655369:JOX655371 JYQ655369:JYT655371 KIM655369:KIP655371 KSI655369:KSL655371 LCE655369:LCH655371 LMA655369:LMD655371 LVW655369:LVZ655371 MFS655369:MFV655371 MPO655369:MPR655371 MZK655369:MZN655371 NJG655369:NJJ655371 NTC655369:NTF655371 OCY655369:ODB655371 OMU655369:OMX655371 OWQ655369:OWT655371 PGM655369:PGP655371 PQI655369:PQL655371 QAE655369:QAH655371 QKA655369:QKD655371 QTW655369:QTZ655371 RDS655369:RDV655371 RNO655369:RNR655371 RXK655369:RXN655371 SHG655369:SHJ655371 SRC655369:SRF655371 TAY655369:TBB655371 TKU655369:TKX655371 TUQ655369:TUT655371 UEM655369:UEP655371 UOI655369:UOL655371 UYE655369:UYH655371 VIA655369:VID655371 VRW655369:VRZ655371 WBS655369:WBV655371 WLO655369:WLR655371 WVK655369:WVN655371 C720905:F720907 IY720905:JB720907 SU720905:SX720907 ACQ720905:ACT720907 AMM720905:AMP720907 AWI720905:AWL720907 BGE720905:BGH720907 BQA720905:BQD720907 BZW720905:BZZ720907 CJS720905:CJV720907 CTO720905:CTR720907 DDK720905:DDN720907 DNG720905:DNJ720907 DXC720905:DXF720907 EGY720905:EHB720907 EQU720905:EQX720907 FAQ720905:FAT720907 FKM720905:FKP720907 FUI720905:FUL720907 GEE720905:GEH720907 GOA720905:GOD720907 GXW720905:GXZ720907 HHS720905:HHV720907 HRO720905:HRR720907 IBK720905:IBN720907 ILG720905:ILJ720907 IVC720905:IVF720907 JEY720905:JFB720907 JOU720905:JOX720907 JYQ720905:JYT720907 KIM720905:KIP720907 KSI720905:KSL720907 LCE720905:LCH720907 LMA720905:LMD720907 LVW720905:LVZ720907 MFS720905:MFV720907 MPO720905:MPR720907 MZK720905:MZN720907 NJG720905:NJJ720907 NTC720905:NTF720907 OCY720905:ODB720907 OMU720905:OMX720907 OWQ720905:OWT720907 PGM720905:PGP720907 PQI720905:PQL720907 QAE720905:QAH720907 QKA720905:QKD720907 QTW720905:QTZ720907 RDS720905:RDV720907 RNO720905:RNR720907 RXK720905:RXN720907 SHG720905:SHJ720907 SRC720905:SRF720907 TAY720905:TBB720907 TKU720905:TKX720907 TUQ720905:TUT720907 UEM720905:UEP720907 UOI720905:UOL720907 UYE720905:UYH720907 VIA720905:VID720907 VRW720905:VRZ720907 WBS720905:WBV720907 WLO720905:WLR720907 WVK720905:WVN720907 C786441:F786443 IY786441:JB786443 SU786441:SX786443 ACQ786441:ACT786443 AMM786441:AMP786443 AWI786441:AWL786443 BGE786441:BGH786443 BQA786441:BQD786443 BZW786441:BZZ786443 CJS786441:CJV786443 CTO786441:CTR786443 DDK786441:DDN786443 DNG786441:DNJ786443 DXC786441:DXF786443 EGY786441:EHB786443 EQU786441:EQX786443 FAQ786441:FAT786443 FKM786441:FKP786443 FUI786441:FUL786443 GEE786441:GEH786443 GOA786441:GOD786443 GXW786441:GXZ786443 HHS786441:HHV786443 HRO786441:HRR786443 IBK786441:IBN786443 ILG786441:ILJ786443 IVC786441:IVF786443 JEY786441:JFB786443 JOU786441:JOX786443 JYQ786441:JYT786443 KIM786441:KIP786443 KSI786441:KSL786443 LCE786441:LCH786443 LMA786441:LMD786443 LVW786441:LVZ786443 MFS786441:MFV786443 MPO786441:MPR786443 MZK786441:MZN786443 NJG786441:NJJ786443 NTC786441:NTF786443 OCY786441:ODB786443 OMU786441:OMX786443 OWQ786441:OWT786443 PGM786441:PGP786443 PQI786441:PQL786443 QAE786441:QAH786443 QKA786441:QKD786443 QTW786441:QTZ786443 RDS786441:RDV786443 RNO786441:RNR786443 RXK786441:RXN786443 SHG786441:SHJ786443 SRC786441:SRF786443 TAY786441:TBB786443 TKU786441:TKX786443 TUQ786441:TUT786443 UEM786441:UEP786443 UOI786441:UOL786443 UYE786441:UYH786443 VIA786441:VID786443 VRW786441:VRZ786443 WBS786441:WBV786443 WLO786441:WLR786443 WVK786441:WVN786443 C851977:F851979 IY851977:JB851979 SU851977:SX851979 ACQ851977:ACT851979 AMM851977:AMP851979 AWI851977:AWL851979 BGE851977:BGH851979 BQA851977:BQD851979 BZW851977:BZZ851979 CJS851977:CJV851979 CTO851977:CTR851979 DDK851977:DDN851979 DNG851977:DNJ851979 DXC851977:DXF851979 EGY851977:EHB851979 EQU851977:EQX851979 FAQ851977:FAT851979 FKM851977:FKP851979 FUI851977:FUL851979 GEE851977:GEH851979 GOA851977:GOD851979 GXW851977:GXZ851979 HHS851977:HHV851979 HRO851977:HRR851979 IBK851977:IBN851979 ILG851977:ILJ851979 IVC851977:IVF851979 JEY851977:JFB851979 JOU851977:JOX851979 JYQ851977:JYT851979 KIM851977:KIP851979 KSI851977:KSL851979 LCE851977:LCH851979 LMA851977:LMD851979 LVW851977:LVZ851979 MFS851977:MFV851979 MPO851977:MPR851979 MZK851977:MZN851979 NJG851977:NJJ851979 NTC851977:NTF851979 OCY851977:ODB851979 OMU851977:OMX851979 OWQ851977:OWT851979 PGM851977:PGP851979 PQI851977:PQL851979 QAE851977:QAH851979 QKA851977:QKD851979 QTW851977:QTZ851979 RDS851977:RDV851979 RNO851977:RNR851979 RXK851977:RXN851979 SHG851977:SHJ851979 SRC851977:SRF851979 TAY851977:TBB851979 TKU851977:TKX851979 TUQ851977:TUT851979 UEM851977:UEP851979 UOI851977:UOL851979 UYE851977:UYH851979 VIA851977:VID851979 VRW851977:VRZ851979 WBS851977:WBV851979 WLO851977:WLR851979 WVK851977:WVN851979 C917513:F917515 IY917513:JB917515 SU917513:SX917515 ACQ917513:ACT917515 AMM917513:AMP917515 AWI917513:AWL917515 BGE917513:BGH917515 BQA917513:BQD917515 BZW917513:BZZ917515 CJS917513:CJV917515 CTO917513:CTR917515 DDK917513:DDN917515 DNG917513:DNJ917515 DXC917513:DXF917515 EGY917513:EHB917515 EQU917513:EQX917515 FAQ917513:FAT917515 FKM917513:FKP917515 FUI917513:FUL917515 GEE917513:GEH917515 GOA917513:GOD917515 GXW917513:GXZ917515 HHS917513:HHV917515 HRO917513:HRR917515 IBK917513:IBN917515 ILG917513:ILJ917515 IVC917513:IVF917515 JEY917513:JFB917515 JOU917513:JOX917515 JYQ917513:JYT917515 KIM917513:KIP917515 KSI917513:KSL917515 LCE917513:LCH917515 LMA917513:LMD917515 LVW917513:LVZ917515 MFS917513:MFV917515 MPO917513:MPR917515 MZK917513:MZN917515 NJG917513:NJJ917515 NTC917513:NTF917515 OCY917513:ODB917515 OMU917513:OMX917515 OWQ917513:OWT917515 PGM917513:PGP917515 PQI917513:PQL917515 QAE917513:QAH917515 QKA917513:QKD917515 QTW917513:QTZ917515 RDS917513:RDV917515 RNO917513:RNR917515 RXK917513:RXN917515 SHG917513:SHJ917515 SRC917513:SRF917515 TAY917513:TBB917515 TKU917513:TKX917515 TUQ917513:TUT917515 UEM917513:UEP917515 UOI917513:UOL917515 UYE917513:UYH917515 VIA917513:VID917515 VRW917513:VRZ917515 WBS917513:WBV917515 WLO917513:WLR917515 WVK917513:WVN917515 C983049:F983051 IY983049:JB983051 SU983049:SX983051 ACQ983049:ACT983051 AMM983049:AMP983051 AWI983049:AWL983051 BGE983049:BGH983051 BQA983049:BQD983051 BZW983049:BZZ983051 CJS983049:CJV983051 CTO983049:CTR983051 DDK983049:DDN983051 DNG983049:DNJ983051 DXC983049:DXF983051 EGY983049:EHB983051 EQU983049:EQX983051 FAQ983049:FAT983051 FKM983049:FKP983051 FUI983049:FUL983051 GEE983049:GEH983051 GOA983049:GOD983051 GXW983049:GXZ983051 HHS983049:HHV983051 HRO983049:HRR983051 IBK983049:IBN983051 ILG983049:ILJ983051 IVC983049:IVF983051 JEY983049:JFB983051 JOU983049:JOX983051 JYQ983049:JYT983051 KIM983049:KIP983051 KSI983049:KSL983051 LCE983049:LCH983051 LMA983049:LMD983051 LVW983049:LVZ983051 MFS983049:MFV983051 MPO983049:MPR983051 MZK983049:MZN983051 NJG983049:NJJ983051 NTC983049:NTF983051 OCY983049:ODB983051 OMU983049:OMX983051 OWQ983049:OWT983051 PGM983049:PGP983051 PQI983049:PQL983051 QAE983049:QAH983051 QKA983049:QKD983051 QTW983049:QTZ983051 RDS983049:RDV983051 RNO983049:RNR983051 RXK983049:RXN983051 SHG983049:SHJ983051 SRC983049:SRF983051 TAY983049:TBB983051 TKU983049:TKX983051 TUQ983049:TUT983051 UEM983049:UEP983051 UOI983049:UOL983051 UYE983049:UYH983051 VIA983049:VID983051 VRW983049:VRZ983051 WBS983049:WBV983051 WLO983049:WLR983051 WVK983049:WVN983051" xr:uid="{5FB51293-B571-4555-8E88-21C47E4B299B}">
      <formula1>$CB$1:$CB$2</formula1>
    </dataValidation>
  </dataValidations>
  <pageMargins left="0.70866141732283472" right="0.70866141732283472" top="0.74803149606299213" bottom="0.74803149606299213" header="0.31496062992125984" footer="0.31496062992125984"/>
  <pageSetup paperSize="9" scale="81" orientation="portrait" r:id="rId1"/>
  <headerFooter>
    <oddHeader>&amp;R付表２－１参考（生活介護）</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0AD9-6385-46A3-B602-A1E15F8900BE}">
  <dimension ref="A1:P45"/>
  <sheetViews>
    <sheetView view="pageBreakPreview" zoomScaleNormal="100" zoomScaleSheetLayoutView="100" workbookViewId="0">
      <selection activeCell="S58" activeCellId="1" sqref="T27:U27 S58"/>
    </sheetView>
  </sheetViews>
  <sheetFormatPr defaultRowHeight="13.2"/>
  <cols>
    <col min="1" max="1" width="6.296875" style="325" customWidth="1"/>
    <col min="2" max="2" width="8" style="325" customWidth="1"/>
    <col min="3" max="15" width="4.19921875" style="325" customWidth="1"/>
    <col min="16" max="16" width="7.19921875" style="325" customWidth="1"/>
    <col min="17" max="17" width="6.296875" style="325" customWidth="1"/>
    <col min="18" max="18" width="5.5" style="325" customWidth="1"/>
    <col min="19" max="19" width="4.3984375" style="325" customWidth="1"/>
    <col min="20" max="32" width="4.19921875" style="325" customWidth="1"/>
    <col min="33" max="16384" width="8.796875" style="325"/>
  </cols>
  <sheetData>
    <row r="1" spans="1:16" ht="28.5" customHeight="1">
      <c r="A1" s="1057" t="s">
        <v>552</v>
      </c>
      <c r="B1" s="1057"/>
      <c r="C1" s="1057"/>
      <c r="D1" s="1057"/>
      <c r="E1" s="1057"/>
      <c r="F1" s="1057"/>
      <c r="G1" s="1057"/>
      <c r="H1" s="1057"/>
      <c r="I1" s="1057"/>
      <c r="J1" s="1057"/>
      <c r="K1" s="1057"/>
      <c r="L1" s="1057"/>
      <c r="M1" s="1057"/>
      <c r="N1" s="1057"/>
      <c r="O1" s="1057"/>
      <c r="P1" s="1057"/>
    </row>
    <row r="2" spans="1:16" ht="36" customHeight="1">
      <c r="A2" s="325" t="s">
        <v>553</v>
      </c>
    </row>
    <row r="3" spans="1:16" ht="64.5" customHeight="1">
      <c r="A3" s="1058" t="s">
        <v>554</v>
      </c>
      <c r="B3" s="1058"/>
      <c r="C3" s="1058"/>
      <c r="D3" s="1058"/>
      <c r="E3" s="1058"/>
      <c r="F3" s="1058"/>
      <c r="G3" s="1058"/>
      <c r="H3" s="1058"/>
      <c r="I3" s="1058"/>
      <c r="J3" s="1058"/>
      <c r="K3" s="1058"/>
      <c r="L3" s="1058"/>
      <c r="M3" s="1058"/>
      <c r="N3" s="1058"/>
      <c r="O3" s="1058"/>
      <c r="P3" s="1058"/>
    </row>
    <row r="4" spans="1:16" ht="30" customHeight="1">
      <c r="A4" s="1059" t="s">
        <v>555</v>
      </c>
      <c r="B4" s="1060"/>
      <c r="C4" s="1063" t="s">
        <v>556</v>
      </c>
      <c r="D4" s="1063"/>
      <c r="E4" s="1063"/>
      <c r="F4" s="1063"/>
      <c r="G4" s="1063"/>
      <c r="H4" s="1063"/>
      <c r="I4" s="1063"/>
      <c r="J4" s="1063"/>
      <c r="K4" s="1063"/>
      <c r="L4" s="1063"/>
      <c r="M4" s="1063"/>
      <c r="N4" s="1063"/>
      <c r="O4" s="1063"/>
      <c r="P4" s="1064" t="s">
        <v>557</v>
      </c>
    </row>
    <row r="5" spans="1:16" s="328" customFormat="1" ht="30" customHeight="1">
      <c r="A5" s="1061"/>
      <c r="B5" s="1062"/>
      <c r="C5" s="327" t="s">
        <v>25</v>
      </c>
      <c r="D5" s="327" t="s">
        <v>413</v>
      </c>
      <c r="E5" s="327" t="s">
        <v>414</v>
      </c>
      <c r="F5" s="327" t="s">
        <v>415</v>
      </c>
      <c r="G5" s="327" t="s">
        <v>416</v>
      </c>
      <c r="H5" s="327" t="s">
        <v>417</v>
      </c>
      <c r="I5" s="327" t="s">
        <v>558</v>
      </c>
      <c r="J5" s="327" t="s">
        <v>559</v>
      </c>
      <c r="K5" s="327" t="s">
        <v>560</v>
      </c>
      <c r="L5" s="327" t="s">
        <v>561</v>
      </c>
      <c r="M5" s="327" t="s">
        <v>422</v>
      </c>
      <c r="N5" s="327" t="s">
        <v>423</v>
      </c>
      <c r="O5" s="327" t="s">
        <v>289</v>
      </c>
      <c r="P5" s="1065"/>
    </row>
    <row r="6" spans="1:16" ht="46.5" customHeight="1">
      <c r="A6" s="329" t="s">
        <v>562</v>
      </c>
      <c r="B6" s="330" t="s">
        <v>290</v>
      </c>
      <c r="C6" s="331"/>
      <c r="D6" s="331"/>
      <c r="E6" s="331"/>
      <c r="F6" s="331"/>
      <c r="G6" s="331"/>
      <c r="H6" s="331"/>
      <c r="I6" s="331"/>
      <c r="J6" s="331"/>
      <c r="K6" s="331"/>
      <c r="L6" s="331"/>
      <c r="M6" s="331"/>
      <c r="N6" s="331"/>
      <c r="O6" s="332">
        <f>SUM(C6:N6)</f>
        <v>0</v>
      </c>
      <c r="P6" s="333"/>
    </row>
    <row r="7" spans="1:16" ht="30" customHeight="1">
      <c r="A7" s="1066"/>
      <c r="B7" s="334" t="s">
        <v>563</v>
      </c>
      <c r="C7" s="1068" t="s">
        <v>564</v>
      </c>
      <c r="D7" s="1069"/>
      <c r="E7" s="1069"/>
      <c r="F7" s="1069"/>
      <c r="G7" s="1069"/>
      <c r="H7" s="1069"/>
      <c r="I7" s="1069"/>
      <c r="J7" s="1069"/>
      <c r="K7" s="1069"/>
      <c r="L7" s="1069"/>
      <c r="M7" s="1069"/>
      <c r="N7" s="1069"/>
      <c r="O7" s="1070"/>
      <c r="P7" s="333"/>
    </row>
    <row r="8" spans="1:16" ht="30" customHeight="1">
      <c r="A8" s="1067"/>
      <c r="B8" s="326" t="s">
        <v>565</v>
      </c>
      <c r="C8" s="331"/>
      <c r="D8" s="331"/>
      <c r="E8" s="331"/>
      <c r="F8" s="331"/>
      <c r="G8" s="331"/>
      <c r="H8" s="331"/>
      <c r="I8" s="331"/>
      <c r="J8" s="331"/>
      <c r="K8" s="331"/>
      <c r="L8" s="331"/>
      <c r="M8" s="331"/>
      <c r="N8" s="331"/>
      <c r="O8" s="332">
        <f t="shared" ref="O8:O13" si="0">SUM(C8:N8)</f>
        <v>0</v>
      </c>
      <c r="P8" s="332" t="e">
        <f>ROUNDUP(O8/O6,1)</f>
        <v>#DIV/0!</v>
      </c>
    </row>
    <row r="9" spans="1:16" ht="30" customHeight="1">
      <c r="A9" s="1067"/>
      <c r="B9" s="326">
        <v>2</v>
      </c>
      <c r="C9" s="331"/>
      <c r="D9" s="331"/>
      <c r="E9" s="331"/>
      <c r="F9" s="331"/>
      <c r="G9" s="331"/>
      <c r="H9" s="331"/>
      <c r="I9" s="331"/>
      <c r="J9" s="331"/>
      <c r="K9" s="331"/>
      <c r="L9" s="331"/>
      <c r="M9" s="331"/>
      <c r="N9" s="331"/>
      <c r="O9" s="332">
        <f t="shared" si="0"/>
        <v>0</v>
      </c>
      <c r="P9" s="332" t="e">
        <f>ROUNDUP(O9/O6,1)</f>
        <v>#DIV/0!</v>
      </c>
    </row>
    <row r="10" spans="1:16" ht="30" customHeight="1">
      <c r="A10" s="1067"/>
      <c r="B10" s="326">
        <v>3</v>
      </c>
      <c r="C10" s="331"/>
      <c r="D10" s="331"/>
      <c r="E10" s="331"/>
      <c r="F10" s="331"/>
      <c r="G10" s="331"/>
      <c r="H10" s="331"/>
      <c r="I10" s="331"/>
      <c r="J10" s="331"/>
      <c r="K10" s="331"/>
      <c r="L10" s="331"/>
      <c r="M10" s="331"/>
      <c r="N10" s="331"/>
      <c r="O10" s="332">
        <f t="shared" si="0"/>
        <v>0</v>
      </c>
      <c r="P10" s="332" t="e">
        <f>ROUNDUP(O10/O6,1)</f>
        <v>#DIV/0!</v>
      </c>
    </row>
    <row r="11" spans="1:16" ht="30" customHeight="1">
      <c r="A11" s="1067"/>
      <c r="B11" s="326">
        <v>4</v>
      </c>
      <c r="C11" s="331"/>
      <c r="D11" s="331"/>
      <c r="E11" s="331"/>
      <c r="F11" s="331"/>
      <c r="G11" s="331"/>
      <c r="H11" s="331"/>
      <c r="I11" s="331"/>
      <c r="J11" s="331"/>
      <c r="K11" s="331"/>
      <c r="L11" s="331"/>
      <c r="M11" s="331"/>
      <c r="N11" s="331"/>
      <c r="O11" s="332">
        <f t="shared" si="0"/>
        <v>0</v>
      </c>
      <c r="P11" s="332" t="e">
        <f>ROUNDUP(O11/O6,1)</f>
        <v>#DIV/0!</v>
      </c>
    </row>
    <row r="12" spans="1:16" ht="30" customHeight="1">
      <c r="A12" s="1067"/>
      <c r="B12" s="326">
        <v>5</v>
      </c>
      <c r="C12" s="331"/>
      <c r="D12" s="331"/>
      <c r="E12" s="331"/>
      <c r="F12" s="331"/>
      <c r="G12" s="331"/>
      <c r="H12" s="331"/>
      <c r="I12" s="331"/>
      <c r="J12" s="331"/>
      <c r="K12" s="331"/>
      <c r="L12" s="331"/>
      <c r="M12" s="331"/>
      <c r="N12" s="331"/>
      <c r="O12" s="332">
        <f t="shared" si="0"/>
        <v>0</v>
      </c>
      <c r="P12" s="332" t="e">
        <f>ROUNDUP(O12/O6,1)</f>
        <v>#DIV/0!</v>
      </c>
    </row>
    <row r="13" spans="1:16" ht="30" customHeight="1">
      <c r="A13" s="1067"/>
      <c r="B13" s="326">
        <v>6</v>
      </c>
      <c r="C13" s="331"/>
      <c r="D13" s="331"/>
      <c r="E13" s="331"/>
      <c r="F13" s="331"/>
      <c r="G13" s="331"/>
      <c r="H13" s="331"/>
      <c r="I13" s="331"/>
      <c r="J13" s="331"/>
      <c r="K13" s="331"/>
      <c r="L13" s="331"/>
      <c r="M13" s="331"/>
      <c r="N13" s="331"/>
      <c r="O13" s="332">
        <f t="shared" si="0"/>
        <v>0</v>
      </c>
      <c r="P13" s="332" t="e">
        <f>ROUNDUP(O13/O6,1)</f>
        <v>#DIV/0!</v>
      </c>
    </row>
    <row r="14" spans="1:16" ht="30" customHeight="1">
      <c r="A14" s="1067"/>
      <c r="B14" s="326" t="s">
        <v>289</v>
      </c>
      <c r="C14" s="332">
        <f>SUM(C8:C13)</f>
        <v>0</v>
      </c>
      <c r="D14" s="332">
        <f t="shared" ref="D14:O14" si="1">SUM(D8:D13)</f>
        <v>0</v>
      </c>
      <c r="E14" s="332">
        <f t="shared" si="1"/>
        <v>0</v>
      </c>
      <c r="F14" s="332">
        <f t="shared" si="1"/>
        <v>0</v>
      </c>
      <c r="G14" s="332">
        <f t="shared" si="1"/>
        <v>0</v>
      </c>
      <c r="H14" s="332">
        <f t="shared" si="1"/>
        <v>0</v>
      </c>
      <c r="I14" s="332">
        <f t="shared" si="1"/>
        <v>0</v>
      </c>
      <c r="J14" s="332">
        <f t="shared" si="1"/>
        <v>0</v>
      </c>
      <c r="K14" s="332">
        <f t="shared" si="1"/>
        <v>0</v>
      </c>
      <c r="L14" s="332">
        <f t="shared" si="1"/>
        <v>0</v>
      </c>
      <c r="M14" s="332">
        <f t="shared" si="1"/>
        <v>0</v>
      </c>
      <c r="N14" s="332">
        <f t="shared" si="1"/>
        <v>0</v>
      </c>
      <c r="O14" s="332">
        <f t="shared" si="1"/>
        <v>0</v>
      </c>
      <c r="P14" s="332" t="e">
        <f>ROUNDUP(O14/O6,1)</f>
        <v>#DIV/0!</v>
      </c>
    </row>
    <row r="15" spans="1:16" ht="30" customHeight="1">
      <c r="A15" s="1071" t="s">
        <v>555</v>
      </c>
      <c r="B15" s="1071"/>
      <c r="C15" s="1063" t="s">
        <v>556</v>
      </c>
      <c r="D15" s="1063"/>
      <c r="E15" s="1063"/>
      <c r="F15" s="1063"/>
      <c r="G15" s="1063"/>
      <c r="H15" s="1063"/>
      <c r="I15" s="1063"/>
      <c r="J15" s="1063"/>
      <c r="K15" s="1063"/>
      <c r="L15" s="1063"/>
      <c r="M15" s="1063"/>
      <c r="N15" s="1063"/>
      <c r="O15" s="1063"/>
      <c r="P15" s="1072" t="s">
        <v>557</v>
      </c>
    </row>
    <row r="16" spans="1:16" s="328" customFormat="1" ht="30" customHeight="1">
      <c r="A16" s="1071"/>
      <c r="B16" s="1071"/>
      <c r="C16" s="327" t="s">
        <v>25</v>
      </c>
      <c r="D16" s="327" t="s">
        <v>413</v>
      </c>
      <c r="E16" s="327" t="s">
        <v>414</v>
      </c>
      <c r="F16" s="327" t="s">
        <v>415</v>
      </c>
      <c r="G16" s="327" t="s">
        <v>416</v>
      </c>
      <c r="H16" s="327" t="s">
        <v>417</v>
      </c>
      <c r="I16" s="327" t="s">
        <v>558</v>
      </c>
      <c r="J16" s="327" t="s">
        <v>559</v>
      </c>
      <c r="K16" s="327" t="s">
        <v>560</v>
      </c>
      <c r="L16" s="327" t="s">
        <v>561</v>
      </c>
      <c r="M16" s="327" t="s">
        <v>422</v>
      </c>
      <c r="N16" s="327" t="s">
        <v>423</v>
      </c>
      <c r="O16" s="327" t="s">
        <v>289</v>
      </c>
      <c r="P16" s="1072"/>
    </row>
    <row r="17" spans="1:16" ht="46.5" customHeight="1">
      <c r="A17" s="329" t="s">
        <v>562</v>
      </c>
      <c r="B17" s="330" t="s">
        <v>290</v>
      </c>
      <c r="C17" s="335">
        <f>C6</f>
        <v>0</v>
      </c>
      <c r="D17" s="335">
        <f t="shared" ref="D17:N17" si="2">D6</f>
        <v>0</v>
      </c>
      <c r="E17" s="335">
        <f t="shared" si="2"/>
        <v>0</v>
      </c>
      <c r="F17" s="335">
        <f t="shared" si="2"/>
        <v>0</v>
      </c>
      <c r="G17" s="335">
        <f t="shared" si="2"/>
        <v>0</v>
      </c>
      <c r="H17" s="335">
        <f t="shared" si="2"/>
        <v>0</v>
      </c>
      <c r="I17" s="335">
        <f t="shared" si="2"/>
        <v>0</v>
      </c>
      <c r="J17" s="335">
        <f t="shared" si="2"/>
        <v>0</v>
      </c>
      <c r="K17" s="335">
        <f t="shared" si="2"/>
        <v>0</v>
      </c>
      <c r="L17" s="335">
        <f t="shared" si="2"/>
        <v>0</v>
      </c>
      <c r="M17" s="335">
        <f t="shared" si="2"/>
        <v>0</v>
      </c>
      <c r="N17" s="335">
        <f t="shared" si="2"/>
        <v>0</v>
      </c>
      <c r="O17" s="332">
        <f>SUM(C17:N17)</f>
        <v>0</v>
      </c>
      <c r="P17" s="333"/>
    </row>
    <row r="18" spans="1:16" ht="30" customHeight="1">
      <c r="A18" s="1073"/>
      <c r="B18" s="334" t="s">
        <v>563</v>
      </c>
      <c r="C18" s="1063" t="s">
        <v>564</v>
      </c>
      <c r="D18" s="1063"/>
      <c r="E18" s="1063"/>
      <c r="F18" s="1063"/>
      <c r="G18" s="1063"/>
      <c r="H18" s="1063"/>
      <c r="I18" s="1063"/>
      <c r="J18" s="1063"/>
      <c r="K18" s="1063"/>
      <c r="L18" s="1063"/>
      <c r="M18" s="1063"/>
      <c r="N18" s="1063"/>
      <c r="O18" s="1063"/>
      <c r="P18" s="333"/>
    </row>
    <row r="19" spans="1:16" ht="30" customHeight="1">
      <c r="A19" s="1073"/>
      <c r="B19" s="326" t="s">
        <v>565</v>
      </c>
      <c r="C19" s="331"/>
      <c r="D19" s="331"/>
      <c r="E19" s="331"/>
      <c r="F19" s="331"/>
      <c r="G19" s="331"/>
      <c r="H19" s="331"/>
      <c r="I19" s="331"/>
      <c r="J19" s="331"/>
      <c r="K19" s="331"/>
      <c r="L19" s="331"/>
      <c r="M19" s="331"/>
      <c r="N19" s="331"/>
      <c r="O19" s="332">
        <f t="shared" ref="O19:O24" si="3">SUM(C19:N19)</f>
        <v>0</v>
      </c>
      <c r="P19" s="332" t="e">
        <f>ROUNDUP(O19/O17,1)</f>
        <v>#DIV/0!</v>
      </c>
    </row>
    <row r="20" spans="1:16" ht="30" customHeight="1">
      <c r="A20" s="1073"/>
      <c r="B20" s="326">
        <v>2</v>
      </c>
      <c r="C20" s="331"/>
      <c r="D20" s="331"/>
      <c r="E20" s="331"/>
      <c r="F20" s="331"/>
      <c r="G20" s="331"/>
      <c r="H20" s="331"/>
      <c r="I20" s="331"/>
      <c r="J20" s="331"/>
      <c r="K20" s="331"/>
      <c r="L20" s="331"/>
      <c r="M20" s="331"/>
      <c r="N20" s="331"/>
      <c r="O20" s="332">
        <f t="shared" si="3"/>
        <v>0</v>
      </c>
      <c r="P20" s="332" t="e">
        <f>ROUNDUP(O20/O17,1)</f>
        <v>#DIV/0!</v>
      </c>
    </row>
    <row r="21" spans="1:16" ht="30" customHeight="1">
      <c r="A21" s="1073"/>
      <c r="B21" s="326">
        <v>3</v>
      </c>
      <c r="C21" s="331"/>
      <c r="D21" s="331"/>
      <c r="E21" s="331"/>
      <c r="F21" s="331"/>
      <c r="G21" s="331"/>
      <c r="H21" s="331"/>
      <c r="I21" s="331"/>
      <c r="J21" s="331"/>
      <c r="K21" s="331"/>
      <c r="L21" s="331"/>
      <c r="M21" s="331"/>
      <c r="N21" s="331"/>
      <c r="O21" s="332">
        <f t="shared" si="3"/>
        <v>0</v>
      </c>
      <c r="P21" s="332" t="e">
        <f>ROUNDUP(O21/O17,1)</f>
        <v>#DIV/0!</v>
      </c>
    </row>
    <row r="22" spans="1:16" ht="30" customHeight="1">
      <c r="A22" s="1073"/>
      <c r="B22" s="326">
        <v>4</v>
      </c>
      <c r="C22" s="331"/>
      <c r="D22" s="331"/>
      <c r="E22" s="331"/>
      <c r="F22" s="331"/>
      <c r="G22" s="331"/>
      <c r="H22" s="331"/>
      <c r="I22" s="331"/>
      <c r="J22" s="331"/>
      <c r="K22" s="331"/>
      <c r="L22" s="331"/>
      <c r="M22" s="331"/>
      <c r="N22" s="331"/>
      <c r="O22" s="332">
        <f t="shared" si="3"/>
        <v>0</v>
      </c>
      <c r="P22" s="332" t="e">
        <f>ROUNDUP(O22/O17,1)</f>
        <v>#DIV/0!</v>
      </c>
    </row>
    <row r="23" spans="1:16" ht="30" customHeight="1">
      <c r="A23" s="1073"/>
      <c r="B23" s="326">
        <v>5</v>
      </c>
      <c r="C23" s="331"/>
      <c r="D23" s="331"/>
      <c r="E23" s="331"/>
      <c r="F23" s="331"/>
      <c r="G23" s="331"/>
      <c r="H23" s="331"/>
      <c r="I23" s="331"/>
      <c r="J23" s="331"/>
      <c r="K23" s="331"/>
      <c r="L23" s="331"/>
      <c r="M23" s="331"/>
      <c r="N23" s="331"/>
      <c r="O23" s="332">
        <f t="shared" si="3"/>
        <v>0</v>
      </c>
      <c r="P23" s="332" t="e">
        <f>ROUNDUP(O23/O17,1)</f>
        <v>#DIV/0!</v>
      </c>
    </row>
    <row r="24" spans="1:16" ht="30" customHeight="1">
      <c r="A24" s="1073"/>
      <c r="B24" s="326">
        <v>6</v>
      </c>
      <c r="C24" s="331"/>
      <c r="D24" s="331"/>
      <c r="E24" s="331"/>
      <c r="F24" s="331"/>
      <c r="G24" s="331"/>
      <c r="H24" s="331"/>
      <c r="I24" s="331"/>
      <c r="J24" s="331"/>
      <c r="K24" s="331"/>
      <c r="L24" s="331"/>
      <c r="M24" s="331"/>
      <c r="N24" s="331"/>
      <c r="O24" s="332">
        <f t="shared" si="3"/>
        <v>0</v>
      </c>
      <c r="P24" s="332" t="e">
        <f>ROUNDUP(O24/O17,1)</f>
        <v>#DIV/0!</v>
      </c>
    </row>
    <row r="25" spans="1:16" ht="30" customHeight="1">
      <c r="A25" s="1073"/>
      <c r="B25" s="326" t="s">
        <v>289</v>
      </c>
      <c r="C25" s="332">
        <f>SUM(C19:C24)</f>
        <v>0</v>
      </c>
      <c r="D25" s="332">
        <f>SUM(D19:D24)</f>
        <v>0</v>
      </c>
      <c r="E25" s="332">
        <f t="shared" ref="E25:L25" si="4">SUM(E19:E24)</f>
        <v>0</v>
      </c>
      <c r="F25" s="332">
        <f t="shared" si="4"/>
        <v>0</v>
      </c>
      <c r="G25" s="332">
        <f t="shared" si="4"/>
        <v>0</v>
      </c>
      <c r="H25" s="332">
        <f t="shared" si="4"/>
        <v>0</v>
      </c>
      <c r="I25" s="332">
        <f t="shared" si="4"/>
        <v>0</v>
      </c>
      <c r="J25" s="332">
        <f t="shared" si="4"/>
        <v>0</v>
      </c>
      <c r="K25" s="332">
        <f t="shared" si="4"/>
        <v>0</v>
      </c>
      <c r="L25" s="332">
        <f t="shared" si="4"/>
        <v>0</v>
      </c>
      <c r="M25" s="332">
        <f>SUM(M19:M24)</f>
        <v>0</v>
      </c>
      <c r="N25" s="332">
        <f>SUM(N19:N24)</f>
        <v>0</v>
      </c>
      <c r="O25" s="332">
        <f>SUM(O19:O24)</f>
        <v>0</v>
      </c>
      <c r="P25" s="332" t="e">
        <f>ROUNDUP(O25/O17,1)</f>
        <v>#DIV/0!</v>
      </c>
    </row>
    <row r="26" spans="1:16" ht="49.5" customHeight="1"/>
    <row r="27" spans="1:16" ht="49.5" customHeight="1">
      <c r="A27" s="328"/>
      <c r="B27" s="328"/>
      <c r="C27" s="328"/>
      <c r="D27" s="328"/>
      <c r="E27" s="328"/>
      <c r="F27" s="328"/>
      <c r="G27" s="328"/>
      <c r="H27" s="328"/>
      <c r="I27" s="328"/>
      <c r="J27" s="328"/>
      <c r="K27" s="328"/>
      <c r="L27" s="328"/>
      <c r="M27" s="328"/>
      <c r="N27" s="328"/>
      <c r="O27" s="328"/>
      <c r="P27" s="328"/>
    </row>
    <row r="28" spans="1:16" ht="30" customHeight="1"/>
    <row r="29" spans="1:16" ht="30" customHeight="1"/>
    <row r="30" spans="1:16" ht="30" customHeight="1"/>
    <row r="31" spans="1:16" ht="30" customHeight="1"/>
    <row r="32" spans="1:16" ht="30" customHeight="1"/>
    <row r="33" spans="2:16" ht="39.75" customHeight="1"/>
    <row r="39" spans="2:16" ht="16.2">
      <c r="B39" s="1056"/>
      <c r="C39" s="1056"/>
      <c r="D39" s="1056"/>
      <c r="E39" s="1056"/>
      <c r="F39" s="1056"/>
      <c r="G39" s="1056"/>
      <c r="H39" s="1056"/>
      <c r="I39" s="1056"/>
      <c r="J39" s="1056"/>
      <c r="K39" s="1056"/>
      <c r="L39" s="1056"/>
      <c r="M39" s="1056"/>
      <c r="N39" s="1056"/>
      <c r="O39" s="1056"/>
      <c r="P39" s="1056"/>
    </row>
    <row r="40" spans="2:16" ht="13.5" customHeight="1">
      <c r="B40" s="326">
        <v>2</v>
      </c>
      <c r="C40" s="331"/>
      <c r="D40" s="331"/>
      <c r="E40" s="331"/>
      <c r="F40" s="331"/>
      <c r="G40" s="331"/>
      <c r="H40" s="331"/>
      <c r="I40" s="331"/>
      <c r="J40" s="331"/>
      <c r="K40" s="331"/>
      <c r="L40" s="331"/>
      <c r="M40" s="331"/>
      <c r="N40" s="331"/>
      <c r="O40" s="332">
        <f t="shared" ref="O40:O45" si="5">SUM(C40:N40)</f>
        <v>0</v>
      </c>
      <c r="P40" s="332" t="e">
        <f>ROUNDUP(O40/#REF!,1)</f>
        <v>#REF!</v>
      </c>
    </row>
    <row r="41" spans="2:16">
      <c r="B41" s="326">
        <v>3</v>
      </c>
      <c r="C41" s="331"/>
      <c r="D41" s="331"/>
      <c r="E41" s="331"/>
      <c r="F41" s="331"/>
      <c r="G41" s="331"/>
      <c r="H41" s="331"/>
      <c r="I41" s="331"/>
      <c r="J41" s="331"/>
      <c r="K41" s="331"/>
      <c r="L41" s="331"/>
      <c r="M41" s="331"/>
      <c r="N41" s="331"/>
      <c r="O41" s="332">
        <f t="shared" si="5"/>
        <v>0</v>
      </c>
      <c r="P41" s="332" t="e">
        <f>ROUNDUP(O41/#REF!,1)</f>
        <v>#REF!</v>
      </c>
    </row>
    <row r="42" spans="2:16">
      <c r="B42" s="326">
        <v>4</v>
      </c>
      <c r="C42" s="331"/>
      <c r="D42" s="331"/>
      <c r="E42" s="331"/>
      <c r="F42" s="331"/>
      <c r="G42" s="331"/>
      <c r="H42" s="331"/>
      <c r="I42" s="331"/>
      <c r="J42" s="331"/>
      <c r="K42" s="331"/>
      <c r="L42" s="331"/>
      <c r="M42" s="331"/>
      <c r="N42" s="331"/>
      <c r="O42" s="332">
        <f t="shared" si="5"/>
        <v>0</v>
      </c>
      <c r="P42" s="332" t="e">
        <f>ROUNDUP(O42/#REF!,21)</f>
        <v>#REF!</v>
      </c>
    </row>
    <row r="43" spans="2:16">
      <c r="B43" s="326">
        <v>5</v>
      </c>
      <c r="C43" s="331"/>
      <c r="D43" s="331"/>
      <c r="E43" s="331"/>
      <c r="F43" s="331"/>
      <c r="G43" s="331"/>
      <c r="H43" s="331"/>
      <c r="I43" s="331"/>
      <c r="J43" s="331"/>
      <c r="K43" s="331"/>
      <c r="L43" s="331"/>
      <c r="M43" s="331"/>
      <c r="N43" s="331"/>
      <c r="O43" s="332">
        <f t="shared" si="5"/>
        <v>0</v>
      </c>
      <c r="P43" s="332" t="e">
        <f>ROUNDUP(O43/#REF!,1)</f>
        <v>#REF!</v>
      </c>
    </row>
    <row r="44" spans="2:16">
      <c r="B44" s="326">
        <v>6</v>
      </c>
      <c r="C44" s="331"/>
      <c r="D44" s="331"/>
      <c r="E44" s="331"/>
      <c r="F44" s="331"/>
      <c r="G44" s="331"/>
      <c r="H44" s="331"/>
      <c r="I44" s="331"/>
      <c r="J44" s="331"/>
      <c r="K44" s="331"/>
      <c r="L44" s="331"/>
      <c r="M44" s="331"/>
      <c r="N44" s="331"/>
      <c r="O44" s="332">
        <f t="shared" si="5"/>
        <v>0</v>
      </c>
      <c r="P44" s="332" t="e">
        <f>ROUNDUP(O44/#REF!,1)</f>
        <v>#REF!</v>
      </c>
    </row>
    <row r="45" spans="2:16" ht="13.5" customHeight="1">
      <c r="B45" s="336"/>
      <c r="C45" s="331"/>
      <c r="D45" s="331"/>
      <c r="E45" s="331"/>
      <c r="F45" s="331"/>
      <c r="G45" s="331"/>
      <c r="H45" s="331"/>
      <c r="I45" s="331"/>
      <c r="J45" s="331"/>
      <c r="K45" s="331"/>
      <c r="L45" s="331"/>
      <c r="M45" s="331"/>
      <c r="N45" s="331"/>
      <c r="O45" s="332">
        <f t="shared" si="5"/>
        <v>0</v>
      </c>
      <c r="P45" s="332" t="e">
        <f>ROUNDUP(O45/#REF!,1)</f>
        <v>#REF!</v>
      </c>
    </row>
  </sheetData>
  <mergeCells count="13">
    <mergeCell ref="B39:P39"/>
    <mergeCell ref="A1:P1"/>
    <mergeCell ref="A3:P3"/>
    <mergeCell ref="A4:B5"/>
    <mergeCell ref="C4:O4"/>
    <mergeCell ref="P4:P5"/>
    <mergeCell ref="A7:A14"/>
    <mergeCell ref="C7:O7"/>
    <mergeCell ref="A15:B16"/>
    <mergeCell ref="C15:O15"/>
    <mergeCell ref="P15:P16"/>
    <mergeCell ref="A18:A25"/>
    <mergeCell ref="C18:O18"/>
  </mergeCells>
  <phoneticPr fontId="3"/>
  <pageMargins left="0.74803149606299213" right="0.74803149606299213" top="0.74803149606299213" bottom="0.55118110236220474" header="0.51181102362204722" footer="0.51181102362204722"/>
  <pageSetup paperSize="9" scale="88" orientation="portrait" r:id="rId1"/>
  <headerFooter alignWithMargins="0">
    <oddHeader>&amp;R（付表２－２）</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8020-5CED-422D-A5FE-6569F9C16F92}">
  <dimension ref="A1:BA79"/>
  <sheetViews>
    <sheetView view="pageBreakPreview" zoomScale="85" zoomScaleNormal="100" zoomScaleSheetLayoutView="85" workbookViewId="0">
      <selection activeCell="S58" activeCellId="1" sqref="T27:U27 S58"/>
    </sheetView>
  </sheetViews>
  <sheetFormatPr defaultColWidth="8.09765625" defaultRowHeight="10.8"/>
  <cols>
    <col min="1" max="2" width="2.3984375" style="343" customWidth="1"/>
    <col min="3" max="3" width="9.59765625" style="426" customWidth="1"/>
    <col min="4" max="7" width="2.3984375" style="343" customWidth="1"/>
    <col min="8" max="8" width="9.59765625" style="343" customWidth="1"/>
    <col min="9" max="9" width="5.3984375" style="343" customWidth="1"/>
    <col min="10" max="11" width="2.3984375" style="343" customWidth="1"/>
    <col min="12" max="12" width="4.69921875" style="343" customWidth="1"/>
    <col min="13" max="40" width="2.59765625" style="343" customWidth="1"/>
    <col min="41" max="53" width="2.3984375" style="343" customWidth="1"/>
    <col min="54" max="16384" width="8.09765625" style="343"/>
  </cols>
  <sheetData>
    <row r="1" spans="1:53" ht="21" customHeight="1">
      <c r="A1" s="337" t="s">
        <v>566</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1118" t="s">
        <v>567</v>
      </c>
      <c r="AC1" s="1118"/>
      <c r="AD1" s="1126"/>
      <c r="AE1" s="338" t="s">
        <v>77</v>
      </c>
      <c r="AF1" s="1118">
        <v>4</v>
      </c>
      <c r="AG1" s="1126"/>
      <c r="AH1" s="1127" t="s">
        <v>568</v>
      </c>
      <c r="AI1" s="1128"/>
      <c r="AJ1" s="1129" t="s">
        <v>569</v>
      </c>
      <c r="AK1" s="1130"/>
      <c r="AL1" s="1130"/>
      <c r="AM1" s="1117"/>
      <c r="AN1" s="1118"/>
      <c r="AO1" s="1118"/>
      <c r="AP1" s="1131" t="s">
        <v>570</v>
      </c>
      <c r="AQ1" s="1132"/>
      <c r="AR1" s="1132"/>
      <c r="AS1" s="1117" t="s">
        <v>95</v>
      </c>
      <c r="AT1" s="1118"/>
      <c r="AU1" s="1118"/>
      <c r="AV1" s="341"/>
      <c r="AW1" s="342"/>
      <c r="AX1" s="342"/>
      <c r="AY1" s="342"/>
      <c r="AZ1" s="342"/>
      <c r="BA1" s="342"/>
    </row>
    <row r="2" spans="1:53" ht="18.75" customHeight="1">
      <c r="A2" s="1119" t="s">
        <v>571</v>
      </c>
      <c r="B2" s="1120"/>
      <c r="C2" s="1120"/>
      <c r="D2" s="1121"/>
      <c r="E2" s="1122"/>
      <c r="F2" s="1122"/>
      <c r="G2" s="1122"/>
      <c r="H2" s="1122"/>
      <c r="I2" s="1122"/>
      <c r="J2" s="1122"/>
      <c r="K2" s="1122"/>
      <c r="L2" s="1095" t="s">
        <v>572</v>
      </c>
      <c r="M2" s="1095"/>
      <c r="N2" s="1095"/>
      <c r="O2" s="1095"/>
      <c r="P2" s="1095"/>
      <c r="Q2" s="1119"/>
      <c r="R2" s="1123"/>
      <c r="S2" s="1124"/>
      <c r="T2" s="1124"/>
      <c r="U2" s="1124"/>
      <c r="V2" s="1124"/>
      <c r="W2" s="1124"/>
      <c r="X2" s="1124"/>
      <c r="Y2" s="1124"/>
      <c r="Z2" s="1124"/>
      <c r="AA2" s="1124"/>
      <c r="AB2" s="1124"/>
      <c r="AC2" s="1124"/>
      <c r="AD2" s="1124"/>
      <c r="AE2" s="1124"/>
      <c r="AF2" s="1124"/>
      <c r="AG2" s="1124"/>
      <c r="AH2" s="1124"/>
      <c r="AI2" s="1125"/>
      <c r="AJ2" s="1095" t="s">
        <v>573</v>
      </c>
      <c r="AK2" s="1095"/>
      <c r="AL2" s="1119"/>
      <c r="AM2" s="1201" t="s">
        <v>95</v>
      </c>
      <c r="AN2" s="1202"/>
      <c r="AO2" s="1202"/>
      <c r="AP2" s="1095" t="s">
        <v>574</v>
      </c>
      <c r="AQ2" s="1095"/>
      <c r="AR2" s="1119"/>
      <c r="AS2" s="1201" t="s">
        <v>95</v>
      </c>
      <c r="AT2" s="1202"/>
      <c r="AU2" s="1202"/>
      <c r="AV2" s="341"/>
      <c r="AW2" s="342"/>
      <c r="AX2" s="342"/>
      <c r="AY2" s="342"/>
      <c r="AZ2" s="342"/>
      <c r="BA2" s="342"/>
    </row>
    <row r="3" spans="1:53" ht="18.75" customHeight="1">
      <c r="A3" s="1119" t="s">
        <v>444</v>
      </c>
      <c r="B3" s="1120"/>
      <c r="C3" s="1120"/>
      <c r="D3" s="1117"/>
      <c r="E3" s="1126"/>
      <c r="F3" s="344" t="s">
        <v>26</v>
      </c>
      <c r="G3" s="1078" t="s">
        <v>575</v>
      </c>
      <c r="H3" s="1134"/>
      <c r="I3" s="345"/>
      <c r="J3" s="1135" t="s">
        <v>576</v>
      </c>
      <c r="K3" s="1136"/>
      <c r="L3" s="1078" t="s">
        <v>577</v>
      </c>
      <c r="M3" s="1078"/>
      <c r="N3" s="1078"/>
      <c r="O3" s="1078"/>
      <c r="P3" s="1078"/>
      <c r="Q3" s="1134"/>
      <c r="R3" s="1199"/>
      <c r="S3" s="1200"/>
      <c r="T3" s="344" t="s">
        <v>26</v>
      </c>
      <c r="U3" s="1078" t="s">
        <v>578</v>
      </c>
      <c r="V3" s="1078"/>
      <c r="W3" s="1078"/>
      <c r="X3" s="1078"/>
      <c r="Y3" s="1078"/>
      <c r="Z3" s="1078"/>
      <c r="AA3" s="1134"/>
      <c r="AB3" s="1184"/>
      <c r="AC3" s="1185"/>
      <c r="AD3" s="1185"/>
      <c r="AE3" s="346" t="s">
        <v>579</v>
      </c>
      <c r="AF3" s="1186" t="s">
        <v>580</v>
      </c>
      <c r="AG3" s="1187"/>
      <c r="AH3" s="1187"/>
      <c r="AI3" s="1187"/>
      <c r="AJ3" s="1187"/>
      <c r="AK3" s="1187"/>
      <c r="AL3" s="1187"/>
      <c r="AM3" s="1187"/>
      <c r="AN3" s="1187"/>
      <c r="AO3" s="1187"/>
      <c r="AP3" s="1187"/>
      <c r="AQ3" s="1188"/>
      <c r="AR3" s="1184">
        <v>40</v>
      </c>
      <c r="AS3" s="1185"/>
      <c r="AT3" s="348" t="s">
        <v>179</v>
      </c>
      <c r="AU3" s="349"/>
      <c r="AV3" s="341"/>
      <c r="AW3" s="337"/>
      <c r="AX3" s="337"/>
      <c r="AY3" s="337"/>
      <c r="AZ3" s="337"/>
      <c r="BA3" s="337"/>
    </row>
    <row r="4" spans="1:53" ht="18.75" customHeight="1">
      <c r="A4" s="1189" t="s">
        <v>581</v>
      </c>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90"/>
      <c r="AB4" s="1191" t="s">
        <v>582</v>
      </c>
      <c r="AC4" s="1192"/>
      <c r="AD4" s="1192"/>
      <c r="AE4" s="1193"/>
      <c r="AF4" s="1190" t="s">
        <v>583</v>
      </c>
      <c r="AG4" s="1194"/>
      <c r="AH4" s="1194"/>
      <c r="AI4" s="1194"/>
      <c r="AJ4" s="1194"/>
      <c r="AK4" s="1194"/>
      <c r="AL4" s="1194"/>
      <c r="AM4" s="1194"/>
      <c r="AN4" s="1194"/>
      <c r="AO4" s="1194"/>
      <c r="AP4" s="1194"/>
      <c r="AQ4" s="1195"/>
      <c r="AR4" s="1196" t="s">
        <v>582</v>
      </c>
      <c r="AS4" s="1197"/>
      <c r="AT4" s="1197"/>
      <c r="AU4" s="1198"/>
      <c r="AV4" s="337"/>
      <c r="AW4" s="337"/>
      <c r="AX4" s="351"/>
      <c r="AY4" s="351"/>
    </row>
    <row r="5" spans="1:53" ht="18.75" customHeight="1">
      <c r="A5" s="1174" t="s">
        <v>584</v>
      </c>
      <c r="B5" s="1175"/>
      <c r="C5" s="1175"/>
      <c r="D5" s="350" t="s">
        <v>585</v>
      </c>
      <c r="E5" s="1123"/>
      <c r="F5" s="1124"/>
      <c r="G5" s="1124"/>
      <c r="H5" s="1124"/>
      <c r="I5" s="1124"/>
      <c r="J5" s="1125"/>
      <c r="K5" s="350" t="s">
        <v>586</v>
      </c>
      <c r="L5" s="1123"/>
      <c r="M5" s="1124"/>
      <c r="N5" s="1124"/>
      <c r="O5" s="1124"/>
      <c r="P5" s="1124"/>
      <c r="Q5" s="1124"/>
      <c r="R5" s="1124"/>
      <c r="S5" s="1124"/>
      <c r="T5" s="1125"/>
      <c r="U5" s="350" t="s">
        <v>587</v>
      </c>
      <c r="V5" s="1123"/>
      <c r="W5" s="1124"/>
      <c r="X5" s="1124"/>
      <c r="Y5" s="1124"/>
      <c r="Z5" s="1124"/>
      <c r="AA5" s="1124"/>
      <c r="AB5" s="1124"/>
      <c r="AC5" s="1124"/>
      <c r="AD5" s="1124"/>
      <c r="AE5" s="1125"/>
      <c r="AF5" s="350" t="s">
        <v>588</v>
      </c>
      <c r="AG5" s="1123"/>
      <c r="AH5" s="1124"/>
      <c r="AI5" s="1124"/>
      <c r="AJ5" s="1124"/>
      <c r="AK5" s="1124"/>
      <c r="AL5" s="1124"/>
      <c r="AM5" s="1124"/>
      <c r="AN5" s="1124"/>
      <c r="AO5" s="1124"/>
      <c r="AP5" s="1125"/>
      <c r="AQ5" s="350" t="s">
        <v>589</v>
      </c>
      <c r="AR5" s="1123"/>
      <c r="AS5" s="1124"/>
      <c r="AT5" s="1124"/>
      <c r="AU5" s="1124"/>
      <c r="AV5" s="1124"/>
      <c r="AW5" s="1124"/>
      <c r="AX5" s="1124"/>
      <c r="AY5" s="1124"/>
      <c r="AZ5" s="1124"/>
      <c r="BA5" s="1125"/>
    </row>
    <row r="6" spans="1:53" ht="18.75" customHeight="1" thickBot="1">
      <c r="A6" s="1176"/>
      <c r="B6" s="1177"/>
      <c r="C6" s="1177"/>
      <c r="D6" s="352" t="s">
        <v>590</v>
      </c>
      <c r="E6" s="1170"/>
      <c r="F6" s="1171"/>
      <c r="G6" s="1171"/>
      <c r="H6" s="1171"/>
      <c r="I6" s="1171"/>
      <c r="J6" s="1172"/>
      <c r="K6" s="352" t="s">
        <v>591</v>
      </c>
      <c r="L6" s="1170"/>
      <c r="M6" s="1171"/>
      <c r="N6" s="1171"/>
      <c r="O6" s="1171"/>
      <c r="P6" s="1171"/>
      <c r="Q6" s="1171"/>
      <c r="R6" s="1171"/>
      <c r="S6" s="1171"/>
      <c r="T6" s="1172"/>
      <c r="U6" s="352" t="s">
        <v>592</v>
      </c>
      <c r="V6" s="1170"/>
      <c r="W6" s="1171"/>
      <c r="X6" s="1171"/>
      <c r="Y6" s="1171"/>
      <c r="Z6" s="1171"/>
      <c r="AA6" s="1171"/>
      <c r="AB6" s="1171"/>
      <c r="AC6" s="1171"/>
      <c r="AD6" s="1171"/>
      <c r="AE6" s="1172"/>
      <c r="AF6" s="352" t="s">
        <v>593</v>
      </c>
      <c r="AG6" s="1170"/>
      <c r="AH6" s="1171"/>
      <c r="AI6" s="1171"/>
      <c r="AJ6" s="1171"/>
      <c r="AK6" s="1171"/>
      <c r="AL6" s="1171"/>
      <c r="AM6" s="1171"/>
      <c r="AN6" s="1171"/>
      <c r="AO6" s="1171"/>
      <c r="AP6" s="1172"/>
      <c r="AQ6" s="352" t="s">
        <v>594</v>
      </c>
      <c r="AR6" s="1170"/>
      <c r="AS6" s="1171"/>
      <c r="AT6" s="1171"/>
      <c r="AU6" s="1171"/>
      <c r="AV6" s="1171"/>
      <c r="AW6" s="1171"/>
      <c r="AX6" s="1171"/>
      <c r="AY6" s="1171"/>
      <c r="AZ6" s="1171"/>
      <c r="BA6" s="1172"/>
    </row>
    <row r="7" spans="1:53" ht="14.25" customHeight="1">
      <c r="A7" s="1097" t="s">
        <v>347</v>
      </c>
      <c r="B7" s="1098"/>
      <c r="C7" s="1098"/>
      <c r="D7" s="1100" t="s">
        <v>595</v>
      </c>
      <c r="E7" s="1100"/>
      <c r="F7" s="1100" t="s">
        <v>596</v>
      </c>
      <c r="G7" s="1100"/>
      <c r="H7" s="1098" t="s">
        <v>49</v>
      </c>
      <c r="I7" s="1100" t="s">
        <v>597</v>
      </c>
      <c r="J7" s="1100"/>
      <c r="K7" s="1100"/>
      <c r="L7" s="1102"/>
      <c r="M7" s="353"/>
      <c r="N7" s="1103" t="s">
        <v>598</v>
      </c>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0" t="s">
        <v>599</v>
      </c>
      <c r="AQ7" s="1100"/>
      <c r="AR7" s="1100" t="s">
        <v>600</v>
      </c>
      <c r="AS7" s="1100"/>
      <c r="AT7" s="1100" t="s">
        <v>601</v>
      </c>
      <c r="AU7" s="1102"/>
      <c r="AV7" s="1178" t="s">
        <v>602</v>
      </c>
      <c r="AW7" s="1179"/>
      <c r="AX7" s="1179"/>
      <c r="AY7" s="1179"/>
      <c r="AZ7" s="1179"/>
      <c r="BA7" s="1180"/>
    </row>
    <row r="8" spans="1:53" ht="12" customHeight="1">
      <c r="A8" s="1099"/>
      <c r="B8" s="1095"/>
      <c r="C8" s="1095"/>
      <c r="D8" s="1101"/>
      <c r="E8" s="1101"/>
      <c r="F8" s="1101"/>
      <c r="G8" s="1101"/>
      <c r="H8" s="1095"/>
      <c r="I8" s="1101"/>
      <c r="J8" s="1101"/>
      <c r="K8" s="1101"/>
      <c r="L8" s="1101"/>
      <c r="M8" s="354" t="s">
        <v>603</v>
      </c>
      <c r="N8" s="1095" t="s">
        <v>604</v>
      </c>
      <c r="O8" s="1095"/>
      <c r="P8" s="1095"/>
      <c r="Q8" s="1095"/>
      <c r="R8" s="1095"/>
      <c r="S8" s="1095"/>
      <c r="T8" s="1095"/>
      <c r="U8" s="1095" t="s">
        <v>605</v>
      </c>
      <c r="V8" s="1095"/>
      <c r="W8" s="1095"/>
      <c r="X8" s="1095"/>
      <c r="Y8" s="1095"/>
      <c r="Z8" s="1095"/>
      <c r="AA8" s="1095"/>
      <c r="AB8" s="1095" t="s">
        <v>606</v>
      </c>
      <c r="AC8" s="1095"/>
      <c r="AD8" s="1095"/>
      <c r="AE8" s="1095"/>
      <c r="AF8" s="1095"/>
      <c r="AG8" s="1095"/>
      <c r="AH8" s="1095"/>
      <c r="AI8" s="1095" t="s">
        <v>607</v>
      </c>
      <c r="AJ8" s="1095"/>
      <c r="AK8" s="1095"/>
      <c r="AL8" s="1095"/>
      <c r="AM8" s="1095"/>
      <c r="AN8" s="1095"/>
      <c r="AO8" s="1095"/>
      <c r="AP8" s="1101"/>
      <c r="AQ8" s="1101"/>
      <c r="AR8" s="1101"/>
      <c r="AS8" s="1101"/>
      <c r="AT8" s="1101"/>
      <c r="AU8" s="1173"/>
      <c r="AV8" s="1181"/>
      <c r="AW8" s="1182"/>
      <c r="AX8" s="1182"/>
      <c r="AY8" s="1182"/>
      <c r="AZ8" s="1182"/>
      <c r="BA8" s="1183"/>
    </row>
    <row r="9" spans="1:53" ht="13.5" customHeight="1">
      <c r="A9" s="1099"/>
      <c r="B9" s="1095"/>
      <c r="C9" s="1095"/>
      <c r="D9" s="1101"/>
      <c r="E9" s="1101"/>
      <c r="F9" s="1101"/>
      <c r="G9" s="1101"/>
      <c r="H9" s="1095"/>
      <c r="I9" s="1101"/>
      <c r="J9" s="1101"/>
      <c r="K9" s="1101"/>
      <c r="L9" s="1101"/>
      <c r="M9" s="355" t="s">
        <v>248</v>
      </c>
      <c r="N9" s="339">
        <v>1</v>
      </c>
      <c r="O9" s="340">
        <v>2</v>
      </c>
      <c r="P9" s="340">
        <v>3</v>
      </c>
      <c r="Q9" s="340">
        <v>4</v>
      </c>
      <c r="R9" s="340">
        <v>5</v>
      </c>
      <c r="S9" s="340">
        <v>6</v>
      </c>
      <c r="T9" s="356">
        <v>7</v>
      </c>
      <c r="U9" s="339">
        <v>8</v>
      </c>
      <c r="V9" s="340">
        <v>9</v>
      </c>
      <c r="W9" s="340">
        <v>10</v>
      </c>
      <c r="X9" s="340">
        <v>11</v>
      </c>
      <c r="Y9" s="340">
        <v>12</v>
      </c>
      <c r="Z9" s="340">
        <v>13</v>
      </c>
      <c r="AA9" s="356">
        <v>14</v>
      </c>
      <c r="AB9" s="339">
        <v>15</v>
      </c>
      <c r="AC9" s="340">
        <v>16</v>
      </c>
      <c r="AD9" s="340">
        <v>17</v>
      </c>
      <c r="AE9" s="340">
        <v>18</v>
      </c>
      <c r="AF9" s="340">
        <v>19</v>
      </c>
      <c r="AG9" s="340">
        <v>20</v>
      </c>
      <c r="AH9" s="356">
        <v>21</v>
      </c>
      <c r="AI9" s="339">
        <v>22</v>
      </c>
      <c r="AJ9" s="340">
        <v>23</v>
      </c>
      <c r="AK9" s="340">
        <v>24</v>
      </c>
      <c r="AL9" s="340">
        <v>25</v>
      </c>
      <c r="AM9" s="340">
        <v>26</v>
      </c>
      <c r="AN9" s="340">
        <v>27</v>
      </c>
      <c r="AO9" s="356">
        <v>28</v>
      </c>
      <c r="AP9" s="1101"/>
      <c r="AQ9" s="1101"/>
      <c r="AR9" s="1101"/>
      <c r="AS9" s="1101"/>
      <c r="AT9" s="1101"/>
      <c r="AU9" s="1173"/>
      <c r="AV9" s="1181"/>
      <c r="AW9" s="1182"/>
      <c r="AX9" s="1182"/>
      <c r="AY9" s="1182"/>
      <c r="AZ9" s="1182"/>
      <c r="BA9" s="1183"/>
    </row>
    <row r="10" spans="1:53" ht="14.25" customHeight="1">
      <c r="A10" s="1099"/>
      <c r="B10" s="1095"/>
      <c r="C10" s="1095"/>
      <c r="D10" s="1101"/>
      <c r="E10" s="1101"/>
      <c r="F10" s="1101"/>
      <c r="G10" s="1101"/>
      <c r="H10" s="1095"/>
      <c r="I10" s="1101"/>
      <c r="J10" s="1101"/>
      <c r="K10" s="1101"/>
      <c r="L10" s="1101"/>
      <c r="M10" s="355" t="s">
        <v>608</v>
      </c>
      <c r="N10" s="357" t="s">
        <v>609</v>
      </c>
      <c r="O10" s="358" t="s">
        <v>610</v>
      </c>
      <c r="P10" s="358" t="s">
        <v>611</v>
      </c>
      <c r="Q10" s="358" t="s">
        <v>270</v>
      </c>
      <c r="R10" s="358" t="s">
        <v>612</v>
      </c>
      <c r="S10" s="358" t="s">
        <v>613</v>
      </c>
      <c r="T10" s="359" t="s">
        <v>614</v>
      </c>
      <c r="U10" s="357" t="s">
        <v>609</v>
      </c>
      <c r="V10" s="358" t="s">
        <v>610</v>
      </c>
      <c r="W10" s="358" t="s">
        <v>611</v>
      </c>
      <c r="X10" s="358" t="s">
        <v>270</v>
      </c>
      <c r="Y10" s="358" t="s">
        <v>612</v>
      </c>
      <c r="Z10" s="358" t="s">
        <v>613</v>
      </c>
      <c r="AA10" s="359" t="s">
        <v>614</v>
      </c>
      <c r="AB10" s="357" t="s">
        <v>609</v>
      </c>
      <c r="AC10" s="358" t="s">
        <v>610</v>
      </c>
      <c r="AD10" s="358" t="s">
        <v>611</v>
      </c>
      <c r="AE10" s="358" t="s">
        <v>270</v>
      </c>
      <c r="AF10" s="358" t="s">
        <v>612</v>
      </c>
      <c r="AG10" s="358" t="s">
        <v>613</v>
      </c>
      <c r="AH10" s="359" t="s">
        <v>614</v>
      </c>
      <c r="AI10" s="357" t="s">
        <v>609</v>
      </c>
      <c r="AJ10" s="358" t="s">
        <v>610</v>
      </c>
      <c r="AK10" s="358" t="s">
        <v>611</v>
      </c>
      <c r="AL10" s="358" t="s">
        <v>270</v>
      </c>
      <c r="AM10" s="358" t="s">
        <v>612</v>
      </c>
      <c r="AN10" s="358" t="s">
        <v>613</v>
      </c>
      <c r="AO10" s="359" t="s">
        <v>614</v>
      </c>
      <c r="AP10" s="1101"/>
      <c r="AQ10" s="1101"/>
      <c r="AR10" s="1101"/>
      <c r="AS10" s="1101"/>
      <c r="AT10" s="1101"/>
      <c r="AU10" s="1173"/>
      <c r="AV10" s="1181"/>
      <c r="AW10" s="1182"/>
      <c r="AX10" s="1182"/>
      <c r="AY10" s="1182"/>
      <c r="AZ10" s="1182"/>
      <c r="BA10" s="1183"/>
    </row>
    <row r="11" spans="1:53" ht="18.75" customHeight="1">
      <c r="A11" s="1162"/>
      <c r="B11" s="1163"/>
      <c r="C11" s="1163"/>
      <c r="D11" s="1164"/>
      <c r="E11" s="1164"/>
      <c r="F11" s="1164"/>
      <c r="G11" s="1164"/>
      <c r="H11" s="360"/>
      <c r="I11" s="1165"/>
      <c r="J11" s="1165"/>
      <c r="K11" s="1165"/>
      <c r="L11" s="1165"/>
      <c r="M11" s="1165"/>
      <c r="N11" s="361"/>
      <c r="O11" s="362"/>
      <c r="P11" s="362"/>
      <c r="Q11" s="362"/>
      <c r="R11" s="362"/>
      <c r="S11" s="362"/>
      <c r="T11" s="363"/>
      <c r="U11" s="361"/>
      <c r="V11" s="362"/>
      <c r="W11" s="362"/>
      <c r="X11" s="362"/>
      <c r="Y11" s="362"/>
      <c r="Z11" s="362"/>
      <c r="AA11" s="363"/>
      <c r="AB11" s="361"/>
      <c r="AC11" s="362"/>
      <c r="AD11" s="362"/>
      <c r="AE11" s="362"/>
      <c r="AF11" s="362"/>
      <c r="AG11" s="362"/>
      <c r="AH11" s="363"/>
      <c r="AI11" s="361"/>
      <c r="AJ11" s="362"/>
      <c r="AK11" s="362"/>
      <c r="AL11" s="362"/>
      <c r="AM11" s="362"/>
      <c r="AN11" s="362"/>
      <c r="AO11" s="363"/>
      <c r="AP11" s="1166">
        <f>SUM(N11:AO11)</f>
        <v>0</v>
      </c>
      <c r="AQ11" s="1166"/>
      <c r="AR11" s="1166">
        <f t="shared" ref="AR11:AR32" si="0">AP11/4</f>
        <v>0</v>
      </c>
      <c r="AS11" s="1166"/>
      <c r="AT11" s="1138">
        <f t="shared" ref="AT11:AT13" si="1">AR11/$AR$3</f>
        <v>0</v>
      </c>
      <c r="AU11" s="1139"/>
      <c r="AV11" s="1167"/>
      <c r="AW11" s="1168"/>
      <c r="AX11" s="1168"/>
      <c r="AY11" s="1168"/>
      <c r="AZ11" s="1168"/>
      <c r="BA11" s="1169"/>
    </row>
    <row r="12" spans="1:53" ht="18.75" customHeight="1">
      <c r="A12" s="1154"/>
      <c r="B12" s="1155"/>
      <c r="C12" s="1155"/>
      <c r="D12" s="1156"/>
      <c r="E12" s="1156"/>
      <c r="F12" s="1156"/>
      <c r="G12" s="1156"/>
      <c r="H12" s="364"/>
      <c r="I12" s="1157"/>
      <c r="J12" s="1157"/>
      <c r="K12" s="1157"/>
      <c r="L12" s="1157"/>
      <c r="M12" s="1157"/>
      <c r="N12" s="365"/>
      <c r="O12" s="366"/>
      <c r="P12" s="366"/>
      <c r="Q12" s="366"/>
      <c r="R12" s="366"/>
      <c r="S12" s="366"/>
      <c r="T12" s="367"/>
      <c r="U12" s="365"/>
      <c r="V12" s="366"/>
      <c r="W12" s="366"/>
      <c r="X12" s="366"/>
      <c r="Y12" s="366"/>
      <c r="Z12" s="366"/>
      <c r="AA12" s="367"/>
      <c r="AB12" s="365"/>
      <c r="AC12" s="366"/>
      <c r="AD12" s="366"/>
      <c r="AE12" s="366"/>
      <c r="AF12" s="366"/>
      <c r="AG12" s="366"/>
      <c r="AH12" s="367"/>
      <c r="AI12" s="365"/>
      <c r="AJ12" s="366"/>
      <c r="AK12" s="366"/>
      <c r="AL12" s="366"/>
      <c r="AM12" s="366"/>
      <c r="AN12" s="366"/>
      <c r="AO12" s="367"/>
      <c r="AP12" s="1158">
        <f t="shared" ref="AP12:AP29" si="2">SUM(N12:AO12)</f>
        <v>0</v>
      </c>
      <c r="AQ12" s="1158"/>
      <c r="AR12" s="1158">
        <f t="shared" si="0"/>
        <v>0</v>
      </c>
      <c r="AS12" s="1158"/>
      <c r="AT12" s="1138">
        <f t="shared" si="1"/>
        <v>0</v>
      </c>
      <c r="AU12" s="1139"/>
      <c r="AV12" s="1159"/>
      <c r="AW12" s="1160"/>
      <c r="AX12" s="1160"/>
      <c r="AY12" s="1160"/>
      <c r="AZ12" s="1160"/>
      <c r="BA12" s="1161"/>
    </row>
    <row r="13" spans="1:53" ht="18.75" customHeight="1">
      <c r="A13" s="1154"/>
      <c r="B13" s="1155"/>
      <c r="C13" s="1155"/>
      <c r="D13" s="1156"/>
      <c r="E13" s="1156"/>
      <c r="F13" s="1156"/>
      <c r="G13" s="1156"/>
      <c r="H13" s="364"/>
      <c r="I13" s="1157"/>
      <c r="J13" s="1157"/>
      <c r="K13" s="1157"/>
      <c r="L13" s="1157"/>
      <c r="M13" s="1157"/>
      <c r="N13" s="365"/>
      <c r="O13" s="366"/>
      <c r="P13" s="366"/>
      <c r="Q13" s="366"/>
      <c r="R13" s="366"/>
      <c r="S13" s="366"/>
      <c r="T13" s="367"/>
      <c r="U13" s="365"/>
      <c r="V13" s="366"/>
      <c r="W13" s="366"/>
      <c r="X13" s="366"/>
      <c r="Y13" s="366"/>
      <c r="Z13" s="366"/>
      <c r="AA13" s="367"/>
      <c r="AB13" s="365"/>
      <c r="AC13" s="366"/>
      <c r="AD13" s="366"/>
      <c r="AE13" s="366"/>
      <c r="AF13" s="366"/>
      <c r="AG13" s="366"/>
      <c r="AH13" s="367"/>
      <c r="AI13" s="365"/>
      <c r="AJ13" s="366"/>
      <c r="AK13" s="366"/>
      <c r="AL13" s="366"/>
      <c r="AM13" s="366"/>
      <c r="AN13" s="366"/>
      <c r="AO13" s="367"/>
      <c r="AP13" s="1158">
        <f t="shared" si="2"/>
        <v>0</v>
      </c>
      <c r="AQ13" s="1158"/>
      <c r="AR13" s="1158">
        <f t="shared" si="0"/>
        <v>0</v>
      </c>
      <c r="AS13" s="1158"/>
      <c r="AT13" s="1138">
        <f t="shared" si="1"/>
        <v>0</v>
      </c>
      <c r="AU13" s="1139"/>
      <c r="AV13" s="1159"/>
      <c r="AW13" s="1160"/>
      <c r="AX13" s="1160"/>
      <c r="AY13" s="1160"/>
      <c r="AZ13" s="1160"/>
      <c r="BA13" s="1161"/>
    </row>
    <row r="14" spans="1:53" ht="18.75" customHeight="1">
      <c r="A14" s="1154"/>
      <c r="B14" s="1155"/>
      <c r="C14" s="1155"/>
      <c r="D14" s="1156"/>
      <c r="E14" s="1156"/>
      <c r="F14" s="1156"/>
      <c r="G14" s="1156"/>
      <c r="H14" s="364"/>
      <c r="I14" s="1157"/>
      <c r="J14" s="1157"/>
      <c r="K14" s="1157"/>
      <c r="L14" s="1157"/>
      <c r="M14" s="1157"/>
      <c r="N14" s="365"/>
      <c r="O14" s="366"/>
      <c r="P14" s="366"/>
      <c r="Q14" s="366"/>
      <c r="R14" s="366"/>
      <c r="S14" s="366"/>
      <c r="T14" s="367"/>
      <c r="U14" s="365"/>
      <c r="V14" s="366"/>
      <c r="W14" s="366"/>
      <c r="X14" s="366"/>
      <c r="Y14" s="366"/>
      <c r="Z14" s="366"/>
      <c r="AA14" s="367"/>
      <c r="AB14" s="365"/>
      <c r="AC14" s="366"/>
      <c r="AD14" s="366"/>
      <c r="AE14" s="366"/>
      <c r="AF14" s="366"/>
      <c r="AG14" s="366"/>
      <c r="AH14" s="367"/>
      <c r="AI14" s="365"/>
      <c r="AJ14" s="366"/>
      <c r="AK14" s="366"/>
      <c r="AL14" s="366"/>
      <c r="AM14" s="366"/>
      <c r="AN14" s="366"/>
      <c r="AO14" s="367"/>
      <c r="AP14" s="1158">
        <f t="shared" si="2"/>
        <v>0</v>
      </c>
      <c r="AQ14" s="1158"/>
      <c r="AR14" s="1158">
        <f t="shared" si="0"/>
        <v>0</v>
      </c>
      <c r="AS14" s="1158"/>
      <c r="AT14" s="1138">
        <f>AR14/$AR$3</f>
        <v>0</v>
      </c>
      <c r="AU14" s="1139"/>
      <c r="AV14" s="368"/>
      <c r="AW14" s="369"/>
      <c r="AX14" s="369"/>
      <c r="AY14" s="369"/>
      <c r="AZ14" s="369"/>
      <c r="BA14" s="370"/>
    </row>
    <row r="15" spans="1:53" ht="18.75" customHeight="1">
      <c r="A15" s="1154"/>
      <c r="B15" s="1155"/>
      <c r="C15" s="1155"/>
      <c r="D15" s="1156"/>
      <c r="E15" s="1156"/>
      <c r="F15" s="1156"/>
      <c r="G15" s="1156"/>
      <c r="H15" s="364"/>
      <c r="I15" s="1157"/>
      <c r="J15" s="1157"/>
      <c r="K15" s="1157"/>
      <c r="L15" s="1157"/>
      <c r="M15" s="1157"/>
      <c r="N15" s="365"/>
      <c r="O15" s="366"/>
      <c r="P15" s="366"/>
      <c r="Q15" s="366"/>
      <c r="R15" s="366"/>
      <c r="S15" s="366"/>
      <c r="T15" s="367"/>
      <c r="U15" s="365"/>
      <c r="V15" s="366"/>
      <c r="W15" s="366"/>
      <c r="X15" s="366"/>
      <c r="Y15" s="366"/>
      <c r="Z15" s="366"/>
      <c r="AA15" s="367"/>
      <c r="AB15" s="365"/>
      <c r="AC15" s="366"/>
      <c r="AD15" s="366"/>
      <c r="AE15" s="366"/>
      <c r="AF15" s="366"/>
      <c r="AG15" s="366"/>
      <c r="AH15" s="367"/>
      <c r="AI15" s="365"/>
      <c r="AJ15" s="366"/>
      <c r="AK15" s="366"/>
      <c r="AL15" s="366"/>
      <c r="AM15" s="366"/>
      <c r="AN15" s="366"/>
      <c r="AO15" s="367"/>
      <c r="AP15" s="1158">
        <f t="shared" si="2"/>
        <v>0</v>
      </c>
      <c r="AQ15" s="1158"/>
      <c r="AR15" s="1158">
        <f t="shared" si="0"/>
        <v>0</v>
      </c>
      <c r="AS15" s="1158"/>
      <c r="AT15" s="1138">
        <f>AR15/$AR$3</f>
        <v>0</v>
      </c>
      <c r="AU15" s="1139"/>
      <c r="AV15" s="368"/>
      <c r="AW15" s="369"/>
      <c r="AX15" s="369"/>
      <c r="AY15" s="369"/>
      <c r="AZ15" s="369"/>
      <c r="BA15" s="370"/>
    </row>
    <row r="16" spans="1:53" ht="18.75" customHeight="1">
      <c r="A16" s="1085"/>
      <c r="B16" s="1086"/>
      <c r="C16" s="1086"/>
      <c r="D16" s="1087"/>
      <c r="E16" s="1087"/>
      <c r="F16" s="1087"/>
      <c r="G16" s="1087"/>
      <c r="H16" s="371"/>
      <c r="I16" s="1088"/>
      <c r="J16" s="1088"/>
      <c r="K16" s="1088"/>
      <c r="L16" s="1088"/>
      <c r="M16" s="1088"/>
      <c r="N16" s="372"/>
      <c r="O16" s="373"/>
      <c r="P16" s="373"/>
      <c r="Q16" s="373"/>
      <c r="R16" s="373"/>
      <c r="S16" s="373"/>
      <c r="T16" s="374"/>
      <c r="U16" s="372"/>
      <c r="V16" s="373"/>
      <c r="W16" s="373"/>
      <c r="X16" s="373"/>
      <c r="Y16" s="373"/>
      <c r="Z16" s="373"/>
      <c r="AA16" s="374"/>
      <c r="AB16" s="372"/>
      <c r="AC16" s="373"/>
      <c r="AD16" s="373"/>
      <c r="AE16" s="373"/>
      <c r="AF16" s="373"/>
      <c r="AG16" s="373"/>
      <c r="AH16" s="374"/>
      <c r="AI16" s="372"/>
      <c r="AJ16" s="373"/>
      <c r="AK16" s="373"/>
      <c r="AL16" s="373"/>
      <c r="AM16" s="373"/>
      <c r="AN16" s="373"/>
      <c r="AO16" s="374"/>
      <c r="AP16" s="1158">
        <f t="shared" si="2"/>
        <v>0</v>
      </c>
      <c r="AQ16" s="1158"/>
      <c r="AR16" s="1158">
        <f t="shared" si="0"/>
        <v>0</v>
      </c>
      <c r="AS16" s="1158"/>
      <c r="AT16" s="1138">
        <f>AR16/$AR$3</f>
        <v>0</v>
      </c>
      <c r="AU16" s="1139"/>
      <c r="AV16" s="375"/>
      <c r="AW16" s="376"/>
      <c r="AX16" s="376"/>
      <c r="AY16" s="376"/>
      <c r="AZ16" s="376"/>
      <c r="BA16" s="377"/>
    </row>
    <row r="17" spans="1:53" ht="18.75" customHeight="1">
      <c r="A17" s="1085"/>
      <c r="B17" s="1086"/>
      <c r="C17" s="1086"/>
      <c r="D17" s="1087"/>
      <c r="E17" s="1087"/>
      <c r="F17" s="1087"/>
      <c r="G17" s="1087"/>
      <c r="H17" s="371"/>
      <c r="I17" s="1088"/>
      <c r="J17" s="1088"/>
      <c r="K17" s="1088"/>
      <c r="L17" s="1088"/>
      <c r="M17" s="1088"/>
      <c r="N17" s="372"/>
      <c r="O17" s="373"/>
      <c r="P17" s="373"/>
      <c r="Q17" s="373"/>
      <c r="R17" s="373"/>
      <c r="S17" s="373"/>
      <c r="T17" s="374"/>
      <c r="U17" s="372"/>
      <c r="V17" s="373"/>
      <c r="W17" s="373"/>
      <c r="X17" s="373"/>
      <c r="Y17" s="373"/>
      <c r="Z17" s="373"/>
      <c r="AA17" s="374"/>
      <c r="AB17" s="372"/>
      <c r="AC17" s="373"/>
      <c r="AD17" s="373"/>
      <c r="AE17" s="373"/>
      <c r="AF17" s="373"/>
      <c r="AG17" s="373"/>
      <c r="AH17" s="374"/>
      <c r="AI17" s="372"/>
      <c r="AJ17" s="373"/>
      <c r="AK17" s="373"/>
      <c r="AL17" s="373"/>
      <c r="AM17" s="373"/>
      <c r="AN17" s="373"/>
      <c r="AO17" s="374"/>
      <c r="AP17" s="1158">
        <f t="shared" si="2"/>
        <v>0</v>
      </c>
      <c r="AQ17" s="1158"/>
      <c r="AR17" s="1158">
        <f t="shared" si="0"/>
        <v>0</v>
      </c>
      <c r="AS17" s="1158"/>
      <c r="AT17" s="1138">
        <f>AR17/$AR$3</f>
        <v>0</v>
      </c>
      <c r="AU17" s="1139"/>
      <c r="AV17" s="375"/>
      <c r="AW17" s="376"/>
      <c r="AX17" s="376"/>
      <c r="AY17" s="376"/>
      <c r="AZ17" s="376"/>
      <c r="BA17" s="377"/>
    </row>
    <row r="18" spans="1:53" ht="18.75" customHeight="1">
      <c r="A18" s="1085"/>
      <c r="B18" s="1086"/>
      <c r="C18" s="1086"/>
      <c r="D18" s="1087"/>
      <c r="E18" s="1087"/>
      <c r="F18" s="1087"/>
      <c r="G18" s="1087"/>
      <c r="H18" s="371"/>
      <c r="I18" s="1088"/>
      <c r="J18" s="1088"/>
      <c r="K18" s="1088"/>
      <c r="L18" s="1088"/>
      <c r="M18" s="1088"/>
      <c r="N18" s="372"/>
      <c r="O18" s="373"/>
      <c r="P18" s="373"/>
      <c r="Q18" s="373"/>
      <c r="R18" s="373"/>
      <c r="S18" s="373"/>
      <c r="T18" s="374"/>
      <c r="U18" s="372"/>
      <c r="V18" s="373"/>
      <c r="W18" s="373"/>
      <c r="X18" s="373"/>
      <c r="Y18" s="373"/>
      <c r="Z18" s="373"/>
      <c r="AA18" s="374"/>
      <c r="AB18" s="372"/>
      <c r="AC18" s="373"/>
      <c r="AD18" s="373"/>
      <c r="AE18" s="373"/>
      <c r="AF18" s="373"/>
      <c r="AG18" s="373"/>
      <c r="AH18" s="374"/>
      <c r="AI18" s="372"/>
      <c r="AJ18" s="373"/>
      <c r="AK18" s="373"/>
      <c r="AL18" s="373"/>
      <c r="AM18" s="373"/>
      <c r="AN18" s="373"/>
      <c r="AO18" s="374"/>
      <c r="AP18" s="1158">
        <f t="shared" si="2"/>
        <v>0</v>
      </c>
      <c r="AQ18" s="1158"/>
      <c r="AR18" s="1158">
        <f t="shared" si="0"/>
        <v>0</v>
      </c>
      <c r="AS18" s="1158"/>
      <c r="AT18" s="1138">
        <f>AR18/$AR$3</f>
        <v>0</v>
      </c>
      <c r="AU18" s="1139"/>
      <c r="AV18" s="375"/>
      <c r="AW18" s="376"/>
      <c r="AX18" s="376"/>
      <c r="AY18" s="376"/>
      <c r="AZ18" s="376"/>
      <c r="BA18" s="377"/>
    </row>
    <row r="19" spans="1:53" ht="18.75" customHeight="1">
      <c r="A19" s="1085"/>
      <c r="B19" s="1086"/>
      <c r="C19" s="1086"/>
      <c r="D19" s="1087"/>
      <c r="E19" s="1087"/>
      <c r="F19" s="1087"/>
      <c r="G19" s="1087"/>
      <c r="H19" s="371"/>
      <c r="I19" s="1088"/>
      <c r="J19" s="1088"/>
      <c r="K19" s="1088"/>
      <c r="L19" s="1088"/>
      <c r="M19" s="1088"/>
      <c r="N19" s="372"/>
      <c r="O19" s="373"/>
      <c r="P19" s="373"/>
      <c r="Q19" s="373"/>
      <c r="R19" s="373"/>
      <c r="S19" s="373"/>
      <c r="T19" s="374"/>
      <c r="U19" s="372"/>
      <c r="V19" s="373"/>
      <c r="W19" s="373"/>
      <c r="X19" s="373"/>
      <c r="Y19" s="373"/>
      <c r="Z19" s="373"/>
      <c r="AA19" s="374"/>
      <c r="AB19" s="372"/>
      <c r="AC19" s="373"/>
      <c r="AD19" s="373"/>
      <c r="AE19" s="373"/>
      <c r="AF19" s="373"/>
      <c r="AG19" s="373"/>
      <c r="AH19" s="374"/>
      <c r="AI19" s="372"/>
      <c r="AJ19" s="373"/>
      <c r="AK19" s="373"/>
      <c r="AL19" s="373"/>
      <c r="AM19" s="373"/>
      <c r="AN19" s="373"/>
      <c r="AO19" s="374"/>
      <c r="AP19" s="1158">
        <f t="shared" si="2"/>
        <v>0</v>
      </c>
      <c r="AQ19" s="1158"/>
      <c r="AR19" s="1158">
        <f t="shared" si="0"/>
        <v>0</v>
      </c>
      <c r="AS19" s="1158"/>
      <c r="AT19" s="1138">
        <f t="shared" ref="AT19:AT32" si="3">AR19/$AR$3</f>
        <v>0</v>
      </c>
      <c r="AU19" s="1139"/>
      <c r="AV19" s="378"/>
      <c r="AW19" s="379"/>
      <c r="AX19" s="379"/>
      <c r="AY19" s="379"/>
      <c r="AZ19" s="379"/>
      <c r="BA19" s="380"/>
    </row>
    <row r="20" spans="1:53" ht="18.75" customHeight="1">
      <c r="A20" s="1085"/>
      <c r="B20" s="1086"/>
      <c r="C20" s="1086"/>
      <c r="D20" s="1087"/>
      <c r="E20" s="1087"/>
      <c r="F20" s="1087"/>
      <c r="G20" s="1087"/>
      <c r="H20" s="371"/>
      <c r="I20" s="1088"/>
      <c r="J20" s="1088"/>
      <c r="K20" s="1088"/>
      <c r="L20" s="1088"/>
      <c r="M20" s="1088"/>
      <c r="N20" s="372"/>
      <c r="O20" s="373"/>
      <c r="P20" s="373"/>
      <c r="Q20" s="373"/>
      <c r="R20" s="373"/>
      <c r="S20" s="373"/>
      <c r="T20" s="374"/>
      <c r="U20" s="372"/>
      <c r="V20" s="373"/>
      <c r="W20" s="373"/>
      <c r="X20" s="373"/>
      <c r="Y20" s="373"/>
      <c r="Z20" s="373"/>
      <c r="AA20" s="374"/>
      <c r="AB20" s="372"/>
      <c r="AC20" s="373"/>
      <c r="AD20" s="373"/>
      <c r="AE20" s="373"/>
      <c r="AF20" s="373"/>
      <c r="AG20" s="373"/>
      <c r="AH20" s="374"/>
      <c r="AI20" s="372"/>
      <c r="AJ20" s="373"/>
      <c r="AK20" s="373"/>
      <c r="AL20" s="373"/>
      <c r="AM20" s="373"/>
      <c r="AN20" s="373"/>
      <c r="AO20" s="374"/>
      <c r="AP20" s="1158">
        <f t="shared" si="2"/>
        <v>0</v>
      </c>
      <c r="AQ20" s="1158"/>
      <c r="AR20" s="1158">
        <f t="shared" si="0"/>
        <v>0</v>
      </c>
      <c r="AS20" s="1158"/>
      <c r="AT20" s="1138">
        <f t="shared" si="3"/>
        <v>0</v>
      </c>
      <c r="AU20" s="1139"/>
      <c r="AV20" s="375"/>
      <c r="AW20" s="376"/>
      <c r="AX20" s="376"/>
      <c r="AY20" s="376"/>
      <c r="AZ20" s="376"/>
      <c r="BA20" s="377"/>
    </row>
    <row r="21" spans="1:53" ht="18.75" customHeight="1">
      <c r="A21" s="1154"/>
      <c r="B21" s="1155"/>
      <c r="C21" s="1155"/>
      <c r="D21" s="1156"/>
      <c r="E21" s="1156"/>
      <c r="F21" s="1156"/>
      <c r="G21" s="1156"/>
      <c r="H21" s="364"/>
      <c r="I21" s="1157"/>
      <c r="J21" s="1157"/>
      <c r="K21" s="1157"/>
      <c r="L21" s="1157"/>
      <c r="M21" s="1157"/>
      <c r="N21" s="365"/>
      <c r="O21" s="366"/>
      <c r="P21" s="366"/>
      <c r="Q21" s="366"/>
      <c r="R21" s="366"/>
      <c r="S21" s="366"/>
      <c r="T21" s="367"/>
      <c r="U21" s="365"/>
      <c r="V21" s="366"/>
      <c r="W21" s="366"/>
      <c r="X21" s="366"/>
      <c r="Y21" s="366"/>
      <c r="Z21" s="366"/>
      <c r="AA21" s="367"/>
      <c r="AB21" s="365"/>
      <c r="AC21" s="366"/>
      <c r="AD21" s="366"/>
      <c r="AE21" s="366"/>
      <c r="AF21" s="366"/>
      <c r="AG21" s="366"/>
      <c r="AH21" s="367"/>
      <c r="AI21" s="365"/>
      <c r="AJ21" s="366"/>
      <c r="AK21" s="366"/>
      <c r="AL21" s="366"/>
      <c r="AM21" s="366"/>
      <c r="AN21" s="366"/>
      <c r="AO21" s="367"/>
      <c r="AP21" s="1158">
        <f t="shared" si="2"/>
        <v>0</v>
      </c>
      <c r="AQ21" s="1158"/>
      <c r="AR21" s="1158">
        <f t="shared" si="0"/>
        <v>0</v>
      </c>
      <c r="AS21" s="1158"/>
      <c r="AT21" s="1138">
        <f t="shared" si="3"/>
        <v>0</v>
      </c>
      <c r="AU21" s="1139"/>
      <c r="AV21" s="368"/>
      <c r="AW21" s="369"/>
      <c r="AX21" s="369"/>
      <c r="AY21" s="369"/>
      <c r="AZ21" s="369"/>
      <c r="BA21" s="370"/>
    </row>
    <row r="22" spans="1:53" ht="18.75" customHeight="1">
      <c r="A22" s="1154"/>
      <c r="B22" s="1155"/>
      <c r="C22" s="1155"/>
      <c r="D22" s="1156"/>
      <c r="E22" s="1156"/>
      <c r="F22" s="1156"/>
      <c r="G22" s="1156"/>
      <c r="H22" s="364"/>
      <c r="I22" s="1157"/>
      <c r="J22" s="1157"/>
      <c r="K22" s="1157"/>
      <c r="L22" s="1157"/>
      <c r="M22" s="1157"/>
      <c r="N22" s="365"/>
      <c r="O22" s="366"/>
      <c r="P22" s="366"/>
      <c r="Q22" s="366"/>
      <c r="R22" s="366"/>
      <c r="S22" s="366"/>
      <c r="T22" s="367"/>
      <c r="U22" s="365"/>
      <c r="V22" s="366"/>
      <c r="W22" s="366"/>
      <c r="X22" s="366"/>
      <c r="Y22" s="366"/>
      <c r="Z22" s="366"/>
      <c r="AA22" s="367"/>
      <c r="AB22" s="365"/>
      <c r="AC22" s="366"/>
      <c r="AD22" s="366"/>
      <c r="AE22" s="366"/>
      <c r="AF22" s="366"/>
      <c r="AG22" s="366"/>
      <c r="AH22" s="367"/>
      <c r="AI22" s="365"/>
      <c r="AJ22" s="366"/>
      <c r="AK22" s="366"/>
      <c r="AL22" s="366"/>
      <c r="AM22" s="366"/>
      <c r="AN22" s="366"/>
      <c r="AO22" s="367"/>
      <c r="AP22" s="1158">
        <f t="shared" si="2"/>
        <v>0</v>
      </c>
      <c r="AQ22" s="1158"/>
      <c r="AR22" s="1158">
        <f t="shared" si="0"/>
        <v>0</v>
      </c>
      <c r="AS22" s="1158"/>
      <c r="AT22" s="1138">
        <f t="shared" si="3"/>
        <v>0</v>
      </c>
      <c r="AU22" s="1139"/>
      <c r="AV22" s="1159"/>
      <c r="AW22" s="1160"/>
      <c r="AX22" s="1160"/>
      <c r="AY22" s="1160"/>
      <c r="AZ22" s="1160"/>
      <c r="BA22" s="1161"/>
    </row>
    <row r="23" spans="1:53" ht="18.75" customHeight="1">
      <c r="A23" s="1154"/>
      <c r="B23" s="1155"/>
      <c r="C23" s="1155"/>
      <c r="D23" s="1156"/>
      <c r="E23" s="1156"/>
      <c r="F23" s="1156"/>
      <c r="G23" s="1156"/>
      <c r="H23" s="364"/>
      <c r="I23" s="1157"/>
      <c r="J23" s="1157"/>
      <c r="K23" s="1157"/>
      <c r="L23" s="1157"/>
      <c r="M23" s="1157"/>
      <c r="N23" s="365"/>
      <c r="O23" s="366"/>
      <c r="P23" s="366"/>
      <c r="Q23" s="366"/>
      <c r="R23" s="366"/>
      <c r="S23" s="366"/>
      <c r="T23" s="367"/>
      <c r="U23" s="365"/>
      <c r="V23" s="366"/>
      <c r="W23" s="366"/>
      <c r="X23" s="366"/>
      <c r="Y23" s="366"/>
      <c r="Z23" s="366"/>
      <c r="AA23" s="367"/>
      <c r="AB23" s="365"/>
      <c r="AC23" s="366"/>
      <c r="AD23" s="366"/>
      <c r="AE23" s="366"/>
      <c r="AF23" s="366"/>
      <c r="AG23" s="366"/>
      <c r="AH23" s="367"/>
      <c r="AI23" s="365"/>
      <c r="AJ23" s="366"/>
      <c r="AK23" s="366"/>
      <c r="AL23" s="366"/>
      <c r="AM23" s="366"/>
      <c r="AN23" s="366"/>
      <c r="AO23" s="367"/>
      <c r="AP23" s="1158">
        <f t="shared" si="2"/>
        <v>0</v>
      </c>
      <c r="AQ23" s="1158"/>
      <c r="AR23" s="1158">
        <f t="shared" si="0"/>
        <v>0</v>
      </c>
      <c r="AS23" s="1158"/>
      <c r="AT23" s="1138">
        <f t="shared" si="3"/>
        <v>0</v>
      </c>
      <c r="AU23" s="1139"/>
      <c r="AV23" s="1159"/>
      <c r="AW23" s="1160"/>
      <c r="AX23" s="1160"/>
      <c r="AY23" s="1160"/>
      <c r="AZ23" s="1160"/>
      <c r="BA23" s="1161"/>
    </row>
    <row r="24" spans="1:53" ht="18.75" customHeight="1">
      <c r="A24" s="1154"/>
      <c r="B24" s="1155"/>
      <c r="C24" s="1155"/>
      <c r="D24" s="1156"/>
      <c r="E24" s="1156"/>
      <c r="F24" s="1156"/>
      <c r="G24" s="1156"/>
      <c r="H24" s="364"/>
      <c r="I24" s="1157"/>
      <c r="J24" s="1157"/>
      <c r="K24" s="1157"/>
      <c r="L24" s="1157"/>
      <c r="M24" s="1157"/>
      <c r="N24" s="365"/>
      <c r="O24" s="366"/>
      <c r="P24" s="366"/>
      <c r="Q24" s="366"/>
      <c r="R24" s="366"/>
      <c r="S24" s="366"/>
      <c r="T24" s="367"/>
      <c r="U24" s="365"/>
      <c r="V24" s="366"/>
      <c r="W24" s="366"/>
      <c r="X24" s="366"/>
      <c r="Y24" s="366"/>
      <c r="Z24" s="366"/>
      <c r="AA24" s="367"/>
      <c r="AB24" s="365"/>
      <c r="AC24" s="366"/>
      <c r="AD24" s="366"/>
      <c r="AE24" s="366"/>
      <c r="AF24" s="366"/>
      <c r="AG24" s="366"/>
      <c r="AH24" s="367"/>
      <c r="AI24" s="365"/>
      <c r="AJ24" s="366"/>
      <c r="AK24" s="366"/>
      <c r="AL24" s="366"/>
      <c r="AM24" s="366"/>
      <c r="AN24" s="366"/>
      <c r="AO24" s="367"/>
      <c r="AP24" s="1158">
        <f>SUM(N24:AO24)</f>
        <v>0</v>
      </c>
      <c r="AQ24" s="1158"/>
      <c r="AR24" s="1158">
        <f t="shared" si="0"/>
        <v>0</v>
      </c>
      <c r="AS24" s="1158"/>
      <c r="AT24" s="1138">
        <f t="shared" si="3"/>
        <v>0</v>
      </c>
      <c r="AU24" s="1139"/>
      <c r="AV24" s="1159"/>
      <c r="AW24" s="1160"/>
      <c r="AX24" s="1160"/>
      <c r="AY24" s="1160"/>
      <c r="AZ24" s="1160"/>
      <c r="BA24" s="1161"/>
    </row>
    <row r="25" spans="1:53" ht="18.75" customHeight="1">
      <c r="A25" s="1154"/>
      <c r="B25" s="1155"/>
      <c r="C25" s="1155"/>
      <c r="D25" s="1156"/>
      <c r="E25" s="1156"/>
      <c r="F25" s="1156"/>
      <c r="G25" s="1156"/>
      <c r="H25" s="364"/>
      <c r="I25" s="1157"/>
      <c r="J25" s="1157"/>
      <c r="K25" s="1157"/>
      <c r="L25" s="1157"/>
      <c r="M25" s="1157"/>
      <c r="N25" s="365"/>
      <c r="O25" s="366"/>
      <c r="P25" s="366"/>
      <c r="Q25" s="366"/>
      <c r="R25" s="366"/>
      <c r="S25" s="366"/>
      <c r="T25" s="367"/>
      <c r="U25" s="365"/>
      <c r="V25" s="366"/>
      <c r="W25" s="366"/>
      <c r="X25" s="366"/>
      <c r="Y25" s="366"/>
      <c r="Z25" s="366"/>
      <c r="AA25" s="367"/>
      <c r="AB25" s="365"/>
      <c r="AC25" s="366"/>
      <c r="AD25" s="366"/>
      <c r="AE25" s="366"/>
      <c r="AF25" s="366"/>
      <c r="AG25" s="366"/>
      <c r="AH25" s="367"/>
      <c r="AI25" s="365"/>
      <c r="AJ25" s="366"/>
      <c r="AK25" s="366"/>
      <c r="AL25" s="366"/>
      <c r="AM25" s="366"/>
      <c r="AN25" s="366"/>
      <c r="AO25" s="367"/>
      <c r="AP25" s="1158">
        <f t="shared" ref="AP25:AP27" si="4">SUM(N25:AO25)</f>
        <v>0</v>
      </c>
      <c r="AQ25" s="1158"/>
      <c r="AR25" s="1158">
        <f t="shared" si="0"/>
        <v>0</v>
      </c>
      <c r="AS25" s="1158"/>
      <c r="AT25" s="1138">
        <f t="shared" si="3"/>
        <v>0</v>
      </c>
      <c r="AU25" s="1139"/>
      <c r="AV25" s="1159"/>
      <c r="AW25" s="1160"/>
      <c r="AX25" s="1160"/>
      <c r="AY25" s="1160"/>
      <c r="AZ25" s="1160"/>
      <c r="BA25" s="1161"/>
    </row>
    <row r="26" spans="1:53" ht="18.75" customHeight="1">
      <c r="A26" s="1085"/>
      <c r="B26" s="1086"/>
      <c r="C26" s="1086"/>
      <c r="D26" s="1087"/>
      <c r="E26" s="1087"/>
      <c r="F26" s="1087"/>
      <c r="G26" s="1087"/>
      <c r="H26" s="371"/>
      <c r="I26" s="1088"/>
      <c r="J26" s="1088"/>
      <c r="K26" s="1088"/>
      <c r="L26" s="1088"/>
      <c r="M26" s="1088"/>
      <c r="N26" s="372"/>
      <c r="O26" s="373"/>
      <c r="P26" s="373"/>
      <c r="Q26" s="373"/>
      <c r="R26" s="373"/>
      <c r="S26" s="373"/>
      <c r="T26" s="374"/>
      <c r="U26" s="372"/>
      <c r="V26" s="373"/>
      <c r="W26" s="373"/>
      <c r="X26" s="373"/>
      <c r="Y26" s="373"/>
      <c r="Z26" s="373"/>
      <c r="AA26" s="374"/>
      <c r="AB26" s="372"/>
      <c r="AC26" s="373"/>
      <c r="AD26" s="373"/>
      <c r="AE26" s="373"/>
      <c r="AF26" s="373"/>
      <c r="AG26" s="373"/>
      <c r="AH26" s="374"/>
      <c r="AI26" s="372"/>
      <c r="AJ26" s="373"/>
      <c r="AK26" s="373"/>
      <c r="AL26" s="373"/>
      <c r="AM26" s="373"/>
      <c r="AN26" s="373"/>
      <c r="AO26" s="374"/>
      <c r="AP26" s="1158">
        <f t="shared" si="4"/>
        <v>0</v>
      </c>
      <c r="AQ26" s="1158"/>
      <c r="AR26" s="1158">
        <f t="shared" si="0"/>
        <v>0</v>
      </c>
      <c r="AS26" s="1158"/>
      <c r="AT26" s="1138">
        <f t="shared" si="3"/>
        <v>0</v>
      </c>
      <c r="AU26" s="1139"/>
      <c r="AV26" s="1151"/>
      <c r="AW26" s="1152"/>
      <c r="AX26" s="1152"/>
      <c r="AY26" s="1152"/>
      <c r="AZ26" s="1152"/>
      <c r="BA26" s="1153"/>
    </row>
    <row r="27" spans="1:53" ht="18.75" customHeight="1">
      <c r="A27" s="1085"/>
      <c r="B27" s="1086"/>
      <c r="C27" s="1086"/>
      <c r="D27" s="1087"/>
      <c r="E27" s="1087"/>
      <c r="F27" s="1087"/>
      <c r="G27" s="1087"/>
      <c r="H27" s="371"/>
      <c r="I27" s="1088"/>
      <c r="J27" s="1088"/>
      <c r="K27" s="1088"/>
      <c r="L27" s="1088"/>
      <c r="M27" s="1088"/>
      <c r="N27" s="372"/>
      <c r="O27" s="373"/>
      <c r="P27" s="373"/>
      <c r="Q27" s="373"/>
      <c r="R27" s="373"/>
      <c r="S27" s="373"/>
      <c r="T27" s="374"/>
      <c r="U27" s="372"/>
      <c r="V27" s="373"/>
      <c r="W27" s="373"/>
      <c r="X27" s="373"/>
      <c r="Y27" s="373"/>
      <c r="Z27" s="373"/>
      <c r="AA27" s="374"/>
      <c r="AB27" s="372"/>
      <c r="AC27" s="373"/>
      <c r="AD27" s="373"/>
      <c r="AE27" s="373"/>
      <c r="AF27" s="373"/>
      <c r="AG27" s="373"/>
      <c r="AH27" s="374"/>
      <c r="AI27" s="372"/>
      <c r="AJ27" s="373"/>
      <c r="AK27" s="373"/>
      <c r="AL27" s="373"/>
      <c r="AM27" s="373"/>
      <c r="AN27" s="373"/>
      <c r="AO27" s="374"/>
      <c r="AP27" s="1158">
        <f t="shared" si="4"/>
        <v>0</v>
      </c>
      <c r="AQ27" s="1158"/>
      <c r="AR27" s="1158">
        <f t="shared" si="0"/>
        <v>0</v>
      </c>
      <c r="AS27" s="1158"/>
      <c r="AT27" s="1138">
        <f t="shared" si="3"/>
        <v>0</v>
      </c>
      <c r="AU27" s="1139"/>
      <c r="AV27" s="1151"/>
      <c r="AW27" s="1152"/>
      <c r="AX27" s="1152"/>
      <c r="AY27" s="1152"/>
      <c r="AZ27" s="1152"/>
      <c r="BA27" s="1153"/>
    </row>
    <row r="28" spans="1:53" ht="18.75" customHeight="1">
      <c r="A28" s="1085"/>
      <c r="B28" s="1086"/>
      <c r="C28" s="1086"/>
      <c r="D28" s="1087"/>
      <c r="E28" s="1087"/>
      <c r="F28" s="1087"/>
      <c r="G28" s="1087"/>
      <c r="H28" s="371"/>
      <c r="I28" s="1088"/>
      <c r="J28" s="1088"/>
      <c r="K28" s="1088"/>
      <c r="L28" s="1088"/>
      <c r="M28" s="1088"/>
      <c r="N28" s="372"/>
      <c r="O28" s="373"/>
      <c r="P28" s="373"/>
      <c r="Q28" s="373"/>
      <c r="R28" s="373"/>
      <c r="S28" s="373"/>
      <c r="T28" s="374"/>
      <c r="U28" s="372"/>
      <c r="V28" s="373"/>
      <c r="W28" s="373"/>
      <c r="X28" s="373"/>
      <c r="Y28" s="373"/>
      <c r="Z28" s="373"/>
      <c r="AA28" s="374"/>
      <c r="AB28" s="372"/>
      <c r="AC28" s="373"/>
      <c r="AD28" s="373"/>
      <c r="AE28" s="373"/>
      <c r="AF28" s="373"/>
      <c r="AG28" s="373"/>
      <c r="AH28" s="374"/>
      <c r="AI28" s="372"/>
      <c r="AJ28" s="373"/>
      <c r="AK28" s="373"/>
      <c r="AL28" s="373"/>
      <c r="AM28" s="373"/>
      <c r="AN28" s="373"/>
      <c r="AO28" s="374"/>
      <c r="AP28" s="1158">
        <f t="shared" si="2"/>
        <v>0</v>
      </c>
      <c r="AQ28" s="1158"/>
      <c r="AR28" s="1158">
        <f t="shared" si="0"/>
        <v>0</v>
      </c>
      <c r="AS28" s="1158"/>
      <c r="AT28" s="1138">
        <f t="shared" si="3"/>
        <v>0</v>
      </c>
      <c r="AU28" s="1139"/>
      <c r="AV28" s="1151"/>
      <c r="AW28" s="1152"/>
      <c r="AX28" s="1152"/>
      <c r="AY28" s="1152"/>
      <c r="AZ28" s="1152"/>
      <c r="BA28" s="1153"/>
    </row>
    <row r="29" spans="1:53" ht="18.75" customHeight="1">
      <c r="A29" s="1085"/>
      <c r="B29" s="1086"/>
      <c r="C29" s="1086"/>
      <c r="D29" s="1087"/>
      <c r="E29" s="1087"/>
      <c r="F29" s="1087"/>
      <c r="G29" s="1087"/>
      <c r="H29" s="371"/>
      <c r="I29" s="1088"/>
      <c r="J29" s="1088"/>
      <c r="K29" s="1088"/>
      <c r="L29" s="1088"/>
      <c r="M29" s="1088"/>
      <c r="N29" s="372"/>
      <c r="O29" s="373"/>
      <c r="P29" s="373"/>
      <c r="Q29" s="373"/>
      <c r="R29" s="373"/>
      <c r="S29" s="373"/>
      <c r="T29" s="374"/>
      <c r="U29" s="372"/>
      <c r="V29" s="373"/>
      <c r="W29" s="373"/>
      <c r="X29" s="373"/>
      <c r="Y29" s="373"/>
      <c r="Z29" s="373"/>
      <c r="AA29" s="374"/>
      <c r="AB29" s="372"/>
      <c r="AC29" s="373"/>
      <c r="AD29" s="373"/>
      <c r="AE29" s="373"/>
      <c r="AF29" s="373"/>
      <c r="AG29" s="373"/>
      <c r="AH29" s="374"/>
      <c r="AI29" s="372"/>
      <c r="AJ29" s="373"/>
      <c r="AK29" s="373"/>
      <c r="AL29" s="373"/>
      <c r="AM29" s="373"/>
      <c r="AN29" s="373"/>
      <c r="AO29" s="374"/>
      <c r="AP29" s="1158">
        <f t="shared" si="2"/>
        <v>0</v>
      </c>
      <c r="AQ29" s="1158"/>
      <c r="AR29" s="1158">
        <f t="shared" si="0"/>
        <v>0</v>
      </c>
      <c r="AS29" s="1158"/>
      <c r="AT29" s="1138">
        <f t="shared" si="3"/>
        <v>0</v>
      </c>
      <c r="AU29" s="1139"/>
      <c r="AV29" s="1151"/>
      <c r="AW29" s="1152"/>
      <c r="AX29" s="1152"/>
      <c r="AY29" s="1152"/>
      <c r="AZ29" s="1152"/>
      <c r="BA29" s="1153"/>
    </row>
    <row r="30" spans="1:53" ht="18.75" customHeight="1">
      <c r="A30" s="1085"/>
      <c r="B30" s="1086"/>
      <c r="C30" s="1086"/>
      <c r="D30" s="1087"/>
      <c r="E30" s="1087"/>
      <c r="F30" s="1087"/>
      <c r="G30" s="1087"/>
      <c r="H30" s="371"/>
      <c r="I30" s="1088"/>
      <c r="J30" s="1088"/>
      <c r="K30" s="1088"/>
      <c r="L30" s="1088"/>
      <c r="M30" s="1088"/>
      <c r="N30" s="372"/>
      <c r="O30" s="373"/>
      <c r="P30" s="373"/>
      <c r="Q30" s="373"/>
      <c r="R30" s="373"/>
      <c r="S30" s="373"/>
      <c r="T30" s="374"/>
      <c r="U30" s="372"/>
      <c r="V30" s="373"/>
      <c r="W30" s="373"/>
      <c r="X30" s="373"/>
      <c r="Y30" s="373"/>
      <c r="Z30" s="373"/>
      <c r="AA30" s="374"/>
      <c r="AB30" s="372"/>
      <c r="AC30" s="373"/>
      <c r="AD30" s="373"/>
      <c r="AE30" s="373"/>
      <c r="AF30" s="373"/>
      <c r="AG30" s="373"/>
      <c r="AH30" s="374"/>
      <c r="AI30" s="372"/>
      <c r="AJ30" s="373"/>
      <c r="AK30" s="373"/>
      <c r="AL30" s="373"/>
      <c r="AM30" s="373"/>
      <c r="AN30" s="373"/>
      <c r="AO30" s="374"/>
      <c r="AP30" s="1158">
        <f>SUM(N30:AO30)</f>
        <v>0</v>
      </c>
      <c r="AQ30" s="1158"/>
      <c r="AR30" s="1158">
        <f t="shared" si="0"/>
        <v>0</v>
      </c>
      <c r="AS30" s="1158"/>
      <c r="AT30" s="1138">
        <f t="shared" si="3"/>
        <v>0</v>
      </c>
      <c r="AU30" s="1139"/>
      <c r="AV30" s="1151"/>
      <c r="AW30" s="1152"/>
      <c r="AX30" s="1152"/>
      <c r="AY30" s="1152"/>
      <c r="AZ30" s="1152"/>
      <c r="BA30" s="1153"/>
    </row>
    <row r="31" spans="1:53" ht="18.75" customHeight="1">
      <c r="A31" s="1154"/>
      <c r="B31" s="1155"/>
      <c r="C31" s="1155"/>
      <c r="D31" s="1156"/>
      <c r="E31" s="1156"/>
      <c r="F31" s="1156"/>
      <c r="G31" s="1156"/>
      <c r="H31" s="364"/>
      <c r="I31" s="1157"/>
      <c r="J31" s="1157"/>
      <c r="K31" s="1157"/>
      <c r="L31" s="1157"/>
      <c r="M31" s="1157"/>
      <c r="N31" s="365"/>
      <c r="O31" s="366"/>
      <c r="P31" s="366"/>
      <c r="Q31" s="366"/>
      <c r="R31" s="366"/>
      <c r="S31" s="366"/>
      <c r="T31" s="367"/>
      <c r="U31" s="365"/>
      <c r="V31" s="366"/>
      <c r="W31" s="366"/>
      <c r="X31" s="366"/>
      <c r="Y31" s="366"/>
      <c r="Z31" s="366"/>
      <c r="AA31" s="367"/>
      <c r="AB31" s="365"/>
      <c r="AC31" s="366"/>
      <c r="AD31" s="366"/>
      <c r="AE31" s="366"/>
      <c r="AF31" s="366"/>
      <c r="AG31" s="366"/>
      <c r="AH31" s="367"/>
      <c r="AI31" s="365"/>
      <c r="AJ31" s="366"/>
      <c r="AK31" s="366"/>
      <c r="AL31" s="366"/>
      <c r="AM31" s="366"/>
      <c r="AN31" s="366"/>
      <c r="AO31" s="367"/>
      <c r="AP31" s="1158">
        <f>SUM(N31:AO31)</f>
        <v>0</v>
      </c>
      <c r="AQ31" s="1158"/>
      <c r="AR31" s="1158">
        <f t="shared" si="0"/>
        <v>0</v>
      </c>
      <c r="AS31" s="1158"/>
      <c r="AT31" s="1138">
        <f t="shared" si="3"/>
        <v>0</v>
      </c>
      <c r="AU31" s="1139"/>
      <c r="AV31" s="1159"/>
      <c r="AW31" s="1160"/>
      <c r="AX31" s="1160"/>
      <c r="AY31" s="1160"/>
      <c r="AZ31" s="1160"/>
      <c r="BA31" s="1161"/>
    </row>
    <row r="32" spans="1:53" ht="18.75" customHeight="1" thickBot="1">
      <c r="A32" s="1146"/>
      <c r="B32" s="1147"/>
      <c r="C32" s="1147"/>
      <c r="D32" s="1148"/>
      <c r="E32" s="1148"/>
      <c r="F32" s="1148"/>
      <c r="G32" s="1148"/>
      <c r="H32" s="381"/>
      <c r="I32" s="1149"/>
      <c r="J32" s="1149"/>
      <c r="K32" s="1149"/>
      <c r="L32" s="1149"/>
      <c r="M32" s="1149"/>
      <c r="N32" s="382"/>
      <c r="O32" s="383"/>
      <c r="P32" s="383"/>
      <c r="Q32" s="383"/>
      <c r="R32" s="383"/>
      <c r="S32" s="383"/>
      <c r="T32" s="384"/>
      <c r="U32" s="382"/>
      <c r="V32" s="383"/>
      <c r="W32" s="383"/>
      <c r="X32" s="383"/>
      <c r="Y32" s="383"/>
      <c r="Z32" s="383"/>
      <c r="AA32" s="384"/>
      <c r="AB32" s="382"/>
      <c r="AC32" s="383"/>
      <c r="AD32" s="383"/>
      <c r="AE32" s="383"/>
      <c r="AF32" s="383"/>
      <c r="AG32" s="383"/>
      <c r="AH32" s="384"/>
      <c r="AI32" s="382"/>
      <c r="AJ32" s="383"/>
      <c r="AK32" s="383"/>
      <c r="AL32" s="383"/>
      <c r="AM32" s="383"/>
      <c r="AN32" s="383"/>
      <c r="AO32" s="384"/>
      <c r="AP32" s="1150">
        <f>SUM(N32:AO32)</f>
        <v>0</v>
      </c>
      <c r="AQ32" s="1150"/>
      <c r="AR32" s="1150">
        <f t="shared" si="0"/>
        <v>0</v>
      </c>
      <c r="AS32" s="1150"/>
      <c r="AT32" s="1138">
        <f t="shared" si="3"/>
        <v>0</v>
      </c>
      <c r="AU32" s="1139"/>
      <c r="AV32" s="1140"/>
      <c r="AW32" s="1141"/>
      <c r="AX32" s="1141"/>
      <c r="AY32" s="1141"/>
      <c r="AZ32" s="1141"/>
      <c r="BA32" s="1142"/>
    </row>
    <row r="33" spans="1:53" s="337" customFormat="1" ht="12.6" customHeight="1">
      <c r="A33" s="1143" t="s">
        <v>615</v>
      </c>
      <c r="B33" s="1143"/>
      <c r="C33" s="1144" t="s">
        <v>616</v>
      </c>
      <c r="D33" s="1144"/>
      <c r="E33" s="1144"/>
      <c r="F33" s="1144"/>
      <c r="G33" s="1144"/>
      <c r="H33" s="1144"/>
      <c r="I33" s="1144"/>
      <c r="J33" s="1144"/>
      <c r="K33" s="1144"/>
      <c r="L33" s="1144"/>
      <c r="M33" s="1144"/>
      <c r="N33" s="1144"/>
      <c r="O33" s="1144"/>
      <c r="P33" s="1144"/>
      <c r="Q33" s="1144"/>
      <c r="R33" s="1144"/>
      <c r="S33" s="1144"/>
      <c r="T33" s="1144"/>
      <c r="U33" s="1144"/>
      <c r="V33" s="1144"/>
      <c r="W33" s="1144"/>
      <c r="X33" s="1144"/>
      <c r="Y33" s="1145" t="s">
        <v>617</v>
      </c>
      <c r="Z33" s="1145"/>
      <c r="AA33" s="1144" t="s">
        <v>618</v>
      </c>
      <c r="AB33" s="1144"/>
      <c r="AC33" s="1144"/>
      <c r="AD33" s="1144"/>
      <c r="AE33" s="1144"/>
      <c r="AF33" s="1144"/>
      <c r="AG33" s="1144"/>
      <c r="AH33" s="1144"/>
      <c r="AI33" s="1144"/>
      <c r="AJ33" s="1144"/>
      <c r="AK33" s="1144"/>
      <c r="AL33" s="1144"/>
      <c r="AM33" s="1144"/>
      <c r="AN33" s="1144"/>
      <c r="AO33" s="1144"/>
      <c r="AP33" s="1144"/>
      <c r="AQ33" s="1144"/>
      <c r="AR33" s="1144"/>
      <c r="AS33" s="1144"/>
      <c r="AT33" s="1144"/>
      <c r="AU33" s="1144"/>
      <c r="AV33" s="1144"/>
      <c r="AW33" s="1144"/>
      <c r="AX33" s="1144"/>
      <c r="AY33" s="1144"/>
      <c r="AZ33" s="1144"/>
      <c r="BA33" s="1144"/>
    </row>
    <row r="34" spans="1:53" s="337" customFormat="1" ht="12.6" customHeight="1">
      <c r="A34" s="385"/>
      <c r="B34" s="385"/>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c r="AC34" s="1137"/>
      <c r="AD34" s="1137"/>
      <c r="AE34" s="1137"/>
      <c r="AF34" s="1137"/>
      <c r="AG34" s="1137"/>
      <c r="AH34" s="1137"/>
      <c r="AI34" s="1137"/>
      <c r="AJ34" s="1137"/>
      <c r="AK34" s="1137"/>
      <c r="AL34" s="1137"/>
      <c r="AM34" s="1137"/>
      <c r="AN34" s="1137"/>
      <c r="AO34" s="1137"/>
      <c r="AP34" s="1137"/>
      <c r="AQ34" s="1137"/>
      <c r="AR34" s="1137"/>
      <c r="AS34" s="1137"/>
      <c r="AT34" s="1137"/>
      <c r="AU34" s="1137"/>
      <c r="AV34" s="1137"/>
      <c r="AW34" s="1137"/>
      <c r="AX34" s="1137"/>
      <c r="AY34" s="1137"/>
      <c r="AZ34" s="1137"/>
      <c r="BA34" s="1137"/>
    </row>
    <row r="35" spans="1:53" s="337" customFormat="1" ht="12.6" customHeight="1">
      <c r="A35" s="385" t="s">
        <v>619</v>
      </c>
      <c r="B35" s="385"/>
      <c r="C35" s="385" t="s">
        <v>620</v>
      </c>
      <c r="D35" s="386"/>
      <c r="E35" s="386"/>
      <c r="F35" s="386"/>
      <c r="G35" s="386"/>
      <c r="H35" s="386"/>
      <c r="I35" s="386"/>
      <c r="J35" s="386"/>
      <c r="K35" s="386"/>
      <c r="L35" s="386"/>
      <c r="M35" s="386"/>
      <c r="N35" s="386"/>
      <c r="O35" s="386"/>
      <c r="P35" s="386"/>
      <c r="Q35" s="386"/>
      <c r="R35" s="386"/>
      <c r="S35" s="386"/>
      <c r="T35" s="386"/>
      <c r="U35" s="386"/>
      <c r="V35" s="386"/>
      <c r="W35" s="386"/>
      <c r="X35" s="386"/>
      <c r="Y35" s="1137" t="s">
        <v>621</v>
      </c>
      <c r="Z35" s="1137"/>
      <c r="AA35" s="385" t="s">
        <v>622</v>
      </c>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row>
    <row r="36" spans="1:53" s="337" customFormat="1" ht="12.6" customHeight="1">
      <c r="A36" s="385" t="s">
        <v>623</v>
      </c>
      <c r="B36" s="385"/>
      <c r="C36" s="387"/>
      <c r="D36" s="388"/>
      <c r="E36" s="388"/>
      <c r="F36" s="388"/>
      <c r="G36" s="388"/>
      <c r="H36" s="385" t="s">
        <v>624</v>
      </c>
      <c r="I36" s="386"/>
      <c r="J36" s="386"/>
      <c r="K36" s="386"/>
      <c r="L36" s="386"/>
      <c r="M36" s="386"/>
      <c r="N36" s="386"/>
      <c r="O36" s="386"/>
      <c r="P36" s="386"/>
      <c r="Q36" s="386"/>
      <c r="R36" s="386"/>
      <c r="S36" s="386"/>
      <c r="T36" s="386"/>
      <c r="U36" s="386"/>
      <c r="V36" s="386"/>
      <c r="W36" s="386"/>
      <c r="X36" s="386"/>
      <c r="Y36" s="1137" t="s">
        <v>625</v>
      </c>
      <c r="Z36" s="1137"/>
      <c r="AA36" s="385" t="s">
        <v>626</v>
      </c>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row>
    <row r="37" spans="1:53" s="337" customFormat="1" ht="12.6" customHeight="1">
      <c r="A37" s="385" t="s">
        <v>627</v>
      </c>
      <c r="B37" s="385"/>
      <c r="C37" s="385" t="s">
        <v>628</v>
      </c>
      <c r="D37" s="389"/>
      <c r="E37" s="389"/>
      <c r="F37" s="389"/>
      <c r="G37" s="389"/>
      <c r="H37" s="389"/>
      <c r="I37" s="389"/>
      <c r="J37" s="389"/>
      <c r="K37" s="389"/>
      <c r="L37" s="389"/>
      <c r="M37" s="389"/>
      <c r="N37" s="389"/>
      <c r="O37" s="389"/>
      <c r="P37" s="389"/>
      <c r="Q37" s="389"/>
      <c r="R37" s="389"/>
      <c r="S37" s="389"/>
      <c r="T37" s="389"/>
      <c r="U37" s="389"/>
      <c r="V37" s="389"/>
      <c r="W37" s="389"/>
      <c r="X37" s="389"/>
      <c r="Y37" s="1137" t="s">
        <v>629</v>
      </c>
      <c r="Z37" s="1137"/>
      <c r="AA37" s="1137" t="s">
        <v>630</v>
      </c>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137"/>
      <c r="AW37" s="1137"/>
      <c r="AX37" s="1137"/>
      <c r="AY37" s="1137"/>
      <c r="AZ37" s="1137"/>
      <c r="BA37" s="1137"/>
    </row>
    <row r="38" spans="1:53" s="337" customFormat="1" ht="12.6" customHeight="1">
      <c r="A38" s="385" t="s">
        <v>631</v>
      </c>
      <c r="B38" s="385"/>
      <c r="C38" s="385" t="s">
        <v>632</v>
      </c>
      <c r="D38" s="385"/>
      <c r="E38" s="385"/>
      <c r="F38" s="385"/>
      <c r="G38" s="385"/>
      <c r="H38" s="385"/>
      <c r="I38" s="385"/>
      <c r="J38" s="385"/>
      <c r="K38" s="385"/>
      <c r="L38" s="385"/>
      <c r="M38" s="385"/>
      <c r="N38" s="385"/>
      <c r="O38" s="385"/>
      <c r="P38" s="385"/>
      <c r="Q38" s="385"/>
      <c r="R38" s="385"/>
      <c r="S38" s="385"/>
      <c r="T38" s="385"/>
      <c r="U38" s="385"/>
      <c r="V38" s="385"/>
      <c r="W38" s="385"/>
      <c r="X38" s="385"/>
      <c r="Y38" s="386"/>
      <c r="Z38" s="386"/>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row>
    <row r="39" spans="1:53" s="337" customFormat="1" ht="12.6" customHeight="1">
      <c r="A39" s="385" t="s">
        <v>633</v>
      </c>
      <c r="B39" s="385"/>
      <c r="C39" s="385" t="s">
        <v>634</v>
      </c>
      <c r="D39" s="386"/>
      <c r="E39" s="386"/>
      <c r="F39" s="386"/>
      <c r="G39" s="386"/>
      <c r="H39" s="386"/>
      <c r="I39" s="386"/>
      <c r="J39" s="386"/>
      <c r="K39" s="386"/>
      <c r="L39" s="386"/>
      <c r="M39" s="386"/>
      <c r="N39" s="386"/>
      <c r="O39" s="386"/>
      <c r="P39" s="386"/>
      <c r="Q39" s="386"/>
      <c r="R39" s="386"/>
      <c r="S39" s="386"/>
      <c r="T39" s="386"/>
      <c r="U39" s="386"/>
      <c r="V39" s="386"/>
      <c r="W39" s="386"/>
      <c r="X39" s="386"/>
      <c r="Y39" s="1137" t="s">
        <v>635</v>
      </c>
      <c r="Z39" s="1137"/>
      <c r="AA39" s="385" t="s">
        <v>636</v>
      </c>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row>
    <row r="40" spans="1:53" s="337" customFormat="1" ht="12.6" customHeight="1">
      <c r="A40" s="385" t="s">
        <v>637</v>
      </c>
      <c r="B40" s="385"/>
      <c r="C40" s="1137" t="s">
        <v>638</v>
      </c>
      <c r="D40" s="1137"/>
      <c r="E40" s="1137"/>
      <c r="F40" s="1137"/>
      <c r="G40" s="1137"/>
      <c r="H40" s="1137"/>
      <c r="I40" s="1137"/>
      <c r="J40" s="1137"/>
      <c r="K40" s="1137"/>
      <c r="L40" s="1137"/>
      <c r="M40" s="1137"/>
      <c r="N40" s="1137"/>
      <c r="O40" s="1137"/>
      <c r="P40" s="1137"/>
      <c r="Q40" s="1137"/>
      <c r="R40" s="1137"/>
      <c r="S40" s="1137"/>
      <c r="T40" s="1137"/>
      <c r="U40" s="1137"/>
      <c r="V40" s="1137"/>
      <c r="W40" s="1137"/>
      <c r="X40" s="1137"/>
      <c r="Y40" s="1137" t="s">
        <v>639</v>
      </c>
      <c r="Z40" s="1137"/>
      <c r="AA40" s="385" t="s">
        <v>640</v>
      </c>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row>
    <row r="41" spans="1:53" s="337" customFormat="1" ht="12.6" customHeight="1">
      <c r="A41" s="385"/>
      <c r="B41" s="385"/>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row>
    <row r="42" spans="1:53" ht="21" customHeight="1">
      <c r="A42" s="337" t="s">
        <v>641</v>
      </c>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1118" t="str">
        <f>AB1</f>
        <v>令和４</v>
      </c>
      <c r="AC42" s="1118"/>
      <c r="AD42" s="1126"/>
      <c r="AE42" s="338" t="s">
        <v>77</v>
      </c>
      <c r="AF42" s="1118">
        <f>AF1</f>
        <v>4</v>
      </c>
      <c r="AG42" s="1126"/>
      <c r="AH42" s="1127" t="s">
        <v>568</v>
      </c>
      <c r="AI42" s="1128"/>
      <c r="AJ42" s="1129" t="s">
        <v>569</v>
      </c>
      <c r="AK42" s="1130"/>
      <c r="AL42" s="1130"/>
      <c r="AM42" s="1117" t="str">
        <f>IF(AM1="","",AM1)</f>
        <v/>
      </c>
      <c r="AN42" s="1118"/>
      <c r="AO42" s="1118"/>
      <c r="AP42" s="1131" t="s">
        <v>570</v>
      </c>
      <c r="AQ42" s="1132"/>
      <c r="AR42" s="1132"/>
      <c r="AS42" s="1117" t="str">
        <f>IF(AS1="","",AS1)</f>
        <v>　</v>
      </c>
      <c r="AT42" s="1118"/>
      <c r="AU42" s="1118"/>
      <c r="AV42" s="341"/>
      <c r="AW42" s="342"/>
      <c r="AX42" s="342"/>
      <c r="AY42" s="342"/>
      <c r="AZ42" s="342"/>
      <c r="BA42" s="342"/>
    </row>
    <row r="43" spans="1:53" ht="18.75" customHeight="1">
      <c r="A43" s="1119" t="s">
        <v>571</v>
      </c>
      <c r="B43" s="1120"/>
      <c r="C43" s="1120"/>
      <c r="D43" s="1121">
        <f>D2</f>
        <v>0</v>
      </c>
      <c r="E43" s="1122"/>
      <c r="F43" s="1122"/>
      <c r="G43" s="1122"/>
      <c r="H43" s="1122"/>
      <c r="I43" s="1122"/>
      <c r="J43" s="1122"/>
      <c r="K43" s="1122"/>
      <c r="L43" s="1095" t="s">
        <v>572</v>
      </c>
      <c r="M43" s="1095"/>
      <c r="N43" s="1095"/>
      <c r="O43" s="1095"/>
      <c r="P43" s="1095"/>
      <c r="Q43" s="1119"/>
      <c r="R43" s="1123">
        <f>R2</f>
        <v>0</v>
      </c>
      <c r="S43" s="1124"/>
      <c r="T43" s="1124"/>
      <c r="U43" s="1124"/>
      <c r="V43" s="1124"/>
      <c r="W43" s="1124"/>
      <c r="X43" s="1124"/>
      <c r="Y43" s="1124"/>
      <c r="Z43" s="1124"/>
      <c r="AA43" s="1124"/>
      <c r="AB43" s="1124"/>
      <c r="AC43" s="1124"/>
      <c r="AD43" s="1124"/>
      <c r="AE43" s="1124"/>
      <c r="AF43" s="1124"/>
      <c r="AG43" s="1124"/>
      <c r="AH43" s="1124"/>
      <c r="AI43" s="1125"/>
      <c r="AJ43" s="1106"/>
      <c r="AK43" s="1107"/>
      <c r="AL43" s="1107"/>
      <c r="AM43" s="1107"/>
      <c r="AN43" s="1107"/>
      <c r="AO43" s="1107"/>
      <c r="AP43" s="1107"/>
      <c r="AQ43" s="1107"/>
      <c r="AR43" s="1107"/>
      <c r="AS43" s="1107"/>
      <c r="AT43" s="1107"/>
      <c r="AU43" s="1107"/>
      <c r="AV43" s="337"/>
      <c r="AW43" s="342"/>
      <c r="AX43" s="342"/>
      <c r="AY43" s="342"/>
      <c r="AZ43" s="342"/>
      <c r="BA43" s="342"/>
    </row>
    <row r="44" spans="1:53" ht="18.75" customHeight="1" thickBot="1">
      <c r="A44" s="1106" t="s">
        <v>444</v>
      </c>
      <c r="B44" s="1107"/>
      <c r="C44" s="1107"/>
      <c r="D44" s="1108">
        <f>D3</f>
        <v>0</v>
      </c>
      <c r="E44" s="1109"/>
      <c r="F44" s="390" t="s">
        <v>26</v>
      </c>
      <c r="G44" s="1078" t="s">
        <v>575</v>
      </c>
      <c r="H44" s="1134"/>
      <c r="I44" s="345">
        <f>I3</f>
        <v>0</v>
      </c>
      <c r="J44" s="1135" t="s">
        <v>576</v>
      </c>
      <c r="K44" s="1136"/>
      <c r="L44" s="1110" t="s">
        <v>642</v>
      </c>
      <c r="M44" s="1110"/>
      <c r="N44" s="1110"/>
      <c r="O44" s="1110"/>
      <c r="P44" s="1110"/>
      <c r="Q44" s="1111"/>
      <c r="R44" s="1114"/>
      <c r="S44" s="1115"/>
      <c r="T44" s="1115"/>
      <c r="U44" s="1115"/>
      <c r="V44" s="1115"/>
      <c r="W44" s="1115"/>
      <c r="X44" s="1115"/>
      <c r="Y44" s="1115"/>
      <c r="Z44" s="1115"/>
      <c r="AA44" s="1115"/>
      <c r="AB44" s="1115"/>
      <c r="AC44" s="1115"/>
      <c r="AD44" s="1115"/>
      <c r="AE44" s="1115"/>
      <c r="AF44" s="1115"/>
      <c r="AG44" s="1115"/>
      <c r="AH44" s="1115"/>
      <c r="AI44" s="1116"/>
      <c r="AJ44" s="391"/>
      <c r="AK44" s="391"/>
      <c r="AL44" s="391"/>
      <c r="AM44" s="391"/>
      <c r="AN44" s="391"/>
      <c r="AO44" s="391"/>
      <c r="AP44" s="391"/>
      <c r="AQ44" s="391"/>
      <c r="AR44" s="392"/>
      <c r="AS44" s="392"/>
      <c r="AT44" s="392"/>
      <c r="AU44" s="392"/>
      <c r="AV44" s="337"/>
      <c r="AW44" s="337"/>
      <c r="AX44" s="337"/>
      <c r="AY44" s="337"/>
      <c r="AZ44" s="337"/>
      <c r="BA44" s="337"/>
    </row>
    <row r="45" spans="1:53" ht="14.25" customHeight="1">
      <c r="A45" s="1097" t="s">
        <v>347</v>
      </c>
      <c r="B45" s="1098"/>
      <c r="C45" s="1098"/>
      <c r="D45" s="1100" t="s">
        <v>595</v>
      </c>
      <c r="E45" s="1100"/>
      <c r="F45" s="1100" t="s">
        <v>596</v>
      </c>
      <c r="G45" s="1100"/>
      <c r="H45" s="1098" t="s">
        <v>49</v>
      </c>
      <c r="I45" s="1100" t="s">
        <v>597</v>
      </c>
      <c r="J45" s="1100"/>
      <c r="K45" s="1100"/>
      <c r="L45" s="1102"/>
      <c r="M45" s="353"/>
      <c r="N45" s="1103" t="s">
        <v>598</v>
      </c>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5"/>
      <c r="AP45" s="1093"/>
      <c r="AQ45" s="1094"/>
      <c r="AR45" s="1094"/>
      <c r="AS45" s="1094"/>
    </row>
    <row r="46" spans="1:53" ht="12" customHeight="1">
      <c r="A46" s="1099"/>
      <c r="B46" s="1095"/>
      <c r="C46" s="1095"/>
      <c r="D46" s="1101"/>
      <c r="E46" s="1101"/>
      <c r="F46" s="1101"/>
      <c r="G46" s="1101"/>
      <c r="H46" s="1095"/>
      <c r="I46" s="1101"/>
      <c r="J46" s="1101"/>
      <c r="K46" s="1101"/>
      <c r="L46" s="1101"/>
      <c r="M46" s="354" t="s">
        <v>603</v>
      </c>
      <c r="N46" s="1095" t="s">
        <v>604</v>
      </c>
      <c r="O46" s="1095"/>
      <c r="P46" s="1095"/>
      <c r="Q46" s="1095"/>
      <c r="R46" s="1095"/>
      <c r="S46" s="1095"/>
      <c r="T46" s="1095"/>
      <c r="U46" s="1095" t="s">
        <v>605</v>
      </c>
      <c r="V46" s="1095"/>
      <c r="W46" s="1095"/>
      <c r="X46" s="1095"/>
      <c r="Y46" s="1095"/>
      <c r="Z46" s="1095"/>
      <c r="AA46" s="1095"/>
      <c r="AB46" s="1095" t="s">
        <v>606</v>
      </c>
      <c r="AC46" s="1095"/>
      <c r="AD46" s="1095"/>
      <c r="AE46" s="1095"/>
      <c r="AF46" s="1095"/>
      <c r="AG46" s="1095"/>
      <c r="AH46" s="1095"/>
      <c r="AI46" s="1095" t="s">
        <v>607</v>
      </c>
      <c r="AJ46" s="1095"/>
      <c r="AK46" s="1095"/>
      <c r="AL46" s="1095"/>
      <c r="AM46" s="1095"/>
      <c r="AN46" s="1095"/>
      <c r="AO46" s="1096"/>
      <c r="AP46" s="1093"/>
      <c r="AQ46" s="1094"/>
      <c r="AR46" s="1094"/>
      <c r="AS46" s="1094"/>
    </row>
    <row r="47" spans="1:53" ht="13.5" customHeight="1">
      <c r="A47" s="1099"/>
      <c r="B47" s="1095"/>
      <c r="C47" s="1095"/>
      <c r="D47" s="1101"/>
      <c r="E47" s="1101"/>
      <c r="F47" s="1101"/>
      <c r="G47" s="1101"/>
      <c r="H47" s="1095"/>
      <c r="I47" s="1101"/>
      <c r="J47" s="1101"/>
      <c r="K47" s="1101"/>
      <c r="L47" s="1101"/>
      <c r="M47" s="355" t="s">
        <v>248</v>
      </c>
      <c r="N47" s="339">
        <v>1</v>
      </c>
      <c r="O47" s="340">
        <v>2</v>
      </c>
      <c r="P47" s="340">
        <v>3</v>
      </c>
      <c r="Q47" s="340">
        <v>4</v>
      </c>
      <c r="R47" s="340">
        <v>5</v>
      </c>
      <c r="S47" s="340">
        <v>6</v>
      </c>
      <c r="T47" s="356">
        <v>7</v>
      </c>
      <c r="U47" s="339">
        <v>8</v>
      </c>
      <c r="V47" s="340">
        <v>9</v>
      </c>
      <c r="W47" s="340">
        <v>10</v>
      </c>
      <c r="X47" s="340">
        <v>11</v>
      </c>
      <c r="Y47" s="340">
        <v>12</v>
      </c>
      <c r="Z47" s="340">
        <v>13</v>
      </c>
      <c r="AA47" s="356">
        <v>14</v>
      </c>
      <c r="AB47" s="339">
        <v>15</v>
      </c>
      <c r="AC47" s="340">
        <v>16</v>
      </c>
      <c r="AD47" s="340">
        <v>17</v>
      </c>
      <c r="AE47" s="340">
        <v>18</v>
      </c>
      <c r="AF47" s="340">
        <v>19</v>
      </c>
      <c r="AG47" s="340">
        <v>20</v>
      </c>
      <c r="AH47" s="356">
        <v>21</v>
      </c>
      <c r="AI47" s="339">
        <v>22</v>
      </c>
      <c r="AJ47" s="340">
        <v>23</v>
      </c>
      <c r="AK47" s="340">
        <v>24</v>
      </c>
      <c r="AL47" s="340">
        <v>25</v>
      </c>
      <c r="AM47" s="340">
        <v>26</v>
      </c>
      <c r="AN47" s="340">
        <v>27</v>
      </c>
      <c r="AO47" s="393">
        <v>28</v>
      </c>
      <c r="AP47" s="1093"/>
      <c r="AQ47" s="1094"/>
      <c r="AR47" s="1094"/>
      <c r="AS47" s="1094"/>
    </row>
    <row r="48" spans="1:53" ht="14.25" customHeight="1">
      <c r="A48" s="1099"/>
      <c r="B48" s="1095"/>
      <c r="C48" s="1095"/>
      <c r="D48" s="1101"/>
      <c r="E48" s="1101"/>
      <c r="F48" s="1101"/>
      <c r="G48" s="1101"/>
      <c r="H48" s="1095"/>
      <c r="I48" s="1101"/>
      <c r="J48" s="1101"/>
      <c r="K48" s="1101"/>
      <c r="L48" s="1101"/>
      <c r="M48" s="355" t="s">
        <v>608</v>
      </c>
      <c r="N48" s="357" t="s">
        <v>609</v>
      </c>
      <c r="O48" s="358" t="s">
        <v>610</v>
      </c>
      <c r="P48" s="358" t="s">
        <v>611</v>
      </c>
      <c r="Q48" s="358" t="s">
        <v>270</v>
      </c>
      <c r="R48" s="358" t="s">
        <v>612</v>
      </c>
      <c r="S48" s="358" t="s">
        <v>613</v>
      </c>
      <c r="T48" s="359" t="s">
        <v>614</v>
      </c>
      <c r="U48" s="357" t="s">
        <v>609</v>
      </c>
      <c r="V48" s="358" t="s">
        <v>610</v>
      </c>
      <c r="W48" s="358" t="s">
        <v>611</v>
      </c>
      <c r="X48" s="358" t="s">
        <v>270</v>
      </c>
      <c r="Y48" s="358" t="s">
        <v>612</v>
      </c>
      <c r="Z48" s="358" t="s">
        <v>613</v>
      </c>
      <c r="AA48" s="359" t="s">
        <v>614</v>
      </c>
      <c r="AB48" s="357" t="s">
        <v>609</v>
      </c>
      <c r="AC48" s="358" t="s">
        <v>610</v>
      </c>
      <c r="AD48" s="358" t="s">
        <v>611</v>
      </c>
      <c r="AE48" s="358" t="s">
        <v>270</v>
      </c>
      <c r="AF48" s="358" t="s">
        <v>612</v>
      </c>
      <c r="AG48" s="358" t="s">
        <v>613</v>
      </c>
      <c r="AH48" s="359" t="s">
        <v>614</v>
      </c>
      <c r="AI48" s="357" t="s">
        <v>609</v>
      </c>
      <c r="AJ48" s="358" t="s">
        <v>610</v>
      </c>
      <c r="AK48" s="358" t="s">
        <v>611</v>
      </c>
      <c r="AL48" s="358" t="s">
        <v>270</v>
      </c>
      <c r="AM48" s="358" t="s">
        <v>612</v>
      </c>
      <c r="AN48" s="358" t="s">
        <v>613</v>
      </c>
      <c r="AO48" s="359" t="s">
        <v>614</v>
      </c>
      <c r="AP48" s="1093"/>
      <c r="AQ48" s="1094"/>
      <c r="AR48" s="1094"/>
      <c r="AS48" s="1094"/>
    </row>
    <row r="49" spans="1:53" ht="18.75" customHeight="1">
      <c r="A49" s="1089"/>
      <c r="B49" s="1090"/>
      <c r="C49" s="1090"/>
      <c r="D49" s="1091"/>
      <c r="E49" s="1091"/>
      <c r="F49" s="1091"/>
      <c r="G49" s="1091"/>
      <c r="H49" s="394"/>
      <c r="I49" s="1092"/>
      <c r="J49" s="1092"/>
      <c r="K49" s="1092"/>
      <c r="L49" s="1092"/>
      <c r="M49" s="1092"/>
      <c r="N49" s="395"/>
      <c r="O49" s="396"/>
      <c r="P49" s="396"/>
      <c r="Q49" s="396"/>
      <c r="R49" s="396"/>
      <c r="S49" s="396"/>
      <c r="T49" s="397"/>
      <c r="U49" s="395"/>
      <c r="V49" s="396"/>
      <c r="W49" s="396"/>
      <c r="X49" s="396"/>
      <c r="Y49" s="396"/>
      <c r="Z49" s="396"/>
      <c r="AA49" s="397"/>
      <c r="AB49" s="395"/>
      <c r="AC49" s="396"/>
      <c r="AD49" s="396"/>
      <c r="AE49" s="396"/>
      <c r="AF49" s="396"/>
      <c r="AG49" s="396"/>
      <c r="AH49" s="397"/>
      <c r="AI49" s="395"/>
      <c r="AJ49" s="396"/>
      <c r="AK49" s="396"/>
      <c r="AL49" s="396"/>
      <c r="AM49" s="396"/>
      <c r="AN49" s="396"/>
      <c r="AO49" s="398"/>
      <c r="AP49" s="1083"/>
      <c r="AQ49" s="1084"/>
      <c r="AR49" s="1084"/>
      <c r="AS49" s="1084"/>
    </row>
    <row r="50" spans="1:53" ht="18.75" customHeight="1">
      <c r="A50" s="1085"/>
      <c r="B50" s="1086"/>
      <c r="C50" s="1086"/>
      <c r="D50" s="1087"/>
      <c r="E50" s="1087"/>
      <c r="F50" s="1087"/>
      <c r="G50" s="1087"/>
      <c r="H50" s="371"/>
      <c r="I50" s="1088"/>
      <c r="J50" s="1088"/>
      <c r="K50" s="1088"/>
      <c r="L50" s="1088"/>
      <c r="M50" s="1088"/>
      <c r="N50" s="372"/>
      <c r="O50" s="373"/>
      <c r="P50" s="373"/>
      <c r="Q50" s="373"/>
      <c r="R50" s="373"/>
      <c r="S50" s="373"/>
      <c r="T50" s="374"/>
      <c r="U50" s="372"/>
      <c r="V50" s="373"/>
      <c r="W50" s="373"/>
      <c r="X50" s="373"/>
      <c r="Y50" s="373"/>
      <c r="Z50" s="373"/>
      <c r="AA50" s="374"/>
      <c r="AB50" s="372"/>
      <c r="AC50" s="373"/>
      <c r="AD50" s="373"/>
      <c r="AE50" s="373"/>
      <c r="AF50" s="373"/>
      <c r="AG50" s="373"/>
      <c r="AH50" s="374"/>
      <c r="AI50" s="372"/>
      <c r="AJ50" s="373"/>
      <c r="AK50" s="373"/>
      <c r="AL50" s="373"/>
      <c r="AM50" s="373"/>
      <c r="AN50" s="373"/>
      <c r="AO50" s="399"/>
      <c r="AP50" s="1083"/>
      <c r="AQ50" s="1084"/>
      <c r="AR50" s="1084"/>
      <c r="AS50" s="1084"/>
    </row>
    <row r="51" spans="1:53" ht="18.75" customHeight="1">
      <c r="A51" s="1085"/>
      <c r="B51" s="1086"/>
      <c r="C51" s="1086"/>
      <c r="D51" s="1087"/>
      <c r="E51" s="1087"/>
      <c r="F51" s="1087"/>
      <c r="G51" s="1087"/>
      <c r="H51" s="371"/>
      <c r="I51" s="1088"/>
      <c r="J51" s="1088"/>
      <c r="K51" s="1088"/>
      <c r="L51" s="1088"/>
      <c r="M51" s="1088"/>
      <c r="N51" s="372"/>
      <c r="O51" s="373"/>
      <c r="P51" s="373"/>
      <c r="Q51" s="373"/>
      <c r="R51" s="373"/>
      <c r="S51" s="373"/>
      <c r="T51" s="374"/>
      <c r="U51" s="372"/>
      <c r="V51" s="373"/>
      <c r="W51" s="373"/>
      <c r="X51" s="373"/>
      <c r="Y51" s="373"/>
      <c r="Z51" s="373"/>
      <c r="AA51" s="374"/>
      <c r="AB51" s="372"/>
      <c r="AC51" s="373"/>
      <c r="AD51" s="373"/>
      <c r="AE51" s="373"/>
      <c r="AF51" s="373"/>
      <c r="AG51" s="373"/>
      <c r="AH51" s="374"/>
      <c r="AI51" s="372"/>
      <c r="AJ51" s="373"/>
      <c r="AK51" s="373"/>
      <c r="AL51" s="373"/>
      <c r="AM51" s="373"/>
      <c r="AN51" s="373"/>
      <c r="AO51" s="399"/>
      <c r="AP51" s="1083"/>
      <c r="AQ51" s="1084"/>
      <c r="AR51" s="1084"/>
      <c r="AS51" s="1084"/>
    </row>
    <row r="52" spans="1:53" ht="18.75" customHeight="1">
      <c r="A52" s="1085"/>
      <c r="B52" s="1086"/>
      <c r="C52" s="1086"/>
      <c r="D52" s="1087"/>
      <c r="E52" s="1087"/>
      <c r="F52" s="1087"/>
      <c r="G52" s="1087"/>
      <c r="H52" s="371"/>
      <c r="I52" s="1088"/>
      <c r="J52" s="1088"/>
      <c r="K52" s="1088"/>
      <c r="L52" s="1088"/>
      <c r="M52" s="1088"/>
      <c r="N52" s="372"/>
      <c r="O52" s="373"/>
      <c r="P52" s="373"/>
      <c r="Q52" s="373"/>
      <c r="R52" s="373"/>
      <c r="S52" s="373"/>
      <c r="T52" s="374"/>
      <c r="U52" s="372"/>
      <c r="V52" s="373"/>
      <c r="W52" s="373"/>
      <c r="X52" s="373"/>
      <c r="Y52" s="373"/>
      <c r="Z52" s="373"/>
      <c r="AA52" s="374"/>
      <c r="AB52" s="372"/>
      <c r="AC52" s="373"/>
      <c r="AD52" s="373"/>
      <c r="AE52" s="373"/>
      <c r="AF52" s="373"/>
      <c r="AG52" s="373"/>
      <c r="AH52" s="374"/>
      <c r="AI52" s="372"/>
      <c r="AJ52" s="373"/>
      <c r="AK52" s="373"/>
      <c r="AL52" s="373"/>
      <c r="AM52" s="373"/>
      <c r="AN52" s="373"/>
      <c r="AO52" s="399"/>
      <c r="AP52" s="1083"/>
      <c r="AQ52" s="1084"/>
      <c r="AR52" s="1084"/>
      <c r="AS52" s="1084"/>
    </row>
    <row r="53" spans="1:53" ht="18.75" customHeight="1" thickBot="1">
      <c r="A53" s="1079"/>
      <c r="B53" s="1080"/>
      <c r="C53" s="1080"/>
      <c r="D53" s="1081"/>
      <c r="E53" s="1081"/>
      <c r="F53" s="1081"/>
      <c r="G53" s="1081"/>
      <c r="H53" s="400"/>
      <c r="I53" s="1082"/>
      <c r="J53" s="1082"/>
      <c r="K53" s="1082"/>
      <c r="L53" s="1082"/>
      <c r="M53" s="1082"/>
      <c r="N53" s="401"/>
      <c r="O53" s="402"/>
      <c r="P53" s="402"/>
      <c r="Q53" s="402"/>
      <c r="R53" s="402"/>
      <c r="S53" s="402"/>
      <c r="T53" s="403"/>
      <c r="U53" s="401"/>
      <c r="V53" s="402"/>
      <c r="W53" s="402"/>
      <c r="X53" s="402"/>
      <c r="Y53" s="402"/>
      <c r="Z53" s="402"/>
      <c r="AA53" s="403"/>
      <c r="AB53" s="401"/>
      <c r="AC53" s="402"/>
      <c r="AD53" s="402"/>
      <c r="AE53" s="402"/>
      <c r="AF53" s="402"/>
      <c r="AG53" s="402"/>
      <c r="AH53" s="403"/>
      <c r="AI53" s="401"/>
      <c r="AJ53" s="402"/>
      <c r="AK53" s="402"/>
      <c r="AL53" s="402"/>
      <c r="AM53" s="402"/>
      <c r="AN53" s="402"/>
      <c r="AO53" s="404"/>
      <c r="AP53" s="1083"/>
      <c r="AQ53" s="1084"/>
      <c r="AR53" s="1084"/>
      <c r="AS53" s="1084"/>
    </row>
    <row r="54" spans="1:53" s="405" customFormat="1" ht="21" customHeight="1">
      <c r="D54" s="1133" t="s">
        <v>40</v>
      </c>
      <c r="E54" s="1133"/>
      <c r="F54" s="1133"/>
      <c r="G54" s="1133"/>
      <c r="H54" s="1133"/>
      <c r="I54" s="1133"/>
      <c r="J54" s="1133"/>
      <c r="K54" s="1133"/>
      <c r="L54" s="1133"/>
      <c r="M54" s="1133"/>
      <c r="N54" s="406">
        <f>SUM(N49:N53)</f>
        <v>0</v>
      </c>
      <c r="O54" s="407">
        <f t="shared" ref="O54:AO54" si="5">SUM(O49:O53)</f>
        <v>0</v>
      </c>
      <c r="P54" s="407">
        <f t="shared" si="5"/>
        <v>0</v>
      </c>
      <c r="Q54" s="407">
        <f t="shared" si="5"/>
        <v>0</v>
      </c>
      <c r="R54" s="407">
        <f t="shared" si="5"/>
        <v>0</v>
      </c>
      <c r="S54" s="408">
        <f t="shared" si="5"/>
        <v>0</v>
      </c>
      <c r="T54" s="409">
        <f t="shared" si="5"/>
        <v>0</v>
      </c>
      <c r="U54" s="410">
        <f t="shared" si="5"/>
        <v>0</v>
      </c>
      <c r="V54" s="408">
        <f t="shared" si="5"/>
        <v>0</v>
      </c>
      <c r="W54" s="408">
        <f t="shared" si="5"/>
        <v>0</v>
      </c>
      <c r="X54" s="408">
        <f t="shared" si="5"/>
        <v>0</v>
      </c>
      <c r="Y54" s="408">
        <f t="shared" si="5"/>
        <v>0</v>
      </c>
      <c r="Z54" s="408">
        <f t="shared" si="5"/>
        <v>0</v>
      </c>
      <c r="AA54" s="411">
        <f t="shared" si="5"/>
        <v>0</v>
      </c>
      <c r="AB54" s="412">
        <f t="shared" si="5"/>
        <v>0</v>
      </c>
      <c r="AC54" s="408">
        <f t="shared" si="5"/>
        <v>0</v>
      </c>
      <c r="AD54" s="408">
        <f t="shared" si="5"/>
        <v>0</v>
      </c>
      <c r="AE54" s="408">
        <f t="shared" si="5"/>
        <v>0</v>
      </c>
      <c r="AF54" s="408">
        <f t="shared" si="5"/>
        <v>0</v>
      </c>
      <c r="AG54" s="408">
        <f t="shared" si="5"/>
        <v>0</v>
      </c>
      <c r="AH54" s="409">
        <f t="shared" si="5"/>
        <v>0</v>
      </c>
      <c r="AI54" s="410">
        <f t="shared" si="5"/>
        <v>0</v>
      </c>
      <c r="AJ54" s="408">
        <f t="shared" si="5"/>
        <v>0</v>
      </c>
      <c r="AK54" s="408">
        <f t="shared" si="5"/>
        <v>0</v>
      </c>
      <c r="AL54" s="408">
        <f t="shared" si="5"/>
        <v>0</v>
      </c>
      <c r="AM54" s="408">
        <f t="shared" si="5"/>
        <v>0</v>
      </c>
      <c r="AN54" s="408">
        <f t="shared" si="5"/>
        <v>0</v>
      </c>
      <c r="AO54" s="411">
        <f t="shared" si="5"/>
        <v>0</v>
      </c>
      <c r="AP54" s="1075"/>
      <c r="AQ54" s="1076"/>
      <c r="AR54" s="1076"/>
      <c r="AS54" s="1076"/>
      <c r="AT54" s="413"/>
      <c r="AU54" s="413"/>
      <c r="AV54" s="1077"/>
      <c r="AW54" s="1077"/>
    </row>
    <row r="55" spans="1:53" s="405" customFormat="1" ht="21" customHeight="1">
      <c r="D55" s="1074" t="s">
        <v>643</v>
      </c>
      <c r="E55" s="1074"/>
      <c r="F55" s="1074"/>
      <c r="G55" s="1074"/>
      <c r="H55" s="1074"/>
      <c r="I55" s="1074"/>
      <c r="J55" s="1074"/>
      <c r="K55" s="1074"/>
      <c r="L55" s="1074"/>
      <c r="M55" s="1074"/>
      <c r="N55" s="414"/>
      <c r="O55" s="415"/>
      <c r="P55" s="415"/>
      <c r="Q55" s="415"/>
      <c r="R55" s="415"/>
      <c r="S55" s="415"/>
      <c r="T55" s="416"/>
      <c r="U55" s="414"/>
      <c r="V55" s="415"/>
      <c r="W55" s="415"/>
      <c r="X55" s="415"/>
      <c r="Y55" s="415"/>
      <c r="Z55" s="415"/>
      <c r="AA55" s="417"/>
      <c r="AB55" s="414"/>
      <c r="AC55" s="415"/>
      <c r="AD55" s="415"/>
      <c r="AE55" s="415"/>
      <c r="AF55" s="415"/>
      <c r="AG55" s="415"/>
      <c r="AH55" s="416"/>
      <c r="AI55" s="414"/>
      <c r="AJ55" s="415"/>
      <c r="AK55" s="415"/>
      <c r="AL55" s="415"/>
      <c r="AM55" s="415"/>
      <c r="AN55" s="415"/>
      <c r="AO55" s="417"/>
      <c r="AP55" s="1075"/>
      <c r="AQ55" s="1076"/>
      <c r="AR55" s="1076"/>
      <c r="AS55" s="1076"/>
      <c r="AT55" s="1076"/>
      <c r="AU55" s="1076"/>
      <c r="AV55" s="1076"/>
      <c r="AW55" s="1076"/>
    </row>
    <row r="56" spans="1:53" s="405" customFormat="1" ht="21" customHeight="1">
      <c r="D56" s="1078" t="s">
        <v>644</v>
      </c>
      <c r="E56" s="1078"/>
      <c r="F56" s="1078"/>
      <c r="G56" s="1078"/>
      <c r="H56" s="1078"/>
      <c r="I56" s="1078"/>
      <c r="J56" s="1078"/>
      <c r="K56" s="1078"/>
      <c r="L56" s="1078"/>
      <c r="M56" s="1078"/>
      <c r="N56" s="418"/>
      <c r="O56" s="419"/>
      <c r="P56" s="419"/>
      <c r="Q56" s="419"/>
      <c r="R56" s="419"/>
      <c r="S56" s="419"/>
      <c r="T56" s="420"/>
      <c r="U56" s="418"/>
      <c r="V56" s="419"/>
      <c r="W56" s="419"/>
      <c r="X56" s="419"/>
      <c r="Y56" s="419"/>
      <c r="Z56" s="419"/>
      <c r="AA56" s="421"/>
      <c r="AB56" s="418"/>
      <c r="AC56" s="419"/>
      <c r="AD56" s="419"/>
      <c r="AE56" s="419"/>
      <c r="AF56" s="419"/>
      <c r="AG56" s="419"/>
      <c r="AH56" s="420"/>
      <c r="AI56" s="418"/>
      <c r="AJ56" s="419"/>
      <c r="AK56" s="419"/>
      <c r="AL56" s="419"/>
      <c r="AM56" s="419"/>
      <c r="AN56" s="419"/>
      <c r="AO56" s="421"/>
      <c r="AP56" s="1075"/>
      <c r="AQ56" s="1076"/>
      <c r="AR56" s="1076"/>
      <c r="AS56" s="1076"/>
      <c r="AT56" s="1076"/>
      <c r="AU56" s="1076"/>
      <c r="AV56" s="1076"/>
      <c r="AW56" s="1076"/>
    </row>
    <row r="57" spans="1:53" s="405" customFormat="1" ht="21" customHeight="1">
      <c r="D57" s="1078" t="s">
        <v>645</v>
      </c>
      <c r="E57" s="1078"/>
      <c r="F57" s="1078"/>
      <c r="G57" s="1078"/>
      <c r="H57" s="1078"/>
      <c r="I57" s="1078"/>
      <c r="J57" s="1078"/>
      <c r="K57" s="1078"/>
      <c r="L57" s="1078"/>
      <c r="M57" s="1078"/>
      <c r="N57" s="422" t="str">
        <f>IF(N55="","",ROUNDDOWN(N54/N55,1))</f>
        <v/>
      </c>
      <c r="O57" s="423" t="str">
        <f t="shared" ref="O57:AO57" si="6">IF(O55="","",ROUNDDOWN(O54/O55,1))</f>
        <v/>
      </c>
      <c r="P57" s="423" t="str">
        <f t="shared" si="6"/>
        <v/>
      </c>
      <c r="Q57" s="423" t="str">
        <f t="shared" si="6"/>
        <v/>
      </c>
      <c r="R57" s="423" t="str">
        <f t="shared" si="6"/>
        <v/>
      </c>
      <c r="S57" s="423" t="str">
        <f t="shared" si="6"/>
        <v/>
      </c>
      <c r="T57" s="424" t="str">
        <f t="shared" si="6"/>
        <v/>
      </c>
      <c r="U57" s="422" t="str">
        <f t="shared" si="6"/>
        <v/>
      </c>
      <c r="V57" s="423" t="str">
        <f t="shared" si="6"/>
        <v/>
      </c>
      <c r="W57" s="423" t="str">
        <f t="shared" si="6"/>
        <v/>
      </c>
      <c r="X57" s="423" t="str">
        <f t="shared" si="6"/>
        <v/>
      </c>
      <c r="Y57" s="423" t="str">
        <f t="shared" si="6"/>
        <v/>
      </c>
      <c r="Z57" s="423" t="str">
        <f t="shared" si="6"/>
        <v/>
      </c>
      <c r="AA57" s="425" t="str">
        <f t="shared" si="6"/>
        <v/>
      </c>
      <c r="AB57" s="347" t="str">
        <f t="shared" si="6"/>
        <v/>
      </c>
      <c r="AC57" s="423" t="str">
        <f t="shared" si="6"/>
        <v/>
      </c>
      <c r="AD57" s="423" t="str">
        <f t="shared" si="6"/>
        <v/>
      </c>
      <c r="AE57" s="423" t="str">
        <f t="shared" si="6"/>
        <v/>
      </c>
      <c r="AF57" s="423" t="str">
        <f t="shared" si="6"/>
        <v/>
      </c>
      <c r="AG57" s="423" t="str">
        <f t="shared" si="6"/>
        <v/>
      </c>
      <c r="AH57" s="424" t="str">
        <f t="shared" si="6"/>
        <v/>
      </c>
      <c r="AI57" s="422" t="str">
        <f t="shared" si="6"/>
        <v/>
      </c>
      <c r="AJ57" s="423" t="str">
        <f t="shared" si="6"/>
        <v/>
      </c>
      <c r="AK57" s="423" t="str">
        <f t="shared" si="6"/>
        <v/>
      </c>
      <c r="AL57" s="423" t="str">
        <f t="shared" si="6"/>
        <v/>
      </c>
      <c r="AM57" s="423" t="str">
        <f t="shared" si="6"/>
        <v/>
      </c>
      <c r="AN57" s="423" t="str">
        <f t="shared" si="6"/>
        <v/>
      </c>
      <c r="AO57" s="425" t="str">
        <f t="shared" si="6"/>
        <v/>
      </c>
      <c r="AP57" s="1075"/>
      <c r="AQ57" s="1076"/>
      <c r="AR57" s="1076"/>
      <c r="AS57" s="1076"/>
      <c r="AT57" s="1076"/>
      <c r="AU57" s="1076"/>
      <c r="AV57" s="1076"/>
      <c r="AW57" s="1076"/>
    </row>
    <row r="58" spans="1:53" s="405" customFormat="1" ht="21" customHeight="1">
      <c r="D58" s="1078" t="s">
        <v>646</v>
      </c>
      <c r="E58" s="1078"/>
      <c r="F58" s="1078"/>
      <c r="G58" s="1078"/>
      <c r="H58" s="1078"/>
      <c r="I58" s="1078"/>
      <c r="J58" s="1078"/>
      <c r="K58" s="1078"/>
      <c r="L58" s="1078"/>
      <c r="M58" s="1078"/>
      <c r="N58" s="422" t="str">
        <f>IF(N55="","",IF(ROUNDUP(N56/$I$44,1)&lt;=1,1,ROUNDUP(N56/$I$44,1)))</f>
        <v/>
      </c>
      <c r="O58" s="423" t="str">
        <f t="shared" ref="O58:AO58" si="7">IF(O55="","",IF(ROUNDUP(O56/$I$44,1)&lt;=1,1,ROUNDUP(O56/$I$44,1)))</f>
        <v/>
      </c>
      <c r="P58" s="423" t="str">
        <f t="shared" si="7"/>
        <v/>
      </c>
      <c r="Q58" s="423" t="str">
        <f t="shared" si="7"/>
        <v/>
      </c>
      <c r="R58" s="423" t="str">
        <f t="shared" si="7"/>
        <v/>
      </c>
      <c r="S58" s="423" t="str">
        <f t="shared" si="7"/>
        <v/>
      </c>
      <c r="T58" s="424" t="str">
        <f t="shared" si="7"/>
        <v/>
      </c>
      <c r="U58" s="422" t="str">
        <f t="shared" si="7"/>
        <v/>
      </c>
      <c r="V58" s="423" t="str">
        <f t="shared" si="7"/>
        <v/>
      </c>
      <c r="W58" s="423" t="str">
        <f t="shared" si="7"/>
        <v/>
      </c>
      <c r="X58" s="423" t="str">
        <f t="shared" si="7"/>
        <v/>
      </c>
      <c r="Y58" s="423" t="str">
        <f t="shared" si="7"/>
        <v/>
      </c>
      <c r="Z58" s="423" t="str">
        <f t="shared" si="7"/>
        <v/>
      </c>
      <c r="AA58" s="425" t="str">
        <f t="shared" si="7"/>
        <v/>
      </c>
      <c r="AB58" s="347" t="str">
        <f t="shared" si="7"/>
        <v/>
      </c>
      <c r="AC58" s="423" t="str">
        <f t="shared" si="7"/>
        <v/>
      </c>
      <c r="AD58" s="423" t="str">
        <f t="shared" si="7"/>
        <v/>
      </c>
      <c r="AE58" s="423" t="str">
        <f t="shared" si="7"/>
        <v/>
      </c>
      <c r="AF58" s="423" t="str">
        <f t="shared" si="7"/>
        <v/>
      </c>
      <c r="AG58" s="423" t="str">
        <f t="shared" si="7"/>
        <v/>
      </c>
      <c r="AH58" s="424" t="str">
        <f t="shared" si="7"/>
        <v/>
      </c>
      <c r="AI58" s="422" t="str">
        <f t="shared" si="7"/>
        <v/>
      </c>
      <c r="AJ58" s="423" t="str">
        <f t="shared" si="7"/>
        <v/>
      </c>
      <c r="AK58" s="423" t="str">
        <f t="shared" si="7"/>
        <v/>
      </c>
      <c r="AL58" s="423" t="str">
        <f t="shared" si="7"/>
        <v/>
      </c>
      <c r="AM58" s="423" t="str">
        <f t="shared" si="7"/>
        <v/>
      </c>
      <c r="AN58" s="423" t="str">
        <f t="shared" si="7"/>
        <v/>
      </c>
      <c r="AO58" s="425" t="str">
        <f t="shared" si="7"/>
        <v/>
      </c>
      <c r="AP58" s="1075"/>
      <c r="AQ58" s="1076"/>
      <c r="AR58" s="1076"/>
      <c r="AS58" s="1076"/>
      <c r="AT58" s="1076"/>
      <c r="AU58" s="1076"/>
      <c r="AV58" s="1076"/>
      <c r="AW58" s="1076"/>
    </row>
    <row r="59" spans="1:53" ht="12" customHeight="1"/>
    <row r="60" spans="1:53" ht="12" customHeight="1"/>
    <row r="61" spans="1:53" ht="12" customHeight="1"/>
    <row r="62" spans="1:53" ht="12" customHeight="1"/>
    <row r="63" spans="1:53" ht="21" customHeight="1">
      <c r="A63" s="337" t="s">
        <v>641</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1118" t="str">
        <f>AB1</f>
        <v>令和４</v>
      </c>
      <c r="AC63" s="1118"/>
      <c r="AD63" s="1126"/>
      <c r="AE63" s="338" t="s">
        <v>77</v>
      </c>
      <c r="AF63" s="1118">
        <f>AF1</f>
        <v>4</v>
      </c>
      <c r="AG63" s="1126"/>
      <c r="AH63" s="1127" t="s">
        <v>568</v>
      </c>
      <c r="AI63" s="1128"/>
      <c r="AJ63" s="1129" t="s">
        <v>569</v>
      </c>
      <c r="AK63" s="1130"/>
      <c r="AL63" s="1130"/>
      <c r="AM63" s="1117" t="str">
        <f>IF(AM1="","",AM1)</f>
        <v/>
      </c>
      <c r="AN63" s="1118"/>
      <c r="AO63" s="1118"/>
      <c r="AP63" s="1131" t="s">
        <v>570</v>
      </c>
      <c r="AQ63" s="1132"/>
      <c r="AR63" s="1132"/>
      <c r="AS63" s="1117" t="str">
        <f>IF(AS1="","",AS1)</f>
        <v>　</v>
      </c>
      <c r="AT63" s="1118"/>
      <c r="AU63" s="1118"/>
      <c r="AV63" s="341"/>
      <c r="AW63" s="337"/>
      <c r="AX63" s="337"/>
      <c r="AY63" s="337"/>
      <c r="AZ63" s="337"/>
      <c r="BA63" s="337"/>
    </row>
    <row r="64" spans="1:53" ht="18.75" customHeight="1">
      <c r="A64" s="1119" t="s">
        <v>571</v>
      </c>
      <c r="B64" s="1120"/>
      <c r="C64" s="1120"/>
      <c r="D64" s="1121">
        <f>D2</f>
        <v>0</v>
      </c>
      <c r="E64" s="1122"/>
      <c r="F64" s="1122"/>
      <c r="G64" s="1122"/>
      <c r="H64" s="1122"/>
      <c r="I64" s="1122"/>
      <c r="J64" s="1122"/>
      <c r="K64" s="1122"/>
      <c r="L64" s="1095" t="s">
        <v>572</v>
      </c>
      <c r="M64" s="1095"/>
      <c r="N64" s="1095"/>
      <c r="O64" s="1095"/>
      <c r="P64" s="1095"/>
      <c r="Q64" s="1119"/>
      <c r="R64" s="1123">
        <f>R2</f>
        <v>0</v>
      </c>
      <c r="S64" s="1124"/>
      <c r="T64" s="1124"/>
      <c r="U64" s="1124"/>
      <c r="V64" s="1124"/>
      <c r="W64" s="1124"/>
      <c r="X64" s="1124"/>
      <c r="Y64" s="1124"/>
      <c r="Z64" s="1124"/>
      <c r="AA64" s="1124"/>
      <c r="AB64" s="1124"/>
      <c r="AC64" s="1124"/>
      <c r="AD64" s="1124"/>
      <c r="AE64" s="1124"/>
      <c r="AF64" s="1124"/>
      <c r="AG64" s="1124"/>
      <c r="AH64" s="1124"/>
      <c r="AI64" s="1125"/>
      <c r="AJ64" s="1106"/>
      <c r="AK64" s="1107"/>
      <c r="AL64" s="1107"/>
      <c r="AM64" s="1107"/>
      <c r="AN64" s="1107"/>
      <c r="AO64" s="1107"/>
      <c r="AP64" s="1107"/>
      <c r="AQ64" s="1107"/>
      <c r="AR64" s="1107"/>
      <c r="AS64" s="1107"/>
      <c r="AT64" s="1107"/>
      <c r="AU64" s="1107"/>
      <c r="AV64" s="337"/>
      <c r="AW64" s="337"/>
      <c r="AX64" s="337"/>
      <c r="AY64" s="337"/>
      <c r="AZ64" s="337"/>
      <c r="BA64" s="337"/>
    </row>
    <row r="65" spans="1:53" ht="18.75" customHeight="1" thickBot="1">
      <c r="A65" s="1106" t="s">
        <v>444</v>
      </c>
      <c r="B65" s="1107"/>
      <c r="C65" s="1107"/>
      <c r="D65" s="1108">
        <f>D3</f>
        <v>0</v>
      </c>
      <c r="E65" s="1109"/>
      <c r="F65" s="390" t="s">
        <v>26</v>
      </c>
      <c r="G65" s="1110" t="s">
        <v>575</v>
      </c>
      <c r="H65" s="1111"/>
      <c r="I65" s="427">
        <f>I3</f>
        <v>0</v>
      </c>
      <c r="J65" s="1112" t="s">
        <v>576</v>
      </c>
      <c r="K65" s="1113"/>
      <c r="L65" s="1110" t="s">
        <v>642</v>
      </c>
      <c r="M65" s="1110"/>
      <c r="N65" s="1110"/>
      <c r="O65" s="1110"/>
      <c r="P65" s="1110"/>
      <c r="Q65" s="1111"/>
      <c r="R65" s="1114"/>
      <c r="S65" s="1115"/>
      <c r="T65" s="1115"/>
      <c r="U65" s="1115"/>
      <c r="V65" s="1115"/>
      <c r="W65" s="1115"/>
      <c r="X65" s="1115"/>
      <c r="Y65" s="1115"/>
      <c r="Z65" s="1115"/>
      <c r="AA65" s="1115"/>
      <c r="AB65" s="1115"/>
      <c r="AC65" s="1115"/>
      <c r="AD65" s="1115"/>
      <c r="AE65" s="1115"/>
      <c r="AF65" s="1115"/>
      <c r="AG65" s="1115"/>
      <c r="AH65" s="1115"/>
      <c r="AI65" s="1116"/>
      <c r="AJ65" s="391"/>
      <c r="AK65" s="391"/>
      <c r="AL65" s="391"/>
      <c r="AM65" s="391"/>
      <c r="AN65" s="391"/>
      <c r="AO65" s="391"/>
      <c r="AP65" s="391"/>
      <c r="AQ65" s="391"/>
      <c r="AR65" s="392"/>
      <c r="AS65" s="392"/>
      <c r="AT65" s="392"/>
      <c r="AU65" s="392"/>
      <c r="AV65" s="337"/>
      <c r="AW65" s="337"/>
      <c r="AX65" s="337"/>
      <c r="AY65" s="337"/>
      <c r="AZ65" s="337"/>
      <c r="BA65" s="337"/>
    </row>
    <row r="66" spans="1:53" ht="14.25" customHeight="1">
      <c r="A66" s="1097" t="s">
        <v>347</v>
      </c>
      <c r="B66" s="1098"/>
      <c r="C66" s="1098"/>
      <c r="D66" s="1100" t="s">
        <v>595</v>
      </c>
      <c r="E66" s="1100"/>
      <c r="F66" s="1100" t="s">
        <v>596</v>
      </c>
      <c r="G66" s="1100"/>
      <c r="H66" s="1098" t="s">
        <v>49</v>
      </c>
      <c r="I66" s="1100" t="s">
        <v>597</v>
      </c>
      <c r="J66" s="1100"/>
      <c r="K66" s="1100"/>
      <c r="L66" s="1102"/>
      <c r="M66" s="353"/>
      <c r="N66" s="1103" t="s">
        <v>598</v>
      </c>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5"/>
      <c r="AP66" s="1093"/>
      <c r="AQ66" s="1094"/>
      <c r="AR66" s="1094"/>
      <c r="AS66" s="1094"/>
    </row>
    <row r="67" spans="1:53" ht="12" customHeight="1">
      <c r="A67" s="1099"/>
      <c r="B67" s="1095"/>
      <c r="C67" s="1095"/>
      <c r="D67" s="1101"/>
      <c r="E67" s="1101"/>
      <c r="F67" s="1101"/>
      <c r="G67" s="1101"/>
      <c r="H67" s="1095"/>
      <c r="I67" s="1101"/>
      <c r="J67" s="1101"/>
      <c r="K67" s="1101"/>
      <c r="L67" s="1101"/>
      <c r="M67" s="354" t="s">
        <v>603</v>
      </c>
      <c r="N67" s="1095" t="s">
        <v>604</v>
      </c>
      <c r="O67" s="1095"/>
      <c r="P67" s="1095"/>
      <c r="Q67" s="1095"/>
      <c r="R67" s="1095"/>
      <c r="S67" s="1095"/>
      <c r="T67" s="1095"/>
      <c r="U67" s="1095" t="s">
        <v>605</v>
      </c>
      <c r="V67" s="1095"/>
      <c r="W67" s="1095"/>
      <c r="X67" s="1095"/>
      <c r="Y67" s="1095"/>
      <c r="Z67" s="1095"/>
      <c r="AA67" s="1095"/>
      <c r="AB67" s="1095" t="s">
        <v>606</v>
      </c>
      <c r="AC67" s="1095"/>
      <c r="AD67" s="1095"/>
      <c r="AE67" s="1095"/>
      <c r="AF67" s="1095"/>
      <c r="AG67" s="1095"/>
      <c r="AH67" s="1095"/>
      <c r="AI67" s="1095" t="s">
        <v>607</v>
      </c>
      <c r="AJ67" s="1095"/>
      <c r="AK67" s="1095"/>
      <c r="AL67" s="1095"/>
      <c r="AM67" s="1095"/>
      <c r="AN67" s="1095"/>
      <c r="AO67" s="1096"/>
      <c r="AP67" s="1093"/>
      <c r="AQ67" s="1094"/>
      <c r="AR67" s="1094"/>
      <c r="AS67" s="1094"/>
    </row>
    <row r="68" spans="1:53" ht="13.5" customHeight="1">
      <c r="A68" s="1099"/>
      <c r="B68" s="1095"/>
      <c r="C68" s="1095"/>
      <c r="D68" s="1101"/>
      <c r="E68" s="1101"/>
      <c r="F68" s="1101"/>
      <c r="G68" s="1101"/>
      <c r="H68" s="1095"/>
      <c r="I68" s="1101"/>
      <c r="J68" s="1101"/>
      <c r="K68" s="1101"/>
      <c r="L68" s="1101"/>
      <c r="M68" s="355" t="s">
        <v>248</v>
      </c>
      <c r="N68" s="339">
        <v>1</v>
      </c>
      <c r="O68" s="340">
        <v>2</v>
      </c>
      <c r="P68" s="340">
        <v>3</v>
      </c>
      <c r="Q68" s="340">
        <v>4</v>
      </c>
      <c r="R68" s="340">
        <v>5</v>
      </c>
      <c r="S68" s="340">
        <v>6</v>
      </c>
      <c r="T68" s="356">
        <v>7</v>
      </c>
      <c r="U68" s="339">
        <v>8</v>
      </c>
      <c r="V68" s="340">
        <v>9</v>
      </c>
      <c r="W68" s="340">
        <v>10</v>
      </c>
      <c r="X68" s="340">
        <v>11</v>
      </c>
      <c r="Y68" s="340">
        <v>12</v>
      </c>
      <c r="Z68" s="340">
        <v>13</v>
      </c>
      <c r="AA68" s="356">
        <v>14</v>
      </c>
      <c r="AB68" s="339">
        <v>15</v>
      </c>
      <c r="AC68" s="340">
        <v>16</v>
      </c>
      <c r="AD68" s="340">
        <v>17</v>
      </c>
      <c r="AE68" s="340">
        <v>18</v>
      </c>
      <c r="AF68" s="340">
        <v>19</v>
      </c>
      <c r="AG68" s="340">
        <v>20</v>
      </c>
      <c r="AH68" s="356">
        <v>21</v>
      </c>
      <c r="AI68" s="339">
        <v>22</v>
      </c>
      <c r="AJ68" s="340">
        <v>23</v>
      </c>
      <c r="AK68" s="340">
        <v>24</v>
      </c>
      <c r="AL68" s="340">
        <v>25</v>
      </c>
      <c r="AM68" s="340">
        <v>26</v>
      </c>
      <c r="AN68" s="340">
        <v>27</v>
      </c>
      <c r="AO68" s="393">
        <v>28</v>
      </c>
      <c r="AP68" s="1093"/>
      <c r="AQ68" s="1094"/>
      <c r="AR68" s="1094"/>
      <c r="AS68" s="1094"/>
    </row>
    <row r="69" spans="1:53" ht="14.25" customHeight="1">
      <c r="A69" s="1099"/>
      <c r="B69" s="1095"/>
      <c r="C69" s="1095"/>
      <c r="D69" s="1101"/>
      <c r="E69" s="1101"/>
      <c r="F69" s="1101"/>
      <c r="G69" s="1101"/>
      <c r="H69" s="1095"/>
      <c r="I69" s="1101"/>
      <c r="J69" s="1101"/>
      <c r="K69" s="1101"/>
      <c r="L69" s="1101"/>
      <c r="M69" s="355" t="s">
        <v>608</v>
      </c>
      <c r="N69" s="357" t="s">
        <v>609</v>
      </c>
      <c r="O69" s="358" t="s">
        <v>610</v>
      </c>
      <c r="P69" s="358" t="s">
        <v>611</v>
      </c>
      <c r="Q69" s="358" t="s">
        <v>270</v>
      </c>
      <c r="R69" s="358" t="s">
        <v>612</v>
      </c>
      <c r="S69" s="358" t="s">
        <v>613</v>
      </c>
      <c r="T69" s="359" t="s">
        <v>614</v>
      </c>
      <c r="U69" s="357" t="s">
        <v>609</v>
      </c>
      <c r="V69" s="358" t="s">
        <v>610</v>
      </c>
      <c r="W69" s="358" t="s">
        <v>611</v>
      </c>
      <c r="X69" s="358" t="s">
        <v>270</v>
      </c>
      <c r="Y69" s="358" t="s">
        <v>612</v>
      </c>
      <c r="Z69" s="358" t="s">
        <v>613</v>
      </c>
      <c r="AA69" s="359" t="s">
        <v>614</v>
      </c>
      <c r="AB69" s="357" t="s">
        <v>609</v>
      </c>
      <c r="AC69" s="358" t="s">
        <v>610</v>
      </c>
      <c r="AD69" s="358" t="s">
        <v>611</v>
      </c>
      <c r="AE69" s="358" t="s">
        <v>270</v>
      </c>
      <c r="AF69" s="358" t="s">
        <v>612</v>
      </c>
      <c r="AG69" s="358" t="s">
        <v>613</v>
      </c>
      <c r="AH69" s="359" t="s">
        <v>614</v>
      </c>
      <c r="AI69" s="357" t="s">
        <v>609</v>
      </c>
      <c r="AJ69" s="358" t="s">
        <v>610</v>
      </c>
      <c r="AK69" s="358" t="s">
        <v>611</v>
      </c>
      <c r="AL69" s="358" t="s">
        <v>270</v>
      </c>
      <c r="AM69" s="358" t="s">
        <v>612</v>
      </c>
      <c r="AN69" s="358" t="s">
        <v>613</v>
      </c>
      <c r="AO69" s="359" t="s">
        <v>614</v>
      </c>
      <c r="AP69" s="1093"/>
      <c r="AQ69" s="1094"/>
      <c r="AR69" s="1094"/>
      <c r="AS69" s="1094"/>
    </row>
    <row r="70" spans="1:53" ht="18.75" customHeight="1">
      <c r="A70" s="1089"/>
      <c r="B70" s="1090"/>
      <c r="C70" s="1090"/>
      <c r="D70" s="1091"/>
      <c r="E70" s="1091"/>
      <c r="F70" s="1091"/>
      <c r="G70" s="1091"/>
      <c r="H70" s="394"/>
      <c r="I70" s="1092"/>
      <c r="J70" s="1092"/>
      <c r="K70" s="1092"/>
      <c r="L70" s="1092"/>
      <c r="M70" s="1092"/>
      <c r="N70" s="395"/>
      <c r="O70" s="396"/>
      <c r="P70" s="396"/>
      <c r="Q70" s="396"/>
      <c r="R70" s="396"/>
      <c r="S70" s="396"/>
      <c r="T70" s="397"/>
      <c r="U70" s="395"/>
      <c r="V70" s="396"/>
      <c r="W70" s="396"/>
      <c r="X70" s="396"/>
      <c r="Y70" s="396"/>
      <c r="Z70" s="396"/>
      <c r="AA70" s="397"/>
      <c r="AB70" s="395"/>
      <c r="AC70" s="396"/>
      <c r="AD70" s="396"/>
      <c r="AE70" s="396"/>
      <c r="AF70" s="396"/>
      <c r="AG70" s="396"/>
      <c r="AH70" s="397"/>
      <c r="AI70" s="395"/>
      <c r="AJ70" s="396"/>
      <c r="AK70" s="396"/>
      <c r="AL70" s="396"/>
      <c r="AM70" s="396"/>
      <c r="AN70" s="396"/>
      <c r="AO70" s="398"/>
      <c r="AP70" s="1083"/>
      <c r="AQ70" s="1084"/>
      <c r="AR70" s="1084"/>
      <c r="AS70" s="1084"/>
    </row>
    <row r="71" spans="1:53" ht="18.75" customHeight="1">
      <c r="A71" s="1085"/>
      <c r="B71" s="1086"/>
      <c r="C71" s="1086"/>
      <c r="D71" s="1087"/>
      <c r="E71" s="1087"/>
      <c r="F71" s="1087"/>
      <c r="G71" s="1087"/>
      <c r="H71" s="371"/>
      <c r="I71" s="1088"/>
      <c r="J71" s="1088"/>
      <c r="K71" s="1088"/>
      <c r="L71" s="1088"/>
      <c r="M71" s="1088"/>
      <c r="N71" s="372"/>
      <c r="O71" s="373"/>
      <c r="P71" s="373"/>
      <c r="Q71" s="373"/>
      <c r="R71" s="373"/>
      <c r="S71" s="373"/>
      <c r="T71" s="374"/>
      <c r="U71" s="372"/>
      <c r="V71" s="373"/>
      <c r="W71" s="373"/>
      <c r="X71" s="373"/>
      <c r="Y71" s="373"/>
      <c r="Z71" s="373"/>
      <c r="AA71" s="374"/>
      <c r="AB71" s="372"/>
      <c r="AC71" s="373"/>
      <c r="AD71" s="373"/>
      <c r="AE71" s="373"/>
      <c r="AF71" s="373"/>
      <c r="AG71" s="373"/>
      <c r="AH71" s="374"/>
      <c r="AI71" s="372"/>
      <c r="AJ71" s="373"/>
      <c r="AK71" s="373"/>
      <c r="AL71" s="373"/>
      <c r="AM71" s="373"/>
      <c r="AN71" s="373"/>
      <c r="AO71" s="399"/>
      <c r="AP71" s="1083"/>
      <c r="AQ71" s="1084"/>
      <c r="AR71" s="1084"/>
      <c r="AS71" s="1084"/>
    </row>
    <row r="72" spans="1:53" ht="18.75" customHeight="1">
      <c r="A72" s="1085"/>
      <c r="B72" s="1086"/>
      <c r="C72" s="1086"/>
      <c r="D72" s="1087"/>
      <c r="E72" s="1087"/>
      <c r="F72" s="1087"/>
      <c r="G72" s="1087"/>
      <c r="H72" s="371"/>
      <c r="I72" s="1088"/>
      <c r="J72" s="1088"/>
      <c r="K72" s="1088"/>
      <c r="L72" s="1088"/>
      <c r="M72" s="1088"/>
      <c r="N72" s="372"/>
      <c r="O72" s="373"/>
      <c r="P72" s="373"/>
      <c r="Q72" s="373"/>
      <c r="R72" s="373"/>
      <c r="S72" s="373"/>
      <c r="T72" s="374"/>
      <c r="U72" s="372"/>
      <c r="V72" s="373"/>
      <c r="W72" s="373"/>
      <c r="X72" s="373"/>
      <c r="Y72" s="373"/>
      <c r="Z72" s="373"/>
      <c r="AA72" s="374"/>
      <c r="AB72" s="372"/>
      <c r="AC72" s="373"/>
      <c r="AD72" s="373"/>
      <c r="AE72" s="373"/>
      <c r="AF72" s="373"/>
      <c r="AG72" s="373"/>
      <c r="AH72" s="374"/>
      <c r="AI72" s="372"/>
      <c r="AJ72" s="373"/>
      <c r="AK72" s="373"/>
      <c r="AL72" s="373"/>
      <c r="AM72" s="373"/>
      <c r="AN72" s="373"/>
      <c r="AO72" s="399"/>
      <c r="AP72" s="1083"/>
      <c r="AQ72" s="1084"/>
      <c r="AR72" s="1084"/>
      <c r="AS72" s="1084"/>
    </row>
    <row r="73" spans="1:53" ht="18.75" customHeight="1">
      <c r="A73" s="1085"/>
      <c r="B73" s="1086"/>
      <c r="C73" s="1086"/>
      <c r="D73" s="1087"/>
      <c r="E73" s="1087"/>
      <c r="F73" s="1087"/>
      <c r="G73" s="1087"/>
      <c r="H73" s="371"/>
      <c r="I73" s="1088"/>
      <c r="J73" s="1088"/>
      <c r="K73" s="1088"/>
      <c r="L73" s="1088"/>
      <c r="M73" s="1088"/>
      <c r="N73" s="372"/>
      <c r="O73" s="373"/>
      <c r="P73" s="373"/>
      <c r="Q73" s="373"/>
      <c r="R73" s="373"/>
      <c r="S73" s="373"/>
      <c r="T73" s="374"/>
      <c r="U73" s="372"/>
      <c r="V73" s="373"/>
      <c r="W73" s="373"/>
      <c r="X73" s="373"/>
      <c r="Y73" s="373"/>
      <c r="Z73" s="373"/>
      <c r="AA73" s="374"/>
      <c r="AB73" s="372"/>
      <c r="AC73" s="373"/>
      <c r="AD73" s="373"/>
      <c r="AE73" s="373"/>
      <c r="AF73" s="373"/>
      <c r="AG73" s="373"/>
      <c r="AH73" s="374"/>
      <c r="AI73" s="372"/>
      <c r="AJ73" s="373"/>
      <c r="AK73" s="373"/>
      <c r="AL73" s="373"/>
      <c r="AM73" s="373"/>
      <c r="AN73" s="373"/>
      <c r="AO73" s="399"/>
      <c r="AP73" s="1083"/>
      <c r="AQ73" s="1084"/>
      <c r="AR73" s="1084"/>
      <c r="AS73" s="1084"/>
    </row>
    <row r="74" spans="1:53" ht="18.75" customHeight="1" thickBot="1">
      <c r="A74" s="1079"/>
      <c r="B74" s="1080"/>
      <c r="C74" s="1080"/>
      <c r="D74" s="1081"/>
      <c r="E74" s="1081"/>
      <c r="F74" s="1081"/>
      <c r="G74" s="1081"/>
      <c r="H74" s="400"/>
      <c r="I74" s="1082"/>
      <c r="J74" s="1082"/>
      <c r="K74" s="1082"/>
      <c r="L74" s="1082"/>
      <c r="M74" s="1082"/>
      <c r="N74" s="401"/>
      <c r="O74" s="402"/>
      <c r="P74" s="402"/>
      <c r="Q74" s="402"/>
      <c r="R74" s="402"/>
      <c r="S74" s="402"/>
      <c r="T74" s="403"/>
      <c r="U74" s="401"/>
      <c r="V74" s="402"/>
      <c r="W74" s="402"/>
      <c r="X74" s="402"/>
      <c r="Y74" s="402"/>
      <c r="Z74" s="402"/>
      <c r="AA74" s="403"/>
      <c r="AB74" s="401"/>
      <c r="AC74" s="402"/>
      <c r="AD74" s="402"/>
      <c r="AE74" s="402"/>
      <c r="AF74" s="402"/>
      <c r="AG74" s="402"/>
      <c r="AH74" s="403"/>
      <c r="AI74" s="401"/>
      <c r="AJ74" s="402"/>
      <c r="AK74" s="402"/>
      <c r="AL74" s="402"/>
      <c r="AM74" s="402"/>
      <c r="AN74" s="402"/>
      <c r="AO74" s="404"/>
      <c r="AP74" s="1083"/>
      <c r="AQ74" s="1084"/>
      <c r="AR74" s="1084"/>
      <c r="AS74" s="1084"/>
    </row>
    <row r="75" spans="1:53" s="405" customFormat="1" ht="21" customHeight="1">
      <c r="D75" s="1074" t="s">
        <v>40</v>
      </c>
      <c r="E75" s="1074"/>
      <c r="F75" s="1074"/>
      <c r="G75" s="1074"/>
      <c r="H75" s="1074"/>
      <c r="I75" s="1074"/>
      <c r="J75" s="1074"/>
      <c r="K75" s="1074"/>
      <c r="L75" s="1074"/>
      <c r="M75" s="1074"/>
      <c r="N75" s="410">
        <f>SUM(N70:N74)</f>
        <v>0</v>
      </c>
      <c r="O75" s="408">
        <f t="shared" ref="O75:AO75" si="8">SUM(O70:O74)</f>
        <v>0</v>
      </c>
      <c r="P75" s="408">
        <f t="shared" si="8"/>
        <v>0</v>
      </c>
      <c r="Q75" s="408">
        <f t="shared" si="8"/>
        <v>0</v>
      </c>
      <c r="R75" s="408">
        <f t="shared" si="8"/>
        <v>0</v>
      </c>
      <c r="S75" s="408">
        <f t="shared" si="8"/>
        <v>0</v>
      </c>
      <c r="T75" s="409">
        <f t="shared" si="8"/>
        <v>0</v>
      </c>
      <c r="U75" s="410">
        <f t="shared" si="8"/>
        <v>0</v>
      </c>
      <c r="V75" s="408">
        <f t="shared" si="8"/>
        <v>0</v>
      </c>
      <c r="W75" s="408">
        <f t="shared" si="8"/>
        <v>0</v>
      </c>
      <c r="X75" s="408">
        <f t="shared" si="8"/>
        <v>0</v>
      </c>
      <c r="Y75" s="408">
        <f t="shared" si="8"/>
        <v>0</v>
      </c>
      <c r="Z75" s="408">
        <f t="shared" si="8"/>
        <v>0</v>
      </c>
      <c r="AA75" s="411">
        <f t="shared" si="8"/>
        <v>0</v>
      </c>
      <c r="AB75" s="412">
        <f t="shared" si="8"/>
        <v>0</v>
      </c>
      <c r="AC75" s="408">
        <f t="shared" si="8"/>
        <v>0</v>
      </c>
      <c r="AD75" s="408">
        <f t="shared" si="8"/>
        <v>0</v>
      </c>
      <c r="AE75" s="408">
        <f t="shared" si="8"/>
        <v>0</v>
      </c>
      <c r="AF75" s="408">
        <f t="shared" si="8"/>
        <v>0</v>
      </c>
      <c r="AG75" s="408">
        <f t="shared" si="8"/>
        <v>0</v>
      </c>
      <c r="AH75" s="409">
        <f t="shared" si="8"/>
        <v>0</v>
      </c>
      <c r="AI75" s="410">
        <f t="shared" si="8"/>
        <v>0</v>
      </c>
      <c r="AJ75" s="408">
        <f t="shared" si="8"/>
        <v>0</v>
      </c>
      <c r="AK75" s="408">
        <f t="shared" si="8"/>
        <v>0</v>
      </c>
      <c r="AL75" s="408">
        <f t="shared" si="8"/>
        <v>0</v>
      </c>
      <c r="AM75" s="408">
        <f t="shared" si="8"/>
        <v>0</v>
      </c>
      <c r="AN75" s="408">
        <f t="shared" si="8"/>
        <v>0</v>
      </c>
      <c r="AO75" s="411">
        <f t="shared" si="8"/>
        <v>0</v>
      </c>
      <c r="AP75" s="1075"/>
      <c r="AQ75" s="1076"/>
      <c r="AR75" s="1076"/>
      <c r="AS75" s="1076"/>
      <c r="AT75" s="413"/>
      <c r="AU75" s="413"/>
      <c r="AV75" s="1077"/>
      <c r="AW75" s="1077"/>
    </row>
    <row r="76" spans="1:53" s="405" customFormat="1" ht="21" customHeight="1">
      <c r="D76" s="1074" t="s">
        <v>643</v>
      </c>
      <c r="E76" s="1074"/>
      <c r="F76" s="1074"/>
      <c r="G76" s="1074"/>
      <c r="H76" s="1074"/>
      <c r="I76" s="1074"/>
      <c r="J76" s="1074"/>
      <c r="K76" s="1074"/>
      <c r="L76" s="1074"/>
      <c r="M76" s="1074"/>
      <c r="N76" s="414"/>
      <c r="O76" s="415"/>
      <c r="P76" s="415"/>
      <c r="Q76" s="415"/>
      <c r="R76" s="415"/>
      <c r="S76" s="415"/>
      <c r="T76" s="416"/>
      <c r="U76" s="414"/>
      <c r="V76" s="415"/>
      <c r="W76" s="415"/>
      <c r="X76" s="415"/>
      <c r="Y76" s="415"/>
      <c r="Z76" s="415"/>
      <c r="AA76" s="417"/>
      <c r="AB76" s="418"/>
      <c r="AC76" s="419"/>
      <c r="AD76" s="419"/>
      <c r="AE76" s="419"/>
      <c r="AF76" s="419"/>
      <c r="AG76" s="419"/>
      <c r="AH76" s="421"/>
      <c r="AI76" s="428"/>
      <c r="AJ76" s="415"/>
      <c r="AK76" s="415"/>
      <c r="AL76" s="415"/>
      <c r="AM76" s="415"/>
      <c r="AN76" s="415"/>
      <c r="AO76" s="417"/>
      <c r="AP76" s="1075"/>
      <c r="AQ76" s="1076"/>
      <c r="AR76" s="1076"/>
      <c r="AS76" s="1076"/>
      <c r="AT76" s="1076"/>
      <c r="AU76" s="1076"/>
      <c r="AV76" s="1076"/>
      <c r="AW76" s="1076"/>
    </row>
    <row r="77" spans="1:53" s="405" customFormat="1" ht="21" customHeight="1">
      <c r="D77" s="1078" t="s">
        <v>644</v>
      </c>
      <c r="E77" s="1078"/>
      <c r="F77" s="1078"/>
      <c r="G77" s="1078"/>
      <c r="H77" s="1078"/>
      <c r="I77" s="1078"/>
      <c r="J77" s="1078"/>
      <c r="K77" s="1078"/>
      <c r="L77" s="1078"/>
      <c r="M77" s="1078"/>
      <c r="N77" s="418"/>
      <c r="O77" s="419"/>
      <c r="P77" s="419"/>
      <c r="Q77" s="419"/>
      <c r="R77" s="419"/>
      <c r="S77" s="419"/>
      <c r="T77" s="420"/>
      <c r="U77" s="418"/>
      <c r="V77" s="419"/>
      <c r="W77" s="419"/>
      <c r="X77" s="419"/>
      <c r="Y77" s="419"/>
      <c r="Z77" s="419"/>
      <c r="AA77" s="421"/>
      <c r="AB77" s="418"/>
      <c r="AC77" s="419"/>
      <c r="AD77" s="419"/>
      <c r="AE77" s="419"/>
      <c r="AF77" s="419"/>
      <c r="AG77" s="419"/>
      <c r="AH77" s="421"/>
      <c r="AI77" s="429"/>
      <c r="AJ77" s="419"/>
      <c r="AK77" s="419"/>
      <c r="AL77" s="419"/>
      <c r="AM77" s="419"/>
      <c r="AN77" s="419"/>
      <c r="AO77" s="421"/>
      <c r="AP77" s="1075"/>
      <c r="AQ77" s="1076"/>
      <c r="AR77" s="1076"/>
      <c r="AS77" s="1076"/>
      <c r="AT77" s="1076"/>
      <c r="AU77" s="1076"/>
      <c r="AV77" s="1076"/>
      <c r="AW77" s="1076"/>
    </row>
    <row r="78" spans="1:53" s="405" customFormat="1" ht="21" customHeight="1">
      <c r="D78" s="1078" t="s">
        <v>645</v>
      </c>
      <c r="E78" s="1078"/>
      <c r="F78" s="1078"/>
      <c r="G78" s="1078"/>
      <c r="H78" s="1078"/>
      <c r="I78" s="1078"/>
      <c r="J78" s="1078"/>
      <c r="K78" s="1078"/>
      <c r="L78" s="1078"/>
      <c r="M78" s="1078"/>
      <c r="N78" s="422" t="str">
        <f>IF(N76="","",ROUNDDOWN(N75/N76,1))</f>
        <v/>
      </c>
      <c r="O78" s="423" t="str">
        <f t="shared" ref="O78:AO78" si="9">IF(O76="","",ROUNDDOWN(O75/O76,1))</f>
        <v/>
      </c>
      <c r="P78" s="423" t="str">
        <f t="shared" si="9"/>
        <v/>
      </c>
      <c r="Q78" s="423" t="str">
        <f t="shared" si="9"/>
        <v/>
      </c>
      <c r="R78" s="423" t="str">
        <f t="shared" si="9"/>
        <v/>
      </c>
      <c r="S78" s="423" t="str">
        <f t="shared" si="9"/>
        <v/>
      </c>
      <c r="T78" s="424" t="str">
        <f t="shared" si="9"/>
        <v/>
      </c>
      <c r="U78" s="422" t="str">
        <f t="shared" si="9"/>
        <v/>
      </c>
      <c r="V78" s="423" t="str">
        <f t="shared" si="9"/>
        <v/>
      </c>
      <c r="W78" s="423" t="str">
        <f t="shared" si="9"/>
        <v/>
      </c>
      <c r="X78" s="423" t="str">
        <f t="shared" si="9"/>
        <v/>
      </c>
      <c r="Y78" s="423" t="str">
        <f t="shared" si="9"/>
        <v/>
      </c>
      <c r="Z78" s="423" t="str">
        <f t="shared" si="9"/>
        <v/>
      </c>
      <c r="AA78" s="425" t="str">
        <f t="shared" si="9"/>
        <v/>
      </c>
      <c r="AB78" s="347" t="str">
        <f t="shared" si="9"/>
        <v/>
      </c>
      <c r="AC78" s="423" t="str">
        <f t="shared" si="9"/>
        <v/>
      </c>
      <c r="AD78" s="423" t="str">
        <f t="shared" si="9"/>
        <v/>
      </c>
      <c r="AE78" s="423" t="str">
        <f t="shared" si="9"/>
        <v/>
      </c>
      <c r="AF78" s="423" t="str">
        <f t="shared" si="9"/>
        <v/>
      </c>
      <c r="AG78" s="423" t="str">
        <f t="shared" si="9"/>
        <v/>
      </c>
      <c r="AH78" s="424" t="str">
        <f t="shared" si="9"/>
        <v/>
      </c>
      <c r="AI78" s="422" t="str">
        <f t="shared" si="9"/>
        <v/>
      </c>
      <c r="AJ78" s="423" t="str">
        <f t="shared" si="9"/>
        <v/>
      </c>
      <c r="AK78" s="423" t="str">
        <f t="shared" si="9"/>
        <v/>
      </c>
      <c r="AL78" s="423" t="str">
        <f t="shared" si="9"/>
        <v/>
      </c>
      <c r="AM78" s="423" t="str">
        <f t="shared" si="9"/>
        <v/>
      </c>
      <c r="AN78" s="423" t="str">
        <f t="shared" si="9"/>
        <v/>
      </c>
      <c r="AO78" s="425" t="str">
        <f t="shared" si="9"/>
        <v/>
      </c>
      <c r="AP78" s="1075"/>
      <c r="AQ78" s="1076"/>
      <c r="AR78" s="1076"/>
      <c r="AS78" s="1076"/>
      <c r="AT78" s="1076"/>
      <c r="AU78" s="1076"/>
      <c r="AV78" s="1076"/>
      <c r="AW78" s="1076"/>
    </row>
    <row r="79" spans="1:53" s="405" customFormat="1" ht="21" customHeight="1">
      <c r="D79" s="1078" t="s">
        <v>646</v>
      </c>
      <c r="E79" s="1078"/>
      <c r="F79" s="1078"/>
      <c r="G79" s="1078"/>
      <c r="H79" s="1078"/>
      <c r="I79" s="1078"/>
      <c r="J79" s="1078"/>
      <c r="K79" s="1078"/>
      <c r="L79" s="1078"/>
      <c r="M79" s="1078"/>
      <c r="N79" s="422" t="str">
        <f>IF(N76="","",IF(ROUNDUP(N77/$I$65,1)&lt;=1,1,ROUNDUP(N77/$I$65,1)))</f>
        <v/>
      </c>
      <c r="O79" s="423" t="str">
        <f t="shared" ref="O79:AO79" si="10">IF(O76="","",IF(ROUNDUP(O77/$I$44,1)&lt;=1,1,ROUNDUP(O77/$I$44,1)))</f>
        <v/>
      </c>
      <c r="P79" s="423" t="str">
        <f t="shared" si="10"/>
        <v/>
      </c>
      <c r="Q79" s="423" t="str">
        <f t="shared" si="10"/>
        <v/>
      </c>
      <c r="R79" s="423" t="str">
        <f t="shared" si="10"/>
        <v/>
      </c>
      <c r="S79" s="423" t="str">
        <f t="shared" si="10"/>
        <v/>
      </c>
      <c r="T79" s="424" t="str">
        <f t="shared" si="10"/>
        <v/>
      </c>
      <c r="U79" s="422" t="str">
        <f t="shared" si="10"/>
        <v/>
      </c>
      <c r="V79" s="423" t="str">
        <f t="shared" si="10"/>
        <v/>
      </c>
      <c r="W79" s="423" t="str">
        <f t="shared" si="10"/>
        <v/>
      </c>
      <c r="X79" s="423" t="str">
        <f t="shared" si="10"/>
        <v/>
      </c>
      <c r="Y79" s="423" t="str">
        <f t="shared" si="10"/>
        <v/>
      </c>
      <c r="Z79" s="423" t="str">
        <f t="shared" si="10"/>
        <v/>
      </c>
      <c r="AA79" s="425" t="str">
        <f t="shared" si="10"/>
        <v/>
      </c>
      <c r="AB79" s="347" t="str">
        <f t="shared" si="10"/>
        <v/>
      </c>
      <c r="AC79" s="423" t="str">
        <f t="shared" si="10"/>
        <v/>
      </c>
      <c r="AD79" s="423" t="str">
        <f t="shared" si="10"/>
        <v/>
      </c>
      <c r="AE79" s="423" t="str">
        <f t="shared" si="10"/>
        <v/>
      </c>
      <c r="AF79" s="423" t="str">
        <f t="shared" si="10"/>
        <v/>
      </c>
      <c r="AG79" s="423" t="str">
        <f t="shared" si="10"/>
        <v/>
      </c>
      <c r="AH79" s="424" t="str">
        <f t="shared" si="10"/>
        <v/>
      </c>
      <c r="AI79" s="422" t="str">
        <f t="shared" si="10"/>
        <v/>
      </c>
      <c r="AJ79" s="423" t="str">
        <f t="shared" si="10"/>
        <v/>
      </c>
      <c r="AK79" s="423" t="str">
        <f t="shared" si="10"/>
        <v/>
      </c>
      <c r="AL79" s="423" t="str">
        <f t="shared" si="10"/>
        <v/>
      </c>
      <c r="AM79" s="423" t="str">
        <f t="shared" si="10"/>
        <v/>
      </c>
      <c r="AN79" s="423" t="str">
        <f t="shared" si="10"/>
        <v/>
      </c>
      <c r="AO79" s="425" t="str">
        <f t="shared" si="10"/>
        <v/>
      </c>
      <c r="AP79" s="1075"/>
      <c r="AQ79" s="1076"/>
      <c r="AR79" s="1076"/>
      <c r="AS79" s="1076"/>
      <c r="AT79" s="1076"/>
      <c r="AU79" s="1076"/>
      <c r="AV79" s="1076"/>
      <c r="AW79" s="1076"/>
    </row>
  </sheetData>
  <mergeCells count="379">
    <mergeCell ref="AS1:AU1"/>
    <mergeCell ref="A2:C2"/>
    <mergeCell ref="D2:K2"/>
    <mergeCell ref="L2:Q2"/>
    <mergeCell ref="R2:AI2"/>
    <mergeCell ref="AJ2:AL2"/>
    <mergeCell ref="AM2:AO2"/>
    <mergeCell ref="AP2:AR2"/>
    <mergeCell ref="AS2:AU2"/>
    <mergeCell ref="AB1:AD1"/>
    <mergeCell ref="AF1:AG1"/>
    <mergeCell ref="AH1:AI1"/>
    <mergeCell ref="AJ1:AL1"/>
    <mergeCell ref="AM1:AO1"/>
    <mergeCell ref="AP1:AR1"/>
    <mergeCell ref="U3:AA3"/>
    <mergeCell ref="AB3:AD3"/>
    <mergeCell ref="AF3:AQ3"/>
    <mergeCell ref="AR3:AS3"/>
    <mergeCell ref="A4:AA4"/>
    <mergeCell ref="AB4:AE4"/>
    <mergeCell ref="AF4:AQ4"/>
    <mergeCell ref="AR4:AU4"/>
    <mergeCell ref="A3:C3"/>
    <mergeCell ref="D3:E3"/>
    <mergeCell ref="G3:H3"/>
    <mergeCell ref="J3:K3"/>
    <mergeCell ref="L3:Q3"/>
    <mergeCell ref="R3:S3"/>
    <mergeCell ref="AR6:BA6"/>
    <mergeCell ref="A7:C10"/>
    <mergeCell ref="D7:E10"/>
    <mergeCell ref="F7:G10"/>
    <mergeCell ref="H7:H10"/>
    <mergeCell ref="I7:L10"/>
    <mergeCell ref="N7:AO7"/>
    <mergeCell ref="AP7:AQ10"/>
    <mergeCell ref="AR7:AS10"/>
    <mergeCell ref="AT7:AU10"/>
    <mergeCell ref="A5:C6"/>
    <mergeCell ref="E5:J5"/>
    <mergeCell ref="L5:T5"/>
    <mergeCell ref="V5:AE5"/>
    <mergeCell ref="AG5:AP5"/>
    <mergeCell ref="AR5:BA5"/>
    <mergeCell ref="E6:J6"/>
    <mergeCell ref="L6:T6"/>
    <mergeCell ref="V6:AE6"/>
    <mergeCell ref="AG6:AP6"/>
    <mergeCell ref="AV7:BA10"/>
    <mergeCell ref="N8:T8"/>
    <mergeCell ref="U8:AA8"/>
    <mergeCell ref="AB8:AH8"/>
    <mergeCell ref="AI8:AO8"/>
    <mergeCell ref="A11:C11"/>
    <mergeCell ref="D11:E11"/>
    <mergeCell ref="F11:G11"/>
    <mergeCell ref="I11:M11"/>
    <mergeCell ref="AP11:AQ11"/>
    <mergeCell ref="AR11:AS11"/>
    <mergeCell ref="AT11:AU11"/>
    <mergeCell ref="AV11:BA11"/>
    <mergeCell ref="A12:C12"/>
    <mergeCell ref="D12:E12"/>
    <mergeCell ref="F12:G12"/>
    <mergeCell ref="I12:M12"/>
    <mergeCell ref="AP12:AQ12"/>
    <mergeCell ref="AR12:AS12"/>
    <mergeCell ref="AT12:AU12"/>
    <mergeCell ref="AV12:BA12"/>
    <mergeCell ref="A13:C13"/>
    <mergeCell ref="D13:E13"/>
    <mergeCell ref="F13:G13"/>
    <mergeCell ref="I13:M13"/>
    <mergeCell ref="AP13:AQ13"/>
    <mergeCell ref="AR13:AS13"/>
    <mergeCell ref="AT13:AU13"/>
    <mergeCell ref="AV13:BA13"/>
    <mergeCell ref="AT14:AU14"/>
    <mergeCell ref="A15:C15"/>
    <mergeCell ref="D15:E15"/>
    <mergeCell ref="F15:G15"/>
    <mergeCell ref="I15:M15"/>
    <mergeCell ref="AP15:AQ15"/>
    <mergeCell ref="AR15:AS15"/>
    <mergeCell ref="AT15:AU15"/>
    <mergeCell ref="A14:C14"/>
    <mergeCell ref="D14:E14"/>
    <mergeCell ref="F14:G14"/>
    <mergeCell ref="I14:M14"/>
    <mergeCell ref="AP14:AQ14"/>
    <mergeCell ref="AR14:AS14"/>
    <mergeCell ref="AT16:AU16"/>
    <mergeCell ref="A17:C17"/>
    <mergeCell ref="D17:E17"/>
    <mergeCell ref="F17:G17"/>
    <mergeCell ref="I17:M17"/>
    <mergeCell ref="AP17:AQ17"/>
    <mergeCell ref="AR17:AS17"/>
    <mergeCell ref="AT17:AU17"/>
    <mergeCell ref="A16:C16"/>
    <mergeCell ref="D16:E16"/>
    <mergeCell ref="F16:G16"/>
    <mergeCell ref="I16:M16"/>
    <mergeCell ref="AP16:AQ16"/>
    <mergeCell ref="AR16:AS16"/>
    <mergeCell ref="AT18:AU18"/>
    <mergeCell ref="A19:C19"/>
    <mergeCell ref="D19:E19"/>
    <mergeCell ref="F19:G19"/>
    <mergeCell ref="I19:M19"/>
    <mergeCell ref="AP19:AQ19"/>
    <mergeCell ref="AR19:AS19"/>
    <mergeCell ref="AT19:AU19"/>
    <mergeCell ref="A18:C18"/>
    <mergeCell ref="D18:E18"/>
    <mergeCell ref="F18:G18"/>
    <mergeCell ref="I18:M18"/>
    <mergeCell ref="AP18:AQ18"/>
    <mergeCell ref="AR18:AS18"/>
    <mergeCell ref="AT20:AU20"/>
    <mergeCell ref="A21:C21"/>
    <mergeCell ref="D21:E21"/>
    <mergeCell ref="F21:G21"/>
    <mergeCell ref="I21:M21"/>
    <mergeCell ref="AP21:AQ21"/>
    <mergeCell ref="AR21:AS21"/>
    <mergeCell ref="AT21:AU21"/>
    <mergeCell ref="A20:C20"/>
    <mergeCell ref="D20:E20"/>
    <mergeCell ref="F20:G20"/>
    <mergeCell ref="I20:M20"/>
    <mergeCell ref="AP20:AQ20"/>
    <mergeCell ref="AR20:AS20"/>
    <mergeCell ref="AT22:AU22"/>
    <mergeCell ref="AV22:BA22"/>
    <mergeCell ref="A23:C23"/>
    <mergeCell ref="D23:E23"/>
    <mergeCell ref="F23:G23"/>
    <mergeCell ref="I23:M23"/>
    <mergeCell ref="AP23:AQ23"/>
    <mergeCell ref="AR23:AS23"/>
    <mergeCell ref="AT23:AU23"/>
    <mergeCell ref="AV23:BA23"/>
    <mergeCell ref="A22:C22"/>
    <mergeCell ref="D22:E22"/>
    <mergeCell ref="F22:G22"/>
    <mergeCell ref="I22:M22"/>
    <mergeCell ref="AP22:AQ22"/>
    <mergeCell ref="AR22:AS22"/>
    <mergeCell ref="AT24:AU24"/>
    <mergeCell ref="AV24:BA24"/>
    <mergeCell ref="A25:C25"/>
    <mergeCell ref="D25:E25"/>
    <mergeCell ref="F25:G25"/>
    <mergeCell ref="I25:M25"/>
    <mergeCell ref="AP25:AQ25"/>
    <mergeCell ref="AR25:AS25"/>
    <mergeCell ref="AT25:AU25"/>
    <mergeCell ref="AV25:BA25"/>
    <mergeCell ref="A24:C24"/>
    <mergeCell ref="D24:E24"/>
    <mergeCell ref="F24:G24"/>
    <mergeCell ref="I24:M24"/>
    <mergeCell ref="AP24:AQ24"/>
    <mergeCell ref="AR24:AS24"/>
    <mergeCell ref="AT26:AU26"/>
    <mergeCell ref="AV26:BA26"/>
    <mergeCell ref="A27:C27"/>
    <mergeCell ref="D27:E27"/>
    <mergeCell ref="F27:G27"/>
    <mergeCell ref="I27:M27"/>
    <mergeCell ref="AP27:AQ27"/>
    <mergeCell ref="AR27:AS27"/>
    <mergeCell ref="AT27:AU27"/>
    <mergeCell ref="AV27:BA27"/>
    <mergeCell ref="A26:C26"/>
    <mergeCell ref="D26:E26"/>
    <mergeCell ref="F26:G26"/>
    <mergeCell ref="I26:M26"/>
    <mergeCell ref="AP26:AQ26"/>
    <mergeCell ref="AR26:AS26"/>
    <mergeCell ref="AT28:AU28"/>
    <mergeCell ref="AV28:BA28"/>
    <mergeCell ref="A29:C29"/>
    <mergeCell ref="D29:E29"/>
    <mergeCell ref="F29:G29"/>
    <mergeCell ref="I29:M29"/>
    <mergeCell ref="AP29:AQ29"/>
    <mergeCell ref="AR29:AS29"/>
    <mergeCell ref="AT29:AU29"/>
    <mergeCell ref="AV29:BA29"/>
    <mergeCell ref="A28:C28"/>
    <mergeCell ref="D28:E28"/>
    <mergeCell ref="F28:G28"/>
    <mergeCell ref="I28:M28"/>
    <mergeCell ref="AP28:AQ28"/>
    <mergeCell ref="AR28:AS28"/>
    <mergeCell ref="AT30:AU30"/>
    <mergeCell ref="AV30:BA30"/>
    <mergeCell ref="A31:C31"/>
    <mergeCell ref="D31:E31"/>
    <mergeCell ref="F31:G31"/>
    <mergeCell ref="I31:M31"/>
    <mergeCell ref="AP31:AQ31"/>
    <mergeCell ref="AR31:AS31"/>
    <mergeCell ref="AT31:AU31"/>
    <mergeCell ref="AV31:BA31"/>
    <mergeCell ref="A30:C30"/>
    <mergeCell ref="D30:E30"/>
    <mergeCell ref="F30:G30"/>
    <mergeCell ref="I30:M30"/>
    <mergeCell ref="AP30:AQ30"/>
    <mergeCell ref="AR30:AS30"/>
    <mergeCell ref="A33:B33"/>
    <mergeCell ref="C33:X34"/>
    <mergeCell ref="Y33:Z33"/>
    <mergeCell ref="AA33:BA34"/>
    <mergeCell ref="Y34:Z34"/>
    <mergeCell ref="A32:C32"/>
    <mergeCell ref="D32:E32"/>
    <mergeCell ref="F32:G32"/>
    <mergeCell ref="I32:M32"/>
    <mergeCell ref="AP32:AQ32"/>
    <mergeCell ref="AR32:AS32"/>
    <mergeCell ref="Y35:Z35"/>
    <mergeCell ref="Y36:Z36"/>
    <mergeCell ref="Y37:Z37"/>
    <mergeCell ref="AA37:BA38"/>
    <mergeCell ref="Y39:Z39"/>
    <mergeCell ref="C40:X41"/>
    <mergeCell ref="Y40:Z40"/>
    <mergeCell ref="Y41:Z41"/>
    <mergeCell ref="AT32:AU32"/>
    <mergeCell ref="AV32:BA32"/>
    <mergeCell ref="A44:C44"/>
    <mergeCell ref="D44:E44"/>
    <mergeCell ref="G44:H44"/>
    <mergeCell ref="J44:K44"/>
    <mergeCell ref="L44:Q44"/>
    <mergeCell ref="R44:AI44"/>
    <mergeCell ref="AS42:AU42"/>
    <mergeCell ref="A43:C43"/>
    <mergeCell ref="D43:K43"/>
    <mergeCell ref="L43:Q43"/>
    <mergeCell ref="R43:AI43"/>
    <mergeCell ref="AJ43:AL43"/>
    <mergeCell ref="AM43:AO43"/>
    <mergeCell ref="AP43:AR43"/>
    <mergeCell ref="AS43:AU43"/>
    <mergeCell ref="AB42:AD42"/>
    <mergeCell ref="AF42:AG42"/>
    <mergeCell ref="AH42:AI42"/>
    <mergeCell ref="AJ42:AL42"/>
    <mergeCell ref="AM42:AO42"/>
    <mergeCell ref="AP42:AR42"/>
    <mergeCell ref="A49:C49"/>
    <mergeCell ref="D49:E49"/>
    <mergeCell ref="F49:G49"/>
    <mergeCell ref="I49:M49"/>
    <mergeCell ref="AP49:AQ49"/>
    <mergeCell ref="AR49:AS49"/>
    <mergeCell ref="AP45:AQ48"/>
    <mergeCell ref="AR45:AS48"/>
    <mergeCell ref="N46:T46"/>
    <mergeCell ref="U46:AA46"/>
    <mergeCell ref="AB46:AH46"/>
    <mergeCell ref="AI46:AO46"/>
    <mergeCell ref="A45:C48"/>
    <mergeCell ref="D45:E48"/>
    <mergeCell ref="F45:G48"/>
    <mergeCell ref="H45:H48"/>
    <mergeCell ref="I45:L48"/>
    <mergeCell ref="N45:AO45"/>
    <mergeCell ref="A51:C51"/>
    <mergeCell ref="D51:E51"/>
    <mergeCell ref="F51:G51"/>
    <mergeCell ref="I51:M51"/>
    <mergeCell ref="AP51:AQ51"/>
    <mergeCell ref="AR51:AS51"/>
    <mergeCell ref="A50:C50"/>
    <mergeCell ref="D50:E50"/>
    <mergeCell ref="F50:G50"/>
    <mergeCell ref="I50:M50"/>
    <mergeCell ref="AP50:AQ50"/>
    <mergeCell ref="AR50:AS50"/>
    <mergeCell ref="A53:C53"/>
    <mergeCell ref="D53:E53"/>
    <mergeCell ref="F53:G53"/>
    <mergeCell ref="I53:M53"/>
    <mergeCell ref="AP53:AQ53"/>
    <mergeCell ref="AR53:AS53"/>
    <mergeCell ref="A52:C52"/>
    <mergeCell ref="D52:E52"/>
    <mergeCell ref="F52:G52"/>
    <mergeCell ref="I52:M52"/>
    <mergeCell ref="AP52:AQ52"/>
    <mergeCell ref="AR52:AS52"/>
    <mergeCell ref="D54:M54"/>
    <mergeCell ref="AP54:AQ54"/>
    <mergeCell ref="AR54:AS54"/>
    <mergeCell ref="AV54:AW54"/>
    <mergeCell ref="D55:M55"/>
    <mergeCell ref="AP55:AW58"/>
    <mergeCell ref="D56:M56"/>
    <mergeCell ref="D57:M57"/>
    <mergeCell ref="D58:M58"/>
    <mergeCell ref="A65:C65"/>
    <mergeCell ref="D65:E65"/>
    <mergeCell ref="G65:H65"/>
    <mergeCell ref="J65:K65"/>
    <mergeCell ref="L65:Q65"/>
    <mergeCell ref="R65:AI65"/>
    <mergeCell ref="AS63:AU63"/>
    <mergeCell ref="A64:C64"/>
    <mergeCell ref="D64:K64"/>
    <mergeCell ref="L64:Q64"/>
    <mergeCell ref="R64:AI64"/>
    <mergeCell ref="AJ64:AL64"/>
    <mergeCell ref="AM64:AO64"/>
    <mergeCell ref="AP64:AR64"/>
    <mergeCell ref="AS64:AU64"/>
    <mergeCell ref="AB63:AD63"/>
    <mergeCell ref="AF63:AG63"/>
    <mergeCell ref="AH63:AI63"/>
    <mergeCell ref="AJ63:AL63"/>
    <mergeCell ref="AM63:AO63"/>
    <mergeCell ref="AP63:AR63"/>
    <mergeCell ref="A70:C70"/>
    <mergeCell ref="D70:E70"/>
    <mergeCell ref="F70:G70"/>
    <mergeCell ref="I70:M70"/>
    <mergeCell ref="AP70:AQ70"/>
    <mergeCell ref="AR70:AS70"/>
    <mergeCell ref="AP66:AQ69"/>
    <mergeCell ref="AR66:AS69"/>
    <mergeCell ref="N67:T67"/>
    <mergeCell ref="U67:AA67"/>
    <mergeCell ref="AB67:AH67"/>
    <mergeCell ref="AI67:AO67"/>
    <mergeCell ref="A66:C69"/>
    <mergeCell ref="D66:E69"/>
    <mergeCell ref="F66:G69"/>
    <mergeCell ref="H66:H69"/>
    <mergeCell ref="I66:L69"/>
    <mergeCell ref="N66:AO66"/>
    <mergeCell ref="A72:C72"/>
    <mergeCell ref="D72:E72"/>
    <mergeCell ref="F72:G72"/>
    <mergeCell ref="I72:M72"/>
    <mergeCell ref="AP72:AQ72"/>
    <mergeCell ref="AR72:AS72"/>
    <mergeCell ref="A71:C71"/>
    <mergeCell ref="D71:E71"/>
    <mergeCell ref="F71:G71"/>
    <mergeCell ref="I71:M71"/>
    <mergeCell ref="AP71:AQ71"/>
    <mergeCell ref="AR71:AS71"/>
    <mergeCell ref="A74:C74"/>
    <mergeCell ref="D74:E74"/>
    <mergeCell ref="F74:G74"/>
    <mergeCell ref="I74:M74"/>
    <mergeCell ref="AP74:AQ74"/>
    <mergeCell ref="AR74:AS74"/>
    <mergeCell ref="A73:C73"/>
    <mergeCell ref="D73:E73"/>
    <mergeCell ref="F73:G73"/>
    <mergeCell ref="I73:M73"/>
    <mergeCell ref="AP73:AQ73"/>
    <mergeCell ref="AR73:AS73"/>
    <mergeCell ref="D75:M75"/>
    <mergeCell ref="AP75:AQ75"/>
    <mergeCell ref="AR75:AS75"/>
    <mergeCell ref="AV75:AW75"/>
    <mergeCell ref="D76:M76"/>
    <mergeCell ref="AP76:AW79"/>
    <mergeCell ref="D77:M77"/>
    <mergeCell ref="D78:M78"/>
    <mergeCell ref="D79:M79"/>
  </mergeCells>
  <phoneticPr fontId="3"/>
  <dataValidations count="8">
    <dataValidation type="list" imeMode="hiragana" allowBlank="1" showInputMessage="1" showErrorMessage="1" sqref="F11:G32 F49:G53 F70:G74" xr:uid="{EA95C606-4704-436B-881C-429EB57FFCBE}">
      <formula1>"①,②,③,④"</formula1>
    </dataValidation>
    <dataValidation type="list" allowBlank="1" showInputMessage="1" showErrorMessage="1" sqref="AB4" xr:uid="{1DE9FD71-9C23-49D4-B8EC-8118C20990AF}">
      <formula1>"有,無"</formula1>
    </dataValidation>
    <dataValidation type="list" allowBlank="1" showInputMessage="1" showErrorMessage="1" sqref="AR4:AU4" xr:uid="{F5E1E06F-B10D-4365-8750-D2DF5D9FF8F3}">
      <formula1>"有(※7参照),無"</formula1>
    </dataValidation>
    <dataValidation imeMode="hiragana" allowBlank="1" showInputMessage="1" showErrorMessage="1" sqref="N48:AO48 H11:I32 D2 R2 D5:D6 A11:E32 AP1 U5:U6 AF5:AF6 AQ5:AQ6 H49:I53 K5:K6 D43 R43 A49:E53 AP42 N10:AO10 H70:I74 D64 R64 A70:E74 AP63 N69:AO69" xr:uid="{EB64B512-A8A1-4FF3-9613-93CF28313907}"/>
    <dataValidation imeMode="off" allowBlank="1" showInputMessage="1" showErrorMessage="1" sqref="AR49:AR54 R3 D3 AB3 N49:AP54 AQ24:AQ32 AR11:AR32 AQ17:AQ22 N11:AP32 R44 D44 AT54:AU54 AT11:AT32 I44:J44 I3:J3 N70:AP75 AR70:AR75 R65 D65 AT75:AU75 N76:AO79 I65:J65 N55:AO58" xr:uid="{7F610B77-2A08-4592-808E-C2059EC94991}"/>
    <dataValidation type="list" allowBlank="1" showInputMessage="1" showErrorMessage="1" sqref="AS43:AU43 AM43:AO43 AS64:AU64 AM64:AO64" xr:uid="{465486FC-7A7D-46F7-91D5-5254BC7ECC68}">
      <formula1>"○"</formula1>
    </dataValidation>
    <dataValidation type="list" allowBlank="1" showInputMessage="1" showErrorMessage="1" sqref="AM1:AO2 AS1:AU2" xr:uid="{1384F916-FA80-4669-B1F1-C057D3995889}">
      <formula1>"○,　,"</formula1>
    </dataValidation>
    <dataValidation type="list" allowBlank="1" showInputMessage="1" sqref="AS42:AU42 AM42:AO42 AS63:AU63 AM63:AO63" xr:uid="{A8AECBA5-9657-4FA1-BC8D-FAE66A04D4AC}">
      <formula1>"○,　,"</formula1>
    </dataValidation>
  </dataValidations>
  <pageMargins left="0.70866141732283472" right="0.70866141732283472" top="0.74803149606299213" bottom="0.74803149606299213" header="0.31496062992125984" footer="0.31496062992125984"/>
  <pageSetup paperSize="9" scale="68" orientation="landscape" r:id="rId1"/>
  <rowBreaks count="1" manualBreakCount="1">
    <brk id="41" max="5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C1D4-6592-4E63-BF62-9A6C829C475B}">
  <dimension ref="A1:BA79"/>
  <sheetViews>
    <sheetView view="pageBreakPreview" zoomScale="85" zoomScaleNormal="100" zoomScaleSheetLayoutView="85" workbookViewId="0">
      <selection activeCell="S58" activeCellId="1" sqref="T27:U27 S58"/>
    </sheetView>
  </sheetViews>
  <sheetFormatPr defaultColWidth="8.09765625" defaultRowHeight="12"/>
  <cols>
    <col min="1" max="2" width="2.3984375" style="337" customWidth="1"/>
    <col min="3" max="3" width="9.59765625" style="432" customWidth="1"/>
    <col min="4" max="7" width="2.3984375" style="337" customWidth="1"/>
    <col min="8" max="8" width="9.59765625" style="337" customWidth="1"/>
    <col min="9" max="9" width="5.3984375" style="337" customWidth="1"/>
    <col min="10" max="11" width="2.3984375" style="337" customWidth="1"/>
    <col min="12" max="12" width="4.69921875" style="337" customWidth="1"/>
    <col min="13" max="40" width="2.59765625" style="337" customWidth="1"/>
    <col min="41" max="53" width="2.3984375" style="337" customWidth="1"/>
    <col min="54" max="16384" width="8.09765625" style="337"/>
  </cols>
  <sheetData>
    <row r="1" spans="1:53" ht="21" customHeight="1" thickTop="1">
      <c r="A1" s="337" t="s">
        <v>566</v>
      </c>
      <c r="C1" s="337"/>
      <c r="AB1" s="1118" t="s">
        <v>647</v>
      </c>
      <c r="AC1" s="1118"/>
      <c r="AD1" s="1126"/>
      <c r="AE1" s="338" t="s">
        <v>77</v>
      </c>
      <c r="AF1" s="1118">
        <v>4</v>
      </c>
      <c r="AG1" s="1126"/>
      <c r="AH1" s="1127" t="s">
        <v>568</v>
      </c>
      <c r="AI1" s="1128"/>
      <c r="AJ1" s="1129" t="s">
        <v>569</v>
      </c>
      <c r="AK1" s="1130"/>
      <c r="AL1" s="1130"/>
      <c r="AM1" s="1117" t="s">
        <v>648</v>
      </c>
      <c r="AN1" s="1118"/>
      <c r="AO1" s="1118"/>
      <c r="AP1" s="1131" t="s">
        <v>570</v>
      </c>
      <c r="AQ1" s="1132"/>
      <c r="AR1" s="1132"/>
      <c r="AS1" s="1117" t="s">
        <v>95</v>
      </c>
      <c r="AT1" s="1118"/>
      <c r="AU1" s="1118"/>
      <c r="AV1" s="341"/>
      <c r="AW1" s="1206" t="s">
        <v>649</v>
      </c>
      <c r="AX1" s="1207"/>
      <c r="AY1" s="1207"/>
      <c r="AZ1" s="1207"/>
      <c r="BA1" s="1208"/>
    </row>
    <row r="2" spans="1:53" ht="18.75" customHeight="1" thickBot="1">
      <c r="A2" s="1119" t="s">
        <v>571</v>
      </c>
      <c r="B2" s="1120"/>
      <c r="C2" s="1120"/>
      <c r="D2" s="1121" t="s">
        <v>650</v>
      </c>
      <c r="E2" s="1122"/>
      <c r="F2" s="1122"/>
      <c r="G2" s="1122"/>
      <c r="H2" s="1122"/>
      <c r="I2" s="1122"/>
      <c r="J2" s="1122"/>
      <c r="K2" s="1122"/>
      <c r="L2" s="1095" t="s">
        <v>572</v>
      </c>
      <c r="M2" s="1095"/>
      <c r="N2" s="1095"/>
      <c r="O2" s="1095"/>
      <c r="P2" s="1095"/>
      <c r="Q2" s="1119"/>
      <c r="R2" s="1123" t="s">
        <v>651</v>
      </c>
      <c r="S2" s="1124"/>
      <c r="T2" s="1124"/>
      <c r="U2" s="1124"/>
      <c r="V2" s="1124"/>
      <c r="W2" s="1124"/>
      <c r="X2" s="1124"/>
      <c r="Y2" s="1124"/>
      <c r="Z2" s="1124"/>
      <c r="AA2" s="1124"/>
      <c r="AB2" s="1124"/>
      <c r="AC2" s="1124"/>
      <c r="AD2" s="1124"/>
      <c r="AE2" s="1124"/>
      <c r="AF2" s="1124"/>
      <c r="AG2" s="1124"/>
      <c r="AH2" s="1124"/>
      <c r="AI2" s="1125"/>
      <c r="AJ2" s="1095" t="s">
        <v>573</v>
      </c>
      <c r="AK2" s="1095"/>
      <c r="AL2" s="1119"/>
      <c r="AM2" s="1201" t="s">
        <v>95</v>
      </c>
      <c r="AN2" s="1202"/>
      <c r="AO2" s="1202"/>
      <c r="AP2" s="1095" t="s">
        <v>574</v>
      </c>
      <c r="AQ2" s="1095"/>
      <c r="AR2" s="1119"/>
      <c r="AS2" s="1201" t="s">
        <v>95</v>
      </c>
      <c r="AT2" s="1202"/>
      <c r="AU2" s="1202"/>
      <c r="AV2" s="341"/>
      <c r="AW2" s="1209"/>
      <c r="AX2" s="1210"/>
      <c r="AY2" s="1210"/>
      <c r="AZ2" s="1210"/>
      <c r="BA2" s="1211"/>
    </row>
    <row r="3" spans="1:53" ht="18.75" customHeight="1" thickTop="1">
      <c r="A3" s="1119" t="s">
        <v>444</v>
      </c>
      <c r="B3" s="1120"/>
      <c r="C3" s="1120"/>
      <c r="D3" s="1117">
        <v>20</v>
      </c>
      <c r="E3" s="1126"/>
      <c r="F3" s="344" t="s">
        <v>26</v>
      </c>
      <c r="G3" s="1078" t="s">
        <v>575</v>
      </c>
      <c r="H3" s="1134"/>
      <c r="I3" s="345">
        <v>7.5</v>
      </c>
      <c r="J3" s="1135" t="s">
        <v>576</v>
      </c>
      <c r="K3" s="1136"/>
      <c r="L3" s="1078" t="s">
        <v>577</v>
      </c>
      <c r="M3" s="1078"/>
      <c r="N3" s="1078"/>
      <c r="O3" s="1078"/>
      <c r="P3" s="1078"/>
      <c r="Q3" s="1134"/>
      <c r="R3" s="1199">
        <v>18</v>
      </c>
      <c r="S3" s="1200"/>
      <c r="T3" s="344" t="s">
        <v>26</v>
      </c>
      <c r="U3" s="1078" t="s">
        <v>578</v>
      </c>
      <c r="V3" s="1078"/>
      <c r="W3" s="1078"/>
      <c r="X3" s="1078"/>
      <c r="Y3" s="1078"/>
      <c r="Z3" s="1078"/>
      <c r="AA3" s="1134"/>
      <c r="AB3" s="1184">
        <v>2.4</v>
      </c>
      <c r="AC3" s="1185"/>
      <c r="AD3" s="1185"/>
      <c r="AE3" s="346" t="s">
        <v>579</v>
      </c>
      <c r="AF3" s="1186" t="s">
        <v>580</v>
      </c>
      <c r="AG3" s="1187"/>
      <c r="AH3" s="1187"/>
      <c r="AI3" s="1187"/>
      <c r="AJ3" s="1187"/>
      <c r="AK3" s="1187"/>
      <c r="AL3" s="1187"/>
      <c r="AM3" s="1187"/>
      <c r="AN3" s="1187"/>
      <c r="AO3" s="1187"/>
      <c r="AP3" s="1187"/>
      <c r="AQ3" s="1188"/>
      <c r="AR3" s="1184">
        <v>40</v>
      </c>
      <c r="AS3" s="1185"/>
      <c r="AT3" s="348" t="s">
        <v>179</v>
      </c>
      <c r="AU3" s="349"/>
      <c r="AV3" s="341"/>
    </row>
    <row r="4" spans="1:53" ht="18.75" customHeight="1">
      <c r="A4" s="1189" t="s">
        <v>581</v>
      </c>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90"/>
      <c r="AB4" s="1191" t="s">
        <v>582</v>
      </c>
      <c r="AC4" s="1192"/>
      <c r="AD4" s="1192"/>
      <c r="AE4" s="1193"/>
      <c r="AF4" s="1190" t="s">
        <v>583</v>
      </c>
      <c r="AG4" s="1194"/>
      <c r="AH4" s="1194"/>
      <c r="AI4" s="1194"/>
      <c r="AJ4" s="1194"/>
      <c r="AK4" s="1194"/>
      <c r="AL4" s="1194"/>
      <c r="AM4" s="1194"/>
      <c r="AN4" s="1194"/>
      <c r="AO4" s="1194"/>
      <c r="AP4" s="1194"/>
      <c r="AQ4" s="1195"/>
      <c r="AR4" s="1196" t="s">
        <v>652</v>
      </c>
      <c r="AS4" s="1197"/>
      <c r="AT4" s="1197"/>
      <c r="AU4" s="1198"/>
      <c r="AX4" s="351"/>
      <c r="AY4" s="351"/>
    </row>
    <row r="5" spans="1:53" ht="18.75" customHeight="1">
      <c r="A5" s="1174" t="s">
        <v>584</v>
      </c>
      <c r="B5" s="1175"/>
      <c r="C5" s="1175"/>
      <c r="D5" s="350" t="s">
        <v>585</v>
      </c>
      <c r="E5" s="1123" t="s">
        <v>653</v>
      </c>
      <c r="F5" s="1124"/>
      <c r="G5" s="1124"/>
      <c r="H5" s="1124"/>
      <c r="I5" s="1124"/>
      <c r="J5" s="1125"/>
      <c r="K5" s="350" t="s">
        <v>586</v>
      </c>
      <c r="L5" s="1123" t="s">
        <v>654</v>
      </c>
      <c r="M5" s="1124"/>
      <c r="N5" s="1124"/>
      <c r="O5" s="1124"/>
      <c r="P5" s="1124"/>
      <c r="Q5" s="1124"/>
      <c r="R5" s="1124"/>
      <c r="S5" s="1124"/>
      <c r="T5" s="1125"/>
      <c r="U5" s="350" t="s">
        <v>587</v>
      </c>
      <c r="V5" s="1123"/>
      <c r="W5" s="1124"/>
      <c r="X5" s="1124"/>
      <c r="Y5" s="1124"/>
      <c r="Z5" s="1124"/>
      <c r="AA5" s="1124"/>
      <c r="AB5" s="1124"/>
      <c r="AC5" s="1124"/>
      <c r="AD5" s="1124"/>
      <c r="AE5" s="1125"/>
      <c r="AF5" s="350" t="s">
        <v>588</v>
      </c>
      <c r="AG5" s="1123"/>
      <c r="AH5" s="1124"/>
      <c r="AI5" s="1124"/>
      <c r="AJ5" s="1124"/>
      <c r="AK5" s="1124"/>
      <c r="AL5" s="1124"/>
      <c r="AM5" s="1124"/>
      <c r="AN5" s="1124"/>
      <c r="AO5" s="1124"/>
      <c r="AP5" s="1125"/>
      <c r="AQ5" s="350" t="s">
        <v>589</v>
      </c>
      <c r="AR5" s="1123"/>
      <c r="AS5" s="1124"/>
      <c r="AT5" s="1124"/>
      <c r="AU5" s="1124"/>
      <c r="AV5" s="1124"/>
      <c r="AW5" s="1124"/>
      <c r="AX5" s="1124"/>
      <c r="AY5" s="1124"/>
      <c r="AZ5" s="1124"/>
      <c r="BA5" s="1125"/>
    </row>
    <row r="6" spans="1:53" ht="18.75" customHeight="1" thickBot="1">
      <c r="A6" s="1176"/>
      <c r="B6" s="1177"/>
      <c r="C6" s="1177"/>
      <c r="D6" s="352" t="s">
        <v>590</v>
      </c>
      <c r="E6" s="1170"/>
      <c r="F6" s="1171"/>
      <c r="G6" s="1171"/>
      <c r="H6" s="1171"/>
      <c r="I6" s="1171"/>
      <c r="J6" s="1172"/>
      <c r="K6" s="352" t="s">
        <v>591</v>
      </c>
      <c r="L6" s="1170"/>
      <c r="M6" s="1171"/>
      <c r="N6" s="1171"/>
      <c r="O6" s="1171"/>
      <c r="P6" s="1171"/>
      <c r="Q6" s="1171"/>
      <c r="R6" s="1171"/>
      <c r="S6" s="1171"/>
      <c r="T6" s="1172"/>
      <c r="U6" s="352" t="s">
        <v>592</v>
      </c>
      <c r="V6" s="1170"/>
      <c r="W6" s="1171"/>
      <c r="X6" s="1171"/>
      <c r="Y6" s="1171"/>
      <c r="Z6" s="1171"/>
      <c r="AA6" s="1171"/>
      <c r="AB6" s="1171"/>
      <c r="AC6" s="1171"/>
      <c r="AD6" s="1171"/>
      <c r="AE6" s="1172"/>
      <c r="AF6" s="352" t="s">
        <v>593</v>
      </c>
      <c r="AG6" s="1170"/>
      <c r="AH6" s="1171"/>
      <c r="AI6" s="1171"/>
      <c r="AJ6" s="1171"/>
      <c r="AK6" s="1171"/>
      <c r="AL6" s="1171"/>
      <c r="AM6" s="1171"/>
      <c r="AN6" s="1171"/>
      <c r="AO6" s="1171"/>
      <c r="AP6" s="1172"/>
      <c r="AQ6" s="352" t="s">
        <v>594</v>
      </c>
      <c r="AR6" s="1170"/>
      <c r="AS6" s="1171"/>
      <c r="AT6" s="1171"/>
      <c r="AU6" s="1171"/>
      <c r="AV6" s="1171"/>
      <c r="AW6" s="1171"/>
      <c r="AX6" s="1171"/>
      <c r="AY6" s="1171"/>
      <c r="AZ6" s="1171"/>
      <c r="BA6" s="1172"/>
    </row>
    <row r="7" spans="1:53" ht="14.25" customHeight="1">
      <c r="A7" s="1097" t="s">
        <v>347</v>
      </c>
      <c r="B7" s="1098"/>
      <c r="C7" s="1098"/>
      <c r="D7" s="1100" t="s">
        <v>595</v>
      </c>
      <c r="E7" s="1100"/>
      <c r="F7" s="1100" t="s">
        <v>596</v>
      </c>
      <c r="G7" s="1100"/>
      <c r="H7" s="1098" t="s">
        <v>49</v>
      </c>
      <c r="I7" s="1100" t="s">
        <v>597</v>
      </c>
      <c r="J7" s="1100"/>
      <c r="K7" s="1100"/>
      <c r="L7" s="1102"/>
      <c r="M7" s="353"/>
      <c r="N7" s="1103" t="s">
        <v>598</v>
      </c>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0" t="s">
        <v>599</v>
      </c>
      <c r="AQ7" s="1100"/>
      <c r="AR7" s="1100" t="s">
        <v>600</v>
      </c>
      <c r="AS7" s="1100"/>
      <c r="AT7" s="1100" t="s">
        <v>601</v>
      </c>
      <c r="AU7" s="1102"/>
      <c r="AV7" s="1178" t="s">
        <v>602</v>
      </c>
      <c r="AW7" s="1179"/>
      <c r="AX7" s="1179"/>
      <c r="AY7" s="1179"/>
      <c r="AZ7" s="1179"/>
      <c r="BA7" s="1180"/>
    </row>
    <row r="8" spans="1:53" ht="12" customHeight="1">
      <c r="A8" s="1099"/>
      <c r="B8" s="1095"/>
      <c r="C8" s="1095"/>
      <c r="D8" s="1101"/>
      <c r="E8" s="1101"/>
      <c r="F8" s="1101"/>
      <c r="G8" s="1101"/>
      <c r="H8" s="1095"/>
      <c r="I8" s="1101"/>
      <c r="J8" s="1101"/>
      <c r="K8" s="1101"/>
      <c r="L8" s="1101"/>
      <c r="M8" s="354" t="s">
        <v>603</v>
      </c>
      <c r="N8" s="1095" t="s">
        <v>604</v>
      </c>
      <c r="O8" s="1095"/>
      <c r="P8" s="1095"/>
      <c r="Q8" s="1095"/>
      <c r="R8" s="1095"/>
      <c r="S8" s="1095"/>
      <c r="T8" s="1095"/>
      <c r="U8" s="1095" t="s">
        <v>605</v>
      </c>
      <c r="V8" s="1095"/>
      <c r="W8" s="1095"/>
      <c r="X8" s="1095"/>
      <c r="Y8" s="1095"/>
      <c r="Z8" s="1095"/>
      <c r="AA8" s="1095"/>
      <c r="AB8" s="1095" t="s">
        <v>606</v>
      </c>
      <c r="AC8" s="1095"/>
      <c r="AD8" s="1095"/>
      <c r="AE8" s="1095"/>
      <c r="AF8" s="1095"/>
      <c r="AG8" s="1095"/>
      <c r="AH8" s="1095"/>
      <c r="AI8" s="1095" t="s">
        <v>607</v>
      </c>
      <c r="AJ8" s="1095"/>
      <c r="AK8" s="1095"/>
      <c r="AL8" s="1095"/>
      <c r="AM8" s="1095"/>
      <c r="AN8" s="1095"/>
      <c r="AO8" s="1095"/>
      <c r="AP8" s="1101"/>
      <c r="AQ8" s="1101"/>
      <c r="AR8" s="1101"/>
      <c r="AS8" s="1101"/>
      <c r="AT8" s="1101"/>
      <c r="AU8" s="1173"/>
      <c r="AV8" s="1181"/>
      <c r="AW8" s="1182"/>
      <c r="AX8" s="1182"/>
      <c r="AY8" s="1182"/>
      <c r="AZ8" s="1182"/>
      <c r="BA8" s="1183"/>
    </row>
    <row r="9" spans="1:53" ht="13.5" customHeight="1">
      <c r="A9" s="1099"/>
      <c r="B9" s="1095"/>
      <c r="C9" s="1095"/>
      <c r="D9" s="1101"/>
      <c r="E9" s="1101"/>
      <c r="F9" s="1101"/>
      <c r="G9" s="1101"/>
      <c r="H9" s="1095"/>
      <c r="I9" s="1101"/>
      <c r="J9" s="1101"/>
      <c r="K9" s="1101"/>
      <c r="L9" s="1101"/>
      <c r="M9" s="355" t="s">
        <v>248</v>
      </c>
      <c r="N9" s="339">
        <v>1</v>
      </c>
      <c r="O9" s="340">
        <v>2</v>
      </c>
      <c r="P9" s="340">
        <v>3</v>
      </c>
      <c r="Q9" s="340">
        <v>4</v>
      </c>
      <c r="R9" s="340">
        <v>5</v>
      </c>
      <c r="S9" s="340">
        <v>6</v>
      </c>
      <c r="T9" s="356">
        <v>7</v>
      </c>
      <c r="U9" s="339">
        <v>8</v>
      </c>
      <c r="V9" s="340">
        <v>9</v>
      </c>
      <c r="W9" s="340">
        <v>10</v>
      </c>
      <c r="X9" s="340">
        <v>11</v>
      </c>
      <c r="Y9" s="340">
        <v>12</v>
      </c>
      <c r="Z9" s="340">
        <v>13</v>
      </c>
      <c r="AA9" s="356">
        <v>14</v>
      </c>
      <c r="AB9" s="339">
        <v>15</v>
      </c>
      <c r="AC9" s="340">
        <v>16</v>
      </c>
      <c r="AD9" s="340">
        <v>17</v>
      </c>
      <c r="AE9" s="340">
        <v>18</v>
      </c>
      <c r="AF9" s="340">
        <v>19</v>
      </c>
      <c r="AG9" s="340">
        <v>20</v>
      </c>
      <c r="AH9" s="356">
        <v>21</v>
      </c>
      <c r="AI9" s="339">
        <v>22</v>
      </c>
      <c r="AJ9" s="340">
        <v>23</v>
      </c>
      <c r="AK9" s="340">
        <v>24</v>
      </c>
      <c r="AL9" s="340">
        <v>25</v>
      </c>
      <c r="AM9" s="340">
        <v>26</v>
      </c>
      <c r="AN9" s="340">
        <v>27</v>
      </c>
      <c r="AO9" s="356">
        <v>28</v>
      </c>
      <c r="AP9" s="1101"/>
      <c r="AQ9" s="1101"/>
      <c r="AR9" s="1101"/>
      <c r="AS9" s="1101"/>
      <c r="AT9" s="1101"/>
      <c r="AU9" s="1173"/>
      <c r="AV9" s="1181"/>
      <c r="AW9" s="1182"/>
      <c r="AX9" s="1182"/>
      <c r="AY9" s="1182"/>
      <c r="AZ9" s="1182"/>
      <c r="BA9" s="1183"/>
    </row>
    <row r="10" spans="1:53" ht="14.25" customHeight="1">
      <c r="A10" s="1099"/>
      <c r="B10" s="1095"/>
      <c r="C10" s="1095"/>
      <c r="D10" s="1101"/>
      <c r="E10" s="1101"/>
      <c r="F10" s="1101"/>
      <c r="G10" s="1101"/>
      <c r="H10" s="1095"/>
      <c r="I10" s="1101"/>
      <c r="J10" s="1101"/>
      <c r="K10" s="1101"/>
      <c r="L10" s="1101"/>
      <c r="M10" s="355" t="s">
        <v>608</v>
      </c>
      <c r="N10" s="357" t="s">
        <v>609</v>
      </c>
      <c r="O10" s="358" t="s">
        <v>610</v>
      </c>
      <c r="P10" s="358" t="s">
        <v>611</v>
      </c>
      <c r="Q10" s="358" t="s">
        <v>270</v>
      </c>
      <c r="R10" s="358" t="s">
        <v>612</v>
      </c>
      <c r="S10" s="358" t="s">
        <v>613</v>
      </c>
      <c r="T10" s="359" t="s">
        <v>614</v>
      </c>
      <c r="U10" s="357" t="s">
        <v>609</v>
      </c>
      <c r="V10" s="358" t="s">
        <v>610</v>
      </c>
      <c r="W10" s="358" t="s">
        <v>611</v>
      </c>
      <c r="X10" s="358" t="s">
        <v>270</v>
      </c>
      <c r="Y10" s="358" t="s">
        <v>612</v>
      </c>
      <c r="Z10" s="358" t="s">
        <v>613</v>
      </c>
      <c r="AA10" s="359" t="s">
        <v>614</v>
      </c>
      <c r="AB10" s="357" t="s">
        <v>609</v>
      </c>
      <c r="AC10" s="358" t="s">
        <v>610</v>
      </c>
      <c r="AD10" s="358" t="s">
        <v>611</v>
      </c>
      <c r="AE10" s="358" t="s">
        <v>270</v>
      </c>
      <c r="AF10" s="358" t="s">
        <v>612</v>
      </c>
      <c r="AG10" s="358" t="s">
        <v>613</v>
      </c>
      <c r="AH10" s="359" t="s">
        <v>614</v>
      </c>
      <c r="AI10" s="357" t="s">
        <v>609</v>
      </c>
      <c r="AJ10" s="358" t="s">
        <v>610</v>
      </c>
      <c r="AK10" s="358" t="s">
        <v>611</v>
      </c>
      <c r="AL10" s="358" t="s">
        <v>270</v>
      </c>
      <c r="AM10" s="358" t="s">
        <v>612</v>
      </c>
      <c r="AN10" s="358" t="s">
        <v>613</v>
      </c>
      <c r="AO10" s="359" t="s">
        <v>614</v>
      </c>
      <c r="AP10" s="1101"/>
      <c r="AQ10" s="1101"/>
      <c r="AR10" s="1101"/>
      <c r="AS10" s="1101"/>
      <c r="AT10" s="1101"/>
      <c r="AU10" s="1173"/>
      <c r="AV10" s="1181"/>
      <c r="AW10" s="1182"/>
      <c r="AX10" s="1182"/>
      <c r="AY10" s="1182"/>
      <c r="AZ10" s="1182"/>
      <c r="BA10" s="1183"/>
    </row>
    <row r="11" spans="1:53" ht="18.75" customHeight="1">
      <c r="A11" s="1162" t="s">
        <v>655</v>
      </c>
      <c r="B11" s="1163"/>
      <c r="C11" s="1163"/>
      <c r="D11" s="1164"/>
      <c r="E11" s="1164"/>
      <c r="F11" s="1164" t="s">
        <v>656</v>
      </c>
      <c r="G11" s="1164"/>
      <c r="H11" s="360" t="s">
        <v>657</v>
      </c>
      <c r="I11" s="1165"/>
      <c r="J11" s="1165"/>
      <c r="K11" s="1165"/>
      <c r="L11" s="1165"/>
      <c r="M11" s="1165"/>
      <c r="N11" s="361">
        <v>8</v>
      </c>
      <c r="O11" s="362"/>
      <c r="P11" s="362"/>
      <c r="Q11" s="362">
        <v>8</v>
      </c>
      <c r="R11" s="362">
        <v>8</v>
      </c>
      <c r="S11" s="362">
        <v>8</v>
      </c>
      <c r="T11" s="363">
        <v>8</v>
      </c>
      <c r="U11" s="361">
        <v>8</v>
      </c>
      <c r="V11" s="362"/>
      <c r="W11" s="362"/>
      <c r="X11" s="362">
        <v>8</v>
      </c>
      <c r="Y11" s="362">
        <v>8</v>
      </c>
      <c r="Z11" s="362">
        <v>8</v>
      </c>
      <c r="AA11" s="363">
        <v>8</v>
      </c>
      <c r="AB11" s="361">
        <v>8</v>
      </c>
      <c r="AC11" s="362"/>
      <c r="AD11" s="362"/>
      <c r="AE11" s="362">
        <v>8</v>
      </c>
      <c r="AF11" s="362">
        <v>8</v>
      </c>
      <c r="AG11" s="362">
        <v>8</v>
      </c>
      <c r="AH11" s="363">
        <v>8</v>
      </c>
      <c r="AI11" s="361">
        <v>8</v>
      </c>
      <c r="AJ11" s="362"/>
      <c r="AK11" s="362"/>
      <c r="AL11" s="362">
        <v>8</v>
      </c>
      <c r="AM11" s="362">
        <v>8</v>
      </c>
      <c r="AN11" s="362">
        <v>8</v>
      </c>
      <c r="AO11" s="363">
        <v>8</v>
      </c>
      <c r="AP11" s="1166">
        <f>SUM(N11:AO11)</f>
        <v>160</v>
      </c>
      <c r="AQ11" s="1166"/>
      <c r="AR11" s="1166">
        <f t="shared" ref="AR11:AR32" si="0">AP11/4</f>
        <v>40</v>
      </c>
      <c r="AS11" s="1166"/>
      <c r="AT11" s="1138">
        <f t="shared" ref="AT11:AT13" si="1">AR11/$AR$3</f>
        <v>1</v>
      </c>
      <c r="AU11" s="1139"/>
      <c r="AV11" s="1224"/>
      <c r="AW11" s="1225"/>
      <c r="AX11" s="1225"/>
      <c r="AY11" s="1225"/>
      <c r="AZ11" s="1225"/>
      <c r="BA11" s="1226"/>
    </row>
    <row r="12" spans="1:53" ht="18.75" customHeight="1">
      <c r="A12" s="1154" t="s">
        <v>658</v>
      </c>
      <c r="B12" s="1155"/>
      <c r="C12" s="1155"/>
      <c r="D12" s="1156"/>
      <c r="E12" s="1156"/>
      <c r="F12" s="1156" t="s">
        <v>425</v>
      </c>
      <c r="G12" s="1156"/>
      <c r="H12" s="364" t="s">
        <v>657</v>
      </c>
      <c r="I12" s="1157"/>
      <c r="J12" s="1157"/>
      <c r="K12" s="1157"/>
      <c r="L12" s="1157"/>
      <c r="M12" s="1157"/>
      <c r="N12" s="365">
        <v>8</v>
      </c>
      <c r="O12" s="366"/>
      <c r="P12" s="366"/>
      <c r="Q12" s="366">
        <v>8</v>
      </c>
      <c r="R12" s="366">
        <v>8</v>
      </c>
      <c r="S12" s="366">
        <v>8</v>
      </c>
      <c r="T12" s="367">
        <v>8</v>
      </c>
      <c r="U12" s="365">
        <v>8</v>
      </c>
      <c r="V12" s="366"/>
      <c r="W12" s="366"/>
      <c r="X12" s="366">
        <v>8</v>
      </c>
      <c r="Y12" s="366">
        <v>8</v>
      </c>
      <c r="Z12" s="366">
        <v>8</v>
      </c>
      <c r="AA12" s="367">
        <v>8</v>
      </c>
      <c r="AB12" s="365">
        <v>8</v>
      </c>
      <c r="AC12" s="366"/>
      <c r="AD12" s="366"/>
      <c r="AE12" s="366">
        <v>8</v>
      </c>
      <c r="AF12" s="366">
        <v>8</v>
      </c>
      <c r="AG12" s="366">
        <v>8</v>
      </c>
      <c r="AH12" s="367">
        <v>8</v>
      </c>
      <c r="AI12" s="365">
        <v>8</v>
      </c>
      <c r="AJ12" s="366"/>
      <c r="AK12" s="366"/>
      <c r="AL12" s="366">
        <v>8</v>
      </c>
      <c r="AM12" s="366">
        <v>8</v>
      </c>
      <c r="AN12" s="366">
        <v>8</v>
      </c>
      <c r="AO12" s="367">
        <v>8</v>
      </c>
      <c r="AP12" s="1158">
        <f t="shared" ref="AP12:AP29" si="2">SUM(N12:AO12)</f>
        <v>160</v>
      </c>
      <c r="AQ12" s="1158"/>
      <c r="AR12" s="1158">
        <f t="shared" si="0"/>
        <v>40</v>
      </c>
      <c r="AS12" s="1158"/>
      <c r="AT12" s="1138">
        <f t="shared" si="1"/>
        <v>1</v>
      </c>
      <c r="AU12" s="1139"/>
      <c r="AV12" s="1151"/>
      <c r="AW12" s="1152"/>
      <c r="AX12" s="1152"/>
      <c r="AY12" s="1152"/>
      <c r="AZ12" s="1152"/>
      <c r="BA12" s="1153"/>
    </row>
    <row r="13" spans="1:53" ht="18.75" customHeight="1">
      <c r="A13" s="1154"/>
      <c r="B13" s="1155"/>
      <c r="C13" s="1155"/>
      <c r="D13" s="1156"/>
      <c r="E13" s="1156"/>
      <c r="F13" s="1156"/>
      <c r="G13" s="1156"/>
      <c r="H13" s="364"/>
      <c r="I13" s="1157"/>
      <c r="J13" s="1157"/>
      <c r="K13" s="1157"/>
      <c r="L13" s="1157"/>
      <c r="M13" s="1157"/>
      <c r="N13" s="365"/>
      <c r="O13" s="366"/>
      <c r="P13" s="366"/>
      <c r="Q13" s="366"/>
      <c r="R13" s="366"/>
      <c r="S13" s="366"/>
      <c r="T13" s="367"/>
      <c r="U13" s="365"/>
      <c r="V13" s="366"/>
      <c r="W13" s="366"/>
      <c r="X13" s="366"/>
      <c r="Y13" s="366"/>
      <c r="Z13" s="366"/>
      <c r="AA13" s="367"/>
      <c r="AB13" s="365"/>
      <c r="AC13" s="366"/>
      <c r="AD13" s="366"/>
      <c r="AE13" s="366"/>
      <c r="AF13" s="366"/>
      <c r="AG13" s="366"/>
      <c r="AH13" s="367"/>
      <c r="AI13" s="365"/>
      <c r="AJ13" s="366"/>
      <c r="AK13" s="366"/>
      <c r="AL13" s="366"/>
      <c r="AM13" s="366"/>
      <c r="AN13" s="366"/>
      <c r="AO13" s="367"/>
      <c r="AP13" s="1158">
        <f t="shared" si="2"/>
        <v>0</v>
      </c>
      <c r="AQ13" s="1158"/>
      <c r="AR13" s="1158">
        <f t="shared" si="0"/>
        <v>0</v>
      </c>
      <c r="AS13" s="1158"/>
      <c r="AT13" s="1138">
        <f t="shared" si="1"/>
        <v>0</v>
      </c>
      <c r="AU13" s="1139"/>
      <c r="AV13" s="1151"/>
      <c r="AW13" s="1152"/>
      <c r="AX13" s="1152"/>
      <c r="AY13" s="1152"/>
      <c r="AZ13" s="1152"/>
      <c r="BA13" s="1153"/>
    </row>
    <row r="14" spans="1:53" ht="18.75" customHeight="1">
      <c r="A14" s="1154" t="s">
        <v>659</v>
      </c>
      <c r="B14" s="1155"/>
      <c r="C14" s="1155"/>
      <c r="D14" s="1156" t="s">
        <v>585</v>
      </c>
      <c r="E14" s="1156"/>
      <c r="F14" s="1156" t="s">
        <v>427</v>
      </c>
      <c r="G14" s="1156"/>
      <c r="H14" s="364" t="s">
        <v>660</v>
      </c>
      <c r="I14" s="1157"/>
      <c r="J14" s="1157"/>
      <c r="K14" s="1157"/>
      <c r="L14" s="1157"/>
      <c r="M14" s="1157"/>
      <c r="N14" s="365">
        <v>8</v>
      </c>
      <c r="O14" s="366"/>
      <c r="P14" s="366"/>
      <c r="Q14" s="366">
        <v>8</v>
      </c>
      <c r="R14" s="366">
        <v>8</v>
      </c>
      <c r="S14" s="366">
        <v>8</v>
      </c>
      <c r="T14" s="367">
        <v>8</v>
      </c>
      <c r="U14" s="365">
        <v>8</v>
      </c>
      <c r="V14" s="366"/>
      <c r="W14" s="366"/>
      <c r="X14" s="366">
        <v>8</v>
      </c>
      <c r="Y14" s="366">
        <v>8</v>
      </c>
      <c r="Z14" s="366">
        <v>8</v>
      </c>
      <c r="AA14" s="367">
        <v>8</v>
      </c>
      <c r="AB14" s="365">
        <v>8</v>
      </c>
      <c r="AC14" s="366"/>
      <c r="AD14" s="366"/>
      <c r="AE14" s="366">
        <v>8</v>
      </c>
      <c r="AF14" s="366">
        <v>8</v>
      </c>
      <c r="AG14" s="366">
        <v>8</v>
      </c>
      <c r="AH14" s="367">
        <v>8</v>
      </c>
      <c r="AI14" s="365">
        <v>8</v>
      </c>
      <c r="AJ14" s="366"/>
      <c r="AK14" s="366"/>
      <c r="AL14" s="366">
        <v>8</v>
      </c>
      <c r="AM14" s="366">
        <v>8</v>
      </c>
      <c r="AN14" s="366">
        <v>8</v>
      </c>
      <c r="AO14" s="367">
        <v>8</v>
      </c>
      <c r="AP14" s="1158">
        <f t="shared" si="2"/>
        <v>160</v>
      </c>
      <c r="AQ14" s="1158"/>
      <c r="AR14" s="1158">
        <f t="shared" si="0"/>
        <v>40</v>
      </c>
      <c r="AS14" s="1158"/>
      <c r="AT14" s="1138">
        <f>AR14/$AR$3</f>
        <v>1</v>
      </c>
      <c r="AU14" s="1139"/>
      <c r="AV14" s="1215">
        <f>ROUNDDOWN(SUM(AT14:AU18),1)</f>
        <v>3.5</v>
      </c>
      <c r="AW14" s="1216"/>
      <c r="AX14" s="1216"/>
      <c r="AY14" s="1216"/>
      <c r="AZ14" s="1216"/>
      <c r="BA14" s="1217"/>
    </row>
    <row r="15" spans="1:53" ht="18.75" customHeight="1">
      <c r="A15" s="1154" t="s">
        <v>659</v>
      </c>
      <c r="B15" s="1155"/>
      <c r="C15" s="1155"/>
      <c r="D15" s="1156" t="s">
        <v>585</v>
      </c>
      <c r="E15" s="1156"/>
      <c r="F15" s="1156" t="s">
        <v>427</v>
      </c>
      <c r="G15" s="1156"/>
      <c r="H15" s="364" t="s">
        <v>661</v>
      </c>
      <c r="I15" s="1157"/>
      <c r="J15" s="1157"/>
      <c r="K15" s="1157"/>
      <c r="L15" s="1157"/>
      <c r="M15" s="1157"/>
      <c r="N15" s="365">
        <v>6</v>
      </c>
      <c r="O15" s="366"/>
      <c r="P15" s="366"/>
      <c r="Q15" s="366">
        <v>6</v>
      </c>
      <c r="R15" s="366">
        <v>6</v>
      </c>
      <c r="S15" s="366">
        <v>6</v>
      </c>
      <c r="T15" s="367">
        <v>6</v>
      </c>
      <c r="U15" s="365">
        <v>6</v>
      </c>
      <c r="V15" s="366"/>
      <c r="W15" s="366"/>
      <c r="X15" s="366">
        <v>6</v>
      </c>
      <c r="Y15" s="366">
        <v>6</v>
      </c>
      <c r="Z15" s="366">
        <v>6</v>
      </c>
      <c r="AA15" s="367">
        <v>6</v>
      </c>
      <c r="AB15" s="365">
        <v>6</v>
      </c>
      <c r="AC15" s="366"/>
      <c r="AD15" s="366"/>
      <c r="AE15" s="366">
        <v>6</v>
      </c>
      <c r="AF15" s="366">
        <v>6</v>
      </c>
      <c r="AG15" s="366">
        <v>6</v>
      </c>
      <c r="AH15" s="367">
        <v>6</v>
      </c>
      <c r="AI15" s="365">
        <v>6</v>
      </c>
      <c r="AJ15" s="366"/>
      <c r="AK15" s="366"/>
      <c r="AL15" s="366">
        <v>6</v>
      </c>
      <c r="AM15" s="366">
        <v>6</v>
      </c>
      <c r="AN15" s="366">
        <v>6</v>
      </c>
      <c r="AO15" s="367">
        <v>6</v>
      </c>
      <c r="AP15" s="1158">
        <f t="shared" ref="AP15:AP23" si="3">SUM(N15:AO15)</f>
        <v>120</v>
      </c>
      <c r="AQ15" s="1158"/>
      <c r="AR15" s="1158">
        <f t="shared" si="0"/>
        <v>30</v>
      </c>
      <c r="AS15" s="1158"/>
      <c r="AT15" s="1138">
        <f>AR15/$AR$3</f>
        <v>0.75</v>
      </c>
      <c r="AU15" s="1139"/>
      <c r="AV15" s="1221"/>
      <c r="AW15" s="1222"/>
      <c r="AX15" s="1222"/>
      <c r="AY15" s="1222"/>
      <c r="AZ15" s="1222"/>
      <c r="BA15" s="1223"/>
    </row>
    <row r="16" spans="1:53" ht="18.75" customHeight="1">
      <c r="A16" s="1085" t="s">
        <v>659</v>
      </c>
      <c r="B16" s="1086"/>
      <c r="C16" s="1086"/>
      <c r="D16" s="1087"/>
      <c r="E16" s="1087"/>
      <c r="F16" s="1087" t="s">
        <v>662</v>
      </c>
      <c r="G16" s="1087"/>
      <c r="H16" s="371" t="s">
        <v>663</v>
      </c>
      <c r="I16" s="1088"/>
      <c r="J16" s="1088"/>
      <c r="K16" s="1088"/>
      <c r="L16" s="1088"/>
      <c r="M16" s="1088"/>
      <c r="N16" s="372">
        <v>4.5</v>
      </c>
      <c r="O16" s="373"/>
      <c r="P16" s="373"/>
      <c r="Q16" s="373">
        <v>4.5</v>
      </c>
      <c r="R16" s="373">
        <v>4.5</v>
      </c>
      <c r="S16" s="373"/>
      <c r="T16" s="374">
        <v>4.5</v>
      </c>
      <c r="U16" s="372">
        <v>4.5</v>
      </c>
      <c r="V16" s="373"/>
      <c r="W16" s="373"/>
      <c r="X16" s="373">
        <v>4.5</v>
      </c>
      <c r="Y16" s="373">
        <v>4.5</v>
      </c>
      <c r="Z16" s="373"/>
      <c r="AA16" s="374">
        <v>4.5</v>
      </c>
      <c r="AB16" s="372">
        <v>4.5</v>
      </c>
      <c r="AC16" s="373"/>
      <c r="AD16" s="373"/>
      <c r="AE16" s="373">
        <v>4.5</v>
      </c>
      <c r="AF16" s="373">
        <v>4.5</v>
      </c>
      <c r="AG16" s="373"/>
      <c r="AH16" s="374">
        <v>4.5</v>
      </c>
      <c r="AI16" s="372">
        <v>4.5</v>
      </c>
      <c r="AJ16" s="373"/>
      <c r="AK16" s="373"/>
      <c r="AL16" s="373">
        <v>4.5</v>
      </c>
      <c r="AM16" s="373">
        <v>4.5</v>
      </c>
      <c r="AN16" s="373"/>
      <c r="AO16" s="374">
        <v>4.5</v>
      </c>
      <c r="AP16" s="1158">
        <f t="shared" si="3"/>
        <v>72</v>
      </c>
      <c r="AQ16" s="1158"/>
      <c r="AR16" s="1158">
        <f t="shared" si="0"/>
        <v>18</v>
      </c>
      <c r="AS16" s="1158"/>
      <c r="AT16" s="1138">
        <f>AR16/$AR$3</f>
        <v>0.45</v>
      </c>
      <c r="AU16" s="1139"/>
      <c r="AV16" s="1221"/>
      <c r="AW16" s="1222"/>
      <c r="AX16" s="1222"/>
      <c r="AY16" s="1222"/>
      <c r="AZ16" s="1222"/>
      <c r="BA16" s="1223"/>
    </row>
    <row r="17" spans="1:53" ht="18.75" customHeight="1">
      <c r="A17" s="1085" t="s">
        <v>659</v>
      </c>
      <c r="B17" s="1086"/>
      <c r="C17" s="1086"/>
      <c r="D17" s="1087" t="s">
        <v>585</v>
      </c>
      <c r="E17" s="1087"/>
      <c r="F17" s="1087" t="s">
        <v>656</v>
      </c>
      <c r="G17" s="1087"/>
      <c r="H17" s="371" t="s">
        <v>664</v>
      </c>
      <c r="I17" s="1088"/>
      <c r="J17" s="1088"/>
      <c r="K17" s="1088"/>
      <c r="L17" s="1088"/>
      <c r="M17" s="1088"/>
      <c r="N17" s="372">
        <v>2</v>
      </c>
      <c r="O17" s="373"/>
      <c r="P17" s="373"/>
      <c r="Q17" s="373">
        <v>2</v>
      </c>
      <c r="R17" s="373">
        <v>2</v>
      </c>
      <c r="S17" s="373">
        <v>2</v>
      </c>
      <c r="T17" s="374">
        <v>4</v>
      </c>
      <c r="U17" s="372">
        <v>2</v>
      </c>
      <c r="V17" s="373"/>
      <c r="W17" s="373"/>
      <c r="X17" s="373">
        <v>2</v>
      </c>
      <c r="Y17" s="373">
        <v>2</v>
      </c>
      <c r="Z17" s="373">
        <v>2</v>
      </c>
      <c r="AA17" s="374">
        <v>4</v>
      </c>
      <c r="AB17" s="372">
        <v>2</v>
      </c>
      <c r="AC17" s="373"/>
      <c r="AD17" s="373"/>
      <c r="AE17" s="373">
        <v>2</v>
      </c>
      <c r="AF17" s="373">
        <v>2</v>
      </c>
      <c r="AG17" s="373">
        <v>2</v>
      </c>
      <c r="AH17" s="374">
        <v>4</v>
      </c>
      <c r="AI17" s="372">
        <v>2</v>
      </c>
      <c r="AJ17" s="373"/>
      <c r="AK17" s="373"/>
      <c r="AL17" s="373">
        <v>2</v>
      </c>
      <c r="AM17" s="373">
        <v>2</v>
      </c>
      <c r="AN17" s="373">
        <v>2</v>
      </c>
      <c r="AO17" s="374">
        <v>4</v>
      </c>
      <c r="AP17" s="1158">
        <f t="shared" si="3"/>
        <v>48</v>
      </c>
      <c r="AQ17" s="1158"/>
      <c r="AR17" s="1158">
        <f t="shared" si="0"/>
        <v>12</v>
      </c>
      <c r="AS17" s="1158"/>
      <c r="AT17" s="1138">
        <f>AR17/$AR$3</f>
        <v>0.3</v>
      </c>
      <c r="AU17" s="1139"/>
      <c r="AV17" s="1221"/>
      <c r="AW17" s="1222"/>
      <c r="AX17" s="1222"/>
      <c r="AY17" s="1222"/>
      <c r="AZ17" s="1222"/>
      <c r="BA17" s="1223"/>
    </row>
    <row r="18" spans="1:53" ht="18.75" customHeight="1">
      <c r="A18" s="1085" t="s">
        <v>665</v>
      </c>
      <c r="B18" s="1086"/>
      <c r="C18" s="1086"/>
      <c r="D18" s="1087" t="s">
        <v>585</v>
      </c>
      <c r="E18" s="1087"/>
      <c r="F18" s="1087" t="s">
        <v>425</v>
      </c>
      <c r="G18" s="1087"/>
      <c r="H18" s="371" t="s">
        <v>666</v>
      </c>
      <c r="I18" s="1088" t="s">
        <v>667</v>
      </c>
      <c r="J18" s="1088"/>
      <c r="K18" s="1088"/>
      <c r="L18" s="1088"/>
      <c r="M18" s="1088"/>
      <c r="N18" s="372">
        <v>8</v>
      </c>
      <c r="O18" s="373"/>
      <c r="P18" s="373"/>
      <c r="Q18" s="373">
        <v>8</v>
      </c>
      <c r="R18" s="373">
        <v>8</v>
      </c>
      <c r="S18" s="373">
        <v>8</v>
      </c>
      <c r="T18" s="374">
        <v>8</v>
      </c>
      <c r="U18" s="372">
        <v>8</v>
      </c>
      <c r="V18" s="373"/>
      <c r="W18" s="373"/>
      <c r="X18" s="373">
        <v>8</v>
      </c>
      <c r="Y18" s="373">
        <v>8</v>
      </c>
      <c r="Z18" s="373">
        <v>8</v>
      </c>
      <c r="AA18" s="374">
        <v>8</v>
      </c>
      <c r="AB18" s="372">
        <v>8</v>
      </c>
      <c r="AC18" s="373"/>
      <c r="AD18" s="373"/>
      <c r="AE18" s="373">
        <v>8</v>
      </c>
      <c r="AF18" s="373">
        <v>8</v>
      </c>
      <c r="AG18" s="373">
        <v>8</v>
      </c>
      <c r="AH18" s="374">
        <v>8</v>
      </c>
      <c r="AI18" s="372">
        <v>8</v>
      </c>
      <c r="AJ18" s="373"/>
      <c r="AK18" s="373"/>
      <c r="AL18" s="373">
        <v>8</v>
      </c>
      <c r="AM18" s="373">
        <v>8</v>
      </c>
      <c r="AN18" s="373">
        <v>8</v>
      </c>
      <c r="AO18" s="374">
        <v>8</v>
      </c>
      <c r="AP18" s="1158">
        <f t="shared" si="3"/>
        <v>160</v>
      </c>
      <c r="AQ18" s="1158"/>
      <c r="AR18" s="1158">
        <f t="shared" si="0"/>
        <v>40</v>
      </c>
      <c r="AS18" s="1158"/>
      <c r="AT18" s="1138">
        <f>AR18/$AR$3</f>
        <v>1</v>
      </c>
      <c r="AU18" s="1139"/>
      <c r="AV18" s="1218"/>
      <c r="AW18" s="1219"/>
      <c r="AX18" s="1219"/>
      <c r="AY18" s="1219"/>
      <c r="AZ18" s="1219"/>
      <c r="BA18" s="1220"/>
    </row>
    <row r="19" spans="1:53" ht="18.75" customHeight="1">
      <c r="A19" s="1085"/>
      <c r="B19" s="1086"/>
      <c r="C19" s="1086"/>
      <c r="D19" s="1087"/>
      <c r="E19" s="1087"/>
      <c r="F19" s="1087"/>
      <c r="G19" s="1087"/>
      <c r="H19" s="371"/>
      <c r="I19" s="1088"/>
      <c r="J19" s="1088"/>
      <c r="K19" s="1088"/>
      <c r="L19" s="1088"/>
      <c r="M19" s="1088"/>
      <c r="N19" s="372"/>
      <c r="O19" s="373"/>
      <c r="P19" s="373"/>
      <c r="Q19" s="373"/>
      <c r="R19" s="373"/>
      <c r="S19" s="373"/>
      <c r="T19" s="374"/>
      <c r="U19" s="372"/>
      <c r="V19" s="373"/>
      <c r="W19" s="373"/>
      <c r="X19" s="373"/>
      <c r="Y19" s="373"/>
      <c r="Z19" s="373"/>
      <c r="AA19" s="374"/>
      <c r="AB19" s="372"/>
      <c r="AC19" s="373"/>
      <c r="AD19" s="373"/>
      <c r="AE19" s="373"/>
      <c r="AF19" s="373"/>
      <c r="AG19" s="373"/>
      <c r="AH19" s="374"/>
      <c r="AI19" s="372"/>
      <c r="AJ19" s="373"/>
      <c r="AK19" s="373"/>
      <c r="AL19" s="373"/>
      <c r="AM19" s="373"/>
      <c r="AN19" s="373"/>
      <c r="AO19" s="374"/>
      <c r="AP19" s="1158">
        <f t="shared" si="3"/>
        <v>0</v>
      </c>
      <c r="AQ19" s="1158"/>
      <c r="AR19" s="1158">
        <f t="shared" si="0"/>
        <v>0</v>
      </c>
      <c r="AS19" s="1158"/>
      <c r="AT19" s="1138">
        <f t="shared" ref="AT19:AT32" si="4">AR19/$AR$3</f>
        <v>0</v>
      </c>
      <c r="AU19" s="1139"/>
      <c r="AV19" s="1151"/>
      <c r="AW19" s="1152"/>
      <c r="AX19" s="1152"/>
      <c r="AY19" s="1152"/>
      <c r="AZ19" s="1152"/>
      <c r="BA19" s="1153"/>
    </row>
    <row r="20" spans="1:53" ht="18.75" customHeight="1">
      <c r="A20" s="1085" t="s">
        <v>668</v>
      </c>
      <c r="B20" s="1086"/>
      <c r="C20" s="1086"/>
      <c r="D20" s="1087" t="s">
        <v>586</v>
      </c>
      <c r="E20" s="1087"/>
      <c r="F20" s="1087" t="s">
        <v>662</v>
      </c>
      <c r="G20" s="1087"/>
      <c r="H20" s="371" t="s">
        <v>669</v>
      </c>
      <c r="I20" s="1088"/>
      <c r="J20" s="1088"/>
      <c r="K20" s="1088"/>
      <c r="L20" s="1088"/>
      <c r="M20" s="1088"/>
      <c r="N20" s="372">
        <v>8</v>
      </c>
      <c r="O20" s="373"/>
      <c r="P20" s="373"/>
      <c r="Q20" s="373">
        <v>8</v>
      </c>
      <c r="R20" s="373">
        <v>4</v>
      </c>
      <c r="S20" s="373">
        <v>4</v>
      </c>
      <c r="T20" s="374"/>
      <c r="U20" s="372">
        <v>8</v>
      </c>
      <c r="V20" s="373"/>
      <c r="W20" s="373"/>
      <c r="X20" s="373">
        <v>8</v>
      </c>
      <c r="Y20" s="373">
        <v>4</v>
      </c>
      <c r="Z20" s="373">
        <v>4</v>
      </c>
      <c r="AA20" s="374"/>
      <c r="AB20" s="372">
        <v>8</v>
      </c>
      <c r="AC20" s="373"/>
      <c r="AD20" s="373"/>
      <c r="AE20" s="373">
        <v>8</v>
      </c>
      <c r="AF20" s="373">
        <v>4</v>
      </c>
      <c r="AG20" s="373">
        <v>4</v>
      </c>
      <c r="AH20" s="374"/>
      <c r="AI20" s="372">
        <v>8</v>
      </c>
      <c r="AJ20" s="373"/>
      <c r="AK20" s="373"/>
      <c r="AL20" s="373">
        <v>8</v>
      </c>
      <c r="AM20" s="373">
        <v>4</v>
      </c>
      <c r="AN20" s="373">
        <v>4</v>
      </c>
      <c r="AO20" s="374"/>
      <c r="AP20" s="1158">
        <f t="shared" si="3"/>
        <v>96</v>
      </c>
      <c r="AQ20" s="1158"/>
      <c r="AR20" s="1158">
        <f t="shared" si="0"/>
        <v>24</v>
      </c>
      <c r="AS20" s="1158"/>
      <c r="AT20" s="1138">
        <f t="shared" si="4"/>
        <v>0.6</v>
      </c>
      <c r="AU20" s="1139"/>
      <c r="AV20" s="1215">
        <f>ROUNDDOWN(SUM(AT20:AU21),1)</f>
        <v>1</v>
      </c>
      <c r="AW20" s="1216"/>
      <c r="AX20" s="1216"/>
      <c r="AY20" s="1216"/>
      <c r="AZ20" s="1216"/>
      <c r="BA20" s="1217"/>
    </row>
    <row r="21" spans="1:53" ht="18.75" customHeight="1">
      <c r="A21" s="1154" t="s">
        <v>668</v>
      </c>
      <c r="B21" s="1155"/>
      <c r="C21" s="1155"/>
      <c r="D21" s="1156" t="s">
        <v>586</v>
      </c>
      <c r="E21" s="1156"/>
      <c r="F21" s="1156" t="s">
        <v>662</v>
      </c>
      <c r="G21" s="1156"/>
      <c r="H21" s="364" t="s">
        <v>670</v>
      </c>
      <c r="I21" s="1157"/>
      <c r="J21" s="1157"/>
      <c r="K21" s="1157"/>
      <c r="L21" s="1157"/>
      <c r="M21" s="1157"/>
      <c r="N21" s="365"/>
      <c r="O21" s="366"/>
      <c r="P21" s="366"/>
      <c r="Q21" s="366"/>
      <c r="R21" s="366">
        <v>4</v>
      </c>
      <c r="S21" s="366">
        <v>4</v>
      </c>
      <c r="T21" s="367">
        <v>8</v>
      </c>
      <c r="U21" s="365"/>
      <c r="V21" s="366"/>
      <c r="W21" s="366"/>
      <c r="X21" s="366"/>
      <c r="Y21" s="366">
        <v>4</v>
      </c>
      <c r="Z21" s="366">
        <v>4</v>
      </c>
      <c r="AA21" s="367">
        <v>8</v>
      </c>
      <c r="AB21" s="365"/>
      <c r="AC21" s="366"/>
      <c r="AD21" s="366"/>
      <c r="AE21" s="366"/>
      <c r="AF21" s="366">
        <v>4</v>
      </c>
      <c r="AG21" s="366">
        <v>4</v>
      </c>
      <c r="AH21" s="367">
        <v>8</v>
      </c>
      <c r="AI21" s="365"/>
      <c r="AJ21" s="366"/>
      <c r="AK21" s="366"/>
      <c r="AL21" s="366"/>
      <c r="AM21" s="366">
        <v>4</v>
      </c>
      <c r="AN21" s="366">
        <v>4</v>
      </c>
      <c r="AO21" s="367">
        <v>8</v>
      </c>
      <c r="AP21" s="1158">
        <f t="shared" si="3"/>
        <v>64</v>
      </c>
      <c r="AQ21" s="1158"/>
      <c r="AR21" s="1158">
        <f t="shared" si="0"/>
        <v>16</v>
      </c>
      <c r="AS21" s="1158"/>
      <c r="AT21" s="1138">
        <f t="shared" si="4"/>
        <v>0.4</v>
      </c>
      <c r="AU21" s="1139"/>
      <c r="AV21" s="1218"/>
      <c r="AW21" s="1219"/>
      <c r="AX21" s="1219"/>
      <c r="AY21" s="1219"/>
      <c r="AZ21" s="1219"/>
      <c r="BA21" s="1220"/>
    </row>
    <row r="22" spans="1:53" ht="18.75" customHeight="1">
      <c r="A22" s="1154"/>
      <c r="B22" s="1155"/>
      <c r="C22" s="1155"/>
      <c r="D22" s="1156"/>
      <c r="E22" s="1156"/>
      <c r="F22" s="1156"/>
      <c r="G22" s="1156"/>
      <c r="H22" s="364"/>
      <c r="I22" s="1157"/>
      <c r="J22" s="1157"/>
      <c r="K22" s="1157"/>
      <c r="L22" s="1157"/>
      <c r="M22" s="1157"/>
      <c r="N22" s="365"/>
      <c r="O22" s="366"/>
      <c r="P22" s="366"/>
      <c r="Q22" s="366"/>
      <c r="R22" s="366"/>
      <c r="S22" s="366"/>
      <c r="T22" s="367"/>
      <c r="U22" s="365"/>
      <c r="V22" s="366"/>
      <c r="W22" s="366"/>
      <c r="X22" s="366"/>
      <c r="Y22" s="366"/>
      <c r="Z22" s="366"/>
      <c r="AA22" s="367"/>
      <c r="AB22" s="365"/>
      <c r="AC22" s="366"/>
      <c r="AD22" s="366"/>
      <c r="AE22" s="366"/>
      <c r="AF22" s="366"/>
      <c r="AG22" s="366"/>
      <c r="AH22" s="367"/>
      <c r="AI22" s="365"/>
      <c r="AJ22" s="366"/>
      <c r="AK22" s="366"/>
      <c r="AL22" s="366"/>
      <c r="AM22" s="366"/>
      <c r="AN22" s="366"/>
      <c r="AO22" s="367"/>
      <c r="AP22" s="1158">
        <f t="shared" si="3"/>
        <v>0</v>
      </c>
      <c r="AQ22" s="1158"/>
      <c r="AR22" s="1158">
        <f t="shared" si="0"/>
        <v>0</v>
      </c>
      <c r="AS22" s="1158"/>
      <c r="AT22" s="1138">
        <f t="shared" si="4"/>
        <v>0</v>
      </c>
      <c r="AU22" s="1139"/>
      <c r="AV22" s="1151"/>
      <c r="AW22" s="1152"/>
      <c r="AX22" s="1152"/>
      <c r="AY22" s="1152"/>
      <c r="AZ22" s="1152"/>
      <c r="BA22" s="1153"/>
    </row>
    <row r="23" spans="1:53" ht="18.75" customHeight="1">
      <c r="A23" s="1154" t="s">
        <v>671</v>
      </c>
      <c r="B23" s="1155"/>
      <c r="C23" s="1155"/>
      <c r="D23" s="1156"/>
      <c r="E23" s="1156"/>
      <c r="F23" s="1156" t="s">
        <v>427</v>
      </c>
      <c r="G23" s="1156"/>
      <c r="H23" s="364" t="s">
        <v>661</v>
      </c>
      <c r="I23" s="1157"/>
      <c r="J23" s="1157"/>
      <c r="K23" s="1157"/>
      <c r="L23" s="1157"/>
      <c r="M23" s="1157"/>
      <c r="N23" s="365">
        <v>2</v>
      </c>
      <c r="O23" s="366"/>
      <c r="P23" s="366"/>
      <c r="Q23" s="366">
        <v>2</v>
      </c>
      <c r="R23" s="366">
        <v>2</v>
      </c>
      <c r="S23" s="366">
        <v>2</v>
      </c>
      <c r="T23" s="367">
        <v>2</v>
      </c>
      <c r="U23" s="365">
        <v>2</v>
      </c>
      <c r="V23" s="366"/>
      <c r="W23" s="366"/>
      <c r="X23" s="366">
        <v>2</v>
      </c>
      <c r="Y23" s="366">
        <v>2</v>
      </c>
      <c r="Z23" s="366">
        <v>2</v>
      </c>
      <c r="AA23" s="367">
        <v>2</v>
      </c>
      <c r="AB23" s="365">
        <v>2</v>
      </c>
      <c r="AC23" s="366"/>
      <c r="AD23" s="366"/>
      <c r="AE23" s="366">
        <v>2</v>
      </c>
      <c r="AF23" s="366">
        <v>2</v>
      </c>
      <c r="AG23" s="366">
        <v>2</v>
      </c>
      <c r="AH23" s="367">
        <v>2</v>
      </c>
      <c r="AI23" s="365">
        <v>2</v>
      </c>
      <c r="AJ23" s="366"/>
      <c r="AK23" s="366"/>
      <c r="AL23" s="366">
        <v>2</v>
      </c>
      <c r="AM23" s="366">
        <v>2</v>
      </c>
      <c r="AN23" s="366">
        <v>2</v>
      </c>
      <c r="AO23" s="367">
        <v>2</v>
      </c>
      <c r="AP23" s="1158">
        <f t="shared" si="3"/>
        <v>40</v>
      </c>
      <c r="AQ23" s="1158"/>
      <c r="AR23" s="1158">
        <f t="shared" si="0"/>
        <v>10</v>
      </c>
      <c r="AS23" s="1158"/>
      <c r="AT23" s="1138">
        <f t="shared" si="4"/>
        <v>0.25</v>
      </c>
      <c r="AU23" s="1139"/>
      <c r="AV23" s="1151"/>
      <c r="AW23" s="1152"/>
      <c r="AX23" s="1152"/>
      <c r="AY23" s="1152"/>
      <c r="AZ23" s="1152"/>
      <c r="BA23" s="1153"/>
    </row>
    <row r="24" spans="1:53" ht="18.75" customHeight="1">
      <c r="A24" s="1154"/>
      <c r="B24" s="1155"/>
      <c r="C24" s="1155"/>
      <c r="D24" s="1156"/>
      <c r="E24" s="1156"/>
      <c r="F24" s="1156"/>
      <c r="G24" s="1156"/>
      <c r="H24" s="364"/>
      <c r="I24" s="1157"/>
      <c r="J24" s="1157"/>
      <c r="K24" s="1157"/>
      <c r="L24" s="1157"/>
      <c r="M24" s="1157"/>
      <c r="N24" s="365"/>
      <c r="O24" s="366"/>
      <c r="P24" s="366"/>
      <c r="Q24" s="366"/>
      <c r="R24" s="366"/>
      <c r="S24" s="366"/>
      <c r="T24" s="367"/>
      <c r="U24" s="365"/>
      <c r="V24" s="366"/>
      <c r="W24" s="366"/>
      <c r="X24" s="366"/>
      <c r="Y24" s="366"/>
      <c r="Z24" s="366"/>
      <c r="AA24" s="367"/>
      <c r="AB24" s="365"/>
      <c r="AC24" s="366"/>
      <c r="AD24" s="366"/>
      <c r="AE24" s="366"/>
      <c r="AF24" s="366"/>
      <c r="AG24" s="366"/>
      <c r="AH24" s="367"/>
      <c r="AI24" s="365"/>
      <c r="AJ24" s="366"/>
      <c r="AK24" s="366"/>
      <c r="AL24" s="366"/>
      <c r="AM24" s="366"/>
      <c r="AN24" s="366"/>
      <c r="AO24" s="367"/>
      <c r="AP24" s="1158">
        <f>SUM(N24:AO24)</f>
        <v>0</v>
      </c>
      <c r="AQ24" s="1158"/>
      <c r="AR24" s="1158">
        <f t="shared" si="0"/>
        <v>0</v>
      </c>
      <c r="AS24" s="1158"/>
      <c r="AT24" s="1138">
        <f t="shared" si="4"/>
        <v>0</v>
      </c>
      <c r="AU24" s="1139"/>
      <c r="AV24" s="1151"/>
      <c r="AW24" s="1152"/>
      <c r="AX24" s="1152"/>
      <c r="AY24" s="1152"/>
      <c r="AZ24" s="1152"/>
      <c r="BA24" s="1153"/>
    </row>
    <row r="25" spans="1:53" ht="18.75" customHeight="1">
      <c r="A25" s="1154"/>
      <c r="B25" s="1155"/>
      <c r="C25" s="1155"/>
      <c r="D25" s="1156"/>
      <c r="E25" s="1156"/>
      <c r="F25" s="1156"/>
      <c r="G25" s="1156"/>
      <c r="H25" s="364"/>
      <c r="I25" s="1157"/>
      <c r="J25" s="1157"/>
      <c r="K25" s="1157"/>
      <c r="L25" s="1157"/>
      <c r="M25" s="1157"/>
      <c r="N25" s="365"/>
      <c r="O25" s="366"/>
      <c r="P25" s="366"/>
      <c r="Q25" s="366"/>
      <c r="R25" s="366"/>
      <c r="S25" s="366"/>
      <c r="T25" s="367"/>
      <c r="U25" s="365"/>
      <c r="V25" s="366"/>
      <c r="W25" s="366"/>
      <c r="X25" s="366"/>
      <c r="Y25" s="366"/>
      <c r="Z25" s="366"/>
      <c r="AA25" s="367"/>
      <c r="AB25" s="365"/>
      <c r="AC25" s="366"/>
      <c r="AD25" s="366"/>
      <c r="AE25" s="366"/>
      <c r="AF25" s="366"/>
      <c r="AG25" s="366"/>
      <c r="AH25" s="367"/>
      <c r="AI25" s="365"/>
      <c r="AJ25" s="366"/>
      <c r="AK25" s="366"/>
      <c r="AL25" s="366"/>
      <c r="AM25" s="366"/>
      <c r="AN25" s="366"/>
      <c r="AO25" s="367"/>
      <c r="AP25" s="1158">
        <f t="shared" ref="AP25:AP27" si="5">SUM(N25:AO25)</f>
        <v>0</v>
      </c>
      <c r="AQ25" s="1158"/>
      <c r="AR25" s="1158">
        <f t="shared" si="0"/>
        <v>0</v>
      </c>
      <c r="AS25" s="1158"/>
      <c r="AT25" s="1138">
        <f t="shared" si="4"/>
        <v>0</v>
      </c>
      <c r="AU25" s="1139"/>
      <c r="AV25" s="1151"/>
      <c r="AW25" s="1152"/>
      <c r="AX25" s="1152"/>
      <c r="AY25" s="1152"/>
      <c r="AZ25" s="1152"/>
      <c r="BA25" s="1153"/>
    </row>
    <row r="26" spans="1:53" ht="18.75" customHeight="1">
      <c r="A26" s="1085"/>
      <c r="B26" s="1086"/>
      <c r="C26" s="1086"/>
      <c r="D26" s="1087"/>
      <c r="E26" s="1087"/>
      <c r="F26" s="1087"/>
      <c r="G26" s="1087"/>
      <c r="H26" s="371"/>
      <c r="I26" s="1088"/>
      <c r="J26" s="1088"/>
      <c r="K26" s="1088"/>
      <c r="L26" s="1088"/>
      <c r="M26" s="1088"/>
      <c r="N26" s="372"/>
      <c r="O26" s="373"/>
      <c r="P26" s="373"/>
      <c r="Q26" s="373"/>
      <c r="R26" s="373"/>
      <c r="S26" s="373"/>
      <c r="T26" s="374"/>
      <c r="U26" s="372"/>
      <c r="V26" s="373"/>
      <c r="W26" s="373"/>
      <c r="X26" s="373"/>
      <c r="Y26" s="373"/>
      <c r="Z26" s="373"/>
      <c r="AA26" s="374"/>
      <c r="AB26" s="372"/>
      <c r="AC26" s="373"/>
      <c r="AD26" s="373"/>
      <c r="AE26" s="373"/>
      <c r="AF26" s="373"/>
      <c r="AG26" s="373"/>
      <c r="AH26" s="374"/>
      <c r="AI26" s="372"/>
      <c r="AJ26" s="373"/>
      <c r="AK26" s="373"/>
      <c r="AL26" s="373"/>
      <c r="AM26" s="373"/>
      <c r="AN26" s="373"/>
      <c r="AO26" s="374"/>
      <c r="AP26" s="1158">
        <f t="shared" si="5"/>
        <v>0</v>
      </c>
      <c r="AQ26" s="1158"/>
      <c r="AR26" s="1158">
        <f t="shared" si="0"/>
        <v>0</v>
      </c>
      <c r="AS26" s="1158"/>
      <c r="AT26" s="1138">
        <f t="shared" si="4"/>
        <v>0</v>
      </c>
      <c r="AU26" s="1139"/>
      <c r="AV26" s="1151"/>
      <c r="AW26" s="1152"/>
      <c r="AX26" s="1152"/>
      <c r="AY26" s="1152"/>
      <c r="AZ26" s="1152"/>
      <c r="BA26" s="1153"/>
    </row>
    <row r="27" spans="1:53" ht="18.75" customHeight="1">
      <c r="A27" s="1085"/>
      <c r="B27" s="1086"/>
      <c r="C27" s="1086"/>
      <c r="D27" s="1087"/>
      <c r="E27" s="1087"/>
      <c r="F27" s="1087"/>
      <c r="G27" s="1087"/>
      <c r="H27" s="371"/>
      <c r="I27" s="1088"/>
      <c r="J27" s="1088"/>
      <c r="K27" s="1088"/>
      <c r="L27" s="1088"/>
      <c r="M27" s="1088"/>
      <c r="N27" s="372"/>
      <c r="O27" s="373"/>
      <c r="P27" s="373"/>
      <c r="Q27" s="373"/>
      <c r="R27" s="373"/>
      <c r="S27" s="373"/>
      <c r="T27" s="374"/>
      <c r="U27" s="372"/>
      <c r="V27" s="373"/>
      <c r="W27" s="373"/>
      <c r="X27" s="373"/>
      <c r="Y27" s="373"/>
      <c r="Z27" s="373"/>
      <c r="AA27" s="374"/>
      <c r="AB27" s="372"/>
      <c r="AC27" s="373"/>
      <c r="AD27" s="373"/>
      <c r="AE27" s="373"/>
      <c r="AF27" s="373"/>
      <c r="AG27" s="373"/>
      <c r="AH27" s="374"/>
      <c r="AI27" s="372"/>
      <c r="AJ27" s="373"/>
      <c r="AK27" s="373"/>
      <c r="AL27" s="373"/>
      <c r="AM27" s="373"/>
      <c r="AN27" s="373"/>
      <c r="AO27" s="374"/>
      <c r="AP27" s="1158">
        <f t="shared" si="5"/>
        <v>0</v>
      </c>
      <c r="AQ27" s="1158"/>
      <c r="AR27" s="1158">
        <f t="shared" si="0"/>
        <v>0</v>
      </c>
      <c r="AS27" s="1158"/>
      <c r="AT27" s="1138">
        <f t="shared" si="4"/>
        <v>0</v>
      </c>
      <c r="AU27" s="1139"/>
      <c r="AV27" s="1151"/>
      <c r="AW27" s="1152"/>
      <c r="AX27" s="1152"/>
      <c r="AY27" s="1152"/>
      <c r="AZ27" s="1152"/>
      <c r="BA27" s="1153"/>
    </row>
    <row r="28" spans="1:53" ht="18.75" customHeight="1">
      <c r="A28" s="1085"/>
      <c r="B28" s="1086"/>
      <c r="C28" s="1086"/>
      <c r="D28" s="1087"/>
      <c r="E28" s="1087"/>
      <c r="F28" s="1087"/>
      <c r="G28" s="1087"/>
      <c r="H28" s="371"/>
      <c r="I28" s="1088"/>
      <c r="J28" s="1088"/>
      <c r="K28" s="1088"/>
      <c r="L28" s="1088"/>
      <c r="M28" s="1088"/>
      <c r="N28" s="372"/>
      <c r="O28" s="373"/>
      <c r="P28" s="373"/>
      <c r="Q28" s="373"/>
      <c r="R28" s="373"/>
      <c r="S28" s="373"/>
      <c r="T28" s="374"/>
      <c r="U28" s="372"/>
      <c r="V28" s="373"/>
      <c r="W28" s="373"/>
      <c r="X28" s="373"/>
      <c r="Y28" s="373"/>
      <c r="Z28" s="373"/>
      <c r="AA28" s="374"/>
      <c r="AB28" s="372"/>
      <c r="AC28" s="373"/>
      <c r="AD28" s="373"/>
      <c r="AE28" s="373"/>
      <c r="AF28" s="373"/>
      <c r="AG28" s="373"/>
      <c r="AH28" s="374"/>
      <c r="AI28" s="372"/>
      <c r="AJ28" s="373"/>
      <c r="AK28" s="373"/>
      <c r="AL28" s="373"/>
      <c r="AM28" s="373"/>
      <c r="AN28" s="373"/>
      <c r="AO28" s="374"/>
      <c r="AP28" s="1158">
        <f t="shared" si="2"/>
        <v>0</v>
      </c>
      <c r="AQ28" s="1158"/>
      <c r="AR28" s="1158">
        <f t="shared" si="0"/>
        <v>0</v>
      </c>
      <c r="AS28" s="1158"/>
      <c r="AT28" s="1138">
        <f t="shared" si="4"/>
        <v>0</v>
      </c>
      <c r="AU28" s="1139"/>
      <c r="AV28" s="1151"/>
      <c r="AW28" s="1152"/>
      <c r="AX28" s="1152"/>
      <c r="AY28" s="1152"/>
      <c r="AZ28" s="1152"/>
      <c r="BA28" s="1153"/>
    </row>
    <row r="29" spans="1:53" ht="18.75" customHeight="1">
      <c r="A29" s="1085"/>
      <c r="B29" s="1086"/>
      <c r="C29" s="1086"/>
      <c r="D29" s="1087"/>
      <c r="E29" s="1087"/>
      <c r="F29" s="1087"/>
      <c r="G29" s="1087"/>
      <c r="H29" s="371"/>
      <c r="I29" s="1088"/>
      <c r="J29" s="1088"/>
      <c r="K29" s="1088"/>
      <c r="L29" s="1088"/>
      <c r="M29" s="1088"/>
      <c r="N29" s="372"/>
      <c r="O29" s="373"/>
      <c r="P29" s="373"/>
      <c r="Q29" s="373"/>
      <c r="R29" s="373"/>
      <c r="S29" s="373"/>
      <c r="T29" s="374"/>
      <c r="U29" s="372"/>
      <c r="V29" s="373"/>
      <c r="W29" s="373"/>
      <c r="X29" s="373"/>
      <c r="Y29" s="373"/>
      <c r="Z29" s="373"/>
      <c r="AA29" s="374"/>
      <c r="AB29" s="372"/>
      <c r="AC29" s="373"/>
      <c r="AD29" s="373"/>
      <c r="AE29" s="373"/>
      <c r="AF29" s="373"/>
      <c r="AG29" s="373"/>
      <c r="AH29" s="374"/>
      <c r="AI29" s="372"/>
      <c r="AJ29" s="373"/>
      <c r="AK29" s="373"/>
      <c r="AL29" s="373"/>
      <c r="AM29" s="373"/>
      <c r="AN29" s="373"/>
      <c r="AO29" s="374"/>
      <c r="AP29" s="1158">
        <f t="shared" si="2"/>
        <v>0</v>
      </c>
      <c r="AQ29" s="1158"/>
      <c r="AR29" s="1158">
        <f t="shared" si="0"/>
        <v>0</v>
      </c>
      <c r="AS29" s="1158"/>
      <c r="AT29" s="1138">
        <f t="shared" si="4"/>
        <v>0</v>
      </c>
      <c r="AU29" s="1139"/>
      <c r="AV29" s="1151"/>
      <c r="AW29" s="1152"/>
      <c r="AX29" s="1152"/>
      <c r="AY29" s="1152"/>
      <c r="AZ29" s="1152"/>
      <c r="BA29" s="1153"/>
    </row>
    <row r="30" spans="1:53" ht="18.75" customHeight="1">
      <c r="A30" s="1085"/>
      <c r="B30" s="1086"/>
      <c r="C30" s="1086"/>
      <c r="D30" s="1087"/>
      <c r="E30" s="1087"/>
      <c r="F30" s="1087"/>
      <c r="G30" s="1087"/>
      <c r="H30" s="371"/>
      <c r="I30" s="1088"/>
      <c r="J30" s="1088"/>
      <c r="K30" s="1088"/>
      <c r="L30" s="1088"/>
      <c r="M30" s="1088"/>
      <c r="N30" s="372"/>
      <c r="O30" s="373"/>
      <c r="P30" s="373"/>
      <c r="Q30" s="373"/>
      <c r="R30" s="373"/>
      <c r="S30" s="373"/>
      <c r="T30" s="374"/>
      <c r="U30" s="372"/>
      <c r="V30" s="373"/>
      <c r="W30" s="373"/>
      <c r="X30" s="373"/>
      <c r="Y30" s="373"/>
      <c r="Z30" s="373"/>
      <c r="AA30" s="374"/>
      <c r="AB30" s="372"/>
      <c r="AC30" s="373"/>
      <c r="AD30" s="373"/>
      <c r="AE30" s="373"/>
      <c r="AF30" s="373"/>
      <c r="AG30" s="373"/>
      <c r="AH30" s="374"/>
      <c r="AI30" s="372"/>
      <c r="AJ30" s="373"/>
      <c r="AK30" s="373"/>
      <c r="AL30" s="373"/>
      <c r="AM30" s="373"/>
      <c r="AN30" s="373"/>
      <c r="AO30" s="374"/>
      <c r="AP30" s="1158">
        <f>SUM(N30:AO30)</f>
        <v>0</v>
      </c>
      <c r="AQ30" s="1158"/>
      <c r="AR30" s="1158">
        <f t="shared" si="0"/>
        <v>0</v>
      </c>
      <c r="AS30" s="1158"/>
      <c r="AT30" s="1138">
        <f t="shared" si="4"/>
        <v>0</v>
      </c>
      <c r="AU30" s="1139"/>
      <c r="AV30" s="1151"/>
      <c r="AW30" s="1152"/>
      <c r="AX30" s="1152"/>
      <c r="AY30" s="1152"/>
      <c r="AZ30" s="1152"/>
      <c r="BA30" s="1153"/>
    </row>
    <row r="31" spans="1:53" ht="18.75" customHeight="1">
      <c r="A31" s="1154"/>
      <c r="B31" s="1155"/>
      <c r="C31" s="1155"/>
      <c r="D31" s="1156"/>
      <c r="E31" s="1156"/>
      <c r="F31" s="1156"/>
      <c r="G31" s="1156"/>
      <c r="H31" s="364"/>
      <c r="I31" s="1157"/>
      <c r="J31" s="1157"/>
      <c r="K31" s="1157"/>
      <c r="L31" s="1157"/>
      <c r="M31" s="1157"/>
      <c r="N31" s="365"/>
      <c r="O31" s="366"/>
      <c r="P31" s="366"/>
      <c r="Q31" s="366"/>
      <c r="R31" s="366"/>
      <c r="S31" s="366"/>
      <c r="T31" s="367"/>
      <c r="U31" s="365"/>
      <c r="V31" s="366"/>
      <c r="W31" s="366"/>
      <c r="X31" s="366"/>
      <c r="Y31" s="366"/>
      <c r="Z31" s="366"/>
      <c r="AA31" s="367"/>
      <c r="AB31" s="365"/>
      <c r="AC31" s="366"/>
      <c r="AD31" s="366"/>
      <c r="AE31" s="366"/>
      <c r="AF31" s="366"/>
      <c r="AG31" s="366"/>
      <c r="AH31" s="367"/>
      <c r="AI31" s="365"/>
      <c r="AJ31" s="366"/>
      <c r="AK31" s="366"/>
      <c r="AL31" s="366"/>
      <c r="AM31" s="366"/>
      <c r="AN31" s="366"/>
      <c r="AO31" s="367"/>
      <c r="AP31" s="1158">
        <f>SUM(N31:AO31)</f>
        <v>0</v>
      </c>
      <c r="AQ31" s="1158"/>
      <c r="AR31" s="1158">
        <f t="shared" si="0"/>
        <v>0</v>
      </c>
      <c r="AS31" s="1158"/>
      <c r="AT31" s="1138">
        <f t="shared" si="4"/>
        <v>0</v>
      </c>
      <c r="AU31" s="1139"/>
      <c r="AV31" s="1151"/>
      <c r="AW31" s="1152"/>
      <c r="AX31" s="1152"/>
      <c r="AY31" s="1152"/>
      <c r="AZ31" s="1152"/>
      <c r="BA31" s="1153"/>
    </row>
    <row r="32" spans="1:53" ht="18.75" customHeight="1" thickBot="1">
      <c r="A32" s="1146"/>
      <c r="B32" s="1147"/>
      <c r="C32" s="1147"/>
      <c r="D32" s="1148"/>
      <c r="E32" s="1148"/>
      <c r="F32" s="1148"/>
      <c r="G32" s="1148"/>
      <c r="H32" s="381"/>
      <c r="I32" s="1149"/>
      <c r="J32" s="1149"/>
      <c r="K32" s="1149"/>
      <c r="L32" s="1149"/>
      <c r="M32" s="1149"/>
      <c r="N32" s="382"/>
      <c r="O32" s="383"/>
      <c r="P32" s="383"/>
      <c r="Q32" s="383"/>
      <c r="R32" s="383"/>
      <c r="S32" s="383"/>
      <c r="T32" s="384"/>
      <c r="U32" s="382"/>
      <c r="V32" s="383"/>
      <c r="W32" s="383"/>
      <c r="X32" s="383"/>
      <c r="Y32" s="383"/>
      <c r="Z32" s="383"/>
      <c r="AA32" s="384"/>
      <c r="AB32" s="382"/>
      <c r="AC32" s="383"/>
      <c r="AD32" s="383"/>
      <c r="AE32" s="383"/>
      <c r="AF32" s="383"/>
      <c r="AG32" s="383"/>
      <c r="AH32" s="384"/>
      <c r="AI32" s="382"/>
      <c r="AJ32" s="383"/>
      <c r="AK32" s="383"/>
      <c r="AL32" s="383"/>
      <c r="AM32" s="383"/>
      <c r="AN32" s="383"/>
      <c r="AO32" s="384"/>
      <c r="AP32" s="1150">
        <f>SUM(N32:AO32)</f>
        <v>0</v>
      </c>
      <c r="AQ32" s="1150"/>
      <c r="AR32" s="1150">
        <f t="shared" si="0"/>
        <v>0</v>
      </c>
      <c r="AS32" s="1150"/>
      <c r="AT32" s="1138">
        <f t="shared" si="4"/>
        <v>0</v>
      </c>
      <c r="AU32" s="1139"/>
      <c r="AV32" s="1212"/>
      <c r="AW32" s="1213"/>
      <c r="AX32" s="1213"/>
      <c r="AY32" s="1213"/>
      <c r="AZ32" s="1213"/>
      <c r="BA32" s="1214"/>
    </row>
    <row r="33" spans="1:53" ht="12.6" customHeight="1">
      <c r="A33" s="1143" t="s">
        <v>615</v>
      </c>
      <c r="B33" s="1143"/>
      <c r="C33" s="1144" t="s">
        <v>616</v>
      </c>
      <c r="D33" s="1144"/>
      <c r="E33" s="1144"/>
      <c r="F33" s="1144"/>
      <c r="G33" s="1144"/>
      <c r="H33" s="1144"/>
      <c r="I33" s="1144"/>
      <c r="J33" s="1144"/>
      <c r="K33" s="1144"/>
      <c r="L33" s="1144"/>
      <c r="M33" s="1144"/>
      <c r="N33" s="1144"/>
      <c r="O33" s="1144"/>
      <c r="P33" s="1144"/>
      <c r="Q33" s="1144"/>
      <c r="R33" s="1144"/>
      <c r="S33" s="1144"/>
      <c r="T33" s="1144"/>
      <c r="U33" s="1144"/>
      <c r="V33" s="1144"/>
      <c r="W33" s="1144"/>
      <c r="X33" s="1144"/>
      <c r="Y33" s="1145" t="s">
        <v>617</v>
      </c>
      <c r="Z33" s="1145"/>
      <c r="AA33" s="1144" t="s">
        <v>618</v>
      </c>
      <c r="AB33" s="1144"/>
      <c r="AC33" s="1144"/>
      <c r="AD33" s="1144"/>
      <c r="AE33" s="1144"/>
      <c r="AF33" s="1144"/>
      <c r="AG33" s="1144"/>
      <c r="AH33" s="1144"/>
      <c r="AI33" s="1144"/>
      <c r="AJ33" s="1144"/>
      <c r="AK33" s="1144"/>
      <c r="AL33" s="1144"/>
      <c r="AM33" s="1144"/>
      <c r="AN33" s="1144"/>
      <c r="AO33" s="1144"/>
      <c r="AP33" s="1144"/>
      <c r="AQ33" s="1144"/>
      <c r="AR33" s="1144"/>
      <c r="AS33" s="1144"/>
      <c r="AT33" s="1144"/>
      <c r="AU33" s="1144"/>
      <c r="AV33" s="1144"/>
      <c r="AW33" s="1144"/>
      <c r="AX33" s="1144"/>
      <c r="AY33" s="1144"/>
      <c r="AZ33" s="1144"/>
      <c r="BA33" s="1144"/>
    </row>
    <row r="34" spans="1:53" ht="12.6" customHeight="1">
      <c r="A34" s="385"/>
      <c r="B34" s="385"/>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c r="AC34" s="1137"/>
      <c r="AD34" s="1137"/>
      <c r="AE34" s="1137"/>
      <c r="AF34" s="1137"/>
      <c r="AG34" s="1137"/>
      <c r="AH34" s="1137"/>
      <c r="AI34" s="1137"/>
      <c r="AJ34" s="1137"/>
      <c r="AK34" s="1137"/>
      <c r="AL34" s="1137"/>
      <c r="AM34" s="1137"/>
      <c r="AN34" s="1137"/>
      <c r="AO34" s="1137"/>
      <c r="AP34" s="1137"/>
      <c r="AQ34" s="1137"/>
      <c r="AR34" s="1137"/>
      <c r="AS34" s="1137"/>
      <c r="AT34" s="1137"/>
      <c r="AU34" s="1137"/>
      <c r="AV34" s="1137"/>
      <c r="AW34" s="1137"/>
      <c r="AX34" s="1137"/>
      <c r="AY34" s="1137"/>
      <c r="AZ34" s="1137"/>
      <c r="BA34" s="1137"/>
    </row>
    <row r="35" spans="1:53" ht="12.6" customHeight="1">
      <c r="A35" s="385" t="s">
        <v>619</v>
      </c>
      <c r="B35" s="385"/>
      <c r="C35" s="385" t="s">
        <v>620</v>
      </c>
      <c r="D35" s="386"/>
      <c r="E35" s="386"/>
      <c r="F35" s="386"/>
      <c r="G35" s="386"/>
      <c r="H35" s="386"/>
      <c r="I35" s="386"/>
      <c r="J35" s="386"/>
      <c r="K35" s="386"/>
      <c r="L35" s="386"/>
      <c r="M35" s="386"/>
      <c r="N35" s="386"/>
      <c r="O35" s="386"/>
      <c r="P35" s="386"/>
      <c r="Q35" s="386"/>
      <c r="R35" s="386"/>
      <c r="S35" s="386"/>
      <c r="T35" s="386"/>
      <c r="U35" s="386"/>
      <c r="V35" s="386"/>
      <c r="W35" s="386"/>
      <c r="X35" s="386"/>
      <c r="Y35" s="1137" t="s">
        <v>621</v>
      </c>
      <c r="Z35" s="1137"/>
      <c r="AA35" s="385" t="s">
        <v>622</v>
      </c>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row>
    <row r="36" spans="1:53" ht="12.6" customHeight="1">
      <c r="A36" s="385" t="s">
        <v>623</v>
      </c>
      <c r="B36" s="385"/>
      <c r="C36" s="387"/>
      <c r="D36" s="388"/>
      <c r="E36" s="388"/>
      <c r="F36" s="388"/>
      <c r="G36" s="388"/>
      <c r="H36" s="385" t="s">
        <v>624</v>
      </c>
      <c r="I36" s="386"/>
      <c r="J36" s="386"/>
      <c r="K36" s="386"/>
      <c r="L36" s="386"/>
      <c r="M36" s="386"/>
      <c r="N36" s="386"/>
      <c r="O36" s="386"/>
      <c r="P36" s="386"/>
      <c r="Q36" s="386"/>
      <c r="R36" s="386"/>
      <c r="S36" s="386"/>
      <c r="T36" s="386"/>
      <c r="U36" s="386"/>
      <c r="V36" s="386"/>
      <c r="W36" s="386"/>
      <c r="X36" s="386"/>
      <c r="Y36" s="1137" t="s">
        <v>625</v>
      </c>
      <c r="Z36" s="1137"/>
      <c r="AA36" s="385" t="s">
        <v>626</v>
      </c>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row>
    <row r="37" spans="1:53" ht="12.6" customHeight="1">
      <c r="A37" s="385" t="s">
        <v>627</v>
      </c>
      <c r="B37" s="385"/>
      <c r="C37" s="385" t="s">
        <v>628</v>
      </c>
      <c r="D37" s="389"/>
      <c r="E37" s="389"/>
      <c r="F37" s="389"/>
      <c r="G37" s="389"/>
      <c r="H37" s="389"/>
      <c r="I37" s="389"/>
      <c r="J37" s="389"/>
      <c r="K37" s="389"/>
      <c r="L37" s="389"/>
      <c r="M37" s="389"/>
      <c r="N37" s="389"/>
      <c r="O37" s="389"/>
      <c r="P37" s="389"/>
      <c r="Q37" s="389"/>
      <c r="R37" s="389"/>
      <c r="S37" s="389"/>
      <c r="T37" s="389"/>
      <c r="U37" s="389"/>
      <c r="V37" s="389"/>
      <c r="W37" s="389"/>
      <c r="X37" s="389"/>
      <c r="Y37" s="1137" t="s">
        <v>629</v>
      </c>
      <c r="Z37" s="1137"/>
      <c r="AA37" s="1137" t="s">
        <v>630</v>
      </c>
      <c r="AB37" s="1137"/>
      <c r="AC37" s="1137"/>
      <c r="AD37" s="1137"/>
      <c r="AE37" s="1137"/>
      <c r="AF37" s="1137"/>
      <c r="AG37" s="1137"/>
      <c r="AH37" s="1137"/>
      <c r="AI37" s="1137"/>
      <c r="AJ37" s="1137"/>
      <c r="AK37" s="1137"/>
      <c r="AL37" s="1137"/>
      <c r="AM37" s="1137"/>
      <c r="AN37" s="1137"/>
      <c r="AO37" s="1137"/>
      <c r="AP37" s="1137"/>
      <c r="AQ37" s="1137"/>
      <c r="AR37" s="1137"/>
      <c r="AS37" s="1137"/>
      <c r="AT37" s="1137"/>
      <c r="AU37" s="1137"/>
      <c r="AV37" s="1137"/>
      <c r="AW37" s="1137"/>
      <c r="AX37" s="1137"/>
      <c r="AY37" s="1137"/>
      <c r="AZ37" s="1137"/>
      <c r="BA37" s="1137"/>
    </row>
    <row r="38" spans="1:53" ht="12.6" customHeight="1">
      <c r="A38" s="385" t="s">
        <v>631</v>
      </c>
      <c r="B38" s="385"/>
      <c r="C38" s="385" t="s">
        <v>632</v>
      </c>
      <c r="D38" s="385"/>
      <c r="E38" s="385"/>
      <c r="F38" s="385"/>
      <c r="G38" s="385"/>
      <c r="H38" s="385"/>
      <c r="I38" s="385"/>
      <c r="J38" s="385"/>
      <c r="K38" s="385"/>
      <c r="L38" s="385"/>
      <c r="M38" s="385"/>
      <c r="N38" s="385"/>
      <c r="O38" s="385"/>
      <c r="P38" s="385"/>
      <c r="Q38" s="385"/>
      <c r="R38" s="385"/>
      <c r="S38" s="385"/>
      <c r="T38" s="385"/>
      <c r="U38" s="385"/>
      <c r="V38" s="385"/>
      <c r="W38" s="385"/>
      <c r="X38" s="385"/>
      <c r="Y38" s="386"/>
      <c r="Z38" s="386"/>
      <c r="AA38" s="1137"/>
      <c r="AB38" s="1137"/>
      <c r="AC38" s="1137"/>
      <c r="AD38" s="1137"/>
      <c r="AE38" s="1137"/>
      <c r="AF38" s="1137"/>
      <c r="AG38" s="1137"/>
      <c r="AH38" s="1137"/>
      <c r="AI38" s="1137"/>
      <c r="AJ38" s="1137"/>
      <c r="AK38" s="1137"/>
      <c r="AL38" s="1137"/>
      <c r="AM38" s="1137"/>
      <c r="AN38" s="1137"/>
      <c r="AO38" s="1137"/>
      <c r="AP38" s="1137"/>
      <c r="AQ38" s="1137"/>
      <c r="AR38" s="1137"/>
      <c r="AS38" s="1137"/>
      <c r="AT38" s="1137"/>
      <c r="AU38" s="1137"/>
      <c r="AV38" s="1137"/>
      <c r="AW38" s="1137"/>
      <c r="AX38" s="1137"/>
      <c r="AY38" s="1137"/>
      <c r="AZ38" s="1137"/>
      <c r="BA38" s="1137"/>
    </row>
    <row r="39" spans="1:53" ht="12.6" customHeight="1">
      <c r="A39" s="385" t="s">
        <v>633</v>
      </c>
      <c r="B39" s="385"/>
      <c r="C39" s="385" t="s">
        <v>634</v>
      </c>
      <c r="D39" s="386"/>
      <c r="E39" s="386"/>
      <c r="F39" s="386"/>
      <c r="G39" s="386"/>
      <c r="H39" s="386"/>
      <c r="I39" s="386"/>
      <c r="J39" s="386"/>
      <c r="K39" s="386"/>
      <c r="L39" s="386"/>
      <c r="M39" s="386"/>
      <c r="N39" s="386"/>
      <c r="O39" s="386"/>
      <c r="P39" s="386"/>
      <c r="Q39" s="386"/>
      <c r="R39" s="386"/>
      <c r="S39" s="386"/>
      <c r="T39" s="386"/>
      <c r="U39" s="386"/>
      <c r="V39" s="386"/>
      <c r="W39" s="386"/>
      <c r="X39" s="386"/>
      <c r="Y39" s="1137" t="s">
        <v>635</v>
      </c>
      <c r="Z39" s="1137"/>
      <c r="AA39" s="385" t="s">
        <v>636</v>
      </c>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row>
    <row r="40" spans="1:53" ht="12.6" customHeight="1">
      <c r="A40" s="385" t="s">
        <v>637</v>
      </c>
      <c r="B40" s="385"/>
      <c r="C40" s="1137" t="s">
        <v>638</v>
      </c>
      <c r="D40" s="1137"/>
      <c r="E40" s="1137"/>
      <c r="F40" s="1137"/>
      <c r="G40" s="1137"/>
      <c r="H40" s="1137"/>
      <c r="I40" s="1137"/>
      <c r="J40" s="1137"/>
      <c r="K40" s="1137"/>
      <c r="L40" s="1137"/>
      <c r="M40" s="1137"/>
      <c r="N40" s="1137"/>
      <c r="O40" s="1137"/>
      <c r="P40" s="1137"/>
      <c r="Q40" s="1137"/>
      <c r="R40" s="1137"/>
      <c r="S40" s="1137"/>
      <c r="T40" s="1137"/>
      <c r="U40" s="1137"/>
      <c r="V40" s="1137"/>
      <c r="W40" s="1137"/>
      <c r="X40" s="1137"/>
      <c r="Y40" s="1137" t="s">
        <v>639</v>
      </c>
      <c r="Z40" s="1137"/>
      <c r="AA40" s="385" t="s">
        <v>640</v>
      </c>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row>
    <row r="41" spans="1:53" ht="12.6" customHeight="1" thickBot="1">
      <c r="A41" s="385"/>
      <c r="B41" s="385"/>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row>
    <row r="42" spans="1:53" ht="21" customHeight="1" thickTop="1">
      <c r="A42" s="337" t="s">
        <v>641</v>
      </c>
      <c r="C42" s="337"/>
      <c r="AB42" s="1118" t="str">
        <f>AB1</f>
        <v>令和４</v>
      </c>
      <c r="AC42" s="1118"/>
      <c r="AD42" s="1126"/>
      <c r="AE42" s="338" t="s">
        <v>77</v>
      </c>
      <c r="AF42" s="1118">
        <f>AF1</f>
        <v>4</v>
      </c>
      <c r="AG42" s="1126"/>
      <c r="AH42" s="1127" t="s">
        <v>568</v>
      </c>
      <c r="AI42" s="1128"/>
      <c r="AJ42" s="1129" t="s">
        <v>569</v>
      </c>
      <c r="AK42" s="1130"/>
      <c r="AL42" s="1130"/>
      <c r="AM42" s="1117" t="str">
        <f>IF(AM1="","",AM1)</f>
        <v>○</v>
      </c>
      <c r="AN42" s="1118"/>
      <c r="AO42" s="1118"/>
      <c r="AP42" s="1131" t="s">
        <v>570</v>
      </c>
      <c r="AQ42" s="1132"/>
      <c r="AR42" s="1132"/>
      <c r="AS42" s="1117" t="str">
        <f>IF(AS1="","",AS1)</f>
        <v>　</v>
      </c>
      <c r="AT42" s="1118"/>
      <c r="AU42" s="1118"/>
      <c r="AV42" s="341"/>
      <c r="AW42" s="1206" t="s">
        <v>649</v>
      </c>
      <c r="AX42" s="1207"/>
      <c r="AY42" s="1207"/>
      <c r="AZ42" s="1207"/>
      <c r="BA42" s="1208"/>
    </row>
    <row r="43" spans="1:53" ht="18.75" customHeight="1" thickBot="1">
      <c r="A43" s="1119" t="s">
        <v>571</v>
      </c>
      <c r="B43" s="1120"/>
      <c r="C43" s="1120"/>
      <c r="D43" s="1121" t="str">
        <f>D2</f>
        <v>就労継続支援Ａ型</v>
      </c>
      <c r="E43" s="1122"/>
      <c r="F43" s="1122"/>
      <c r="G43" s="1122"/>
      <c r="H43" s="1122"/>
      <c r="I43" s="1122"/>
      <c r="J43" s="1122"/>
      <c r="K43" s="1122"/>
      <c r="L43" s="1095" t="s">
        <v>572</v>
      </c>
      <c r="M43" s="1095"/>
      <c r="N43" s="1095"/>
      <c r="O43" s="1095"/>
      <c r="P43" s="1095"/>
      <c r="Q43" s="1119"/>
      <c r="R43" s="1123" t="str">
        <f>R2</f>
        <v>松山事業所</v>
      </c>
      <c r="S43" s="1124"/>
      <c r="T43" s="1124"/>
      <c r="U43" s="1124"/>
      <c r="V43" s="1124"/>
      <c r="W43" s="1124"/>
      <c r="X43" s="1124"/>
      <c r="Y43" s="1124"/>
      <c r="Z43" s="1124"/>
      <c r="AA43" s="1124"/>
      <c r="AB43" s="1124"/>
      <c r="AC43" s="1124"/>
      <c r="AD43" s="1124"/>
      <c r="AE43" s="1124"/>
      <c r="AF43" s="1124"/>
      <c r="AG43" s="1124"/>
      <c r="AH43" s="1124"/>
      <c r="AI43" s="1125"/>
      <c r="AJ43" s="1106"/>
      <c r="AK43" s="1107"/>
      <c r="AL43" s="1107"/>
      <c r="AM43" s="1107"/>
      <c r="AN43" s="1107"/>
      <c r="AO43" s="1107"/>
      <c r="AP43" s="1107"/>
      <c r="AQ43" s="1107"/>
      <c r="AR43" s="1107"/>
      <c r="AS43" s="1107"/>
      <c r="AT43" s="1107"/>
      <c r="AU43" s="1107"/>
      <c r="AW43" s="1209"/>
      <c r="AX43" s="1210"/>
      <c r="AY43" s="1210"/>
      <c r="AZ43" s="1210"/>
      <c r="BA43" s="1211"/>
    </row>
    <row r="44" spans="1:53" ht="18.75" customHeight="1" thickTop="1" thickBot="1">
      <c r="A44" s="1106" t="s">
        <v>444</v>
      </c>
      <c r="B44" s="1107"/>
      <c r="C44" s="1107"/>
      <c r="D44" s="1108">
        <f>D3</f>
        <v>20</v>
      </c>
      <c r="E44" s="1109"/>
      <c r="F44" s="390" t="s">
        <v>26</v>
      </c>
      <c r="G44" s="1078" t="s">
        <v>575</v>
      </c>
      <c r="H44" s="1134"/>
      <c r="I44" s="345">
        <f>I3</f>
        <v>7.5</v>
      </c>
      <c r="J44" s="1135" t="s">
        <v>576</v>
      </c>
      <c r="K44" s="1136"/>
      <c r="L44" s="1110" t="s">
        <v>642</v>
      </c>
      <c r="M44" s="1110"/>
      <c r="N44" s="1110"/>
      <c r="O44" s="1110"/>
      <c r="P44" s="1110"/>
      <c r="Q44" s="1111"/>
      <c r="R44" s="1114" t="s">
        <v>672</v>
      </c>
      <c r="S44" s="1115"/>
      <c r="T44" s="1115"/>
      <c r="U44" s="1115"/>
      <c r="V44" s="1115"/>
      <c r="W44" s="1115"/>
      <c r="X44" s="1115"/>
      <c r="Y44" s="1115"/>
      <c r="Z44" s="1115"/>
      <c r="AA44" s="1115"/>
      <c r="AB44" s="1115"/>
      <c r="AC44" s="1115"/>
      <c r="AD44" s="1115"/>
      <c r="AE44" s="1115"/>
      <c r="AF44" s="1115"/>
      <c r="AG44" s="1115"/>
      <c r="AH44" s="1115"/>
      <c r="AI44" s="1116"/>
      <c r="AJ44" s="391"/>
      <c r="AK44" s="391"/>
      <c r="AL44" s="391"/>
      <c r="AM44" s="391"/>
      <c r="AN44" s="391"/>
      <c r="AO44" s="391"/>
      <c r="AP44" s="391"/>
      <c r="AQ44" s="391"/>
      <c r="AR44" s="392"/>
      <c r="AS44" s="392"/>
      <c r="AT44" s="392"/>
      <c r="AU44" s="392"/>
    </row>
    <row r="45" spans="1:53" ht="14.25" customHeight="1">
      <c r="A45" s="1097" t="s">
        <v>347</v>
      </c>
      <c r="B45" s="1098"/>
      <c r="C45" s="1098"/>
      <c r="D45" s="1100" t="s">
        <v>595</v>
      </c>
      <c r="E45" s="1100"/>
      <c r="F45" s="1100" t="s">
        <v>596</v>
      </c>
      <c r="G45" s="1100"/>
      <c r="H45" s="1098" t="s">
        <v>49</v>
      </c>
      <c r="I45" s="1100" t="s">
        <v>597</v>
      </c>
      <c r="J45" s="1100"/>
      <c r="K45" s="1100"/>
      <c r="L45" s="1102"/>
      <c r="M45" s="353"/>
      <c r="N45" s="1103" t="s">
        <v>598</v>
      </c>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5"/>
      <c r="AP45" s="1093"/>
      <c r="AQ45" s="1094"/>
      <c r="AR45" s="1094"/>
      <c r="AS45" s="1094"/>
    </row>
    <row r="46" spans="1:53" ht="12" customHeight="1">
      <c r="A46" s="1099"/>
      <c r="B46" s="1095"/>
      <c r="C46" s="1095"/>
      <c r="D46" s="1101"/>
      <c r="E46" s="1101"/>
      <c r="F46" s="1101"/>
      <c r="G46" s="1101"/>
      <c r="H46" s="1095"/>
      <c r="I46" s="1101"/>
      <c r="J46" s="1101"/>
      <c r="K46" s="1101"/>
      <c r="L46" s="1101"/>
      <c r="M46" s="354" t="s">
        <v>603</v>
      </c>
      <c r="N46" s="1095" t="s">
        <v>604</v>
      </c>
      <c r="O46" s="1095"/>
      <c r="P46" s="1095"/>
      <c r="Q46" s="1095"/>
      <c r="R46" s="1095"/>
      <c r="S46" s="1095"/>
      <c r="T46" s="1095"/>
      <c r="U46" s="1095" t="s">
        <v>605</v>
      </c>
      <c r="V46" s="1095"/>
      <c r="W46" s="1095"/>
      <c r="X46" s="1095"/>
      <c r="Y46" s="1095"/>
      <c r="Z46" s="1095"/>
      <c r="AA46" s="1095"/>
      <c r="AB46" s="1095" t="s">
        <v>606</v>
      </c>
      <c r="AC46" s="1095"/>
      <c r="AD46" s="1095"/>
      <c r="AE46" s="1095"/>
      <c r="AF46" s="1095"/>
      <c r="AG46" s="1095"/>
      <c r="AH46" s="1095"/>
      <c r="AI46" s="1095" t="s">
        <v>607</v>
      </c>
      <c r="AJ46" s="1095"/>
      <c r="AK46" s="1095"/>
      <c r="AL46" s="1095"/>
      <c r="AM46" s="1095"/>
      <c r="AN46" s="1095"/>
      <c r="AO46" s="1096"/>
      <c r="AP46" s="1093"/>
      <c r="AQ46" s="1094"/>
      <c r="AR46" s="1094"/>
      <c r="AS46" s="1094"/>
    </row>
    <row r="47" spans="1:53" ht="13.5" customHeight="1">
      <c r="A47" s="1099"/>
      <c r="B47" s="1095"/>
      <c r="C47" s="1095"/>
      <c r="D47" s="1101"/>
      <c r="E47" s="1101"/>
      <c r="F47" s="1101"/>
      <c r="G47" s="1101"/>
      <c r="H47" s="1095"/>
      <c r="I47" s="1101"/>
      <c r="J47" s="1101"/>
      <c r="K47" s="1101"/>
      <c r="L47" s="1101"/>
      <c r="M47" s="355" t="s">
        <v>248</v>
      </c>
      <c r="N47" s="339">
        <v>1</v>
      </c>
      <c r="O47" s="340">
        <v>2</v>
      </c>
      <c r="P47" s="340">
        <v>3</v>
      </c>
      <c r="Q47" s="340">
        <v>4</v>
      </c>
      <c r="R47" s="340">
        <v>5</v>
      </c>
      <c r="S47" s="340">
        <v>6</v>
      </c>
      <c r="T47" s="356">
        <v>7</v>
      </c>
      <c r="U47" s="339">
        <v>8</v>
      </c>
      <c r="V47" s="340">
        <v>9</v>
      </c>
      <c r="W47" s="340">
        <v>10</v>
      </c>
      <c r="X47" s="340">
        <v>11</v>
      </c>
      <c r="Y47" s="340">
        <v>12</v>
      </c>
      <c r="Z47" s="340">
        <v>13</v>
      </c>
      <c r="AA47" s="356">
        <v>14</v>
      </c>
      <c r="AB47" s="339">
        <v>15</v>
      </c>
      <c r="AC47" s="340">
        <v>16</v>
      </c>
      <c r="AD47" s="340">
        <v>17</v>
      </c>
      <c r="AE47" s="340">
        <v>18</v>
      </c>
      <c r="AF47" s="340">
        <v>19</v>
      </c>
      <c r="AG47" s="340">
        <v>20</v>
      </c>
      <c r="AH47" s="356">
        <v>21</v>
      </c>
      <c r="AI47" s="339">
        <v>22</v>
      </c>
      <c r="AJ47" s="340">
        <v>23</v>
      </c>
      <c r="AK47" s="340">
        <v>24</v>
      </c>
      <c r="AL47" s="340">
        <v>25</v>
      </c>
      <c r="AM47" s="340">
        <v>26</v>
      </c>
      <c r="AN47" s="340">
        <v>27</v>
      </c>
      <c r="AO47" s="393">
        <v>28</v>
      </c>
      <c r="AP47" s="1093"/>
      <c r="AQ47" s="1094"/>
      <c r="AR47" s="1094"/>
      <c r="AS47" s="1094"/>
    </row>
    <row r="48" spans="1:53" ht="14.25" customHeight="1">
      <c r="A48" s="1099"/>
      <c r="B48" s="1095"/>
      <c r="C48" s="1095"/>
      <c r="D48" s="1101"/>
      <c r="E48" s="1101"/>
      <c r="F48" s="1101"/>
      <c r="G48" s="1101"/>
      <c r="H48" s="1095"/>
      <c r="I48" s="1101"/>
      <c r="J48" s="1101"/>
      <c r="K48" s="1101"/>
      <c r="L48" s="1101"/>
      <c r="M48" s="355" t="s">
        <v>608</v>
      </c>
      <c r="N48" s="357" t="s">
        <v>609</v>
      </c>
      <c r="O48" s="358" t="s">
        <v>610</v>
      </c>
      <c r="P48" s="358" t="s">
        <v>611</v>
      </c>
      <c r="Q48" s="358" t="s">
        <v>270</v>
      </c>
      <c r="R48" s="358" t="s">
        <v>612</v>
      </c>
      <c r="S48" s="358" t="s">
        <v>613</v>
      </c>
      <c r="T48" s="359" t="s">
        <v>614</v>
      </c>
      <c r="U48" s="357" t="s">
        <v>609</v>
      </c>
      <c r="V48" s="358" t="s">
        <v>610</v>
      </c>
      <c r="W48" s="358" t="s">
        <v>611</v>
      </c>
      <c r="X48" s="358" t="s">
        <v>270</v>
      </c>
      <c r="Y48" s="358" t="s">
        <v>612</v>
      </c>
      <c r="Z48" s="358" t="s">
        <v>613</v>
      </c>
      <c r="AA48" s="359" t="s">
        <v>614</v>
      </c>
      <c r="AB48" s="357" t="s">
        <v>609</v>
      </c>
      <c r="AC48" s="358" t="s">
        <v>610</v>
      </c>
      <c r="AD48" s="358" t="s">
        <v>611</v>
      </c>
      <c r="AE48" s="358" t="s">
        <v>270</v>
      </c>
      <c r="AF48" s="358" t="s">
        <v>612</v>
      </c>
      <c r="AG48" s="358" t="s">
        <v>613</v>
      </c>
      <c r="AH48" s="359" t="s">
        <v>614</v>
      </c>
      <c r="AI48" s="357" t="s">
        <v>609</v>
      </c>
      <c r="AJ48" s="358" t="s">
        <v>610</v>
      </c>
      <c r="AK48" s="358" t="s">
        <v>611</v>
      </c>
      <c r="AL48" s="358" t="s">
        <v>270</v>
      </c>
      <c r="AM48" s="358" t="s">
        <v>612</v>
      </c>
      <c r="AN48" s="358" t="s">
        <v>613</v>
      </c>
      <c r="AO48" s="359" t="s">
        <v>614</v>
      </c>
      <c r="AP48" s="1093"/>
      <c r="AQ48" s="1094"/>
      <c r="AR48" s="1094"/>
      <c r="AS48" s="1094"/>
    </row>
    <row r="49" spans="1:49" ht="18.75" customHeight="1">
      <c r="A49" s="1089" t="s">
        <v>659</v>
      </c>
      <c r="B49" s="1090"/>
      <c r="C49" s="1090"/>
      <c r="D49" s="1091"/>
      <c r="E49" s="1091"/>
      <c r="F49" s="1091" t="s">
        <v>656</v>
      </c>
      <c r="G49" s="1091"/>
      <c r="H49" s="394" t="s">
        <v>664</v>
      </c>
      <c r="I49" s="1092"/>
      <c r="J49" s="1092"/>
      <c r="K49" s="1092"/>
      <c r="L49" s="1092"/>
      <c r="M49" s="1092"/>
      <c r="N49" s="395">
        <v>6</v>
      </c>
      <c r="O49" s="396"/>
      <c r="P49" s="396"/>
      <c r="Q49" s="396">
        <v>6</v>
      </c>
      <c r="R49" s="396">
        <v>6</v>
      </c>
      <c r="S49" s="396">
        <v>6</v>
      </c>
      <c r="T49" s="397">
        <v>4</v>
      </c>
      <c r="U49" s="395">
        <v>6</v>
      </c>
      <c r="V49" s="396"/>
      <c r="W49" s="396"/>
      <c r="X49" s="396">
        <v>6</v>
      </c>
      <c r="Y49" s="396">
        <v>6</v>
      </c>
      <c r="Z49" s="396">
        <v>6</v>
      </c>
      <c r="AA49" s="397">
        <v>4</v>
      </c>
      <c r="AB49" s="395">
        <v>6</v>
      </c>
      <c r="AC49" s="396"/>
      <c r="AD49" s="396"/>
      <c r="AE49" s="396">
        <v>6</v>
      </c>
      <c r="AF49" s="396">
        <v>6</v>
      </c>
      <c r="AG49" s="396">
        <v>6</v>
      </c>
      <c r="AH49" s="397">
        <v>4</v>
      </c>
      <c r="AI49" s="395">
        <v>6</v>
      </c>
      <c r="AJ49" s="396"/>
      <c r="AK49" s="396"/>
      <c r="AL49" s="396">
        <v>6</v>
      </c>
      <c r="AM49" s="396">
        <v>6</v>
      </c>
      <c r="AN49" s="396">
        <v>6</v>
      </c>
      <c r="AO49" s="398">
        <v>4</v>
      </c>
      <c r="AP49" s="1083"/>
      <c r="AQ49" s="1084"/>
      <c r="AR49" s="1084"/>
      <c r="AS49" s="1084"/>
    </row>
    <row r="50" spans="1:49" ht="18.75" customHeight="1">
      <c r="A50" s="1085" t="s">
        <v>665</v>
      </c>
      <c r="B50" s="1086"/>
      <c r="C50" s="1086"/>
      <c r="D50" s="1087"/>
      <c r="E50" s="1087"/>
      <c r="F50" s="1087" t="s">
        <v>673</v>
      </c>
      <c r="G50" s="1087"/>
      <c r="H50" s="371" t="s">
        <v>674</v>
      </c>
      <c r="I50" s="1088"/>
      <c r="J50" s="1088"/>
      <c r="K50" s="1088"/>
      <c r="L50" s="1088"/>
      <c r="M50" s="1088"/>
      <c r="N50" s="372"/>
      <c r="O50" s="373"/>
      <c r="P50" s="373"/>
      <c r="Q50" s="373">
        <v>6</v>
      </c>
      <c r="R50" s="373">
        <v>6</v>
      </c>
      <c r="S50" s="373">
        <v>6</v>
      </c>
      <c r="T50" s="374">
        <v>4</v>
      </c>
      <c r="U50" s="372"/>
      <c r="V50" s="373"/>
      <c r="W50" s="373"/>
      <c r="X50" s="373">
        <v>6</v>
      </c>
      <c r="Y50" s="373">
        <v>6</v>
      </c>
      <c r="Z50" s="373">
        <v>6</v>
      </c>
      <c r="AA50" s="374">
        <v>4</v>
      </c>
      <c r="AB50" s="372"/>
      <c r="AC50" s="373"/>
      <c r="AD50" s="373"/>
      <c r="AE50" s="373">
        <v>6</v>
      </c>
      <c r="AF50" s="373">
        <v>6</v>
      </c>
      <c r="AG50" s="373">
        <v>6</v>
      </c>
      <c r="AH50" s="374">
        <v>4</v>
      </c>
      <c r="AI50" s="372"/>
      <c r="AJ50" s="373"/>
      <c r="AK50" s="373"/>
      <c r="AL50" s="373">
        <v>6</v>
      </c>
      <c r="AM50" s="373">
        <v>6</v>
      </c>
      <c r="AN50" s="373">
        <v>6</v>
      </c>
      <c r="AO50" s="399">
        <v>4</v>
      </c>
      <c r="AP50" s="1083"/>
      <c r="AQ50" s="1084"/>
      <c r="AR50" s="1084"/>
      <c r="AS50" s="1084"/>
    </row>
    <row r="51" spans="1:49" ht="18.75" customHeight="1">
      <c r="A51" s="1085"/>
      <c r="B51" s="1086"/>
      <c r="C51" s="1086"/>
      <c r="D51" s="1087"/>
      <c r="E51" s="1087"/>
      <c r="F51" s="1087"/>
      <c r="G51" s="1087"/>
      <c r="H51" s="371"/>
      <c r="I51" s="1088"/>
      <c r="J51" s="1088"/>
      <c r="K51" s="1088"/>
      <c r="L51" s="1088"/>
      <c r="M51" s="1088"/>
      <c r="N51" s="372"/>
      <c r="O51" s="373"/>
      <c r="P51" s="373"/>
      <c r="Q51" s="373"/>
      <c r="R51" s="373"/>
      <c r="S51" s="373"/>
      <c r="T51" s="374"/>
      <c r="U51" s="372"/>
      <c r="V51" s="373"/>
      <c r="W51" s="373"/>
      <c r="X51" s="373"/>
      <c r="Y51" s="373"/>
      <c r="Z51" s="373"/>
      <c r="AA51" s="374"/>
      <c r="AB51" s="372"/>
      <c r="AC51" s="373"/>
      <c r="AD51" s="373"/>
      <c r="AE51" s="373"/>
      <c r="AF51" s="373"/>
      <c r="AG51" s="373"/>
      <c r="AH51" s="374"/>
      <c r="AI51" s="372"/>
      <c r="AJ51" s="373"/>
      <c r="AK51" s="373"/>
      <c r="AL51" s="373"/>
      <c r="AM51" s="373"/>
      <c r="AN51" s="373"/>
      <c r="AO51" s="399"/>
      <c r="AP51" s="1083"/>
      <c r="AQ51" s="1084"/>
      <c r="AR51" s="1084"/>
      <c r="AS51" s="1084"/>
    </row>
    <row r="52" spans="1:49" ht="18.75" customHeight="1">
      <c r="A52" s="1085"/>
      <c r="B52" s="1086"/>
      <c r="C52" s="1086"/>
      <c r="D52" s="1087"/>
      <c r="E52" s="1087"/>
      <c r="F52" s="1087"/>
      <c r="G52" s="1087"/>
      <c r="H52" s="371"/>
      <c r="I52" s="1088"/>
      <c r="J52" s="1088"/>
      <c r="K52" s="1088"/>
      <c r="L52" s="1088"/>
      <c r="M52" s="1088"/>
      <c r="N52" s="372"/>
      <c r="O52" s="373"/>
      <c r="P52" s="373"/>
      <c r="Q52" s="373"/>
      <c r="R52" s="373"/>
      <c r="S52" s="373"/>
      <c r="T52" s="374"/>
      <c r="U52" s="372"/>
      <c r="V52" s="373"/>
      <c r="W52" s="373"/>
      <c r="X52" s="373"/>
      <c r="Y52" s="373"/>
      <c r="Z52" s="373"/>
      <c r="AA52" s="374"/>
      <c r="AB52" s="372"/>
      <c r="AC52" s="373"/>
      <c r="AD52" s="373"/>
      <c r="AE52" s="373"/>
      <c r="AF52" s="373"/>
      <c r="AG52" s="373"/>
      <c r="AH52" s="374"/>
      <c r="AI52" s="372"/>
      <c r="AJ52" s="373"/>
      <c r="AK52" s="373"/>
      <c r="AL52" s="373"/>
      <c r="AM52" s="373"/>
      <c r="AN52" s="373"/>
      <c r="AO52" s="399"/>
      <c r="AP52" s="1083"/>
      <c r="AQ52" s="1084"/>
      <c r="AR52" s="1084"/>
      <c r="AS52" s="1084"/>
    </row>
    <row r="53" spans="1:49" ht="18.75" customHeight="1" thickBot="1">
      <c r="A53" s="1079"/>
      <c r="B53" s="1080"/>
      <c r="C53" s="1080"/>
      <c r="D53" s="1081"/>
      <c r="E53" s="1081"/>
      <c r="F53" s="1081"/>
      <c r="G53" s="1081"/>
      <c r="H53" s="400"/>
      <c r="I53" s="1082"/>
      <c r="J53" s="1082"/>
      <c r="K53" s="1082"/>
      <c r="L53" s="1082"/>
      <c r="M53" s="1082"/>
      <c r="N53" s="401"/>
      <c r="O53" s="402"/>
      <c r="P53" s="402"/>
      <c r="Q53" s="402"/>
      <c r="R53" s="402"/>
      <c r="S53" s="402"/>
      <c r="T53" s="403"/>
      <c r="U53" s="401"/>
      <c r="V53" s="402"/>
      <c r="W53" s="402"/>
      <c r="X53" s="402"/>
      <c r="Y53" s="402"/>
      <c r="Z53" s="402"/>
      <c r="AA53" s="403"/>
      <c r="AB53" s="401"/>
      <c r="AC53" s="402"/>
      <c r="AD53" s="402"/>
      <c r="AE53" s="402"/>
      <c r="AF53" s="402"/>
      <c r="AG53" s="402"/>
      <c r="AH53" s="403"/>
      <c r="AI53" s="401"/>
      <c r="AJ53" s="402"/>
      <c r="AK53" s="402"/>
      <c r="AL53" s="402"/>
      <c r="AM53" s="402"/>
      <c r="AN53" s="402"/>
      <c r="AO53" s="404"/>
      <c r="AP53" s="1083"/>
      <c r="AQ53" s="1084"/>
      <c r="AR53" s="1084"/>
      <c r="AS53" s="1084"/>
    </row>
    <row r="54" spans="1:49" s="430" customFormat="1" ht="21" customHeight="1">
      <c r="D54" s="1133" t="s">
        <v>40</v>
      </c>
      <c r="E54" s="1133"/>
      <c r="F54" s="1133"/>
      <c r="G54" s="1133"/>
      <c r="H54" s="1133"/>
      <c r="I54" s="1133"/>
      <c r="J54" s="1133"/>
      <c r="K54" s="1133"/>
      <c r="L54" s="1133"/>
      <c r="M54" s="1133"/>
      <c r="N54" s="406">
        <f>SUM(N49:N53)</f>
        <v>6</v>
      </c>
      <c r="O54" s="407">
        <f t="shared" ref="O54:AO54" si="6">SUM(O49:O53)</f>
        <v>0</v>
      </c>
      <c r="P54" s="407">
        <f t="shared" si="6"/>
        <v>0</v>
      </c>
      <c r="Q54" s="407">
        <f t="shared" si="6"/>
        <v>12</v>
      </c>
      <c r="R54" s="407">
        <f t="shared" si="6"/>
        <v>12</v>
      </c>
      <c r="S54" s="408">
        <f t="shared" si="6"/>
        <v>12</v>
      </c>
      <c r="T54" s="409">
        <f t="shared" si="6"/>
        <v>8</v>
      </c>
      <c r="U54" s="410">
        <f t="shared" si="6"/>
        <v>6</v>
      </c>
      <c r="V54" s="408">
        <f t="shared" si="6"/>
        <v>0</v>
      </c>
      <c r="W54" s="408">
        <f t="shared" si="6"/>
        <v>0</v>
      </c>
      <c r="X54" s="408">
        <f t="shared" si="6"/>
        <v>12</v>
      </c>
      <c r="Y54" s="408">
        <f t="shared" si="6"/>
        <v>12</v>
      </c>
      <c r="Z54" s="408">
        <f t="shared" si="6"/>
        <v>12</v>
      </c>
      <c r="AA54" s="411">
        <f t="shared" si="6"/>
        <v>8</v>
      </c>
      <c r="AB54" s="412">
        <f t="shared" si="6"/>
        <v>6</v>
      </c>
      <c r="AC54" s="408">
        <f t="shared" si="6"/>
        <v>0</v>
      </c>
      <c r="AD54" s="408">
        <f t="shared" si="6"/>
        <v>0</v>
      </c>
      <c r="AE54" s="408">
        <f t="shared" si="6"/>
        <v>12</v>
      </c>
      <c r="AF54" s="408">
        <f t="shared" si="6"/>
        <v>12</v>
      </c>
      <c r="AG54" s="408">
        <f t="shared" si="6"/>
        <v>12</v>
      </c>
      <c r="AH54" s="409">
        <f t="shared" si="6"/>
        <v>8</v>
      </c>
      <c r="AI54" s="410">
        <f t="shared" si="6"/>
        <v>6</v>
      </c>
      <c r="AJ54" s="408">
        <f t="shared" si="6"/>
        <v>0</v>
      </c>
      <c r="AK54" s="408">
        <f t="shared" si="6"/>
        <v>0</v>
      </c>
      <c r="AL54" s="408">
        <f t="shared" si="6"/>
        <v>12</v>
      </c>
      <c r="AM54" s="408">
        <f t="shared" si="6"/>
        <v>12</v>
      </c>
      <c r="AN54" s="408">
        <f t="shared" si="6"/>
        <v>12</v>
      </c>
      <c r="AO54" s="411">
        <f t="shared" si="6"/>
        <v>8</v>
      </c>
      <c r="AP54" s="1203"/>
      <c r="AQ54" s="1204"/>
      <c r="AR54" s="1204"/>
      <c r="AS54" s="1204"/>
      <c r="AT54" s="431"/>
      <c r="AU54" s="431"/>
      <c r="AV54" s="1205"/>
      <c r="AW54" s="1205"/>
    </row>
    <row r="55" spans="1:49" s="430" customFormat="1" ht="21" customHeight="1">
      <c r="D55" s="1074" t="s">
        <v>643</v>
      </c>
      <c r="E55" s="1074"/>
      <c r="F55" s="1074"/>
      <c r="G55" s="1074"/>
      <c r="H55" s="1074"/>
      <c r="I55" s="1074"/>
      <c r="J55" s="1074"/>
      <c r="K55" s="1074"/>
      <c r="L55" s="1074"/>
      <c r="M55" s="1074"/>
      <c r="N55" s="414">
        <v>6</v>
      </c>
      <c r="O55" s="415"/>
      <c r="P55" s="415"/>
      <c r="Q55" s="415">
        <v>6</v>
      </c>
      <c r="R55" s="415">
        <v>6</v>
      </c>
      <c r="S55" s="415">
        <v>6</v>
      </c>
      <c r="T55" s="416">
        <v>4</v>
      </c>
      <c r="U55" s="414">
        <v>6</v>
      </c>
      <c r="V55" s="415"/>
      <c r="W55" s="415"/>
      <c r="X55" s="415">
        <v>6</v>
      </c>
      <c r="Y55" s="415">
        <v>6</v>
      </c>
      <c r="Z55" s="415">
        <v>6</v>
      </c>
      <c r="AA55" s="416">
        <v>4</v>
      </c>
      <c r="AB55" s="414">
        <v>6</v>
      </c>
      <c r="AC55" s="415"/>
      <c r="AD55" s="415"/>
      <c r="AE55" s="415">
        <v>6</v>
      </c>
      <c r="AF55" s="415">
        <v>6</v>
      </c>
      <c r="AG55" s="415">
        <v>6</v>
      </c>
      <c r="AH55" s="416">
        <v>4</v>
      </c>
      <c r="AI55" s="414">
        <v>6</v>
      </c>
      <c r="AJ55" s="415"/>
      <c r="AK55" s="415"/>
      <c r="AL55" s="415">
        <v>6</v>
      </c>
      <c r="AM55" s="415">
        <v>6</v>
      </c>
      <c r="AN55" s="415">
        <v>6</v>
      </c>
      <c r="AO55" s="416">
        <v>4</v>
      </c>
      <c r="AP55" s="1203"/>
      <c r="AQ55" s="1204"/>
      <c r="AR55" s="1204"/>
      <c r="AS55" s="1204"/>
      <c r="AT55" s="1204"/>
      <c r="AU55" s="1204"/>
      <c r="AV55" s="1204"/>
      <c r="AW55" s="1204"/>
    </row>
    <row r="56" spans="1:49" s="430" customFormat="1" ht="21" customHeight="1">
      <c r="D56" s="1078" t="s">
        <v>644</v>
      </c>
      <c r="E56" s="1078"/>
      <c r="F56" s="1078"/>
      <c r="G56" s="1078"/>
      <c r="H56" s="1078"/>
      <c r="I56" s="1078"/>
      <c r="J56" s="1078"/>
      <c r="K56" s="1078"/>
      <c r="L56" s="1078"/>
      <c r="M56" s="1078"/>
      <c r="N56" s="418">
        <v>4</v>
      </c>
      <c r="O56" s="419"/>
      <c r="P56" s="419"/>
      <c r="Q56" s="419">
        <v>10</v>
      </c>
      <c r="R56" s="419">
        <v>12</v>
      </c>
      <c r="S56" s="419">
        <v>8</v>
      </c>
      <c r="T56" s="420">
        <v>8</v>
      </c>
      <c r="U56" s="418">
        <v>4</v>
      </c>
      <c r="V56" s="419"/>
      <c r="W56" s="419"/>
      <c r="X56" s="419">
        <v>10</v>
      </c>
      <c r="Y56" s="419">
        <v>12</v>
      </c>
      <c r="Z56" s="419">
        <v>8</v>
      </c>
      <c r="AA56" s="420">
        <v>8</v>
      </c>
      <c r="AB56" s="418">
        <v>4</v>
      </c>
      <c r="AC56" s="419"/>
      <c r="AD56" s="419"/>
      <c r="AE56" s="419">
        <v>10</v>
      </c>
      <c r="AF56" s="419">
        <v>12</v>
      </c>
      <c r="AG56" s="419">
        <v>8</v>
      </c>
      <c r="AH56" s="420">
        <v>8</v>
      </c>
      <c r="AI56" s="418">
        <v>4</v>
      </c>
      <c r="AJ56" s="419"/>
      <c r="AK56" s="419"/>
      <c r="AL56" s="419">
        <v>10</v>
      </c>
      <c r="AM56" s="419">
        <v>12</v>
      </c>
      <c r="AN56" s="419">
        <v>8</v>
      </c>
      <c r="AO56" s="420">
        <v>8</v>
      </c>
      <c r="AP56" s="1203"/>
      <c r="AQ56" s="1204"/>
      <c r="AR56" s="1204"/>
      <c r="AS56" s="1204"/>
      <c r="AT56" s="1204"/>
      <c r="AU56" s="1204"/>
      <c r="AV56" s="1204"/>
      <c r="AW56" s="1204"/>
    </row>
    <row r="57" spans="1:49" s="430" customFormat="1" ht="21" customHeight="1">
      <c r="D57" s="1078" t="s">
        <v>645</v>
      </c>
      <c r="E57" s="1078"/>
      <c r="F57" s="1078"/>
      <c r="G57" s="1078"/>
      <c r="H57" s="1078"/>
      <c r="I57" s="1078"/>
      <c r="J57" s="1078"/>
      <c r="K57" s="1078"/>
      <c r="L57" s="1078"/>
      <c r="M57" s="1078"/>
      <c r="N57" s="422">
        <f>IF(N55="","",ROUNDDOWN(N54/N55,1))</f>
        <v>1</v>
      </c>
      <c r="O57" s="423" t="str">
        <f t="shared" ref="O57:AO57" si="7">IF(O55="","",ROUNDDOWN(O54/O55,1))</f>
        <v/>
      </c>
      <c r="P57" s="423" t="str">
        <f t="shared" si="7"/>
        <v/>
      </c>
      <c r="Q57" s="423">
        <f t="shared" si="7"/>
        <v>2</v>
      </c>
      <c r="R57" s="423">
        <f t="shared" si="7"/>
        <v>2</v>
      </c>
      <c r="S57" s="423">
        <f t="shared" si="7"/>
        <v>2</v>
      </c>
      <c r="T57" s="424">
        <f t="shared" si="7"/>
        <v>2</v>
      </c>
      <c r="U57" s="422">
        <f t="shared" si="7"/>
        <v>1</v>
      </c>
      <c r="V57" s="423" t="str">
        <f t="shared" si="7"/>
        <v/>
      </c>
      <c r="W57" s="423" t="str">
        <f t="shared" si="7"/>
        <v/>
      </c>
      <c r="X57" s="423">
        <f t="shared" si="7"/>
        <v>2</v>
      </c>
      <c r="Y57" s="423">
        <f t="shared" si="7"/>
        <v>2</v>
      </c>
      <c r="Z57" s="423">
        <f t="shared" si="7"/>
        <v>2</v>
      </c>
      <c r="AA57" s="425">
        <f t="shared" si="7"/>
        <v>2</v>
      </c>
      <c r="AB57" s="347">
        <f t="shared" si="7"/>
        <v>1</v>
      </c>
      <c r="AC57" s="423" t="str">
        <f t="shared" si="7"/>
        <v/>
      </c>
      <c r="AD57" s="423" t="str">
        <f t="shared" si="7"/>
        <v/>
      </c>
      <c r="AE57" s="423">
        <f t="shared" si="7"/>
        <v>2</v>
      </c>
      <c r="AF57" s="423">
        <f t="shared" si="7"/>
        <v>2</v>
      </c>
      <c r="AG57" s="423">
        <f t="shared" si="7"/>
        <v>2</v>
      </c>
      <c r="AH57" s="424">
        <f t="shared" si="7"/>
        <v>2</v>
      </c>
      <c r="AI57" s="422">
        <f t="shared" si="7"/>
        <v>1</v>
      </c>
      <c r="AJ57" s="423" t="str">
        <f t="shared" si="7"/>
        <v/>
      </c>
      <c r="AK57" s="423" t="str">
        <f t="shared" si="7"/>
        <v/>
      </c>
      <c r="AL57" s="423">
        <f t="shared" si="7"/>
        <v>2</v>
      </c>
      <c r="AM57" s="423">
        <f t="shared" si="7"/>
        <v>2</v>
      </c>
      <c r="AN57" s="423">
        <f t="shared" si="7"/>
        <v>2</v>
      </c>
      <c r="AO57" s="425">
        <f t="shared" si="7"/>
        <v>2</v>
      </c>
      <c r="AP57" s="1203"/>
      <c r="AQ57" s="1204"/>
      <c r="AR57" s="1204"/>
      <c r="AS57" s="1204"/>
      <c r="AT57" s="1204"/>
      <c r="AU57" s="1204"/>
      <c r="AV57" s="1204"/>
      <c r="AW57" s="1204"/>
    </row>
    <row r="58" spans="1:49" s="430" customFormat="1" ht="21" customHeight="1">
      <c r="D58" s="1078" t="s">
        <v>646</v>
      </c>
      <c r="E58" s="1078"/>
      <c r="F58" s="1078"/>
      <c r="G58" s="1078"/>
      <c r="H58" s="1078"/>
      <c r="I58" s="1078"/>
      <c r="J58" s="1078"/>
      <c r="K58" s="1078"/>
      <c r="L58" s="1078"/>
      <c r="M58" s="1078"/>
      <c r="N58" s="422">
        <f>IF(N55="","",IF(ROUNDUP(N56/$I$44,1)&lt;=1,1,ROUNDUP(N56/$I$44,1)))</f>
        <v>1</v>
      </c>
      <c r="O58" s="423" t="str">
        <f t="shared" ref="O58:AO58" si="8">IF(O55="","",IF(ROUNDUP(O56/$I$44,1)&lt;=1,1,ROUNDUP(O56/$I$44,1)))</f>
        <v/>
      </c>
      <c r="P58" s="423" t="str">
        <f t="shared" si="8"/>
        <v/>
      </c>
      <c r="Q58" s="423">
        <f t="shared" si="8"/>
        <v>1.4000000000000001</v>
      </c>
      <c r="R58" s="423">
        <f t="shared" si="8"/>
        <v>1.6</v>
      </c>
      <c r="S58" s="423">
        <f t="shared" si="8"/>
        <v>1.1000000000000001</v>
      </c>
      <c r="T58" s="424">
        <f t="shared" si="8"/>
        <v>1.1000000000000001</v>
      </c>
      <c r="U58" s="422">
        <f t="shared" si="8"/>
        <v>1</v>
      </c>
      <c r="V58" s="423" t="str">
        <f t="shared" si="8"/>
        <v/>
      </c>
      <c r="W58" s="423" t="str">
        <f t="shared" si="8"/>
        <v/>
      </c>
      <c r="X58" s="423">
        <f t="shared" si="8"/>
        <v>1.4000000000000001</v>
      </c>
      <c r="Y58" s="423">
        <f t="shared" si="8"/>
        <v>1.6</v>
      </c>
      <c r="Z58" s="423">
        <f t="shared" si="8"/>
        <v>1.1000000000000001</v>
      </c>
      <c r="AA58" s="425">
        <f t="shared" si="8"/>
        <v>1.1000000000000001</v>
      </c>
      <c r="AB58" s="347">
        <f t="shared" si="8"/>
        <v>1</v>
      </c>
      <c r="AC58" s="423" t="str">
        <f t="shared" si="8"/>
        <v/>
      </c>
      <c r="AD58" s="423" t="str">
        <f t="shared" si="8"/>
        <v/>
      </c>
      <c r="AE58" s="423">
        <f t="shared" si="8"/>
        <v>1.4000000000000001</v>
      </c>
      <c r="AF58" s="423">
        <f t="shared" si="8"/>
        <v>1.6</v>
      </c>
      <c r="AG58" s="423">
        <f t="shared" si="8"/>
        <v>1.1000000000000001</v>
      </c>
      <c r="AH58" s="424">
        <f t="shared" si="8"/>
        <v>1.1000000000000001</v>
      </c>
      <c r="AI58" s="422">
        <f t="shared" si="8"/>
        <v>1</v>
      </c>
      <c r="AJ58" s="423" t="str">
        <f t="shared" si="8"/>
        <v/>
      </c>
      <c r="AK58" s="423" t="str">
        <f t="shared" si="8"/>
        <v/>
      </c>
      <c r="AL58" s="423">
        <f t="shared" si="8"/>
        <v>1.4000000000000001</v>
      </c>
      <c r="AM58" s="423">
        <f t="shared" si="8"/>
        <v>1.6</v>
      </c>
      <c r="AN58" s="423">
        <f t="shared" si="8"/>
        <v>1.1000000000000001</v>
      </c>
      <c r="AO58" s="425">
        <f t="shared" si="8"/>
        <v>1.1000000000000001</v>
      </c>
      <c r="AP58" s="1203"/>
      <c r="AQ58" s="1204"/>
      <c r="AR58" s="1204"/>
      <c r="AS58" s="1204"/>
      <c r="AT58" s="1204"/>
      <c r="AU58" s="1204"/>
      <c r="AV58" s="1204"/>
      <c r="AW58" s="1204"/>
    </row>
    <row r="63" spans="1:49" ht="21" customHeight="1">
      <c r="A63" s="337" t="s">
        <v>641</v>
      </c>
      <c r="C63" s="337"/>
      <c r="AB63" s="1118" t="str">
        <f>AB1</f>
        <v>令和４</v>
      </c>
      <c r="AC63" s="1118"/>
      <c r="AD63" s="1126"/>
      <c r="AE63" s="338" t="s">
        <v>77</v>
      </c>
      <c r="AF63" s="1118">
        <f>AF1</f>
        <v>4</v>
      </c>
      <c r="AG63" s="1126"/>
      <c r="AH63" s="1127" t="s">
        <v>568</v>
      </c>
      <c r="AI63" s="1128"/>
      <c r="AJ63" s="1129" t="s">
        <v>569</v>
      </c>
      <c r="AK63" s="1130"/>
      <c r="AL63" s="1130"/>
      <c r="AM63" s="1117" t="str">
        <f>IF(AM1="","",AM1)</f>
        <v>○</v>
      </c>
      <c r="AN63" s="1118"/>
      <c r="AO63" s="1118"/>
      <c r="AP63" s="1131" t="s">
        <v>570</v>
      </c>
      <c r="AQ63" s="1132"/>
      <c r="AR63" s="1132"/>
      <c r="AS63" s="1117" t="str">
        <f>IF(AS1="","",AS1)</f>
        <v>　</v>
      </c>
      <c r="AT63" s="1118"/>
      <c r="AU63" s="1118"/>
      <c r="AV63" s="341"/>
    </row>
    <row r="64" spans="1:49" ht="18.75" customHeight="1">
      <c r="A64" s="1119" t="s">
        <v>571</v>
      </c>
      <c r="B64" s="1120"/>
      <c r="C64" s="1120"/>
      <c r="D64" s="1121" t="str">
        <f>D2</f>
        <v>就労継続支援Ａ型</v>
      </c>
      <c r="E64" s="1122"/>
      <c r="F64" s="1122"/>
      <c r="G64" s="1122"/>
      <c r="H64" s="1122"/>
      <c r="I64" s="1122"/>
      <c r="J64" s="1122"/>
      <c r="K64" s="1122"/>
      <c r="L64" s="1095" t="s">
        <v>572</v>
      </c>
      <c r="M64" s="1095"/>
      <c r="N64" s="1095"/>
      <c r="O64" s="1095"/>
      <c r="P64" s="1095"/>
      <c r="Q64" s="1119"/>
      <c r="R64" s="1123" t="str">
        <f>R2</f>
        <v>松山事業所</v>
      </c>
      <c r="S64" s="1124"/>
      <c r="T64" s="1124"/>
      <c r="U64" s="1124"/>
      <c r="V64" s="1124"/>
      <c r="W64" s="1124"/>
      <c r="X64" s="1124"/>
      <c r="Y64" s="1124"/>
      <c r="Z64" s="1124"/>
      <c r="AA64" s="1124"/>
      <c r="AB64" s="1124"/>
      <c r="AC64" s="1124"/>
      <c r="AD64" s="1124"/>
      <c r="AE64" s="1124"/>
      <c r="AF64" s="1124"/>
      <c r="AG64" s="1124"/>
      <c r="AH64" s="1124"/>
      <c r="AI64" s="1125"/>
      <c r="AJ64" s="1106"/>
      <c r="AK64" s="1107"/>
      <c r="AL64" s="1107"/>
      <c r="AM64" s="1107"/>
      <c r="AN64" s="1107"/>
      <c r="AO64" s="1107"/>
      <c r="AP64" s="1107"/>
      <c r="AQ64" s="1107"/>
      <c r="AR64" s="1107"/>
      <c r="AS64" s="1107"/>
      <c r="AT64" s="1107"/>
      <c r="AU64" s="1107"/>
    </row>
    <row r="65" spans="1:49" ht="18.75" customHeight="1" thickBot="1">
      <c r="A65" s="1106" t="s">
        <v>444</v>
      </c>
      <c r="B65" s="1107"/>
      <c r="C65" s="1107"/>
      <c r="D65" s="1108">
        <f>D3</f>
        <v>20</v>
      </c>
      <c r="E65" s="1109"/>
      <c r="F65" s="390" t="s">
        <v>26</v>
      </c>
      <c r="G65" s="1110" t="s">
        <v>575</v>
      </c>
      <c r="H65" s="1111"/>
      <c r="I65" s="427">
        <f>I3</f>
        <v>7.5</v>
      </c>
      <c r="J65" s="1112" t="s">
        <v>576</v>
      </c>
      <c r="K65" s="1113"/>
      <c r="L65" s="1110" t="s">
        <v>642</v>
      </c>
      <c r="M65" s="1110"/>
      <c r="N65" s="1110"/>
      <c r="O65" s="1110"/>
      <c r="P65" s="1110"/>
      <c r="Q65" s="1111"/>
      <c r="R65" s="1114" t="s">
        <v>675</v>
      </c>
      <c r="S65" s="1115"/>
      <c r="T65" s="1115"/>
      <c r="U65" s="1115"/>
      <c r="V65" s="1115"/>
      <c r="W65" s="1115"/>
      <c r="X65" s="1115"/>
      <c r="Y65" s="1115"/>
      <c r="Z65" s="1115"/>
      <c r="AA65" s="1115"/>
      <c r="AB65" s="1115"/>
      <c r="AC65" s="1115"/>
      <c r="AD65" s="1115"/>
      <c r="AE65" s="1115"/>
      <c r="AF65" s="1115"/>
      <c r="AG65" s="1115"/>
      <c r="AH65" s="1115"/>
      <c r="AI65" s="1116"/>
      <c r="AJ65" s="391"/>
      <c r="AK65" s="391"/>
      <c r="AL65" s="391"/>
      <c r="AM65" s="391"/>
      <c r="AN65" s="391"/>
      <c r="AO65" s="391"/>
      <c r="AP65" s="391"/>
      <c r="AQ65" s="391"/>
      <c r="AR65" s="392"/>
      <c r="AS65" s="392"/>
      <c r="AT65" s="392"/>
      <c r="AU65" s="392"/>
    </row>
    <row r="66" spans="1:49" ht="14.25" customHeight="1">
      <c r="A66" s="1097" t="s">
        <v>347</v>
      </c>
      <c r="B66" s="1098"/>
      <c r="C66" s="1098"/>
      <c r="D66" s="1100" t="s">
        <v>595</v>
      </c>
      <c r="E66" s="1100"/>
      <c r="F66" s="1100" t="s">
        <v>596</v>
      </c>
      <c r="G66" s="1100"/>
      <c r="H66" s="1098" t="s">
        <v>49</v>
      </c>
      <c r="I66" s="1100" t="s">
        <v>597</v>
      </c>
      <c r="J66" s="1100"/>
      <c r="K66" s="1100"/>
      <c r="L66" s="1102"/>
      <c r="M66" s="353"/>
      <c r="N66" s="1103" t="s">
        <v>598</v>
      </c>
      <c r="O66" s="1104"/>
      <c r="P66" s="1104"/>
      <c r="Q66" s="1104"/>
      <c r="R66" s="1104"/>
      <c r="S66" s="1104"/>
      <c r="T66" s="1104"/>
      <c r="U66" s="1104"/>
      <c r="V66" s="1104"/>
      <c r="W66" s="1104"/>
      <c r="X66" s="1104"/>
      <c r="Y66" s="1104"/>
      <c r="Z66" s="1104"/>
      <c r="AA66" s="1104"/>
      <c r="AB66" s="1104"/>
      <c r="AC66" s="1104"/>
      <c r="AD66" s="1104"/>
      <c r="AE66" s="1104"/>
      <c r="AF66" s="1104"/>
      <c r="AG66" s="1104"/>
      <c r="AH66" s="1104"/>
      <c r="AI66" s="1104"/>
      <c r="AJ66" s="1104"/>
      <c r="AK66" s="1104"/>
      <c r="AL66" s="1104"/>
      <c r="AM66" s="1104"/>
      <c r="AN66" s="1104"/>
      <c r="AO66" s="1105"/>
      <c r="AP66" s="1093"/>
      <c r="AQ66" s="1094"/>
      <c r="AR66" s="1094"/>
      <c r="AS66" s="1094"/>
    </row>
    <row r="67" spans="1:49" ht="12" customHeight="1">
      <c r="A67" s="1099"/>
      <c r="B67" s="1095"/>
      <c r="C67" s="1095"/>
      <c r="D67" s="1101"/>
      <c r="E67" s="1101"/>
      <c r="F67" s="1101"/>
      <c r="G67" s="1101"/>
      <c r="H67" s="1095"/>
      <c r="I67" s="1101"/>
      <c r="J67" s="1101"/>
      <c r="K67" s="1101"/>
      <c r="L67" s="1101"/>
      <c r="M67" s="354" t="s">
        <v>603</v>
      </c>
      <c r="N67" s="1095" t="s">
        <v>604</v>
      </c>
      <c r="O67" s="1095"/>
      <c r="P67" s="1095"/>
      <c r="Q67" s="1095"/>
      <c r="R67" s="1095"/>
      <c r="S67" s="1095"/>
      <c r="T67" s="1095"/>
      <c r="U67" s="1095" t="s">
        <v>605</v>
      </c>
      <c r="V67" s="1095"/>
      <c r="W67" s="1095"/>
      <c r="X67" s="1095"/>
      <c r="Y67" s="1095"/>
      <c r="Z67" s="1095"/>
      <c r="AA67" s="1095"/>
      <c r="AB67" s="1095" t="s">
        <v>606</v>
      </c>
      <c r="AC67" s="1095"/>
      <c r="AD67" s="1095"/>
      <c r="AE67" s="1095"/>
      <c r="AF67" s="1095"/>
      <c r="AG67" s="1095"/>
      <c r="AH67" s="1095"/>
      <c r="AI67" s="1095" t="s">
        <v>607</v>
      </c>
      <c r="AJ67" s="1095"/>
      <c r="AK67" s="1095"/>
      <c r="AL67" s="1095"/>
      <c r="AM67" s="1095"/>
      <c r="AN67" s="1095"/>
      <c r="AO67" s="1096"/>
      <c r="AP67" s="1093"/>
      <c r="AQ67" s="1094"/>
      <c r="AR67" s="1094"/>
      <c r="AS67" s="1094"/>
    </row>
    <row r="68" spans="1:49" ht="13.5" customHeight="1">
      <c r="A68" s="1099"/>
      <c r="B68" s="1095"/>
      <c r="C68" s="1095"/>
      <c r="D68" s="1101"/>
      <c r="E68" s="1101"/>
      <c r="F68" s="1101"/>
      <c r="G68" s="1101"/>
      <c r="H68" s="1095"/>
      <c r="I68" s="1101"/>
      <c r="J68" s="1101"/>
      <c r="K68" s="1101"/>
      <c r="L68" s="1101"/>
      <c r="M68" s="355" t="s">
        <v>248</v>
      </c>
      <c r="N68" s="339">
        <v>1</v>
      </c>
      <c r="O68" s="340">
        <v>2</v>
      </c>
      <c r="P68" s="340">
        <v>3</v>
      </c>
      <c r="Q68" s="340">
        <v>4</v>
      </c>
      <c r="R68" s="340">
        <v>5</v>
      </c>
      <c r="S68" s="340">
        <v>6</v>
      </c>
      <c r="T68" s="356">
        <v>7</v>
      </c>
      <c r="U68" s="339">
        <v>8</v>
      </c>
      <c r="V68" s="340">
        <v>9</v>
      </c>
      <c r="W68" s="340">
        <v>10</v>
      </c>
      <c r="X68" s="340">
        <v>11</v>
      </c>
      <c r="Y68" s="340">
        <v>12</v>
      </c>
      <c r="Z68" s="340">
        <v>13</v>
      </c>
      <c r="AA68" s="356">
        <v>14</v>
      </c>
      <c r="AB68" s="339">
        <v>15</v>
      </c>
      <c r="AC68" s="340">
        <v>16</v>
      </c>
      <c r="AD68" s="340">
        <v>17</v>
      </c>
      <c r="AE68" s="340">
        <v>18</v>
      </c>
      <c r="AF68" s="340">
        <v>19</v>
      </c>
      <c r="AG68" s="340">
        <v>20</v>
      </c>
      <c r="AH68" s="356">
        <v>21</v>
      </c>
      <c r="AI68" s="339">
        <v>22</v>
      </c>
      <c r="AJ68" s="340">
        <v>23</v>
      </c>
      <c r="AK68" s="340">
        <v>24</v>
      </c>
      <c r="AL68" s="340">
        <v>25</v>
      </c>
      <c r="AM68" s="340">
        <v>26</v>
      </c>
      <c r="AN68" s="340">
        <v>27</v>
      </c>
      <c r="AO68" s="393">
        <v>28</v>
      </c>
      <c r="AP68" s="1093"/>
      <c r="AQ68" s="1094"/>
      <c r="AR68" s="1094"/>
      <c r="AS68" s="1094"/>
    </row>
    <row r="69" spans="1:49" ht="14.25" customHeight="1">
      <c r="A69" s="1099"/>
      <c r="B69" s="1095"/>
      <c r="C69" s="1095"/>
      <c r="D69" s="1101"/>
      <c r="E69" s="1101"/>
      <c r="F69" s="1101"/>
      <c r="G69" s="1101"/>
      <c r="H69" s="1095"/>
      <c r="I69" s="1101"/>
      <c r="J69" s="1101"/>
      <c r="K69" s="1101"/>
      <c r="L69" s="1101"/>
      <c r="M69" s="355" t="s">
        <v>608</v>
      </c>
      <c r="N69" s="357" t="s">
        <v>609</v>
      </c>
      <c r="O69" s="358" t="s">
        <v>610</v>
      </c>
      <c r="P69" s="358" t="s">
        <v>611</v>
      </c>
      <c r="Q69" s="358" t="s">
        <v>270</v>
      </c>
      <c r="R69" s="358" t="s">
        <v>612</v>
      </c>
      <c r="S69" s="358" t="s">
        <v>613</v>
      </c>
      <c r="T69" s="359" t="s">
        <v>614</v>
      </c>
      <c r="U69" s="357" t="s">
        <v>609</v>
      </c>
      <c r="V69" s="358" t="s">
        <v>610</v>
      </c>
      <c r="W69" s="358" t="s">
        <v>611</v>
      </c>
      <c r="X69" s="358" t="s">
        <v>270</v>
      </c>
      <c r="Y69" s="358" t="s">
        <v>612</v>
      </c>
      <c r="Z69" s="358" t="s">
        <v>613</v>
      </c>
      <c r="AA69" s="359" t="s">
        <v>614</v>
      </c>
      <c r="AB69" s="357" t="s">
        <v>609</v>
      </c>
      <c r="AC69" s="358" t="s">
        <v>610</v>
      </c>
      <c r="AD69" s="358" t="s">
        <v>611</v>
      </c>
      <c r="AE69" s="358" t="s">
        <v>270</v>
      </c>
      <c r="AF69" s="358" t="s">
        <v>612</v>
      </c>
      <c r="AG69" s="358" t="s">
        <v>613</v>
      </c>
      <c r="AH69" s="359" t="s">
        <v>614</v>
      </c>
      <c r="AI69" s="357" t="s">
        <v>609</v>
      </c>
      <c r="AJ69" s="358" t="s">
        <v>610</v>
      </c>
      <c r="AK69" s="358" t="s">
        <v>611</v>
      </c>
      <c r="AL69" s="358" t="s">
        <v>270</v>
      </c>
      <c r="AM69" s="358" t="s">
        <v>612</v>
      </c>
      <c r="AN69" s="358" t="s">
        <v>613</v>
      </c>
      <c r="AO69" s="359" t="s">
        <v>614</v>
      </c>
      <c r="AP69" s="1093"/>
      <c r="AQ69" s="1094"/>
      <c r="AR69" s="1094"/>
      <c r="AS69" s="1094"/>
    </row>
    <row r="70" spans="1:49" ht="18.75" customHeight="1">
      <c r="A70" s="1089" t="s">
        <v>659</v>
      </c>
      <c r="B70" s="1090"/>
      <c r="C70" s="1090"/>
      <c r="D70" s="1091"/>
      <c r="E70" s="1091"/>
      <c r="F70" s="1091" t="s">
        <v>673</v>
      </c>
      <c r="G70" s="1091"/>
      <c r="H70" s="394" t="s">
        <v>676</v>
      </c>
      <c r="I70" s="1092"/>
      <c r="J70" s="1092"/>
      <c r="K70" s="1092"/>
      <c r="L70" s="1092"/>
      <c r="M70" s="1092"/>
      <c r="N70" s="395">
        <v>4</v>
      </c>
      <c r="O70" s="396"/>
      <c r="P70" s="396">
        <v>4</v>
      </c>
      <c r="Q70" s="396"/>
      <c r="R70" s="396">
        <v>6</v>
      </c>
      <c r="S70" s="396"/>
      <c r="T70" s="397"/>
      <c r="U70" s="395">
        <v>4</v>
      </c>
      <c r="V70" s="396"/>
      <c r="W70" s="396">
        <v>4</v>
      </c>
      <c r="X70" s="396"/>
      <c r="Y70" s="396">
        <v>6</v>
      </c>
      <c r="Z70" s="396"/>
      <c r="AA70" s="397"/>
      <c r="AB70" s="395">
        <v>4</v>
      </c>
      <c r="AC70" s="396"/>
      <c r="AD70" s="396">
        <v>4</v>
      </c>
      <c r="AE70" s="396"/>
      <c r="AF70" s="396">
        <v>6</v>
      </c>
      <c r="AG70" s="396"/>
      <c r="AH70" s="397"/>
      <c r="AI70" s="395">
        <v>4</v>
      </c>
      <c r="AJ70" s="396"/>
      <c r="AK70" s="396">
        <v>4</v>
      </c>
      <c r="AL70" s="396"/>
      <c r="AM70" s="396">
        <v>6</v>
      </c>
      <c r="AN70" s="396"/>
      <c r="AO70" s="397"/>
      <c r="AP70" s="1083"/>
      <c r="AQ70" s="1084"/>
      <c r="AR70" s="1084"/>
      <c r="AS70" s="1084"/>
    </row>
    <row r="71" spans="1:49" ht="18.75" customHeight="1">
      <c r="A71" s="1085" t="s">
        <v>659</v>
      </c>
      <c r="B71" s="1086"/>
      <c r="C71" s="1086"/>
      <c r="D71" s="1087"/>
      <c r="E71" s="1087"/>
      <c r="F71" s="1087" t="s">
        <v>673</v>
      </c>
      <c r="G71" s="1087"/>
      <c r="H71" s="371" t="s">
        <v>677</v>
      </c>
      <c r="I71" s="1088"/>
      <c r="J71" s="1088"/>
      <c r="K71" s="1088"/>
      <c r="L71" s="1088"/>
      <c r="M71" s="1088"/>
      <c r="N71" s="372">
        <v>4</v>
      </c>
      <c r="O71" s="373"/>
      <c r="P71" s="373">
        <v>4</v>
      </c>
      <c r="Q71" s="373"/>
      <c r="R71" s="373"/>
      <c r="S71" s="373"/>
      <c r="T71" s="374"/>
      <c r="U71" s="372">
        <v>4</v>
      </c>
      <c r="V71" s="373"/>
      <c r="W71" s="373">
        <v>4</v>
      </c>
      <c r="X71" s="373"/>
      <c r="Y71" s="373"/>
      <c r="Z71" s="373"/>
      <c r="AA71" s="374"/>
      <c r="AB71" s="372">
        <v>4</v>
      </c>
      <c r="AC71" s="373"/>
      <c r="AD71" s="373">
        <v>4</v>
      </c>
      <c r="AE71" s="373"/>
      <c r="AF71" s="373"/>
      <c r="AG71" s="373"/>
      <c r="AH71" s="374"/>
      <c r="AI71" s="372">
        <v>4</v>
      </c>
      <c r="AJ71" s="373"/>
      <c r="AK71" s="373">
        <v>4</v>
      </c>
      <c r="AL71" s="373"/>
      <c r="AM71" s="373"/>
      <c r="AN71" s="373"/>
      <c r="AO71" s="374"/>
      <c r="AP71" s="1083"/>
      <c r="AQ71" s="1084"/>
      <c r="AR71" s="1084"/>
      <c r="AS71" s="1084"/>
    </row>
    <row r="72" spans="1:49" ht="18.75" customHeight="1">
      <c r="A72" s="1085"/>
      <c r="B72" s="1086"/>
      <c r="C72" s="1086"/>
      <c r="D72" s="1087"/>
      <c r="E72" s="1087"/>
      <c r="F72" s="1087"/>
      <c r="G72" s="1087"/>
      <c r="H72" s="371"/>
      <c r="I72" s="1088"/>
      <c r="J72" s="1088"/>
      <c r="K72" s="1088"/>
      <c r="L72" s="1088"/>
      <c r="M72" s="1088"/>
      <c r="N72" s="372"/>
      <c r="O72" s="373"/>
      <c r="P72" s="373"/>
      <c r="Q72" s="373"/>
      <c r="R72" s="373"/>
      <c r="S72" s="373"/>
      <c r="T72" s="374"/>
      <c r="U72" s="372"/>
      <c r="V72" s="373"/>
      <c r="W72" s="373"/>
      <c r="X72" s="373"/>
      <c r="Y72" s="373"/>
      <c r="Z72" s="373"/>
      <c r="AA72" s="374"/>
      <c r="AB72" s="372"/>
      <c r="AC72" s="373"/>
      <c r="AD72" s="373"/>
      <c r="AE72" s="373"/>
      <c r="AF72" s="373"/>
      <c r="AG72" s="373"/>
      <c r="AH72" s="374"/>
      <c r="AI72" s="372"/>
      <c r="AJ72" s="373"/>
      <c r="AK72" s="373"/>
      <c r="AL72" s="373"/>
      <c r="AM72" s="373"/>
      <c r="AN72" s="373"/>
      <c r="AO72" s="399"/>
      <c r="AP72" s="1083"/>
      <c r="AQ72" s="1084"/>
      <c r="AR72" s="1084"/>
      <c r="AS72" s="1084"/>
    </row>
    <row r="73" spans="1:49" ht="18.75" customHeight="1">
      <c r="A73" s="1085"/>
      <c r="B73" s="1086"/>
      <c r="C73" s="1086"/>
      <c r="D73" s="1087"/>
      <c r="E73" s="1087"/>
      <c r="F73" s="1087"/>
      <c r="G73" s="1087"/>
      <c r="H73" s="371"/>
      <c r="I73" s="1088"/>
      <c r="J73" s="1088"/>
      <c r="K73" s="1088"/>
      <c r="L73" s="1088"/>
      <c r="M73" s="1088"/>
      <c r="N73" s="372"/>
      <c r="O73" s="373"/>
      <c r="P73" s="373"/>
      <c r="Q73" s="373"/>
      <c r="R73" s="373"/>
      <c r="S73" s="373"/>
      <c r="T73" s="374"/>
      <c r="U73" s="372"/>
      <c r="V73" s="373"/>
      <c r="W73" s="373"/>
      <c r="X73" s="373"/>
      <c r="Y73" s="373"/>
      <c r="Z73" s="373"/>
      <c r="AA73" s="374"/>
      <c r="AB73" s="372"/>
      <c r="AC73" s="373"/>
      <c r="AD73" s="373"/>
      <c r="AE73" s="373"/>
      <c r="AF73" s="373"/>
      <c r="AG73" s="373"/>
      <c r="AH73" s="374"/>
      <c r="AI73" s="372"/>
      <c r="AJ73" s="373"/>
      <c r="AK73" s="373"/>
      <c r="AL73" s="373"/>
      <c r="AM73" s="373"/>
      <c r="AN73" s="373"/>
      <c r="AO73" s="399"/>
      <c r="AP73" s="1083"/>
      <c r="AQ73" s="1084"/>
      <c r="AR73" s="1084"/>
      <c r="AS73" s="1084"/>
    </row>
    <row r="74" spans="1:49" ht="18.75" customHeight="1" thickBot="1">
      <c r="A74" s="1079"/>
      <c r="B74" s="1080"/>
      <c r="C74" s="1080"/>
      <c r="D74" s="1081"/>
      <c r="E74" s="1081"/>
      <c r="F74" s="1081"/>
      <c r="G74" s="1081"/>
      <c r="H74" s="400"/>
      <c r="I74" s="1082"/>
      <c r="J74" s="1082"/>
      <c r="K74" s="1082"/>
      <c r="L74" s="1082"/>
      <c r="M74" s="1082"/>
      <c r="N74" s="401"/>
      <c r="O74" s="402"/>
      <c r="P74" s="402"/>
      <c r="Q74" s="402"/>
      <c r="R74" s="402"/>
      <c r="S74" s="402"/>
      <c r="T74" s="403"/>
      <c r="U74" s="401"/>
      <c r="V74" s="402"/>
      <c r="W74" s="402"/>
      <c r="X74" s="402"/>
      <c r="Y74" s="402"/>
      <c r="Z74" s="402"/>
      <c r="AA74" s="403"/>
      <c r="AB74" s="401"/>
      <c r="AC74" s="402"/>
      <c r="AD74" s="402"/>
      <c r="AE74" s="402"/>
      <c r="AF74" s="402"/>
      <c r="AG74" s="402"/>
      <c r="AH74" s="403"/>
      <c r="AI74" s="401"/>
      <c r="AJ74" s="402"/>
      <c r="AK74" s="402"/>
      <c r="AL74" s="402"/>
      <c r="AM74" s="402"/>
      <c r="AN74" s="402"/>
      <c r="AO74" s="404"/>
      <c r="AP74" s="1083"/>
      <c r="AQ74" s="1084"/>
      <c r="AR74" s="1084"/>
      <c r="AS74" s="1084"/>
    </row>
    <row r="75" spans="1:49" s="430" customFormat="1" ht="21" customHeight="1">
      <c r="D75" s="1074" t="s">
        <v>40</v>
      </c>
      <c r="E75" s="1074"/>
      <c r="F75" s="1074"/>
      <c r="G75" s="1074"/>
      <c r="H75" s="1074"/>
      <c r="I75" s="1074"/>
      <c r="J75" s="1074"/>
      <c r="K75" s="1074"/>
      <c r="L75" s="1074"/>
      <c r="M75" s="1074"/>
      <c r="N75" s="410">
        <f>SUM(N70:N74)</f>
        <v>8</v>
      </c>
      <c r="O75" s="408">
        <f t="shared" ref="O75:AO75" si="9">SUM(O70:O74)</f>
        <v>0</v>
      </c>
      <c r="P75" s="408">
        <f t="shared" si="9"/>
        <v>8</v>
      </c>
      <c r="Q75" s="408">
        <f t="shared" si="9"/>
        <v>0</v>
      </c>
      <c r="R75" s="408">
        <f t="shared" si="9"/>
        <v>6</v>
      </c>
      <c r="S75" s="408">
        <f t="shared" si="9"/>
        <v>0</v>
      </c>
      <c r="T75" s="409">
        <f t="shared" si="9"/>
        <v>0</v>
      </c>
      <c r="U75" s="410">
        <f t="shared" si="9"/>
        <v>8</v>
      </c>
      <c r="V75" s="408">
        <f t="shared" si="9"/>
        <v>0</v>
      </c>
      <c r="W75" s="408">
        <f t="shared" si="9"/>
        <v>8</v>
      </c>
      <c r="X75" s="408">
        <f t="shared" si="9"/>
        <v>0</v>
      </c>
      <c r="Y75" s="408">
        <f t="shared" si="9"/>
        <v>6</v>
      </c>
      <c r="Z75" s="408">
        <f t="shared" si="9"/>
        <v>0</v>
      </c>
      <c r="AA75" s="411">
        <f t="shared" si="9"/>
        <v>0</v>
      </c>
      <c r="AB75" s="412">
        <f t="shared" si="9"/>
        <v>8</v>
      </c>
      <c r="AC75" s="408">
        <f t="shared" si="9"/>
        <v>0</v>
      </c>
      <c r="AD75" s="408">
        <f t="shared" si="9"/>
        <v>8</v>
      </c>
      <c r="AE75" s="408">
        <f t="shared" si="9"/>
        <v>0</v>
      </c>
      <c r="AF75" s="408">
        <f t="shared" si="9"/>
        <v>6</v>
      </c>
      <c r="AG75" s="408">
        <f t="shared" si="9"/>
        <v>0</v>
      </c>
      <c r="AH75" s="409">
        <f t="shared" si="9"/>
        <v>0</v>
      </c>
      <c r="AI75" s="410">
        <f t="shared" si="9"/>
        <v>8</v>
      </c>
      <c r="AJ75" s="408">
        <f t="shared" si="9"/>
        <v>0</v>
      </c>
      <c r="AK75" s="408">
        <f t="shared" si="9"/>
        <v>8</v>
      </c>
      <c r="AL75" s="408">
        <f t="shared" si="9"/>
        <v>0</v>
      </c>
      <c r="AM75" s="408">
        <f t="shared" si="9"/>
        <v>6</v>
      </c>
      <c r="AN75" s="408">
        <f t="shared" si="9"/>
        <v>0</v>
      </c>
      <c r="AO75" s="411">
        <f t="shared" si="9"/>
        <v>0</v>
      </c>
      <c r="AP75" s="1203"/>
      <c r="AQ75" s="1204"/>
      <c r="AR75" s="1204"/>
      <c r="AS75" s="1204"/>
      <c r="AT75" s="431"/>
      <c r="AU75" s="431"/>
      <c r="AV75" s="1205"/>
      <c r="AW75" s="1205"/>
    </row>
    <row r="76" spans="1:49" s="430" customFormat="1" ht="21" customHeight="1">
      <c r="D76" s="1074" t="s">
        <v>643</v>
      </c>
      <c r="E76" s="1074"/>
      <c r="F76" s="1074"/>
      <c r="G76" s="1074"/>
      <c r="H76" s="1074"/>
      <c r="I76" s="1074"/>
      <c r="J76" s="1074"/>
      <c r="K76" s="1074"/>
      <c r="L76" s="1074"/>
      <c r="M76" s="1074"/>
      <c r="N76" s="414">
        <v>4</v>
      </c>
      <c r="O76" s="415"/>
      <c r="P76" s="415">
        <v>4</v>
      </c>
      <c r="Q76" s="415"/>
      <c r="R76" s="415">
        <v>6</v>
      </c>
      <c r="S76" s="415"/>
      <c r="T76" s="416"/>
      <c r="U76" s="414">
        <v>4</v>
      </c>
      <c r="V76" s="415"/>
      <c r="W76" s="415">
        <v>4</v>
      </c>
      <c r="X76" s="415"/>
      <c r="Y76" s="415">
        <v>6</v>
      </c>
      <c r="Z76" s="415"/>
      <c r="AA76" s="416"/>
      <c r="AB76" s="414">
        <v>4</v>
      </c>
      <c r="AC76" s="415"/>
      <c r="AD76" s="415">
        <v>4</v>
      </c>
      <c r="AE76" s="415"/>
      <c r="AF76" s="415">
        <v>6</v>
      </c>
      <c r="AG76" s="415"/>
      <c r="AH76" s="416"/>
      <c r="AI76" s="414">
        <v>4</v>
      </c>
      <c r="AJ76" s="415"/>
      <c r="AK76" s="415">
        <v>4</v>
      </c>
      <c r="AL76" s="415"/>
      <c r="AM76" s="415">
        <v>6</v>
      </c>
      <c r="AN76" s="415"/>
      <c r="AO76" s="416"/>
      <c r="AP76" s="1203"/>
      <c r="AQ76" s="1204"/>
      <c r="AR76" s="1204"/>
      <c r="AS76" s="1204"/>
      <c r="AT76" s="1204"/>
      <c r="AU76" s="1204"/>
      <c r="AV76" s="1204"/>
      <c r="AW76" s="1204"/>
    </row>
    <row r="77" spans="1:49" s="430" customFormat="1" ht="21" customHeight="1">
      <c r="D77" s="1078" t="s">
        <v>644</v>
      </c>
      <c r="E77" s="1078"/>
      <c r="F77" s="1078"/>
      <c r="G77" s="1078"/>
      <c r="H77" s="1078"/>
      <c r="I77" s="1078"/>
      <c r="J77" s="1078"/>
      <c r="K77" s="1078"/>
      <c r="L77" s="1078"/>
      <c r="M77" s="1078"/>
      <c r="N77" s="418">
        <v>8</v>
      </c>
      <c r="O77" s="419"/>
      <c r="P77" s="419">
        <v>10</v>
      </c>
      <c r="Q77" s="419"/>
      <c r="R77" s="419">
        <v>5</v>
      </c>
      <c r="S77" s="419"/>
      <c r="T77" s="420"/>
      <c r="U77" s="418">
        <v>8</v>
      </c>
      <c r="V77" s="419"/>
      <c r="W77" s="419">
        <v>10</v>
      </c>
      <c r="X77" s="419"/>
      <c r="Y77" s="419">
        <v>5</v>
      </c>
      <c r="Z77" s="419"/>
      <c r="AA77" s="420"/>
      <c r="AB77" s="418">
        <v>8</v>
      </c>
      <c r="AC77" s="419"/>
      <c r="AD77" s="419">
        <v>10</v>
      </c>
      <c r="AE77" s="419"/>
      <c r="AF77" s="419">
        <v>5</v>
      </c>
      <c r="AG77" s="419"/>
      <c r="AH77" s="420"/>
      <c r="AI77" s="418">
        <v>8</v>
      </c>
      <c r="AJ77" s="419"/>
      <c r="AK77" s="419">
        <v>10</v>
      </c>
      <c r="AL77" s="419"/>
      <c r="AM77" s="419">
        <v>5</v>
      </c>
      <c r="AN77" s="419"/>
      <c r="AO77" s="420"/>
      <c r="AP77" s="1203"/>
      <c r="AQ77" s="1204"/>
      <c r="AR77" s="1204"/>
      <c r="AS77" s="1204"/>
      <c r="AT77" s="1204"/>
      <c r="AU77" s="1204"/>
      <c r="AV77" s="1204"/>
      <c r="AW77" s="1204"/>
    </row>
    <row r="78" spans="1:49" s="430" customFormat="1" ht="21" customHeight="1">
      <c r="D78" s="1078" t="s">
        <v>645</v>
      </c>
      <c r="E78" s="1078"/>
      <c r="F78" s="1078"/>
      <c r="G78" s="1078"/>
      <c r="H78" s="1078"/>
      <c r="I78" s="1078"/>
      <c r="J78" s="1078"/>
      <c r="K78" s="1078"/>
      <c r="L78" s="1078"/>
      <c r="M78" s="1078"/>
      <c r="N78" s="422">
        <f>IF(N76="","",ROUNDDOWN(N75/N76,1))</f>
        <v>2</v>
      </c>
      <c r="O78" s="423" t="str">
        <f t="shared" ref="O78:AO78" si="10">IF(O76="","",ROUNDDOWN(O75/O76,1))</f>
        <v/>
      </c>
      <c r="P78" s="423">
        <f t="shared" si="10"/>
        <v>2</v>
      </c>
      <c r="Q78" s="423" t="str">
        <f t="shared" si="10"/>
        <v/>
      </c>
      <c r="R78" s="423">
        <f t="shared" si="10"/>
        <v>1</v>
      </c>
      <c r="S78" s="423" t="str">
        <f t="shared" si="10"/>
        <v/>
      </c>
      <c r="T78" s="424" t="str">
        <f t="shared" si="10"/>
        <v/>
      </c>
      <c r="U78" s="422">
        <f t="shared" si="10"/>
        <v>2</v>
      </c>
      <c r="V78" s="423" t="str">
        <f t="shared" si="10"/>
        <v/>
      </c>
      <c r="W78" s="423">
        <f t="shared" si="10"/>
        <v>2</v>
      </c>
      <c r="X78" s="423" t="str">
        <f t="shared" si="10"/>
        <v/>
      </c>
      <c r="Y78" s="423">
        <f t="shared" si="10"/>
        <v>1</v>
      </c>
      <c r="Z78" s="423" t="str">
        <f t="shared" si="10"/>
        <v/>
      </c>
      <c r="AA78" s="425" t="str">
        <f t="shared" si="10"/>
        <v/>
      </c>
      <c r="AB78" s="347">
        <f t="shared" si="10"/>
        <v>2</v>
      </c>
      <c r="AC78" s="423" t="str">
        <f t="shared" si="10"/>
        <v/>
      </c>
      <c r="AD78" s="423">
        <f t="shared" si="10"/>
        <v>2</v>
      </c>
      <c r="AE78" s="423" t="str">
        <f t="shared" si="10"/>
        <v/>
      </c>
      <c r="AF78" s="423">
        <f t="shared" si="10"/>
        <v>1</v>
      </c>
      <c r="AG78" s="423" t="str">
        <f t="shared" si="10"/>
        <v/>
      </c>
      <c r="AH78" s="424" t="str">
        <f t="shared" si="10"/>
        <v/>
      </c>
      <c r="AI78" s="422">
        <f t="shared" si="10"/>
        <v>2</v>
      </c>
      <c r="AJ78" s="423" t="str">
        <f t="shared" si="10"/>
        <v/>
      </c>
      <c r="AK78" s="423">
        <f t="shared" si="10"/>
        <v>2</v>
      </c>
      <c r="AL78" s="423" t="str">
        <f t="shared" si="10"/>
        <v/>
      </c>
      <c r="AM78" s="423">
        <f t="shared" si="10"/>
        <v>1</v>
      </c>
      <c r="AN78" s="423" t="str">
        <f t="shared" si="10"/>
        <v/>
      </c>
      <c r="AO78" s="425" t="str">
        <f t="shared" si="10"/>
        <v/>
      </c>
      <c r="AP78" s="1203"/>
      <c r="AQ78" s="1204"/>
      <c r="AR78" s="1204"/>
      <c r="AS78" s="1204"/>
      <c r="AT78" s="1204"/>
      <c r="AU78" s="1204"/>
      <c r="AV78" s="1204"/>
      <c r="AW78" s="1204"/>
    </row>
    <row r="79" spans="1:49" s="430" customFormat="1" ht="21" customHeight="1">
      <c r="D79" s="1078" t="s">
        <v>646</v>
      </c>
      <c r="E79" s="1078"/>
      <c r="F79" s="1078"/>
      <c r="G79" s="1078"/>
      <c r="H79" s="1078"/>
      <c r="I79" s="1078"/>
      <c r="J79" s="1078"/>
      <c r="K79" s="1078"/>
      <c r="L79" s="1078"/>
      <c r="M79" s="1078"/>
      <c r="N79" s="422">
        <f>IF(N76="","",IF(ROUNDUP(N77/$I$65,1)&lt;=1,1,ROUNDUP(N77/$I$65,1)))</f>
        <v>1.1000000000000001</v>
      </c>
      <c r="O79" s="423" t="str">
        <f t="shared" ref="O79:AO79" si="11">IF(O76="","",IF(ROUNDUP(O77/$I$44,1)&lt;=1,1,ROUNDUP(O77/$I$44,1)))</f>
        <v/>
      </c>
      <c r="P79" s="423">
        <f t="shared" si="11"/>
        <v>1.4000000000000001</v>
      </c>
      <c r="Q79" s="423" t="str">
        <f t="shared" si="11"/>
        <v/>
      </c>
      <c r="R79" s="423">
        <f t="shared" si="11"/>
        <v>1</v>
      </c>
      <c r="S79" s="423" t="str">
        <f t="shared" si="11"/>
        <v/>
      </c>
      <c r="T79" s="424" t="str">
        <f t="shared" si="11"/>
        <v/>
      </c>
      <c r="U79" s="422">
        <f t="shared" si="11"/>
        <v>1.1000000000000001</v>
      </c>
      <c r="V79" s="423" t="str">
        <f t="shared" si="11"/>
        <v/>
      </c>
      <c r="W79" s="423">
        <f t="shared" si="11"/>
        <v>1.4000000000000001</v>
      </c>
      <c r="X79" s="423" t="str">
        <f t="shared" si="11"/>
        <v/>
      </c>
      <c r="Y79" s="423">
        <f t="shared" si="11"/>
        <v>1</v>
      </c>
      <c r="Z79" s="423" t="str">
        <f t="shared" si="11"/>
        <v/>
      </c>
      <c r="AA79" s="425" t="str">
        <f t="shared" si="11"/>
        <v/>
      </c>
      <c r="AB79" s="347">
        <f t="shared" si="11"/>
        <v>1.1000000000000001</v>
      </c>
      <c r="AC79" s="423" t="str">
        <f t="shared" si="11"/>
        <v/>
      </c>
      <c r="AD79" s="423">
        <f t="shared" si="11"/>
        <v>1.4000000000000001</v>
      </c>
      <c r="AE79" s="423" t="str">
        <f t="shared" si="11"/>
        <v/>
      </c>
      <c r="AF79" s="423">
        <f t="shared" si="11"/>
        <v>1</v>
      </c>
      <c r="AG79" s="423" t="str">
        <f t="shared" si="11"/>
        <v/>
      </c>
      <c r="AH79" s="424" t="str">
        <f t="shared" si="11"/>
        <v/>
      </c>
      <c r="AI79" s="422">
        <f t="shared" si="11"/>
        <v>1.1000000000000001</v>
      </c>
      <c r="AJ79" s="423" t="str">
        <f t="shared" si="11"/>
        <v/>
      </c>
      <c r="AK79" s="423">
        <f t="shared" si="11"/>
        <v>1.4000000000000001</v>
      </c>
      <c r="AL79" s="423" t="str">
        <f t="shared" si="11"/>
        <v/>
      </c>
      <c r="AM79" s="423">
        <f t="shared" si="11"/>
        <v>1</v>
      </c>
      <c r="AN79" s="423" t="str">
        <f t="shared" si="11"/>
        <v/>
      </c>
      <c r="AO79" s="425" t="str">
        <f t="shared" si="11"/>
        <v/>
      </c>
      <c r="AP79" s="1203"/>
      <c r="AQ79" s="1204"/>
      <c r="AR79" s="1204"/>
      <c r="AS79" s="1204"/>
      <c r="AT79" s="1204"/>
      <c r="AU79" s="1204"/>
      <c r="AV79" s="1204"/>
      <c r="AW79" s="1204"/>
    </row>
  </sheetData>
  <mergeCells count="384">
    <mergeCell ref="AS1:AU1"/>
    <mergeCell ref="AW1:BA2"/>
    <mergeCell ref="A2:C2"/>
    <mergeCell ref="D2:K2"/>
    <mergeCell ref="L2:Q2"/>
    <mergeCell ref="R2:AI2"/>
    <mergeCell ref="AJ2:AL2"/>
    <mergeCell ref="AM2:AO2"/>
    <mergeCell ref="AP2:AR2"/>
    <mergeCell ref="AS2:AU2"/>
    <mergeCell ref="AB1:AD1"/>
    <mergeCell ref="AF1:AG1"/>
    <mergeCell ref="AH1:AI1"/>
    <mergeCell ref="AJ1:AL1"/>
    <mergeCell ref="AM1:AO1"/>
    <mergeCell ref="AP1:AR1"/>
    <mergeCell ref="U3:AA3"/>
    <mergeCell ref="AB3:AD3"/>
    <mergeCell ref="AF3:AQ3"/>
    <mergeCell ref="AR3:AS3"/>
    <mergeCell ref="A4:AA4"/>
    <mergeCell ref="AB4:AE4"/>
    <mergeCell ref="AF4:AQ4"/>
    <mergeCell ref="AR4:AU4"/>
    <mergeCell ref="A3:C3"/>
    <mergeCell ref="D3:E3"/>
    <mergeCell ref="G3:H3"/>
    <mergeCell ref="J3:K3"/>
    <mergeCell ref="L3:Q3"/>
    <mergeCell ref="R3:S3"/>
    <mergeCell ref="AR6:BA6"/>
    <mergeCell ref="A7:C10"/>
    <mergeCell ref="D7:E10"/>
    <mergeCell ref="F7:G10"/>
    <mergeCell ref="H7:H10"/>
    <mergeCell ref="I7:L10"/>
    <mergeCell ref="N7:AO7"/>
    <mergeCell ref="AP7:AQ10"/>
    <mergeCell ref="AR7:AS10"/>
    <mergeCell ref="AT7:AU10"/>
    <mergeCell ref="A5:C6"/>
    <mergeCell ref="E5:J5"/>
    <mergeCell ref="L5:T5"/>
    <mergeCell ref="V5:AE5"/>
    <mergeCell ref="AG5:AP5"/>
    <mergeCell ref="AR5:BA5"/>
    <mergeCell ref="E6:J6"/>
    <mergeCell ref="L6:T6"/>
    <mergeCell ref="V6:AE6"/>
    <mergeCell ref="AG6:AP6"/>
    <mergeCell ref="AV7:BA10"/>
    <mergeCell ref="N8:T8"/>
    <mergeCell ref="U8:AA8"/>
    <mergeCell ref="AB8:AH8"/>
    <mergeCell ref="AI8:AO8"/>
    <mergeCell ref="A11:C11"/>
    <mergeCell ref="D11:E11"/>
    <mergeCell ref="F11:G11"/>
    <mergeCell ref="I11:M11"/>
    <mergeCell ref="AP11:AQ11"/>
    <mergeCell ref="AR11:AS11"/>
    <mergeCell ref="AT11:AU11"/>
    <mergeCell ref="AV11:BA11"/>
    <mergeCell ref="A12:C12"/>
    <mergeCell ref="D12:E12"/>
    <mergeCell ref="F12:G12"/>
    <mergeCell ref="I12:M12"/>
    <mergeCell ref="AP12:AQ12"/>
    <mergeCell ref="AR12:AS12"/>
    <mergeCell ref="AT12:AU12"/>
    <mergeCell ref="AV12:BA12"/>
    <mergeCell ref="A13:C13"/>
    <mergeCell ref="D13:E13"/>
    <mergeCell ref="F13:G13"/>
    <mergeCell ref="I13:M13"/>
    <mergeCell ref="AP13:AQ13"/>
    <mergeCell ref="AR13:AS13"/>
    <mergeCell ref="AT13:AU13"/>
    <mergeCell ref="AV13:BA13"/>
    <mergeCell ref="D16:E16"/>
    <mergeCell ref="F16:G16"/>
    <mergeCell ref="I16:M16"/>
    <mergeCell ref="AP16:AQ16"/>
    <mergeCell ref="AR16:AS16"/>
    <mergeCell ref="AT16:AU16"/>
    <mergeCell ref="AT14:AU14"/>
    <mergeCell ref="AV14:BA18"/>
    <mergeCell ref="A15:C15"/>
    <mergeCell ref="D15:E15"/>
    <mergeCell ref="F15:G15"/>
    <mergeCell ref="I15:M15"/>
    <mergeCell ref="AP15:AQ15"/>
    <mergeCell ref="AR15:AS15"/>
    <mergeCell ref="AT15:AU15"/>
    <mergeCell ref="A16:C16"/>
    <mergeCell ref="A14:C14"/>
    <mergeCell ref="D14:E14"/>
    <mergeCell ref="F14:G14"/>
    <mergeCell ref="I14:M14"/>
    <mergeCell ref="AP14:AQ14"/>
    <mergeCell ref="AR14:AS14"/>
    <mergeCell ref="AT17:AU17"/>
    <mergeCell ref="A18:C18"/>
    <mergeCell ref="D18:E18"/>
    <mergeCell ref="F18:G18"/>
    <mergeCell ref="I18:M18"/>
    <mergeCell ref="AP18:AQ18"/>
    <mergeCell ref="AR18:AS18"/>
    <mergeCell ref="AT18:AU18"/>
    <mergeCell ref="A17:C17"/>
    <mergeCell ref="D17:E17"/>
    <mergeCell ref="F17:G17"/>
    <mergeCell ref="I17:M17"/>
    <mergeCell ref="AP17:AQ17"/>
    <mergeCell ref="AR17:AS17"/>
    <mergeCell ref="A21:C21"/>
    <mergeCell ref="D21:E21"/>
    <mergeCell ref="F21:G21"/>
    <mergeCell ref="I21:M21"/>
    <mergeCell ref="AP21:AQ21"/>
    <mergeCell ref="AR21:AS21"/>
    <mergeCell ref="AT19:AU19"/>
    <mergeCell ref="AV19:BA19"/>
    <mergeCell ref="A20:C20"/>
    <mergeCell ref="D20:E20"/>
    <mergeCell ref="F20:G20"/>
    <mergeCell ref="I20:M20"/>
    <mergeCell ref="AP20:AQ20"/>
    <mergeCell ref="AR20:AS20"/>
    <mergeCell ref="AT20:AU20"/>
    <mergeCell ref="AV20:BA21"/>
    <mergeCell ref="A19:C19"/>
    <mergeCell ref="D19:E19"/>
    <mergeCell ref="F19:G19"/>
    <mergeCell ref="I19:M19"/>
    <mergeCell ref="AP19:AQ19"/>
    <mergeCell ref="AR19:AS19"/>
    <mergeCell ref="AT21:AU21"/>
    <mergeCell ref="AV22:BA22"/>
    <mergeCell ref="A23:C23"/>
    <mergeCell ref="D23:E23"/>
    <mergeCell ref="F23:G23"/>
    <mergeCell ref="I23:M23"/>
    <mergeCell ref="AP23:AQ23"/>
    <mergeCell ref="AR23:AS23"/>
    <mergeCell ref="AT23:AU23"/>
    <mergeCell ref="AV23:BA23"/>
    <mergeCell ref="A22:C22"/>
    <mergeCell ref="D22:E22"/>
    <mergeCell ref="F22:G22"/>
    <mergeCell ref="I22:M22"/>
    <mergeCell ref="AP22:AQ22"/>
    <mergeCell ref="AR22:AS22"/>
    <mergeCell ref="AT22:AU22"/>
    <mergeCell ref="AT24:AU24"/>
    <mergeCell ref="AV24:BA24"/>
    <mergeCell ref="A25:C25"/>
    <mergeCell ref="D25:E25"/>
    <mergeCell ref="F25:G25"/>
    <mergeCell ref="I25:M25"/>
    <mergeCell ref="AP25:AQ25"/>
    <mergeCell ref="AR25:AS25"/>
    <mergeCell ref="AT25:AU25"/>
    <mergeCell ref="AV25:BA25"/>
    <mergeCell ref="A24:C24"/>
    <mergeCell ref="D24:E24"/>
    <mergeCell ref="F24:G24"/>
    <mergeCell ref="I24:M24"/>
    <mergeCell ref="AP24:AQ24"/>
    <mergeCell ref="AR24:AS24"/>
    <mergeCell ref="AT26:AU26"/>
    <mergeCell ref="AV26:BA26"/>
    <mergeCell ref="A27:C27"/>
    <mergeCell ref="D27:E27"/>
    <mergeCell ref="F27:G27"/>
    <mergeCell ref="I27:M27"/>
    <mergeCell ref="AP27:AQ27"/>
    <mergeCell ref="AR27:AS27"/>
    <mergeCell ref="AT27:AU27"/>
    <mergeCell ref="AV27:BA27"/>
    <mergeCell ref="A26:C26"/>
    <mergeCell ref="D26:E26"/>
    <mergeCell ref="F26:G26"/>
    <mergeCell ref="I26:M26"/>
    <mergeCell ref="AP26:AQ26"/>
    <mergeCell ref="AR26:AS26"/>
    <mergeCell ref="AT28:AU28"/>
    <mergeCell ref="AV28:BA28"/>
    <mergeCell ref="A29:C29"/>
    <mergeCell ref="D29:E29"/>
    <mergeCell ref="F29:G29"/>
    <mergeCell ref="I29:M29"/>
    <mergeCell ref="AP29:AQ29"/>
    <mergeCell ref="AR29:AS29"/>
    <mergeCell ref="AT29:AU29"/>
    <mergeCell ref="AV29:BA29"/>
    <mergeCell ref="A28:C28"/>
    <mergeCell ref="D28:E28"/>
    <mergeCell ref="F28:G28"/>
    <mergeCell ref="I28:M28"/>
    <mergeCell ref="AP28:AQ28"/>
    <mergeCell ref="AR28:AS28"/>
    <mergeCell ref="AT30:AU30"/>
    <mergeCell ref="AV30:BA30"/>
    <mergeCell ref="A31:C31"/>
    <mergeCell ref="D31:E31"/>
    <mergeCell ref="F31:G31"/>
    <mergeCell ref="I31:M31"/>
    <mergeCell ref="AP31:AQ31"/>
    <mergeCell ref="AR31:AS31"/>
    <mergeCell ref="AT31:AU31"/>
    <mergeCell ref="AV31:BA31"/>
    <mergeCell ref="A30:C30"/>
    <mergeCell ref="D30:E30"/>
    <mergeCell ref="F30:G30"/>
    <mergeCell ref="I30:M30"/>
    <mergeCell ref="AP30:AQ30"/>
    <mergeCell ref="AR30:AS30"/>
    <mergeCell ref="A33:B33"/>
    <mergeCell ref="C33:X34"/>
    <mergeCell ref="Y33:Z33"/>
    <mergeCell ref="AA33:BA34"/>
    <mergeCell ref="Y34:Z34"/>
    <mergeCell ref="A32:C32"/>
    <mergeCell ref="D32:E32"/>
    <mergeCell ref="F32:G32"/>
    <mergeCell ref="I32:M32"/>
    <mergeCell ref="AP32:AQ32"/>
    <mergeCell ref="AR32:AS32"/>
    <mergeCell ref="Y35:Z35"/>
    <mergeCell ref="Y36:Z36"/>
    <mergeCell ref="Y37:Z37"/>
    <mergeCell ref="AA37:BA38"/>
    <mergeCell ref="Y39:Z39"/>
    <mergeCell ref="C40:X41"/>
    <mergeCell ref="Y40:Z40"/>
    <mergeCell ref="Y41:Z41"/>
    <mergeCell ref="AT32:AU32"/>
    <mergeCell ref="AV32:BA32"/>
    <mergeCell ref="A44:C44"/>
    <mergeCell ref="D44:E44"/>
    <mergeCell ref="G44:H44"/>
    <mergeCell ref="J44:K44"/>
    <mergeCell ref="L44:Q44"/>
    <mergeCell ref="R44:AI44"/>
    <mergeCell ref="AS42:AU42"/>
    <mergeCell ref="AW42:BA43"/>
    <mergeCell ref="A43:C43"/>
    <mergeCell ref="D43:K43"/>
    <mergeCell ref="L43:Q43"/>
    <mergeCell ref="R43:AI43"/>
    <mergeCell ref="AJ43:AL43"/>
    <mergeCell ref="AM43:AO43"/>
    <mergeCell ref="AP43:AR43"/>
    <mergeCell ref="AS43:AU43"/>
    <mergeCell ref="AB42:AD42"/>
    <mergeCell ref="AF42:AG42"/>
    <mergeCell ref="AH42:AI42"/>
    <mergeCell ref="AJ42:AL42"/>
    <mergeCell ref="AM42:AO42"/>
    <mergeCell ref="AP42:AR42"/>
    <mergeCell ref="A49:C49"/>
    <mergeCell ref="D49:E49"/>
    <mergeCell ref="F49:G49"/>
    <mergeCell ref="I49:M49"/>
    <mergeCell ref="AP49:AQ49"/>
    <mergeCell ref="AR49:AS49"/>
    <mergeCell ref="AP45:AQ48"/>
    <mergeCell ref="AR45:AS48"/>
    <mergeCell ref="N46:T46"/>
    <mergeCell ref="U46:AA46"/>
    <mergeCell ref="AB46:AH46"/>
    <mergeCell ref="AI46:AO46"/>
    <mergeCell ref="A45:C48"/>
    <mergeCell ref="D45:E48"/>
    <mergeCell ref="F45:G48"/>
    <mergeCell ref="H45:H48"/>
    <mergeCell ref="I45:L48"/>
    <mergeCell ref="N45:AO45"/>
    <mergeCell ref="A51:C51"/>
    <mergeCell ref="D51:E51"/>
    <mergeCell ref="F51:G51"/>
    <mergeCell ref="I51:M51"/>
    <mergeCell ref="AP51:AQ51"/>
    <mergeCell ref="AR51:AS51"/>
    <mergeCell ref="A50:C50"/>
    <mergeCell ref="D50:E50"/>
    <mergeCell ref="F50:G50"/>
    <mergeCell ref="I50:M50"/>
    <mergeCell ref="AP50:AQ50"/>
    <mergeCell ref="AR50:AS50"/>
    <mergeCell ref="A53:C53"/>
    <mergeCell ref="D53:E53"/>
    <mergeCell ref="F53:G53"/>
    <mergeCell ref="I53:M53"/>
    <mergeCell ref="AP53:AQ53"/>
    <mergeCell ref="AR53:AS53"/>
    <mergeCell ref="A52:C52"/>
    <mergeCell ref="D52:E52"/>
    <mergeCell ref="F52:G52"/>
    <mergeCell ref="I52:M52"/>
    <mergeCell ref="AP52:AQ52"/>
    <mergeCell ref="AR52:AS52"/>
    <mergeCell ref="D54:M54"/>
    <mergeCell ref="AP54:AQ54"/>
    <mergeCell ref="AR54:AS54"/>
    <mergeCell ref="AV54:AW54"/>
    <mergeCell ref="D55:M55"/>
    <mergeCell ref="AP55:AW58"/>
    <mergeCell ref="D56:M56"/>
    <mergeCell ref="D57:M57"/>
    <mergeCell ref="D58:M58"/>
    <mergeCell ref="A65:C65"/>
    <mergeCell ref="D65:E65"/>
    <mergeCell ref="G65:H65"/>
    <mergeCell ref="J65:K65"/>
    <mergeCell ref="L65:Q65"/>
    <mergeCell ref="R65:AI65"/>
    <mergeCell ref="AS63:AU63"/>
    <mergeCell ref="A64:C64"/>
    <mergeCell ref="D64:K64"/>
    <mergeCell ref="L64:Q64"/>
    <mergeCell ref="R64:AI64"/>
    <mergeCell ref="AJ64:AL64"/>
    <mergeCell ref="AM64:AO64"/>
    <mergeCell ref="AP64:AR64"/>
    <mergeCell ref="AS64:AU64"/>
    <mergeCell ref="AB63:AD63"/>
    <mergeCell ref="AF63:AG63"/>
    <mergeCell ref="AH63:AI63"/>
    <mergeCell ref="AJ63:AL63"/>
    <mergeCell ref="AM63:AO63"/>
    <mergeCell ref="AP63:AR63"/>
    <mergeCell ref="A70:C70"/>
    <mergeCell ref="D70:E70"/>
    <mergeCell ref="F70:G70"/>
    <mergeCell ref="I70:M70"/>
    <mergeCell ref="AP70:AQ70"/>
    <mergeCell ref="AR70:AS70"/>
    <mergeCell ref="AP66:AQ69"/>
    <mergeCell ref="AR66:AS69"/>
    <mergeCell ref="N67:T67"/>
    <mergeCell ref="U67:AA67"/>
    <mergeCell ref="AB67:AH67"/>
    <mergeCell ref="AI67:AO67"/>
    <mergeCell ref="A66:C69"/>
    <mergeCell ref="D66:E69"/>
    <mergeCell ref="F66:G69"/>
    <mergeCell ref="H66:H69"/>
    <mergeCell ref="I66:L69"/>
    <mergeCell ref="N66:AO66"/>
    <mergeCell ref="A72:C72"/>
    <mergeCell ref="D72:E72"/>
    <mergeCell ref="F72:G72"/>
    <mergeCell ref="I72:M72"/>
    <mergeCell ref="AP72:AQ72"/>
    <mergeCell ref="AR72:AS72"/>
    <mergeCell ref="A71:C71"/>
    <mergeCell ref="D71:E71"/>
    <mergeCell ref="F71:G71"/>
    <mergeCell ref="I71:M71"/>
    <mergeCell ref="AP71:AQ71"/>
    <mergeCell ref="AR71:AS71"/>
    <mergeCell ref="A74:C74"/>
    <mergeCell ref="D74:E74"/>
    <mergeCell ref="F74:G74"/>
    <mergeCell ref="I74:M74"/>
    <mergeCell ref="AP74:AQ74"/>
    <mergeCell ref="AR74:AS74"/>
    <mergeCell ref="A73:C73"/>
    <mergeCell ref="D73:E73"/>
    <mergeCell ref="F73:G73"/>
    <mergeCell ref="I73:M73"/>
    <mergeCell ref="AP73:AQ73"/>
    <mergeCell ref="AR73:AS73"/>
    <mergeCell ref="D75:M75"/>
    <mergeCell ref="AP75:AQ75"/>
    <mergeCell ref="AR75:AS75"/>
    <mergeCell ref="AV75:AW75"/>
    <mergeCell ref="D76:M76"/>
    <mergeCell ref="AP76:AW79"/>
    <mergeCell ref="D77:M77"/>
    <mergeCell ref="D78:M78"/>
    <mergeCell ref="D79:M79"/>
  </mergeCells>
  <phoneticPr fontId="3"/>
  <dataValidations count="8">
    <dataValidation type="list" allowBlank="1" showInputMessage="1" sqref="AS42:AU42 AM42:AO42 AS63:AU63 AM63:AO63" xr:uid="{BE89D124-CA90-4DC1-A6C5-8C8FE5327466}">
      <formula1>"○,　,"</formula1>
    </dataValidation>
    <dataValidation type="list" allowBlank="1" showInputMessage="1" showErrorMessage="1" sqref="AM1:AO2 AS1:AU2" xr:uid="{11D0AB9F-EC61-447A-B3C5-B12C5C13CC8F}">
      <formula1>"○,　,"</formula1>
    </dataValidation>
    <dataValidation type="list" allowBlank="1" showInputMessage="1" showErrorMessage="1" sqref="AS43:AU43 AM43:AO43 AS64:AU64 AM64:AO64" xr:uid="{02A7262C-F5A2-438A-A4FC-0A053503DA13}">
      <formula1>"○"</formula1>
    </dataValidation>
    <dataValidation imeMode="off" allowBlank="1" showInputMessage="1" showErrorMessage="1" sqref="AR49:AR54 R3 D3 AB3 N49:AP54 AQ24:AQ32 AR11:AR32 AQ17:AQ22 N11:AP32 R44 D44 AT54:AU54 AT11:AT32 I44:J44 I3:J3 N70:AP75 AR70:AR75 R65 D65 AT75:AU75 N55:AO58 I65:J65 N76:AO79" xr:uid="{2C5685DE-B54C-4762-8CB0-93665C452A68}"/>
    <dataValidation imeMode="hiragana" allowBlank="1" showInputMessage="1" showErrorMessage="1" sqref="N48:AO48 H11:I32 D2 R2 D5:D6 A11:E32 AP1 U5:U6 AF5:AF6 AQ5:AQ6 H49:I53 K5:K6 D43 R43 A49:E53 AP42 N10:AO10 H70:I74 D64 R64 A70:E74 AP63 N69:AO69" xr:uid="{1B43E4F4-B291-4118-B1F4-6F7A964B6909}"/>
    <dataValidation type="list" allowBlank="1" showInputMessage="1" showErrorMessage="1" sqref="AR4:AU4" xr:uid="{FD9354F6-31E8-4E0F-8080-3B4132B59B62}">
      <formula1>"有(※7参照),無"</formula1>
    </dataValidation>
    <dataValidation type="list" allowBlank="1" showInputMessage="1" showErrorMessage="1" sqref="AB4" xr:uid="{45CCBA71-7BAD-4846-A732-39093E723BCC}">
      <formula1>"有,無"</formula1>
    </dataValidation>
    <dataValidation type="list" imeMode="hiragana" allowBlank="1" showInputMessage="1" showErrorMessage="1" sqref="F11:G32 F49:G53 F70:G74" xr:uid="{3EBD9A2D-8C46-4F9C-8568-082353843EB9}">
      <formula1>"①,②,③,④"</formula1>
    </dataValidation>
  </dataValidations>
  <pageMargins left="0.70866141732283472" right="0.70866141732283472" top="0.74803149606299213" bottom="0.74803149606299213" header="0.31496062992125984" footer="0.31496062992125984"/>
  <pageSetup paperSize="9" scale="68" orientation="landscape" r:id="rId1"/>
  <rowBreaks count="1" manualBreakCount="1">
    <brk id="4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【別１-1】就労移行支援・基本報酬</vt:lpstr>
      <vt:lpstr>【別1-2】別添</vt:lpstr>
      <vt:lpstr>【別2】就労A型・基本報酬</vt:lpstr>
      <vt:lpstr>別添スコア表（全体）</vt:lpstr>
      <vt:lpstr>別添スコア表（実績）</vt:lpstr>
      <vt:lpstr>(参考)就労A・B基本報酬</vt:lpstr>
      <vt:lpstr>【別3】就労Ｂ型・基本報酬</vt:lpstr>
      <vt:lpstr>別添ピアサポーターの配置に関する届出書（就労Ｂ）</vt:lpstr>
      <vt:lpstr>(参考)就労A・B基本報酬 (2)</vt:lpstr>
      <vt:lpstr>【別4-1】就労定着支援・基本報酬</vt:lpstr>
      <vt:lpstr>【別4-2】別添１</vt:lpstr>
      <vt:lpstr>【別4-2】別添２（新規の場合）</vt:lpstr>
      <vt:lpstr>【別5】地域移行支援サービス費（Ⅰ・Ⅱ）</vt:lpstr>
      <vt:lpstr>【別表10-1】機能強化型（単独）　届出様式（新規・相 </vt:lpstr>
      <vt:lpstr>【別表10-2】機能強化型（協働）　届出様式（新規・相談支援）</vt:lpstr>
      <vt:lpstr>付2-1　平均利用者数算定表（施設入所、短期入所、日中活動系）</vt:lpstr>
      <vt:lpstr>付2-1(参考)平均区分・利用者数算定表（生活介護）</vt:lpstr>
      <vt:lpstr>付表2-2　平均利用人数算定表（GH）</vt:lpstr>
      <vt:lpstr>付表3　勤務形態一覧表</vt:lpstr>
      <vt:lpstr>付表3　勤務形態一覧表　(記載例）</vt:lpstr>
      <vt:lpstr>'(参考)就労A・B基本報酬'!Print_Area</vt:lpstr>
      <vt:lpstr>'(参考)就労A・B基本報酬 (2)'!Print_Area</vt:lpstr>
      <vt:lpstr>'【別１-1】就労移行支援・基本報酬'!Print_Area</vt:lpstr>
      <vt:lpstr>'【別1-2】別添'!Print_Area</vt:lpstr>
      <vt:lpstr>【別2】就労A型・基本報酬!Print_Area</vt:lpstr>
      <vt:lpstr>【別3】就労Ｂ型・基本報酬!Print_Area</vt:lpstr>
      <vt:lpstr>'【別4-1】就労定着支援・基本報酬'!Print_Area</vt:lpstr>
      <vt:lpstr>'【別4-2】別添１'!Print_Area</vt:lpstr>
      <vt:lpstr>'【別4-2】別添２（新規の場合）'!Print_Area</vt:lpstr>
      <vt:lpstr>'【別5】地域移行支援サービス費（Ⅰ・Ⅱ）'!Print_Area</vt:lpstr>
      <vt:lpstr>'【別表10-1】機能強化型（単独）　届出様式（新規・相 '!Print_Area</vt:lpstr>
      <vt:lpstr>'【別表10-2】機能強化型（協働）　届出様式（新規・相談支援）'!Print_Area</vt:lpstr>
      <vt:lpstr>'付2-1　平均利用者数算定表（施設入所、短期入所、日中活動系）'!Print_Area</vt:lpstr>
      <vt:lpstr>'付2-1(参考)平均区分・利用者数算定表（生活介護）'!Print_Area</vt:lpstr>
      <vt:lpstr>'付表2-2　平均利用人数算定表（GH）'!Print_Area</vt:lpstr>
      <vt:lpstr>'付表3　勤務形態一覧表'!Print_Area</vt:lpstr>
      <vt:lpstr>'付表3　勤務形態一覧表　(記載例）'!Print_Area</vt:lpstr>
      <vt:lpstr>'別添スコア表（全体）'!Print_Area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nt069054</cp:lastModifiedBy>
  <cp:lastPrinted>2024-05-22T05:48:34Z</cp:lastPrinted>
  <dcterms:created xsi:type="dcterms:W3CDTF">2024-04-07T23:47:16Z</dcterms:created>
  <dcterms:modified xsi:type="dcterms:W3CDTF">2024-05-22T05:49:40Z</dcterms:modified>
</cp:coreProperties>
</file>