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package/2006/relationships/metadata/core-properties" Target="docProps/core.xml" />
  <Relationship Id="rId2" Type="http://schemas.openxmlformats.org/package/2006/relationships/metadata/thumbnail" Target="docProps/thumbnail.wmf" />
  <Relationship Id="rId1" Type="http://schemas.openxmlformats.org/officeDocument/2006/relationships/officeDocument" Target="xl/workbook.xml" />
  <Relationship Id="rId4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72-011\共有\☆施設通知\☆現況報告\R5\現況報告\"/>
    </mc:Choice>
  </mc:AlternateContent>
  <xr:revisionPtr revIDLastSave="0" documentId="13_ncr:1_{A4B3EF39-7588-4633-A7F1-5F085EA5B9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 (経年)" sheetId="21" r:id="rId1"/>
    <sheet name="別紙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21" l="1"/>
  <c r="F24" i="21"/>
  <c r="C24" i="21"/>
  <c r="G26" i="21" l="1"/>
  <c r="G17" i="21"/>
  <c r="G14" i="21"/>
  <c r="G11" i="21"/>
  <c r="G10" i="21"/>
  <c r="G9" i="21"/>
  <c r="F26" i="21"/>
  <c r="F17" i="21"/>
  <c r="F14" i="21"/>
  <c r="F11" i="21"/>
  <c r="F10" i="21"/>
  <c r="F9" i="21"/>
  <c r="C26" i="21"/>
  <c r="D26" i="21" s="1"/>
  <c r="D24" i="21"/>
  <c r="C17" i="21"/>
  <c r="C14" i="21"/>
  <c r="C11" i="21"/>
  <c r="D11" i="21" s="1"/>
  <c r="C10" i="21"/>
  <c r="D10" i="21" s="1"/>
  <c r="C9" i="21"/>
  <c r="D9" i="21" s="1"/>
  <c r="G21" i="21" l="1"/>
  <c r="G25" i="21" s="1"/>
  <c r="F21" i="21"/>
  <c r="F25" i="21" s="1"/>
  <c r="C21" i="21"/>
  <c r="D21" i="21" s="1"/>
  <c r="C23" i="21" l="1"/>
  <c r="D23" i="21" s="1"/>
  <c r="C25" i="21"/>
  <c r="D25" i="21" s="1"/>
  <c r="G23" i="21"/>
  <c r="F23" i="21"/>
</calcChain>
</file>

<file path=xl/sharedStrings.xml><?xml version="1.0" encoding="utf-8"?>
<sst xmlns="http://schemas.openxmlformats.org/spreadsheetml/2006/main" count="83" uniqueCount="65">
  <si>
    <t>売上高</t>
    <rPh sb="0" eb="2">
      <t>ウリアゲ</t>
    </rPh>
    <rPh sb="2" eb="3">
      <t>タカ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</si>
  <si>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</si>
  <si>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</si>
  <si>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当期純利益</t>
    <rPh sb="0" eb="2">
      <t>トウキ</t>
    </rPh>
    <rPh sb="2" eb="5">
      <t>ジュンリエキ</t>
    </rPh>
    <phoneticPr fontId="1"/>
  </si>
  <si>
    <t>営業利益＋営業外利益－営業外費用</t>
    <rPh sb="0" eb="2">
      <t>エイギョウ</t>
    </rPh>
    <rPh sb="2" eb="4">
      <t>リエキ</t>
    </rPh>
    <rPh sb="5" eb="8">
      <t>エイギョウガイ</t>
    </rPh>
    <rPh sb="8" eb="10">
      <t>リエキ</t>
    </rPh>
    <rPh sb="11" eb="14">
      <t>エイギョウガイ</t>
    </rPh>
    <rPh sb="14" eb="16">
      <t>ヒヨウ</t>
    </rPh>
    <phoneticPr fontId="1"/>
  </si>
  <si>
    <t>経常利益＋特別利益－特別損失</t>
    <rPh sb="0" eb="2">
      <t>ケイジョウ</t>
    </rPh>
    <rPh sb="2" eb="4">
      <t>リエキ</t>
    </rPh>
    <rPh sb="5" eb="7">
      <t>トクベツ</t>
    </rPh>
    <rPh sb="7" eb="9">
      <t>リエキ</t>
    </rPh>
    <rPh sb="10" eb="12">
      <t>トクベツ</t>
    </rPh>
    <rPh sb="12" eb="14">
      <t>ソンシツ</t>
    </rPh>
    <phoneticPr fontId="1"/>
  </si>
  <si>
    <t>経常利益÷総資産残高×１００</t>
    <rPh sb="0" eb="2">
      <t>ケイジョウ</t>
    </rPh>
    <rPh sb="2" eb="4">
      <t>リエキ</t>
    </rPh>
    <rPh sb="5" eb="8">
      <t>ソウシサン</t>
    </rPh>
    <rPh sb="8" eb="10">
      <t>ザンダカ</t>
    </rPh>
    <phoneticPr fontId="1"/>
  </si>
  <si>
    <t>営業利益÷売上高×１００</t>
    <rPh sb="0" eb="2">
      <t>エイギョウ</t>
    </rPh>
    <rPh sb="2" eb="4">
      <t>リエキ</t>
    </rPh>
    <rPh sb="5" eb="7">
      <t>ウリアゲ</t>
    </rPh>
    <rPh sb="7" eb="8">
      <t>ダカ</t>
    </rPh>
    <phoneticPr fontId="1"/>
  </si>
  <si>
    <t>経常利益÷売上高×１００</t>
    <rPh sb="0" eb="2">
      <t>ケイジョウ</t>
    </rPh>
    <rPh sb="2" eb="4">
      <t>リエキ</t>
    </rPh>
    <rPh sb="5" eb="7">
      <t>ウリアゲ</t>
    </rPh>
    <rPh sb="7" eb="8">
      <t>ダカ</t>
    </rPh>
    <phoneticPr fontId="1"/>
  </si>
  <si>
    <t>項目</t>
    <rPh sb="0" eb="2">
      <t>コウモク</t>
    </rPh>
    <phoneticPr fontId="1"/>
  </si>
  <si>
    <t>計算式等</t>
    <rPh sb="0" eb="3">
      <t>ケイサンシキ</t>
    </rPh>
    <rPh sb="3" eb="4">
      <t>トウ</t>
    </rPh>
    <phoneticPr fontId="1"/>
  </si>
  <si>
    <t>総資産残高</t>
    <rPh sb="0" eb="3">
      <t>ソウシサン</t>
    </rPh>
    <rPh sb="3" eb="5">
      <t>ザンダカ</t>
    </rPh>
    <phoneticPr fontId="1"/>
  </si>
  <si>
    <t>＜損益計算書＞経営成績（収益性）</t>
    <rPh sb="7" eb="9">
      <t>ケイエイ</t>
    </rPh>
    <rPh sb="9" eb="11">
      <t>セイセキ</t>
    </rPh>
    <rPh sb="12" eb="14">
      <t>シュウエキ</t>
    </rPh>
    <rPh sb="14" eb="15">
      <t>セイ</t>
    </rPh>
    <phoneticPr fontId="1"/>
  </si>
  <si>
    <t>＜貸借対照表＞財政状態（安定性）</t>
    <rPh sb="1" eb="3">
      <t>タイシャク</t>
    </rPh>
    <rPh sb="3" eb="5">
      <t>タイショウ</t>
    </rPh>
    <rPh sb="5" eb="6">
      <t>ヒョウ</t>
    </rPh>
    <rPh sb="7" eb="9">
      <t>ザイセイ</t>
    </rPh>
    <rPh sb="9" eb="11">
      <t>ジョウタイ</t>
    </rPh>
    <rPh sb="12" eb="15">
      <t>アンテイセイ</t>
    </rPh>
    <phoneticPr fontId="1"/>
  </si>
  <si>
    <t>長期入居前受金
長期介護前受金</t>
    <rPh sb="0" eb="2">
      <t>チョウキ</t>
    </rPh>
    <rPh sb="2" eb="4">
      <t>ニュウキョ</t>
    </rPh>
    <rPh sb="4" eb="6">
      <t>マエウ</t>
    </rPh>
    <rPh sb="6" eb="7">
      <t>キン</t>
    </rPh>
    <rPh sb="10" eb="12">
      <t>カイゴ</t>
    </rPh>
    <phoneticPr fontId="1"/>
  </si>
  <si>
    <t>借入金対月商
倍率</t>
    <rPh sb="0" eb="3">
      <t>シャクニュウキン</t>
    </rPh>
    <rPh sb="3" eb="4">
      <t>タイ</t>
    </rPh>
    <rPh sb="4" eb="5">
      <t>ツキ</t>
    </rPh>
    <rPh sb="5" eb="6">
      <t>ショウ</t>
    </rPh>
    <rPh sb="7" eb="9">
      <t>バイリツ</t>
    </rPh>
    <phoneticPr fontId="1"/>
  </si>
  <si>
    <t>純資産÷総資産×１００</t>
    <rPh sb="0" eb="3">
      <t>ジュンシサン</t>
    </rPh>
    <rPh sb="4" eb="7">
      <t>ソウシサン</t>
    </rPh>
    <phoneticPr fontId="1"/>
  </si>
  <si>
    <t>流動資産÷流動負債×１００</t>
    <rPh sb="0" eb="2">
      <t>リュウドウ</t>
    </rPh>
    <rPh sb="2" eb="4">
      <t>シサン</t>
    </rPh>
    <rPh sb="5" eb="7">
      <t>リュウドウ</t>
    </rPh>
    <rPh sb="7" eb="9">
      <t>フサイ</t>
    </rPh>
    <phoneticPr fontId="1"/>
  </si>
  <si>
    <t>固定資産÷(固定負債＋純資産)×１００</t>
    <rPh sb="0" eb="2">
      <t>コテイ</t>
    </rPh>
    <rPh sb="2" eb="4">
      <t>シサン</t>
    </rPh>
    <rPh sb="6" eb="8">
      <t>コテイ</t>
    </rPh>
    <rPh sb="8" eb="10">
      <t>フサイ</t>
    </rPh>
    <rPh sb="11" eb="12">
      <t>ジュン</t>
    </rPh>
    <rPh sb="12" eb="14">
      <t>シサン</t>
    </rPh>
    <phoneticPr fontId="1"/>
  </si>
  <si>
    <t>借入金÷月商</t>
    <rPh sb="0" eb="3">
      <t>シャクニュウキン</t>
    </rPh>
    <rPh sb="4" eb="5">
      <t>ツキ</t>
    </rPh>
    <rPh sb="5" eb="6">
      <t>ショウ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</si>
  <si>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</si>
  <si>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</si>
  <si>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</si>
  <si>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固定負債</t>
    <rPh sb="0" eb="2">
      <t>コテイ</t>
    </rPh>
    <rPh sb="2" eb="4">
      <t>フサイ</t>
    </rPh>
    <phoneticPr fontId="1"/>
  </si>
  <si>
    <t>負債合計</t>
    <rPh sb="0" eb="2">
      <t>フサイ</t>
    </rPh>
    <rPh sb="2" eb="4">
      <t>ゴウケイ</t>
    </rPh>
    <phoneticPr fontId="1"/>
  </si>
  <si>
    <t>資産合計</t>
    <rPh sb="0" eb="2">
      <t>シサン</t>
    </rPh>
    <rPh sb="2" eb="4">
      <t>ゴウケイ</t>
    </rPh>
    <phoneticPr fontId="1"/>
  </si>
  <si>
    <t>借入金</t>
    <rPh sb="0" eb="3">
      <t>シャクニュウキン</t>
    </rPh>
    <phoneticPr fontId="1"/>
  </si>
  <si>
    <t>判定</t>
    <rPh sb="0" eb="2">
      <t>ハンテイ</t>
    </rPh>
    <phoneticPr fontId="1"/>
  </si>
  <si>
    <t>大きい方が良い</t>
    <rPh sb="0" eb="1">
      <t>オオ</t>
    </rPh>
    <rPh sb="3" eb="4">
      <t>ホウ</t>
    </rPh>
    <rPh sb="5" eb="6">
      <t>ヨ</t>
    </rPh>
    <phoneticPr fontId="1"/>
  </si>
  <si>
    <t>総資産－負債総額</t>
    <rPh sb="0" eb="3">
      <t>ソウシサン</t>
    </rPh>
    <rPh sb="4" eb="6">
      <t>フサイ</t>
    </rPh>
    <rPh sb="6" eb="8">
      <t>ソウガク</t>
    </rPh>
    <phoneticPr fontId="1"/>
  </si>
  <si>
    <t>0以上</t>
    <rPh sb="1" eb="3">
      <t>イジョウ</t>
    </rPh>
    <phoneticPr fontId="1"/>
  </si>
  <si>
    <t>可</t>
    <rPh sb="0" eb="1">
      <t>カ</t>
    </rPh>
    <phoneticPr fontId="1"/>
  </si>
  <si>
    <t>100以上</t>
    <rPh sb="3" eb="5">
      <t>イジョウ</t>
    </rPh>
    <phoneticPr fontId="1"/>
  </si>
  <si>
    <t>3以下</t>
    <rPh sb="1" eb="3">
      <t>イカ</t>
    </rPh>
    <phoneticPr fontId="1"/>
  </si>
  <si>
    <t>５以上</t>
    <rPh sb="1" eb="3">
      <t>イジョウ</t>
    </rPh>
    <phoneticPr fontId="1"/>
  </si>
  <si>
    <t>10未満
10～20未満
20～30</t>
    <rPh sb="2" eb="4">
      <t>ミマン</t>
    </rPh>
    <phoneticPr fontId="1"/>
  </si>
  <si>
    <t>純資産
(円)</t>
    <rPh sb="0" eb="3">
      <t>ジュンシサン</t>
    </rPh>
    <rPh sb="5" eb="6">
      <t>エン</t>
    </rPh>
    <phoneticPr fontId="1"/>
  </si>
  <si>
    <t>自己資本比率
(％)</t>
    <rPh sb="0" eb="2">
      <t>ジコ</t>
    </rPh>
    <rPh sb="2" eb="4">
      <t>シホン</t>
    </rPh>
    <rPh sb="4" eb="6">
      <t>ヒリツ</t>
    </rPh>
    <phoneticPr fontId="1"/>
  </si>
  <si>
    <t>売上高
経常利益率
(％)</t>
    <rPh sb="0" eb="2">
      <t>ウリアゲ</t>
    </rPh>
    <rPh sb="2" eb="3">
      <t>タカ</t>
    </rPh>
    <phoneticPr fontId="1"/>
  </si>
  <si>
    <t>売上高
営業利益率
(％)</t>
    <rPh sb="0" eb="2">
      <t>ウリアゲ</t>
    </rPh>
    <rPh sb="2" eb="3">
      <t>タカ</t>
    </rPh>
    <phoneticPr fontId="1"/>
  </si>
  <si>
    <t>総資産
経常利益率
(％)
[ROA]</t>
    <rPh sb="0" eb="3">
      <t>ソウシサン</t>
    </rPh>
    <phoneticPr fontId="1"/>
  </si>
  <si>
    <t>流動比率
(％)</t>
    <rPh sb="0" eb="2">
      <t>リュウドウ</t>
    </rPh>
    <rPh sb="2" eb="4">
      <t>ヒリツ</t>
    </rPh>
    <phoneticPr fontId="1"/>
  </si>
  <si>
    <t>固定長期適合率
(％)</t>
    <rPh sb="0" eb="2">
      <t>コテイ</t>
    </rPh>
    <rPh sb="2" eb="4">
      <t>チョウキ</t>
    </rPh>
    <rPh sb="4" eb="6">
      <t>テキゴウ</t>
    </rPh>
    <rPh sb="6" eb="7">
      <t>リツ</t>
    </rPh>
    <phoneticPr fontId="1"/>
  </si>
  <si>
    <t>売上高－売上原価－販売費及びー般管理費</t>
    <rPh sb="0" eb="2">
      <t>ウリアゲ</t>
    </rPh>
    <rPh sb="2" eb="3">
      <t>タカ</t>
    </rPh>
    <rPh sb="4" eb="6">
      <t>ウリアゲ</t>
    </rPh>
    <rPh sb="6" eb="8">
      <t>ゲンカ</t>
    </rPh>
    <rPh sb="9" eb="12">
      <t>ハンバイヒ</t>
    </rPh>
    <rPh sb="12" eb="13">
      <t>オヨ</t>
    </rPh>
    <rPh sb="15" eb="16">
      <t>ハン</t>
    </rPh>
    <rPh sb="16" eb="19">
      <t>カンリヒ</t>
    </rPh>
    <phoneticPr fontId="1"/>
  </si>
  <si>
    <t>不可
可
良</t>
    <rPh sb="0" eb="2">
      <t>フカ</t>
    </rPh>
    <rPh sb="3" eb="4">
      <t>カ</t>
    </rPh>
    <rPh sb="5" eb="6">
      <t>リョウ</t>
    </rPh>
    <phoneticPr fontId="1"/>
  </si>
  <si>
    <t>優
秀</t>
    <rPh sb="0" eb="1">
      <t>ユウ</t>
    </rPh>
    <rPh sb="2" eb="3">
      <t>シュウ</t>
    </rPh>
    <phoneticPr fontId="1"/>
  </si>
  <si>
    <t>会計期間</t>
    <rPh sb="0" eb="2">
      <t>カイケイ</t>
    </rPh>
    <rPh sb="2" eb="4">
      <t>キカン</t>
    </rPh>
    <phoneticPr fontId="1"/>
  </si>
  <si>
    <t>　　　　年　　月　　日～　　　　年　　月　　日</t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</si>
  <si>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金額（円）
直近年</t>
    <rPh sb="0" eb="2">
      <t>キンガク</t>
    </rPh>
    <rPh sb="3" eb="4">
      <t>エン</t>
    </rPh>
    <rPh sb="6" eb="8">
      <t>チョッキン</t>
    </rPh>
    <rPh sb="8" eb="9">
      <t>ネン</t>
    </rPh>
    <phoneticPr fontId="1"/>
  </si>
  <si>
    <t>金額（円）
１年前</t>
    <rPh sb="0" eb="2">
      <t>キンガク</t>
    </rPh>
    <rPh sb="3" eb="4">
      <t>エン</t>
    </rPh>
    <rPh sb="7" eb="8">
      <t>ネン</t>
    </rPh>
    <rPh sb="8" eb="9">
      <t>マエ</t>
    </rPh>
    <phoneticPr fontId="1"/>
  </si>
  <si>
    <t>金額（円）
２年前</t>
    <rPh sb="0" eb="2">
      <t>キンガク</t>
    </rPh>
    <rPh sb="3" eb="4">
      <t>エン</t>
    </rPh>
    <rPh sb="7" eb="8">
      <t>ネン</t>
    </rPh>
    <rPh sb="8" eb="9">
      <t>マエ</t>
    </rPh>
    <phoneticPr fontId="1"/>
  </si>
  <si>
    <t>30超～50
50超～</t>
    <phoneticPr fontId="1"/>
  </si>
  <si>
    <t>施設名</t>
    <rPh sb="0" eb="2">
      <t>シセツ</t>
    </rPh>
    <rPh sb="2" eb="3">
      <t>メイ</t>
    </rPh>
    <phoneticPr fontId="1"/>
  </si>
  <si>
    <t>◎経営状況シート</t>
    <rPh sb="1" eb="3">
      <t>ケイエイ</t>
    </rPh>
    <rPh sb="3" eb="5">
      <t>ジョウキョウ</t>
    </rPh>
    <phoneticPr fontId="1"/>
  </si>
  <si>
    <t>不可
＝債務超過</t>
    <rPh sb="0" eb="2">
      <t>フカ</t>
    </rPh>
    <rPh sb="4" eb="6">
      <t>サイム</t>
    </rPh>
    <rPh sb="6" eb="8">
      <t>チョウカ</t>
    </rPh>
    <phoneticPr fontId="1"/>
  </si>
  <si>
    <t>100未満</t>
    <rPh sb="3" eb="5">
      <t>ミマン</t>
    </rPh>
    <phoneticPr fontId="1"/>
  </si>
  <si>
    <t>不可</t>
    <rPh sb="0" eb="2">
      <t>フカ</t>
    </rPh>
    <phoneticPr fontId="1"/>
  </si>
  <si>
    <t>100超</t>
    <rPh sb="3" eb="4">
      <t>チョウ</t>
    </rPh>
    <phoneticPr fontId="1"/>
  </si>
  <si>
    <t>3超</t>
    <rPh sb="1" eb="2">
      <t>チョウ</t>
    </rPh>
    <phoneticPr fontId="1"/>
  </si>
  <si>
    <t>100以下
(全業種の中央値50.6)</t>
    <rPh sb="3" eb="5">
      <t>イカ</t>
    </rPh>
    <phoneticPr fontId="1"/>
  </si>
  <si>
    <t>0未満
＝マイナス</t>
    <rPh sb="1" eb="3">
      <t>ミマン</t>
    </rPh>
    <phoneticPr fontId="1"/>
  </si>
  <si>
    <t>５未満</t>
    <rPh sb="1" eb="3">
      <t>ミマン</t>
    </rPh>
    <phoneticPr fontId="1"/>
  </si>
  <si>
    <t>【不可である場合の理由と改善策】</t>
    <rPh sb="1" eb="3">
      <t>フカ</t>
    </rPh>
    <rPh sb="6" eb="8">
      <t>バアイ</t>
    </rPh>
    <rPh sb="9" eb="11">
      <t>リユウ</t>
    </rPh>
    <rPh sb="12" eb="14">
      <t>カイゼン</t>
    </rPh>
    <rPh sb="14" eb="15">
      <t>サク</t>
    </rPh>
    <phoneticPr fontId="1"/>
  </si>
  <si>
    <t>不可の場合等の理由及び改善策</t>
    <rPh sb="0" eb="2">
      <t>フカ</t>
    </rPh>
    <rPh sb="3" eb="5">
      <t>バアイ</t>
    </rPh>
    <rPh sb="5" eb="6">
      <t>トウ</t>
    </rPh>
    <rPh sb="7" eb="9">
      <t>リユウ</t>
    </rPh>
    <rPh sb="9" eb="10">
      <t>オヨ</t>
    </rPh>
    <rPh sb="11" eb="13">
      <t>カイゼン</t>
    </rPh>
    <rPh sb="13" eb="14">
      <t>サク</t>
    </rPh>
    <phoneticPr fontId="1"/>
  </si>
  <si>
    <t>【不可又は3年間で最小である場合の理由と改善策】</t>
    <rPh sb="1" eb="3">
      <t>フカ</t>
    </rPh>
    <rPh sb="3" eb="4">
      <t>マタ</t>
    </rPh>
    <rPh sb="6" eb="8">
      <t>ネンカン</t>
    </rPh>
    <rPh sb="9" eb="11">
      <t>サイショウ</t>
    </rPh>
    <rPh sb="14" eb="16">
      <t>バアイ</t>
    </rPh>
    <rPh sb="17" eb="19">
      <t>リユウ</t>
    </rPh>
    <rPh sb="20" eb="23">
      <t>カイゼンサク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</si>
</sst>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177" fontId="0" fillId="2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177" fontId="0" fillId="2" borderId="2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>
      <alignment vertical="center"/>
    </xf>
    <xf numFmtId="177" fontId="0" fillId="4" borderId="10" xfId="0" applyNumberFormat="1" applyFill="1" applyBorder="1">
      <alignment vertical="center"/>
    </xf>
    <xf numFmtId="0" fontId="0" fillId="0" borderId="8" xfId="0" applyBorder="1" applyAlignment="1">
      <alignment vertical="center" wrapText="1"/>
    </xf>
    <xf numFmtId="177" fontId="0" fillId="2" borderId="8" xfId="0" applyNumberFormat="1" applyFill="1" applyBorder="1">
      <alignment vertical="center"/>
    </xf>
    <xf numFmtId="0" fontId="0" fillId="0" borderId="13" xfId="0" applyBorder="1">
      <alignment vertical="center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>
      <alignment vertical="center"/>
    </xf>
    <xf numFmtId="178" fontId="0" fillId="4" borderId="15" xfId="0" applyNumberFormat="1" applyFill="1" applyBorder="1">
      <alignment vertical="center"/>
    </xf>
    <xf numFmtId="0" fontId="0" fillId="4" borderId="18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4" borderId="21" xfId="0" applyFill="1" applyBorder="1">
      <alignment vertical="center"/>
    </xf>
    <xf numFmtId="178" fontId="0" fillId="4" borderId="21" xfId="0" applyNumberFormat="1" applyFill="1" applyBorder="1">
      <alignment vertical="center"/>
    </xf>
    <xf numFmtId="0" fontId="0" fillId="4" borderId="24" xfId="0" applyFill="1" applyBorder="1" applyAlignment="1">
      <alignment vertical="center" wrapText="1"/>
    </xf>
    <xf numFmtId="176" fontId="0" fillId="4" borderId="15" xfId="0" applyNumberFormat="1" applyFill="1" applyBorder="1">
      <alignment vertical="center"/>
    </xf>
    <xf numFmtId="0" fontId="0" fillId="4" borderId="25" xfId="0" applyFill="1" applyBorder="1" applyAlignment="1">
      <alignment vertical="center" wrapText="1"/>
    </xf>
    <xf numFmtId="176" fontId="0" fillId="4" borderId="21" xfId="0" applyNumberFormat="1" applyFill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4" borderId="11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2" xfId="0" applyFill="1" applyBorder="1">
      <alignment vertical="center"/>
    </xf>
    <xf numFmtId="176" fontId="0" fillId="4" borderId="26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76" fontId="0" fillId="4" borderId="27" xfId="0" applyNumberFormat="1" applyFill="1" applyBorder="1">
      <alignment vertical="center"/>
    </xf>
    <xf numFmtId="176" fontId="0" fillId="4" borderId="17" xfId="0" applyNumberFormat="1" applyFill="1" applyBorder="1">
      <alignment vertical="center"/>
    </xf>
    <xf numFmtId="176" fontId="0" fillId="4" borderId="19" xfId="0" applyNumberFormat="1" applyFill="1" applyBorder="1">
      <alignment vertical="center"/>
    </xf>
    <xf numFmtId="176" fontId="0" fillId="4" borderId="23" xfId="0" applyNumberFormat="1" applyFill="1" applyBorder="1">
      <alignment vertical="center"/>
    </xf>
    <xf numFmtId="177" fontId="0" fillId="4" borderId="28" xfId="0" applyNumberFormat="1" applyFill="1" applyBorder="1">
      <alignment vertical="center"/>
    </xf>
    <xf numFmtId="178" fontId="0" fillId="4" borderId="26" xfId="0" applyNumberFormat="1" applyFill="1" applyBorder="1">
      <alignment vertical="center"/>
    </xf>
    <xf numFmtId="178" fontId="0" fillId="4" borderId="4" xfId="0" applyNumberFormat="1" applyFill="1" applyBorder="1">
      <alignment vertical="center"/>
    </xf>
    <xf numFmtId="178" fontId="0" fillId="4" borderId="27" xfId="0" applyNumberFormat="1" applyFill="1" applyBorder="1">
      <alignment vertical="center"/>
    </xf>
    <xf numFmtId="178" fontId="0" fillId="4" borderId="17" xfId="0" applyNumberFormat="1" applyFill="1" applyBorder="1">
      <alignment vertical="center"/>
    </xf>
    <xf numFmtId="178" fontId="0" fillId="4" borderId="19" xfId="0" applyNumberFormat="1" applyFill="1" applyBorder="1">
      <alignment vertical="center"/>
    </xf>
    <xf numFmtId="178" fontId="0" fillId="4" borderId="23" xfId="0" applyNumberFormat="1" applyFill="1" applyBorder="1">
      <alignment vertical="center"/>
    </xf>
    <xf numFmtId="177" fontId="0" fillId="4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0" fontId="0" fillId="0" borderId="0" xfId="0" applyNumberFormat="1">
      <alignment vertical="center"/>
    </xf>
    <xf numFmtId="0" fontId="0" fillId="2" borderId="29" xfId="0" applyFill="1" applyBorder="1">
      <alignment vertical="center"/>
    </xf>
    <xf numFmtId="0" fontId="0" fillId="4" borderId="2" xfId="0" applyFill="1" applyBorder="1" applyAlignment="1">
      <alignment vertical="top"/>
    </xf>
    <xf numFmtId="0" fontId="0" fillId="4" borderId="21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3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0790-5CAB-4143-A891-D86E9598C59D}">
  <sheetPr>
    <tabColor rgb="FFFFFF00"/>
  </sheetPr>
  <dimension ref="A1:M27"/>
  <sheetViews>
    <sheetView tabSelected="1" topLeftCell="B8" workbookViewId="0">
      <selection activeCell="E12" sqref="E12"/>
    </sheetView>
  </sheetViews>
  <sheetFormatPr defaultRowHeight="13.2" x14ac:dyDescent="0.2"/>
  <cols>
    <col min="1" max="1" width="20.44140625" customWidth="1"/>
    <col min="2" max="2" width="38.88671875" customWidth="1"/>
    <col min="3" max="3" width="18.6640625" customWidth="1"/>
    <col min="5" max="5" width="47.109375" customWidth="1"/>
    <col min="6" max="7" width="18.44140625" customWidth="1"/>
    <col min="8" max="9" width="11.5546875" customWidth="1"/>
    <col min="10" max="10" width="14.6640625" customWidth="1"/>
    <col min="11" max="11" width="8.21875" customWidth="1"/>
    <col min="12" max="12" width="11.5546875" customWidth="1"/>
    <col min="13" max="13" width="9.6640625" customWidth="1"/>
    <col min="14" max="14" width="14.21875" customWidth="1"/>
    <col min="15" max="15" width="4.44140625" customWidth="1"/>
    <col min="16" max="16" width="8" customWidth="1"/>
    <col min="17" max="17" width="7.6640625" customWidth="1"/>
  </cols>
  <sheetData>
    <row r="1" spans="1:11" ht="24.6" customHeight="1" thickBot="1" x14ac:dyDescent="0.25">
      <c r="A1" s="55" t="s">
        <v>53</v>
      </c>
      <c r="C1" s="54" t="s">
        <v>52</v>
      </c>
      <c r="D1" s="57"/>
      <c r="E1" s="57"/>
    </row>
    <row r="2" spans="1:11" ht="21" customHeight="1" thickTop="1" x14ac:dyDescent="0.2">
      <c r="A2" s="34" t="s">
        <v>12</v>
      </c>
      <c r="C2" s="34" t="s">
        <v>46</v>
      </c>
      <c r="D2" s="63" t="s">
        <v>47</v>
      </c>
      <c r="E2" s="63"/>
      <c r="F2" s="35"/>
      <c r="G2" s="35"/>
    </row>
    <row r="3" spans="1:11" ht="31.2" customHeight="1" x14ac:dyDescent="0.2">
      <c r="A3" s="2" t="s">
        <v>9</v>
      </c>
      <c r="B3" s="2" t="s">
        <v>10</v>
      </c>
      <c r="C3" s="4" t="s">
        <v>48</v>
      </c>
      <c r="D3" s="10" t="s">
        <v>27</v>
      </c>
      <c r="E3" s="2" t="s">
        <v>63</v>
      </c>
      <c r="F3" s="4" t="s">
        <v>49</v>
      </c>
      <c r="G3" s="4" t="s">
        <v>50</v>
      </c>
    </row>
    <row r="4" spans="1:11" ht="27" customHeight="1" x14ac:dyDescent="0.2">
      <c r="A4" s="1" t="s">
        <v>0</v>
      </c>
      <c r="B4" s="1"/>
      <c r="C4" s="3"/>
      <c r="D4" s="10"/>
      <c r="E4" s="11"/>
      <c r="F4" s="3"/>
      <c r="G4" s="3"/>
    </row>
    <row r="5" spans="1:11" ht="27" customHeight="1" x14ac:dyDescent="0.2">
      <c r="A5" s="1" t="s">
        <v>11</v>
      </c>
      <c r="B5" s="1"/>
      <c r="C5" s="3"/>
      <c r="D5" s="10"/>
      <c r="E5" s="11"/>
      <c r="F5" s="3"/>
      <c r="G5" s="3"/>
    </row>
    <row r="6" spans="1:11" ht="27" customHeight="1" x14ac:dyDescent="0.2">
      <c r="A6" s="2" t="s">
        <v>1</v>
      </c>
      <c r="B6" s="2" t="s">
        <v>43</v>
      </c>
      <c r="C6" s="3"/>
      <c r="D6" s="10"/>
      <c r="E6" s="11"/>
      <c r="F6" s="3"/>
      <c r="G6" s="3"/>
    </row>
    <row r="7" spans="1:11" ht="27" customHeight="1" x14ac:dyDescent="0.2">
      <c r="A7" s="2" t="s">
        <v>2</v>
      </c>
      <c r="B7" s="2" t="s">
        <v>4</v>
      </c>
      <c r="C7" s="3"/>
      <c r="D7" s="10"/>
      <c r="E7" s="33"/>
      <c r="F7" s="3"/>
      <c r="G7" s="3"/>
    </row>
    <row r="8" spans="1:11" ht="27" customHeight="1" thickBot="1" x14ac:dyDescent="0.25">
      <c r="A8" s="13" t="s">
        <v>3</v>
      </c>
      <c r="B8" s="13" t="s">
        <v>5</v>
      </c>
      <c r="C8" s="14"/>
      <c r="D8" s="15"/>
      <c r="E8" s="11"/>
      <c r="F8" s="14"/>
      <c r="G8" s="14"/>
    </row>
    <row r="9" spans="1:11" ht="70.2" customHeight="1" thickTop="1" x14ac:dyDescent="0.2">
      <c r="A9" s="29" t="s">
        <v>40</v>
      </c>
      <c r="B9" s="23" t="s">
        <v>6</v>
      </c>
      <c r="C9" s="30" t="e">
        <f>C7/C5*100</f>
        <v>#DIV/0!</v>
      </c>
      <c r="D9" s="37" t="e">
        <f>IF(C9&gt;=5,"可","不可")</f>
        <v>#DIV/0!</v>
      </c>
      <c r="E9" s="60" t="s">
        <v>62</v>
      </c>
      <c r="F9" s="40" t="e">
        <f>F7/F5*100</f>
        <v>#DIV/0!</v>
      </c>
      <c r="G9" s="43" t="e">
        <f>G7/G5*100</f>
        <v>#DIV/0!</v>
      </c>
      <c r="H9" t="s">
        <v>61</v>
      </c>
      <c r="I9" t="s">
        <v>56</v>
      </c>
      <c r="J9" t="s">
        <v>34</v>
      </c>
      <c r="K9" t="s">
        <v>31</v>
      </c>
    </row>
    <row r="10" spans="1:11" ht="70.2" customHeight="1" x14ac:dyDescent="0.2">
      <c r="A10" s="31" t="s">
        <v>39</v>
      </c>
      <c r="B10" s="6" t="s">
        <v>7</v>
      </c>
      <c r="C10" s="7" t="e">
        <f>C6/C4*100</f>
        <v>#DIV/0!</v>
      </c>
      <c r="D10" s="38" t="e">
        <f>IF(C10&gt;=0,"可","不可")</f>
        <v>#DIV/0!</v>
      </c>
      <c r="E10" s="58" t="s">
        <v>64</v>
      </c>
      <c r="F10" s="41" t="e">
        <f>F6/F4*100</f>
        <v>#DIV/0!</v>
      </c>
      <c r="G10" s="44" t="e">
        <f>G6/G4*100</f>
        <v>#DIV/0!</v>
      </c>
      <c r="H10" t="s">
        <v>30</v>
      </c>
      <c r="I10" t="s">
        <v>31</v>
      </c>
      <c r="J10" s="9" t="s">
        <v>28</v>
      </c>
    </row>
    <row r="11" spans="1:11" ht="70.2" customHeight="1" thickBot="1" x14ac:dyDescent="0.25">
      <c r="A11" s="26" t="s">
        <v>38</v>
      </c>
      <c r="B11" s="27" t="s">
        <v>8</v>
      </c>
      <c r="C11" s="32" t="e">
        <f>C7/C4*100</f>
        <v>#DIV/0!</v>
      </c>
      <c r="D11" s="39" t="e">
        <f>IF(C11&gt;=0,"可","不可")</f>
        <v>#DIV/0!</v>
      </c>
      <c r="E11" s="59" t="s">
        <v>64</v>
      </c>
      <c r="F11" s="42" t="e">
        <f>F7/F4*100</f>
        <v>#DIV/0!</v>
      </c>
      <c r="G11" s="45" t="e">
        <f>G7/G4*100</f>
        <v>#DIV/0!</v>
      </c>
      <c r="H11" t="s">
        <v>30</v>
      </c>
      <c r="I11" t="s">
        <v>31</v>
      </c>
      <c r="J11" s="9" t="s">
        <v>28</v>
      </c>
    </row>
    <row r="12" spans="1:11" ht="13.8" thickTop="1" x14ac:dyDescent="0.2">
      <c r="E12" s="11"/>
    </row>
    <row r="13" spans="1:11" x14ac:dyDescent="0.2">
      <c r="A13" s="34" t="s">
        <v>13</v>
      </c>
      <c r="E13" s="11"/>
    </row>
    <row r="14" spans="1:11" ht="27.75" customHeight="1" x14ac:dyDescent="0.2">
      <c r="A14" s="2" t="s">
        <v>25</v>
      </c>
      <c r="B14" s="2"/>
      <c r="C14" s="5">
        <f>SUM(C15:C16)</f>
        <v>0</v>
      </c>
      <c r="D14" s="10"/>
      <c r="E14" s="11"/>
      <c r="F14" s="5">
        <f>SUM(F15:F16)</f>
        <v>0</v>
      </c>
      <c r="G14" s="5">
        <f>SUM(G15:G16)</f>
        <v>0</v>
      </c>
    </row>
    <row r="15" spans="1:11" ht="27.75" customHeight="1" x14ac:dyDescent="0.2">
      <c r="A15" s="2" t="s">
        <v>20</v>
      </c>
      <c r="B15" s="2"/>
      <c r="C15" s="3"/>
      <c r="D15" s="10"/>
      <c r="E15" s="11"/>
      <c r="F15" s="3"/>
      <c r="G15" s="3"/>
    </row>
    <row r="16" spans="1:11" ht="27.75" customHeight="1" x14ac:dyDescent="0.2">
      <c r="A16" s="2" t="s">
        <v>21</v>
      </c>
      <c r="B16" s="2"/>
      <c r="C16" s="3"/>
      <c r="D16" s="10"/>
      <c r="E16" s="11"/>
      <c r="F16" s="3"/>
      <c r="G16" s="3"/>
    </row>
    <row r="17" spans="1:13" ht="27.75" customHeight="1" x14ac:dyDescent="0.2">
      <c r="A17" s="2" t="s">
        <v>24</v>
      </c>
      <c r="B17" s="2"/>
      <c r="C17" s="5">
        <f>SUM(C18:C19)</f>
        <v>0</v>
      </c>
      <c r="D17" s="10"/>
      <c r="E17" s="11"/>
      <c r="F17" s="5">
        <f>SUM(F18:F19)</f>
        <v>0</v>
      </c>
      <c r="G17" s="5">
        <f>SUM(G18:G19)</f>
        <v>0</v>
      </c>
    </row>
    <row r="18" spans="1:13" ht="27.75" customHeight="1" x14ac:dyDescent="0.2">
      <c r="A18" s="2" t="s">
        <v>22</v>
      </c>
      <c r="B18" s="2"/>
      <c r="C18" s="3"/>
      <c r="D18" s="10"/>
      <c r="E18" s="11"/>
      <c r="F18" s="3"/>
      <c r="G18" s="3"/>
    </row>
    <row r="19" spans="1:13" ht="27.75" customHeight="1" x14ac:dyDescent="0.2">
      <c r="A19" s="2" t="s">
        <v>23</v>
      </c>
      <c r="B19" s="2"/>
      <c r="C19" s="3"/>
      <c r="D19" s="10"/>
      <c r="E19" s="11"/>
      <c r="F19" s="3"/>
      <c r="G19" s="3"/>
    </row>
    <row r="20" spans="1:13" ht="27.75" customHeight="1" thickBot="1" x14ac:dyDescent="0.25">
      <c r="A20" s="13" t="s">
        <v>26</v>
      </c>
      <c r="B20" s="13"/>
      <c r="C20" s="14"/>
      <c r="D20" s="15"/>
      <c r="E20" s="11"/>
      <c r="F20" s="14"/>
      <c r="G20" s="14"/>
    </row>
    <row r="21" spans="1:13" ht="75.599999999999994" customHeight="1" thickTop="1" thickBot="1" x14ac:dyDescent="0.25">
      <c r="A21" s="16" t="s">
        <v>36</v>
      </c>
      <c r="B21" s="17" t="s">
        <v>29</v>
      </c>
      <c r="C21" s="18">
        <f>C14-C17</f>
        <v>0</v>
      </c>
      <c r="D21" s="36" t="str">
        <f>IF(C21&lt;0,"債務超過","可")</f>
        <v>可</v>
      </c>
      <c r="E21" s="61" t="s">
        <v>62</v>
      </c>
      <c r="F21" s="46">
        <f>F14-F17</f>
        <v>0</v>
      </c>
      <c r="G21" s="53">
        <f>G14-G17</f>
        <v>0</v>
      </c>
      <c r="H21" s="12" t="s">
        <v>60</v>
      </c>
      <c r="I21" s="12" t="s">
        <v>54</v>
      </c>
      <c r="J21" t="s">
        <v>30</v>
      </c>
      <c r="K21" t="s">
        <v>31</v>
      </c>
    </row>
    <row r="22" spans="1:13" ht="26.4" customHeight="1" thickTop="1" thickBot="1" x14ac:dyDescent="0.25">
      <c r="A22" s="19" t="s">
        <v>14</v>
      </c>
      <c r="B22" s="11"/>
      <c r="C22" s="20"/>
      <c r="D22" s="21"/>
      <c r="E22" s="11"/>
      <c r="F22" s="20"/>
      <c r="G22" s="20"/>
    </row>
    <row r="23" spans="1:13" ht="75.599999999999994" customHeight="1" thickTop="1" x14ac:dyDescent="0.2">
      <c r="A23" s="22" t="s">
        <v>37</v>
      </c>
      <c r="B23" s="23" t="s">
        <v>16</v>
      </c>
      <c r="C23" s="24" t="e">
        <f>C21/C14*100</f>
        <v>#DIV/0!</v>
      </c>
      <c r="D23" s="37" t="e">
        <f>IF(C23&lt;10,"不可",IF(C23&lt;20,"可",IF(C23&lt;=30,"良",IF(C23&lt;=50,"優","秀"))))</f>
        <v>#DIV/0!</v>
      </c>
      <c r="E23" s="60" t="s">
        <v>62</v>
      </c>
      <c r="F23" s="47" t="e">
        <f>F21/F14*100</f>
        <v>#DIV/0!</v>
      </c>
      <c r="G23" s="50" t="e">
        <f>G21/G14*100</f>
        <v>#DIV/0!</v>
      </c>
      <c r="H23" s="12" t="s">
        <v>35</v>
      </c>
      <c r="I23" s="12" t="s">
        <v>44</v>
      </c>
      <c r="J23" s="12" t="s">
        <v>51</v>
      </c>
      <c r="K23" s="12" t="s">
        <v>45</v>
      </c>
    </row>
    <row r="24" spans="1:13" ht="75.599999999999994" customHeight="1" x14ac:dyDescent="0.2">
      <c r="A24" s="25" t="s">
        <v>41</v>
      </c>
      <c r="B24" s="6" t="s">
        <v>17</v>
      </c>
      <c r="C24" s="8" t="e">
        <f>C15/C18*100</f>
        <v>#DIV/0!</v>
      </c>
      <c r="D24" s="38" t="e">
        <f>IF(C24&lt;100,"不可","可")</f>
        <v>#DIV/0!</v>
      </c>
      <c r="E24" s="62" t="s">
        <v>62</v>
      </c>
      <c r="F24" s="48" t="e">
        <f t="shared" ref="F24:G24" si="0">F15/F18*100</f>
        <v>#DIV/0!</v>
      </c>
      <c r="G24" s="51" t="e">
        <f t="shared" si="0"/>
        <v>#DIV/0!</v>
      </c>
      <c r="H24" t="s">
        <v>55</v>
      </c>
      <c r="I24" t="s">
        <v>56</v>
      </c>
      <c r="J24" t="s">
        <v>32</v>
      </c>
      <c r="K24" t="s">
        <v>31</v>
      </c>
    </row>
    <row r="25" spans="1:13" ht="75.599999999999994" customHeight="1" x14ac:dyDescent="0.2">
      <c r="A25" s="25" t="s">
        <v>42</v>
      </c>
      <c r="B25" s="6" t="s">
        <v>18</v>
      </c>
      <c r="C25" s="8" t="e">
        <f>C16/(C19+C21)*100</f>
        <v>#DIV/0!</v>
      </c>
      <c r="D25" s="38" t="e">
        <f>IF(C25&lt;=100,"可","不可")</f>
        <v>#DIV/0!</v>
      </c>
      <c r="E25" s="62" t="s">
        <v>62</v>
      </c>
      <c r="F25" s="48" t="e">
        <f>F16/(F19+F21)*100</f>
        <v>#DIV/0!</v>
      </c>
      <c r="G25" s="51" t="e">
        <f>G16/(G19+G21)*100</f>
        <v>#DIV/0!</v>
      </c>
      <c r="H25" t="s">
        <v>57</v>
      </c>
      <c r="I25" t="s">
        <v>56</v>
      </c>
      <c r="J25" s="12" t="s">
        <v>59</v>
      </c>
      <c r="K25" t="s">
        <v>31</v>
      </c>
      <c r="L25" s="9"/>
      <c r="M25" s="56"/>
    </row>
    <row r="26" spans="1:13" ht="75.599999999999994" customHeight="1" thickBot="1" x14ac:dyDescent="0.25">
      <c r="A26" s="26" t="s">
        <v>15</v>
      </c>
      <c r="B26" s="27" t="s">
        <v>19</v>
      </c>
      <c r="C26" s="28" t="e">
        <f>C20/(C4/12)</f>
        <v>#DIV/0!</v>
      </c>
      <c r="D26" s="39" t="e">
        <f>IF(C26&lt;=3,"可","不可")</f>
        <v>#DIV/0!</v>
      </c>
      <c r="E26" s="59" t="s">
        <v>62</v>
      </c>
      <c r="F26" s="49" t="e">
        <f>F20/(F4/12)</f>
        <v>#DIV/0!</v>
      </c>
      <c r="G26" s="52" t="e">
        <f>G20/(G4/12)</f>
        <v>#DIV/0!</v>
      </c>
      <c r="H26" t="s">
        <v>58</v>
      </c>
      <c r="I26" t="s">
        <v>56</v>
      </c>
      <c r="J26" t="s">
        <v>33</v>
      </c>
      <c r="K26" t="s">
        <v>31</v>
      </c>
    </row>
    <row r="27" spans="1:13" ht="13.8" thickTop="1" x14ac:dyDescent="0.2"/>
  </sheetData>
  <sheetProtection algorithmName="SHA-512" hashValue="KpGXwjICa1HNUW6KOIbw5wI8XnixtQiHyuzhvwkYVGlPgDlVDW7m0/pK4xE3dWmk6+61hZ2f1x9YUSSSxpVBAw==" saltValue="azjoZ5jm1KA3hDyDSNjA2g==" spinCount="100000" sheet="1" objects="1" scenarios="1" formatColumns="0" formatRows="0"/>
  <protectedRanges>
    <protectedRange sqref="E9:E11" name="範囲10"/>
    <protectedRange sqref="C22" name="範囲7"/>
    <protectedRange sqref="C18:C20" name="範囲5"/>
    <protectedRange sqref="C15:C16" name="範囲3"/>
    <protectedRange sqref="C4:C8" name="範囲2"/>
    <protectedRange sqref="F4:G8" name="範囲1"/>
    <protectedRange sqref="F15:G16" name="範囲4"/>
    <protectedRange sqref="F18:G20" name="範囲6"/>
    <protectedRange sqref="F22:G22" name="範囲8"/>
    <protectedRange sqref="D1:E2" name="範囲9"/>
    <protectedRange sqref="E21:E26" name="範囲11"/>
  </protectedRanges>
  <mergeCells count="2">
    <mergeCell ref="D2:E2"/>
    <mergeCell ref="D1:E1"/>
  </mergeCells>
  <phoneticPr fontId="1"/>
  <pageMargins left="0.70866141732283472" right="0.70866141732283472" top="0.35433070866141736" bottom="0.35433070866141736" header="0.31496062992125984" footer="0.31496062992125984"/>
  <pageSetup paperSize="44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291D-537F-4E68-AAF9-BDB0A48B8D64}">
  <sheetPr>
    <tabColor rgb="FFFFFF00"/>
  </sheetPr>
  <dimension ref="A1"/>
  <sheetViews>
    <sheetView workbookViewId="0">
      <selection activeCell="G26" sqref="G26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 (経年)</vt:lpstr>
      <vt:lpstr>別紙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Administrator</cp:lastModifiedBy>
  <cp:lastPrinted>2023-06-22T01:25:44Z</cp:lastPrinted>
  <dcterms:created xsi:type="dcterms:W3CDTF">2016-09-07T06:21:35Z</dcterms:created>
  <dcterms:modified xsi:type="dcterms:W3CDTF">2023-06-22T04:38:11Z</dcterms:modified>
</cp:coreProperties>
</file>