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88-012\共有\R04-Ⅰ　契約業務\③-1　電力調達\R3年度起案\00決裁資料（公示）\"/>
    </mc:Choice>
  </mc:AlternateContent>
  <xr:revisionPtr revIDLastSave="0" documentId="13_ncr:1_{4E8AC357-6C91-4801-9772-D8EB631CC9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札内訳書" sheetId="3" r:id="rId1"/>
  </sheets>
  <definedNames>
    <definedName name="_xlnm.Print_Area" localSheetId="0">入札内訳書!$A$1:$M$232</definedName>
    <definedName name="_xlnm.Print_Titles" localSheetId="0">入札内訳書!$1:$8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3" i="3" l="1"/>
  <c r="H223" i="3"/>
  <c r="F25" i="3"/>
  <c r="F11" i="3"/>
  <c r="F13" i="3"/>
  <c r="F15" i="3"/>
  <c r="F17" i="3"/>
  <c r="F19" i="3"/>
  <c r="F21" i="3"/>
  <c r="F23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63" i="3"/>
  <c r="F65" i="3"/>
  <c r="F67" i="3"/>
  <c r="F69" i="3"/>
  <c r="F71" i="3"/>
  <c r="F73" i="3"/>
  <c r="F75" i="3"/>
  <c r="F77" i="3"/>
  <c r="F79" i="3"/>
  <c r="F81" i="3"/>
  <c r="F83" i="3"/>
  <c r="F85" i="3"/>
  <c r="F87" i="3"/>
  <c r="F89" i="3"/>
  <c r="F91" i="3"/>
  <c r="F93" i="3"/>
  <c r="F95" i="3"/>
  <c r="F97" i="3"/>
  <c r="F99" i="3"/>
  <c r="F101" i="3"/>
  <c r="F103" i="3"/>
  <c r="F105" i="3"/>
  <c r="F107" i="3"/>
  <c r="F109" i="3"/>
  <c r="F111" i="3"/>
  <c r="F113" i="3"/>
  <c r="F115" i="3"/>
  <c r="F117" i="3"/>
  <c r="F119" i="3"/>
  <c r="F121" i="3"/>
  <c r="F123" i="3"/>
  <c r="F125" i="3"/>
  <c r="F127" i="3"/>
  <c r="F129" i="3"/>
  <c r="F131" i="3"/>
  <c r="F133" i="3"/>
  <c r="F135" i="3"/>
  <c r="F137" i="3"/>
  <c r="F139" i="3"/>
  <c r="F141" i="3"/>
  <c r="F143" i="3"/>
  <c r="F145" i="3"/>
  <c r="F147" i="3"/>
  <c r="F149" i="3"/>
  <c r="F151" i="3"/>
  <c r="F153" i="3"/>
  <c r="F155" i="3"/>
  <c r="F157" i="3"/>
  <c r="F159" i="3"/>
  <c r="F161" i="3"/>
  <c r="F163" i="3"/>
  <c r="F165" i="3"/>
  <c r="F167" i="3"/>
  <c r="F169" i="3"/>
  <c r="F171" i="3"/>
  <c r="F173" i="3"/>
  <c r="F175" i="3"/>
  <c r="F177" i="3"/>
  <c r="F179" i="3"/>
  <c r="F181" i="3"/>
  <c r="F183" i="3"/>
  <c r="F185" i="3"/>
  <c r="F187" i="3"/>
  <c r="F189" i="3"/>
  <c r="F191" i="3"/>
  <c r="F193" i="3"/>
  <c r="F195" i="3"/>
  <c r="F197" i="3"/>
  <c r="F199" i="3"/>
  <c r="F201" i="3"/>
  <c r="F203" i="3"/>
  <c r="F205" i="3"/>
  <c r="F207" i="3"/>
  <c r="F209" i="3"/>
  <c r="F211" i="3"/>
  <c r="F213" i="3"/>
  <c r="F215" i="3"/>
  <c r="F217" i="3"/>
  <c r="F219" i="3"/>
  <c r="F221" i="3"/>
  <c r="F9" i="3" l="1"/>
  <c r="F223" i="3" l="1"/>
  <c r="J222" i="3" l="1"/>
  <c r="J221" i="3"/>
  <c r="K221" i="3" l="1"/>
  <c r="J152" i="3"/>
  <c r="J151" i="3"/>
  <c r="K151" i="3" s="1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K157" i="3" l="1"/>
  <c r="K165" i="3"/>
  <c r="K173" i="3"/>
  <c r="K181" i="3"/>
  <c r="K189" i="3"/>
  <c r="K197" i="3"/>
  <c r="K205" i="3"/>
  <c r="K213" i="3"/>
  <c r="K65" i="3"/>
  <c r="K73" i="3"/>
  <c r="K81" i="3"/>
  <c r="K89" i="3"/>
  <c r="K97" i="3"/>
  <c r="K105" i="3"/>
  <c r="K113" i="3"/>
  <c r="K121" i="3"/>
  <c r="K129" i="3"/>
  <c r="K137" i="3"/>
  <c r="K145" i="3"/>
  <c r="K57" i="3"/>
  <c r="K155" i="3"/>
  <c r="K163" i="3"/>
  <c r="K171" i="3"/>
  <c r="K179" i="3"/>
  <c r="K187" i="3"/>
  <c r="K195" i="3"/>
  <c r="K203" i="3"/>
  <c r="K211" i="3"/>
  <c r="K219" i="3"/>
  <c r="K63" i="3"/>
  <c r="K71" i="3"/>
  <c r="K79" i="3"/>
  <c r="K87" i="3"/>
  <c r="K95" i="3"/>
  <c r="K103" i="3"/>
  <c r="K111" i="3"/>
  <c r="K119" i="3"/>
  <c r="K127" i="3"/>
  <c r="K135" i="3"/>
  <c r="K143" i="3"/>
  <c r="K153" i="3"/>
  <c r="K169" i="3"/>
  <c r="K177" i="3"/>
  <c r="K185" i="3"/>
  <c r="K193" i="3"/>
  <c r="K201" i="3"/>
  <c r="K209" i="3"/>
  <c r="K217" i="3"/>
  <c r="K61" i="3"/>
  <c r="K69" i="3"/>
  <c r="K77" i="3"/>
  <c r="K85" i="3"/>
  <c r="K93" i="3"/>
  <c r="K101" i="3"/>
  <c r="K109" i="3"/>
  <c r="K117" i="3"/>
  <c r="K125" i="3"/>
  <c r="K133" i="3"/>
  <c r="K141" i="3"/>
  <c r="K149" i="3"/>
  <c r="K161" i="3"/>
  <c r="K159" i="3"/>
  <c r="K167" i="3"/>
  <c r="K175" i="3"/>
  <c r="K183" i="3"/>
  <c r="K191" i="3"/>
  <c r="K199" i="3"/>
  <c r="K207" i="3"/>
  <c r="K215" i="3"/>
  <c r="K59" i="3"/>
  <c r="K67" i="3"/>
  <c r="K75" i="3"/>
  <c r="K83" i="3"/>
  <c r="K91" i="3"/>
  <c r="K99" i="3"/>
  <c r="K107" i="3"/>
  <c r="K115" i="3"/>
  <c r="K123" i="3"/>
  <c r="K131" i="3"/>
  <c r="K139" i="3"/>
  <c r="K147" i="3"/>
  <c r="J32" i="3" l="1"/>
  <c r="J31" i="3"/>
  <c r="K31" i="3" l="1"/>
  <c r="J35" i="3" l="1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K51" i="3" l="1"/>
  <c r="K43" i="3"/>
  <c r="K35" i="3"/>
  <c r="K37" i="3"/>
  <c r="K39" i="3"/>
  <c r="K41" i="3"/>
  <c r="K45" i="3"/>
  <c r="K47" i="3"/>
  <c r="K49" i="3"/>
  <c r="J56" i="3" l="1"/>
  <c r="J55" i="3"/>
  <c r="J54" i="3"/>
  <c r="J53" i="3"/>
  <c r="J34" i="3"/>
  <c r="J33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223" i="3" l="1"/>
  <c r="K55" i="3"/>
  <c r="K33" i="3"/>
  <c r="K29" i="3"/>
  <c r="K23" i="3"/>
  <c r="K17" i="3"/>
  <c r="K15" i="3"/>
  <c r="K11" i="3"/>
  <c r="K13" i="3"/>
  <c r="K21" i="3"/>
  <c r="K27" i="3"/>
  <c r="K53" i="3"/>
  <c r="K19" i="3"/>
  <c r="K25" i="3"/>
  <c r="K9" i="3"/>
  <c r="K223" i="3" l="1"/>
  <c r="F226" i="3" s="1"/>
  <c r="K226" i="3" s="1"/>
</calcChain>
</file>

<file path=xl/sharedStrings.xml><?xml version="1.0" encoding="utf-8"?>
<sst xmlns="http://schemas.openxmlformats.org/spreadsheetml/2006/main" count="358" uniqueCount="146">
  <si>
    <t>No.</t>
    <phoneticPr fontId="1"/>
  </si>
  <si>
    <t>施設名称</t>
    <rPh sb="0" eb="2">
      <t>シセツ</t>
    </rPh>
    <rPh sb="2" eb="4">
      <t>メイショウ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</si>
  <si>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</si>
  <si>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2">
      <t>デンリョク</t>
    </rPh>
    <rPh sb="2" eb="3">
      <t>リョウ</t>
    </rPh>
    <rPh sb="3" eb="5">
      <t>リョウキン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</si>
  <si>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</si>
  <si>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</si>
  <si>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</si>
  <si>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</si>
  <si>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</si>
  <si>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h=e×ｆ</t>
    <phoneticPr fontId="1"/>
  </si>
  <si>
    <t>i=d+ｈ</t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</si>
  <si>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</si>
  <si>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</si>
  <si>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総　計</t>
    <rPh sb="0" eb="1">
      <t>ソウ</t>
    </rPh>
    <rPh sb="2" eb="3">
      <t>ケイ</t>
    </rPh>
    <phoneticPr fontId="1"/>
  </si>
  <si>
    <t>（税抜）</t>
    <phoneticPr fontId="1"/>
  </si>
  <si>
    <t>・・・②（税込）⇒</t>
    <phoneticPr fontId="1"/>
  </si>
  <si>
    <t>・・・①</t>
    <phoneticPr fontId="1"/>
  </si>
  <si>
    <t>・・・③</t>
    <phoneticPr fontId="1"/>
  </si>
  <si>
    <t>会社名：</t>
    <rPh sb="0" eb="2">
      <t>カイシャ</t>
    </rPh>
    <rPh sb="2" eb="3">
      <t>メイ</t>
    </rPh>
    <phoneticPr fontId="1"/>
  </si>
  <si>
    <t>※小数点以下切上げ</t>
    <rPh sb="1" eb="4">
      <t>ショウスウテン</t>
    </rPh>
    <rPh sb="4" eb="6">
      <t>イカ</t>
    </rPh>
    <rPh sb="6" eb="7">
      <t>キ</t>
    </rPh>
    <rPh sb="7" eb="8">
      <t>ア</t>
    </rPh>
    <phoneticPr fontId="1"/>
  </si>
  <si>
    <t>※入札書記入額は、計算後、小数点以下を切上げる。</t>
    <phoneticPr fontId="1"/>
  </si>
  <si>
    <t>※①を小数点以下切捨て</t>
    <rPh sb="9" eb="10">
      <t>ス</t>
    </rPh>
    <phoneticPr fontId="1"/>
  </si>
  <si>
    <t>（留意事項）</t>
    <phoneticPr fontId="1"/>
  </si>
  <si>
    <t>※基本料金単価（ｂ欄）及び電力量料金単価（f欄）は、小数点以下第２位まで記入すること。</t>
    <phoneticPr fontId="1"/>
  </si>
  <si>
    <t>※契約期間における予定平均力率は１００％とする。</t>
    <phoneticPr fontId="1"/>
  </si>
  <si>
    <t>※基本料金（ｄ欄）・電力量料金（h欄）・合計（i欄）は、計算後、小数点以下第３位切捨てとする。</t>
    <phoneticPr fontId="1"/>
  </si>
  <si>
    <t>※入札書と内訳書には、入札書に押印する印鑑により「割り印」すること。</t>
    <phoneticPr fontId="1"/>
  </si>
  <si>
    <t>②×100/110=</t>
    <phoneticPr fontId="1"/>
  </si>
  <si>
    <t>松山南学校給食共同調理場</t>
    <rPh sb="0" eb="2">
      <t>マツヤマ</t>
    </rPh>
    <rPh sb="2" eb="3">
      <t>ミナミ</t>
    </rPh>
    <rPh sb="3" eb="12">
      <t>ガッコウキュウショクキョウドウチョウリジョウ</t>
    </rPh>
    <phoneticPr fontId="3"/>
  </si>
  <si>
    <t>北条学校給食共同調理場</t>
    <rPh sb="0" eb="2">
      <t>ホウジョウ</t>
    </rPh>
    <rPh sb="2" eb="11">
      <t>ガッコウキュウショクキョウドウチョウリジョウ</t>
    </rPh>
    <phoneticPr fontId="3"/>
  </si>
  <si>
    <t>新玉学校給食共同調理場</t>
    <rPh sb="0" eb="2">
      <t>アラタマ</t>
    </rPh>
    <rPh sb="2" eb="11">
      <t>ガ</t>
    </rPh>
    <phoneticPr fontId="3"/>
  </si>
  <si>
    <t>桑原学校給食共同調理場</t>
    <rPh sb="0" eb="2">
      <t>クワバラ</t>
    </rPh>
    <rPh sb="2" eb="11">
      <t>ガッコウキュウショクキョウドウチョウリジョウ</t>
    </rPh>
    <phoneticPr fontId="3"/>
  </si>
  <si>
    <t>湯山学校給食共同調理場</t>
    <rPh sb="0" eb="2">
      <t>ユヤマ</t>
    </rPh>
    <rPh sb="2" eb="11">
      <t>ガッコウキュウショクキョウドウチョウリジョウ</t>
    </rPh>
    <phoneticPr fontId="3"/>
  </si>
  <si>
    <t>久米学校給食共同調理場</t>
    <rPh sb="0" eb="2">
      <t>クメ</t>
    </rPh>
    <rPh sb="2" eb="11">
      <t>ガッコウキュウショクキョウドウチョウリジョウ</t>
    </rPh>
    <phoneticPr fontId="3"/>
  </si>
  <si>
    <t>浮穴学校給食共同調理場</t>
    <rPh sb="0" eb="2">
      <t>ウケナ</t>
    </rPh>
    <rPh sb="2" eb="11">
      <t>ガッコウキュウショクキョウドウチョウリジョウ</t>
    </rPh>
    <phoneticPr fontId="3"/>
  </si>
  <si>
    <t>味生学校給食共同調理場</t>
    <rPh sb="0" eb="2">
      <t>ミブ</t>
    </rPh>
    <rPh sb="2" eb="11">
      <t>ガッコウキュウショクキョウドウチョウリジョウ</t>
    </rPh>
    <phoneticPr fontId="3"/>
  </si>
  <si>
    <t>垣生学校給食共同調理場</t>
    <rPh sb="0" eb="2">
      <t>ハブ</t>
    </rPh>
    <rPh sb="2" eb="11">
      <t>ガッコウキュウショクキョウドウチョウリジョウ</t>
    </rPh>
    <phoneticPr fontId="3"/>
  </si>
  <si>
    <t>久枝・城北学校給食共同調理場</t>
    <rPh sb="0" eb="2">
      <t>ヒサエダ</t>
    </rPh>
    <rPh sb="3" eb="5">
      <t>ジョウホク</t>
    </rPh>
    <rPh sb="5" eb="14">
      <t>ガッコウキュウショクキョウドウチョウリジョウ</t>
    </rPh>
    <phoneticPr fontId="3"/>
  </si>
  <si>
    <t>三津浜学校給食共同調理場</t>
    <rPh sb="0" eb="3">
      <t>ミツハマ</t>
    </rPh>
    <rPh sb="3" eb="12">
      <t>ガッコウキュウショクキョウドウチョウリジョウ</t>
    </rPh>
    <phoneticPr fontId="3"/>
  </si>
  <si>
    <t>中央公民館</t>
    <rPh sb="0" eb="2">
      <t>チュウオウ</t>
    </rPh>
    <rPh sb="2" eb="5">
      <t>コウミンカン</t>
    </rPh>
    <phoneticPr fontId="4"/>
  </si>
  <si>
    <t>余土公民館</t>
    <rPh sb="0" eb="2">
      <t>ヨド</t>
    </rPh>
    <rPh sb="2" eb="5">
      <t>コウミンカン</t>
    </rPh>
    <phoneticPr fontId="4"/>
  </si>
  <si>
    <t>生石公民館</t>
    <rPh sb="0" eb="1">
      <t>セイ</t>
    </rPh>
    <rPh sb="1" eb="2">
      <t>イシ</t>
    </rPh>
    <rPh sb="2" eb="5">
      <t>コウミンカン</t>
    </rPh>
    <phoneticPr fontId="4"/>
  </si>
  <si>
    <t>清水公民館</t>
    <rPh sb="0" eb="2">
      <t>シミズ</t>
    </rPh>
    <rPh sb="2" eb="5">
      <t>コウミンカン</t>
    </rPh>
    <phoneticPr fontId="4"/>
  </si>
  <si>
    <t>味酒公民館</t>
    <rPh sb="0" eb="1">
      <t>アジ</t>
    </rPh>
    <rPh sb="1" eb="2">
      <t>サケ</t>
    </rPh>
    <rPh sb="2" eb="5">
      <t>コウミンカン</t>
    </rPh>
    <phoneticPr fontId="4"/>
  </si>
  <si>
    <t>潮見公民館</t>
    <rPh sb="0" eb="2">
      <t>シオミ</t>
    </rPh>
    <rPh sb="2" eb="5">
      <t>コウミンカン</t>
    </rPh>
    <phoneticPr fontId="4"/>
  </si>
  <si>
    <t>和気公民館</t>
    <rPh sb="0" eb="2">
      <t>ワケ</t>
    </rPh>
    <rPh sb="2" eb="5">
      <t>コウミンカン</t>
    </rPh>
    <phoneticPr fontId="4"/>
  </si>
  <si>
    <t>堀江公民館</t>
    <rPh sb="0" eb="2">
      <t>ホリエ</t>
    </rPh>
    <rPh sb="2" eb="5">
      <t>コウミンカン</t>
    </rPh>
    <phoneticPr fontId="4"/>
  </si>
  <si>
    <t>河野公民館</t>
    <rPh sb="0" eb="2">
      <t>コウノ</t>
    </rPh>
    <rPh sb="2" eb="5">
      <t>コウミンカン</t>
    </rPh>
    <phoneticPr fontId="4"/>
  </si>
  <si>
    <t>味生ふれあいセンター</t>
    <rPh sb="0" eb="2">
      <t>ミブ</t>
    </rPh>
    <phoneticPr fontId="3"/>
  </si>
  <si>
    <t>中島総合文化センター</t>
    <rPh sb="0" eb="2">
      <t>ナカジマ</t>
    </rPh>
    <rPh sb="2" eb="4">
      <t>ソウゴウ</t>
    </rPh>
    <rPh sb="4" eb="6">
      <t>ブンカ</t>
    </rPh>
    <phoneticPr fontId="3"/>
  </si>
  <si>
    <t>北条図書館</t>
    <rPh sb="0" eb="5">
      <t>ホウジョウトショカン</t>
    </rPh>
    <phoneticPr fontId="4"/>
  </si>
  <si>
    <t>中島学校給食共同調理場</t>
    <rPh sb="0" eb="2">
      <t>ナカジマ</t>
    </rPh>
    <rPh sb="2" eb="11">
      <t>ガッコウキュウショクキョウドウチョウリジョウ</t>
    </rPh>
    <phoneticPr fontId="3"/>
  </si>
  <si>
    <t>埋蔵文化財センター</t>
    <rPh sb="0" eb="5">
      <t>マイゾウブンカザイ</t>
    </rPh>
    <phoneticPr fontId="1"/>
  </si>
  <si>
    <t>番町小学校</t>
  </si>
  <si>
    <t>味酒小学校</t>
  </si>
  <si>
    <t>八坂小学校</t>
  </si>
  <si>
    <t>新玉小学校</t>
  </si>
  <si>
    <t>清水小学校</t>
  </si>
  <si>
    <t>雄郡小学校</t>
  </si>
  <si>
    <t>素鵞小学校</t>
  </si>
  <si>
    <t>堀江小学校</t>
  </si>
  <si>
    <t>潮見小学校</t>
  </si>
  <si>
    <t>久枝小学校</t>
  </si>
  <si>
    <t>和気小学校</t>
  </si>
  <si>
    <t>三津浜小学校</t>
  </si>
  <si>
    <t>宮前小学校</t>
  </si>
  <si>
    <t>高浜小学校</t>
  </si>
  <si>
    <t>味生小学校</t>
  </si>
  <si>
    <t>桑原小学校</t>
  </si>
  <si>
    <t>生石小学校</t>
  </si>
  <si>
    <t>垣生小学校</t>
  </si>
  <si>
    <t>道後小学校</t>
    <rPh sb="2" eb="3">
      <t>ショウ</t>
    </rPh>
    <rPh sb="3" eb="5">
      <t>ガッコウ</t>
    </rPh>
    <phoneticPr fontId="4"/>
  </si>
  <si>
    <t>湯築小学校</t>
  </si>
  <si>
    <t>余土小学校</t>
  </si>
  <si>
    <t>湯山小学校</t>
  </si>
  <si>
    <t>日浦小学校</t>
  </si>
  <si>
    <t>伊台小学校</t>
  </si>
  <si>
    <t>五明小学校</t>
  </si>
  <si>
    <t>久米小学校</t>
  </si>
  <si>
    <t>浮穴小学校</t>
  </si>
  <si>
    <t>小野小学校</t>
  </si>
  <si>
    <t>石井小学校</t>
  </si>
  <si>
    <t>荏原小学校</t>
  </si>
  <si>
    <t>坂本小学校</t>
  </si>
  <si>
    <t>たちばな小学校</t>
  </si>
  <si>
    <t>椿小学校</t>
  </si>
  <si>
    <t>石井東小学校</t>
  </si>
  <si>
    <t>北久米小学校</t>
  </si>
  <si>
    <t>味生第二小学校</t>
  </si>
  <si>
    <t>石井北小学校</t>
  </si>
  <si>
    <t>さくら小学校</t>
  </si>
  <si>
    <t>みどり小学校</t>
  </si>
  <si>
    <t>福音小学校</t>
  </si>
  <si>
    <t>双葉小学校</t>
  </si>
  <si>
    <t>窪田小学校</t>
  </si>
  <si>
    <t>姫山小学校</t>
  </si>
  <si>
    <t>浅海小学校</t>
  </si>
  <si>
    <t>難波小学校</t>
  </si>
  <si>
    <t>正岡小学校</t>
  </si>
  <si>
    <t>北条小学校</t>
  </si>
  <si>
    <t>河野小学校</t>
  </si>
  <si>
    <t>粟井小学校</t>
  </si>
  <si>
    <t>中島小学校</t>
    <rPh sb="0" eb="2">
      <t>ナカジマ</t>
    </rPh>
    <rPh sb="2" eb="5">
      <t>ショウガッコウ</t>
    </rPh>
    <phoneticPr fontId="4"/>
  </si>
  <si>
    <t>拓南中学校</t>
  </si>
  <si>
    <t>雄新中学校</t>
  </si>
  <si>
    <t>勝山中学校</t>
  </si>
  <si>
    <t>東中学校</t>
  </si>
  <si>
    <t>道後中学校</t>
  </si>
  <si>
    <t>鴨川中学校</t>
  </si>
  <si>
    <t>内宮中学校</t>
  </si>
  <si>
    <t>三津浜中学校</t>
  </si>
  <si>
    <t>高浜中学校</t>
  </si>
  <si>
    <t>津田中学校</t>
  </si>
  <si>
    <t>垣生中学校</t>
  </si>
  <si>
    <t>興居島中学校</t>
  </si>
  <si>
    <t>余土中学校</t>
    <rPh sb="0" eb="2">
      <t>ヨド</t>
    </rPh>
    <rPh sb="2" eb="5">
      <t>チュウガッコウ</t>
    </rPh>
    <phoneticPr fontId="4"/>
  </si>
  <si>
    <t>湯山中学校</t>
  </si>
  <si>
    <t>日浦中学校</t>
  </si>
  <si>
    <t>旭中学校</t>
  </si>
  <si>
    <t>久米中学校</t>
  </si>
  <si>
    <t>小野中学校</t>
  </si>
  <si>
    <t>久谷中学校</t>
  </si>
  <si>
    <t>南中学校</t>
  </si>
  <si>
    <t>西中学校</t>
  </si>
  <si>
    <t>南第二中学校</t>
  </si>
  <si>
    <t>桑原中学校</t>
  </si>
  <si>
    <t>椿中学校</t>
  </si>
  <si>
    <t>城西中学校</t>
  </si>
  <si>
    <t>北中学校</t>
  </si>
  <si>
    <t>北条北中学校</t>
  </si>
  <si>
    <t>北条南中学校</t>
  </si>
  <si>
    <t>中島中学校</t>
    <rPh sb="0" eb="2">
      <t>ナカジマ</t>
    </rPh>
    <rPh sb="2" eb="5">
      <t>チュウガッコウ</t>
    </rPh>
    <phoneticPr fontId="4"/>
  </si>
  <si>
    <t>三津浜幼稚園</t>
    <rPh sb="0" eb="3">
      <t>ミツハマ</t>
    </rPh>
    <rPh sb="3" eb="6">
      <t>ヨウチエン</t>
    </rPh>
    <phoneticPr fontId="4"/>
  </si>
  <si>
    <t>石井幼稚園</t>
    <rPh sb="0" eb="2">
      <t>イシイ</t>
    </rPh>
    <rPh sb="2" eb="5">
      <t>ヨウチエン</t>
    </rPh>
    <phoneticPr fontId="4"/>
  </si>
  <si>
    <t>立岩小学校</t>
    <rPh sb="0" eb="1">
      <t>タ</t>
    </rPh>
    <rPh sb="1" eb="2">
      <t>イワ</t>
    </rPh>
    <rPh sb="2" eb="5">
      <t>ショウガッコウ</t>
    </rPh>
    <phoneticPr fontId="4"/>
  </si>
  <si>
    <t>d=a×ｂ(（185－c）/100)×12</t>
    <phoneticPr fontId="1"/>
  </si>
  <si>
    <t>予定
契約電力
(kW)</t>
    <rPh sb="0" eb="2">
      <t>ヨテイ</t>
    </rPh>
    <rPh sb="3" eb="5">
      <t>ケイヤク</t>
    </rPh>
    <rPh sb="5" eb="7">
      <t>デンリョク</t>
    </rPh>
    <phoneticPr fontId="1"/>
  </si>
  <si>
    <r>
      <rPr>
        <sz val="9"/>
        <color theme="1"/>
        <rFont val="Yu Gothic UI"/>
        <family val="3"/>
        <charset val="128"/>
      </rPr>
      <t xml:space="preserve">単価
（円/kW)
</t>
    </r>
    <r>
      <rPr>
        <sz val="7"/>
        <color theme="1"/>
        <rFont val="Yu Gothic UI"/>
        <family val="3"/>
        <charset val="128"/>
      </rPr>
      <t>※小数点以下
第2位迄記入</t>
    </r>
    <rPh sb="0" eb="2">
      <t>タンカ</t>
    </rPh>
    <rPh sb="4" eb="5">
      <t>エン</t>
    </rPh>
    <rPh sb="11" eb="14">
      <t>ショウスウテン</t>
    </rPh>
    <rPh sb="14" eb="16">
      <t>イカ</t>
    </rPh>
    <rPh sb="17" eb="18">
      <t>ダイ</t>
    </rPh>
    <rPh sb="19" eb="20">
      <t>イ</t>
    </rPh>
    <rPh sb="20" eb="21">
      <t>マデ</t>
    </rPh>
    <rPh sb="21" eb="23">
      <t>キニュウ</t>
    </rPh>
    <phoneticPr fontId="1"/>
  </si>
  <si>
    <r>
      <rPr>
        <sz val="9"/>
        <color theme="1"/>
        <rFont val="Yu Gothic UI"/>
        <family val="3"/>
        <charset val="128"/>
      </rPr>
      <t>力率</t>
    </r>
    <r>
      <rPr>
        <sz val="10"/>
        <color theme="1"/>
        <rFont val="Yu Gothic UI"/>
        <family val="3"/>
        <charset val="128"/>
      </rPr>
      <t xml:space="preserve">
</t>
    </r>
    <r>
      <rPr>
        <sz val="9"/>
        <color theme="1"/>
        <rFont val="Yu Gothic UI"/>
        <family val="3"/>
        <charset val="128"/>
      </rPr>
      <t>（％）</t>
    </r>
    <rPh sb="0" eb="2">
      <t>リキリツ</t>
    </rPh>
    <phoneticPr fontId="1"/>
  </si>
  <si>
    <r>
      <rPr>
        <sz val="9"/>
        <color theme="1"/>
        <rFont val="Yu Gothic UI"/>
        <family val="3"/>
        <charset val="128"/>
      </rPr>
      <t xml:space="preserve">基本料金
（円）
</t>
    </r>
    <r>
      <rPr>
        <sz val="7"/>
        <color theme="1"/>
        <rFont val="Yu Gothic UI"/>
        <family val="3"/>
        <charset val="128"/>
      </rPr>
      <t>※小数点以下
第3位切捨て</t>
    </r>
    <rPh sb="0" eb="2">
      <t>キホン</t>
    </rPh>
    <rPh sb="2" eb="4">
      <t>リョウキン</t>
    </rPh>
    <rPh sb="6" eb="7">
      <t>エン</t>
    </rPh>
    <rPh sb="10" eb="13">
      <t>ショウスウテン</t>
    </rPh>
    <rPh sb="13" eb="15">
      <t>イカ</t>
    </rPh>
    <rPh sb="16" eb="17">
      <t>ダイ</t>
    </rPh>
    <rPh sb="18" eb="19">
      <t>イ</t>
    </rPh>
    <rPh sb="19" eb="21">
      <t>キリス</t>
    </rPh>
    <phoneticPr fontId="1"/>
  </si>
  <si>
    <t>予定
電力量
（ｋWh)</t>
    <rPh sb="0" eb="2">
      <t>ヨテイ</t>
    </rPh>
    <rPh sb="3" eb="5">
      <t>デンリョク</t>
    </rPh>
    <rPh sb="5" eb="6">
      <t>リョウ</t>
    </rPh>
    <phoneticPr fontId="1"/>
  </si>
  <si>
    <r>
      <rPr>
        <sz val="9"/>
        <color theme="1"/>
        <rFont val="Yu Gothic UI"/>
        <family val="3"/>
        <charset val="128"/>
      </rPr>
      <t xml:space="preserve">単価
（円/kWｈ)
</t>
    </r>
    <r>
      <rPr>
        <sz val="7"/>
        <color theme="1"/>
        <rFont val="Yu Gothic UI"/>
        <family val="3"/>
        <charset val="128"/>
      </rPr>
      <t>※小数点以下
第2位迄記入</t>
    </r>
    <rPh sb="0" eb="2">
      <t>タンカ</t>
    </rPh>
    <rPh sb="4" eb="5">
      <t>エン</t>
    </rPh>
    <phoneticPr fontId="1"/>
  </si>
  <si>
    <r>
      <rPr>
        <sz val="9"/>
        <color theme="1"/>
        <rFont val="Yu Gothic UI"/>
        <family val="3"/>
        <charset val="128"/>
      </rPr>
      <t xml:space="preserve">電力量料金
（円）
</t>
    </r>
    <r>
      <rPr>
        <sz val="7"/>
        <color theme="1"/>
        <rFont val="Yu Gothic UI"/>
        <family val="3"/>
        <charset val="128"/>
      </rPr>
      <t>※小数点以下
第3位切捨て</t>
    </r>
    <rPh sb="7" eb="8">
      <t>エン</t>
    </rPh>
    <phoneticPr fontId="1"/>
  </si>
  <si>
    <r>
      <rPr>
        <sz val="9"/>
        <color theme="1"/>
        <rFont val="Yu Gothic UI"/>
        <family val="3"/>
        <charset val="128"/>
      </rPr>
      <t xml:space="preserve">合　計
（円）
</t>
    </r>
    <r>
      <rPr>
        <sz val="7"/>
        <color theme="1"/>
        <rFont val="Yu Gothic UI"/>
        <family val="3"/>
        <charset val="128"/>
      </rPr>
      <t>※小数点以下
第3位切捨て</t>
    </r>
    <rPh sb="0" eb="1">
      <t>ゴウ</t>
    </rPh>
    <rPh sb="2" eb="3">
      <t>ケイ</t>
    </rPh>
    <rPh sb="5" eb="6">
      <t>エン</t>
    </rPh>
    <phoneticPr fontId="1"/>
  </si>
  <si>
    <t>件名：松山南学校給食共同調理場ほか１０６施設で使用する電気の調達</t>
    <rPh sb="3" eb="5">
      <t>マツヤマ</t>
    </rPh>
    <rPh sb="5" eb="6">
      <t>ミナミ</t>
    </rPh>
    <rPh sb="6" eb="8">
      <t>ガッコウ</t>
    </rPh>
    <rPh sb="8" eb="10">
      <t>キュウショク</t>
    </rPh>
    <rPh sb="10" eb="12">
      <t>キョウドウ</t>
    </rPh>
    <rPh sb="12" eb="14">
      <t>チョウリ</t>
    </rPh>
    <rPh sb="14" eb="15">
      <t>バ</t>
    </rPh>
    <rPh sb="20" eb="22">
      <t>シセツ</t>
    </rPh>
    <rPh sb="27" eb="29">
      <t>デンキ</t>
    </rPh>
    <rPh sb="30" eb="32">
      <t>チョウタツ</t>
    </rPh>
    <phoneticPr fontId="1"/>
  </si>
  <si>
    <t>【入札内訳書】</t>
    <rPh sb="1" eb="3">
      <t>ニュウサツ</t>
    </rPh>
    <rPh sb="3" eb="6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</si>
</sst>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2"/>
      <name val="Yu Gothic UI"/>
      <family val="3"/>
      <charset val="128"/>
    </font>
    <font>
      <sz val="7"/>
      <color theme="1"/>
      <name val="Yu Gothic UI"/>
      <family val="3"/>
      <charset val="128"/>
    </font>
    <font>
      <sz val="12"/>
      <color theme="1"/>
      <name val="Yu Gothic Medium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3" fontId="5" fillId="0" borderId="1" xfId="0" applyNumberFormat="1" applyFont="1" applyBorder="1" applyAlignment="1">
      <alignment vertical="center" shrinkToFit="1"/>
    </xf>
    <xf numFmtId="3" fontId="5" fillId="0" borderId="1" xfId="0" applyNumberFormat="1" applyFont="1" applyBorder="1">
      <alignment vertical="center"/>
    </xf>
    <xf numFmtId="38" fontId="5" fillId="0" borderId="12" xfId="0" applyNumberFormat="1" applyFont="1" applyBorder="1" applyAlignment="1">
      <alignment vertical="center"/>
    </xf>
    <xf numFmtId="4" fontId="5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5" fillId="0" borderId="1" xfId="0" applyNumberFormat="1" applyFont="1" applyFill="1" applyBorder="1" applyAlignment="1">
      <alignment horizontal="right" vertical="center" shrinkToFit="1"/>
    </xf>
    <xf numFmtId="38" fontId="5" fillId="0" borderId="1" xfId="0" applyNumberFormat="1" applyFont="1" applyBorder="1" applyAlignment="1">
      <alignment vertical="center"/>
    </xf>
    <xf numFmtId="38" fontId="6" fillId="0" borderId="12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8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4" xfId="0" applyNumberFormat="1" applyFont="1" applyFill="1" applyBorder="1" applyAlignment="1" applyProtection="1">
      <alignment horizontal="right" vertical="center" shrinkToFit="1"/>
      <protection locked="0"/>
    </xf>
    <xf numFmtId="4" fontId="5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5" fillId="0" borderId="2" xfId="0" applyNumberFormat="1" applyFont="1" applyFill="1" applyBorder="1" applyAlignment="1">
      <alignment horizontal="right" vertical="center" shrinkToFit="1"/>
    </xf>
    <xf numFmtId="3" fontId="5" fillId="0" borderId="3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5" fillId="0" borderId="6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4" fontId="5" fillId="0" borderId="2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 shrinkToFit="1"/>
    </xf>
    <xf numFmtId="3" fontId="5" fillId="0" borderId="4" xfId="0" applyNumberFormat="1" applyFont="1" applyBorder="1" applyAlignment="1">
      <alignment horizontal="center" vertical="center" shrinkToFit="1"/>
    </xf>
    <xf numFmtId="3" fontId="5" fillId="0" borderId="6" xfId="0" applyNumberFormat="1" applyFont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0"/>
  <sheetViews>
    <sheetView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8" sqref="A8"/>
      <selection pane="bottomRight" activeCell="G3" sqref="G3"/>
    </sheetView>
  </sheetViews>
  <sheetFormatPr defaultRowHeight="18.75" x14ac:dyDescent="0.15"/>
  <cols>
    <col min="1" max="1" width="4.125" style="9" customWidth="1"/>
    <col min="2" max="2" width="28.75" style="9" bestFit="1" customWidth="1"/>
    <col min="3" max="4" width="11.25" style="9" customWidth="1"/>
    <col min="5" max="5" width="8.75" style="9" customWidth="1"/>
    <col min="6" max="6" width="13.75" style="9" customWidth="1"/>
    <col min="7" max="7" width="10" style="9" customWidth="1"/>
    <col min="8" max="8" width="11.875" style="9" customWidth="1"/>
    <col min="9" max="9" width="11.25" style="9" customWidth="1"/>
    <col min="10" max="10" width="13.75" style="9" customWidth="1"/>
    <col min="11" max="11" width="18.875" style="9" customWidth="1"/>
    <col min="12" max="12" width="5.875" style="9" customWidth="1"/>
    <col min="13" max="13" width="3.875" style="9" customWidth="1"/>
    <col min="14" max="16384" width="9" style="9"/>
  </cols>
  <sheetData>
    <row r="1" spans="1:13" ht="18" customHeight="1" x14ac:dyDescent="0.15">
      <c r="A1" s="16"/>
      <c r="B1" s="17"/>
      <c r="C1" s="17"/>
      <c r="D1" s="17"/>
      <c r="H1" s="18"/>
      <c r="I1" s="49" t="s">
        <v>18</v>
      </c>
      <c r="J1" s="49"/>
      <c r="K1" s="49"/>
      <c r="L1" s="49"/>
    </row>
    <row r="2" spans="1:13" ht="14.25" customHeight="1" x14ac:dyDescent="0.15">
      <c r="A2" s="59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10"/>
    </row>
    <row r="3" spans="1:13" ht="14.25" customHeight="1" x14ac:dyDescent="0.15">
      <c r="A3" s="19"/>
      <c r="B3" s="20"/>
      <c r="C3" s="20"/>
      <c r="D3" s="20"/>
      <c r="E3" s="30"/>
      <c r="F3" s="30"/>
      <c r="G3" s="30"/>
      <c r="H3" s="20"/>
      <c r="M3" s="10"/>
    </row>
    <row r="4" spans="1:13" ht="14.25" customHeight="1" x14ac:dyDescent="0.15">
      <c r="A4" s="19"/>
      <c r="B4" s="44" t="s">
        <v>144</v>
      </c>
      <c r="C4" s="44"/>
      <c r="D4" s="44"/>
      <c r="E4" s="44"/>
      <c r="F4" s="44"/>
      <c r="G4" s="44"/>
      <c r="H4" s="44"/>
      <c r="M4" s="10"/>
    </row>
    <row r="5" spans="1:13" ht="12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3" ht="15.75" customHeight="1" x14ac:dyDescent="0.15">
      <c r="A6" s="50" t="s">
        <v>0</v>
      </c>
      <c r="B6" s="50" t="s">
        <v>1</v>
      </c>
      <c r="C6" s="51" t="s">
        <v>2</v>
      </c>
      <c r="D6" s="52"/>
      <c r="E6" s="52"/>
      <c r="F6" s="53"/>
      <c r="G6" s="51" t="s">
        <v>3</v>
      </c>
      <c r="H6" s="52"/>
      <c r="I6" s="52"/>
      <c r="J6" s="53"/>
      <c r="K6" s="54" t="s">
        <v>143</v>
      </c>
    </row>
    <row r="7" spans="1:13" ht="52.5" customHeight="1" x14ac:dyDescent="0.15">
      <c r="A7" s="50"/>
      <c r="B7" s="50"/>
      <c r="C7" s="29" t="s">
        <v>136</v>
      </c>
      <c r="D7" s="14" t="s">
        <v>137</v>
      </c>
      <c r="E7" s="15" t="s">
        <v>138</v>
      </c>
      <c r="F7" s="15" t="s">
        <v>139</v>
      </c>
      <c r="G7" s="56" t="s">
        <v>140</v>
      </c>
      <c r="H7" s="57"/>
      <c r="I7" s="15" t="s">
        <v>141</v>
      </c>
      <c r="J7" s="15" t="s">
        <v>142</v>
      </c>
      <c r="K7" s="55"/>
    </row>
    <row r="8" spans="1:13" ht="15.75" customHeight="1" x14ac:dyDescent="0.15">
      <c r="A8" s="50"/>
      <c r="B8" s="50"/>
      <c r="C8" s="26" t="s">
        <v>4</v>
      </c>
      <c r="D8" s="27" t="s">
        <v>5</v>
      </c>
      <c r="E8" s="26" t="s">
        <v>6</v>
      </c>
      <c r="F8" s="23" t="s">
        <v>135</v>
      </c>
      <c r="G8" s="50" t="s">
        <v>7</v>
      </c>
      <c r="H8" s="50"/>
      <c r="I8" s="26" t="s">
        <v>8</v>
      </c>
      <c r="J8" s="26" t="s">
        <v>9</v>
      </c>
      <c r="K8" s="28" t="s">
        <v>10</v>
      </c>
    </row>
    <row r="9" spans="1:13" ht="14.25" customHeight="1" x14ac:dyDescent="0.15">
      <c r="A9" s="31">
        <v>1</v>
      </c>
      <c r="B9" s="45" t="s">
        <v>28</v>
      </c>
      <c r="C9" s="47">
        <v>390</v>
      </c>
      <c r="D9" s="37"/>
      <c r="E9" s="39">
        <v>100</v>
      </c>
      <c r="F9" s="41">
        <f>ROUNDDOWN(C9*D9*((185-E9)/100)*12,2)</f>
        <v>0</v>
      </c>
      <c r="G9" s="11" t="s">
        <v>11</v>
      </c>
      <c r="H9" s="3">
        <v>136700</v>
      </c>
      <c r="I9" s="4"/>
      <c r="J9" s="5">
        <f>ROUNDDOWN(H9*I9,2)</f>
        <v>0</v>
      </c>
      <c r="K9" s="42">
        <f>ROUNDDOWN(F9+J9+J10,2)</f>
        <v>0</v>
      </c>
    </row>
    <row r="10" spans="1:13" ht="14.25" customHeight="1" x14ac:dyDescent="0.15">
      <c r="A10" s="32"/>
      <c r="B10" s="46"/>
      <c r="C10" s="47"/>
      <c r="D10" s="58"/>
      <c r="E10" s="40"/>
      <c r="F10" s="41"/>
      <c r="G10" s="11" t="s">
        <v>12</v>
      </c>
      <c r="H10" s="6">
        <v>488400</v>
      </c>
      <c r="I10" s="4"/>
      <c r="J10" s="5">
        <f t="shared" ref="J10:J152" si="0">ROUNDDOWN(H10*I10,2)</f>
        <v>0</v>
      </c>
      <c r="K10" s="43"/>
    </row>
    <row r="11" spans="1:13" ht="14.25" customHeight="1" x14ac:dyDescent="0.15">
      <c r="A11" s="31">
        <v>2</v>
      </c>
      <c r="B11" s="45" t="s">
        <v>29</v>
      </c>
      <c r="C11" s="47">
        <v>440</v>
      </c>
      <c r="D11" s="37"/>
      <c r="E11" s="39">
        <v>100</v>
      </c>
      <c r="F11" s="41">
        <f t="shared" ref="F11" si="1">ROUNDDOWN(C11*D11*((185-E11)/100)*12,2)</f>
        <v>0</v>
      </c>
      <c r="G11" s="11" t="s">
        <v>11</v>
      </c>
      <c r="H11" s="3">
        <v>127400</v>
      </c>
      <c r="I11" s="4"/>
      <c r="J11" s="5">
        <f t="shared" si="0"/>
        <v>0</v>
      </c>
      <c r="K11" s="42">
        <f t="shared" ref="K11" si="2">ROUNDDOWN(F11+J11+J12,2)</f>
        <v>0</v>
      </c>
    </row>
    <row r="12" spans="1:13" ht="14.25" customHeight="1" x14ac:dyDescent="0.15">
      <c r="A12" s="32"/>
      <c r="B12" s="46"/>
      <c r="C12" s="48"/>
      <c r="D12" s="38"/>
      <c r="E12" s="40"/>
      <c r="F12" s="41"/>
      <c r="G12" s="11" t="s">
        <v>12</v>
      </c>
      <c r="H12" s="6">
        <v>489300</v>
      </c>
      <c r="I12" s="4"/>
      <c r="J12" s="5">
        <f t="shared" si="0"/>
        <v>0</v>
      </c>
      <c r="K12" s="43"/>
    </row>
    <row r="13" spans="1:13" ht="14.25" customHeight="1" x14ac:dyDescent="0.15">
      <c r="A13" s="31">
        <v>3</v>
      </c>
      <c r="B13" s="45" t="s">
        <v>30</v>
      </c>
      <c r="C13" s="47">
        <v>150</v>
      </c>
      <c r="D13" s="37"/>
      <c r="E13" s="39">
        <v>100</v>
      </c>
      <c r="F13" s="41">
        <f t="shared" ref="F13" si="3">ROUNDDOWN(C13*D13*((185-E13)/100)*12,2)</f>
        <v>0</v>
      </c>
      <c r="G13" s="11" t="s">
        <v>11</v>
      </c>
      <c r="H13" s="3">
        <v>31500</v>
      </c>
      <c r="I13" s="4"/>
      <c r="J13" s="5">
        <f t="shared" si="0"/>
        <v>0</v>
      </c>
      <c r="K13" s="42">
        <f t="shared" ref="K13" si="4">ROUNDDOWN(F13+J13+J14,2)</f>
        <v>0</v>
      </c>
    </row>
    <row r="14" spans="1:13" ht="14.25" customHeight="1" x14ac:dyDescent="0.15">
      <c r="A14" s="32"/>
      <c r="B14" s="46"/>
      <c r="C14" s="48"/>
      <c r="D14" s="38"/>
      <c r="E14" s="40"/>
      <c r="F14" s="41"/>
      <c r="G14" s="11" t="s">
        <v>12</v>
      </c>
      <c r="H14" s="6">
        <v>107000</v>
      </c>
      <c r="I14" s="4"/>
      <c r="J14" s="5">
        <f t="shared" si="0"/>
        <v>0</v>
      </c>
      <c r="K14" s="43"/>
    </row>
    <row r="15" spans="1:13" ht="14.25" customHeight="1" x14ac:dyDescent="0.15">
      <c r="A15" s="31">
        <v>4</v>
      </c>
      <c r="B15" s="45" t="s">
        <v>31</v>
      </c>
      <c r="C15" s="47">
        <v>260</v>
      </c>
      <c r="D15" s="37"/>
      <c r="E15" s="39">
        <v>100</v>
      </c>
      <c r="F15" s="41">
        <f t="shared" ref="F15" si="5">ROUNDDOWN(C15*D15*((185-E15)/100)*12,2)</f>
        <v>0</v>
      </c>
      <c r="G15" s="11" t="s">
        <v>11</v>
      </c>
      <c r="H15" s="3">
        <v>62500</v>
      </c>
      <c r="I15" s="4"/>
      <c r="J15" s="5">
        <f t="shared" si="0"/>
        <v>0</v>
      </c>
      <c r="K15" s="42">
        <f t="shared" ref="K15" si="6">ROUNDDOWN(F15+J15+J16,2)</f>
        <v>0</v>
      </c>
    </row>
    <row r="16" spans="1:13" ht="14.25" customHeight="1" x14ac:dyDescent="0.15">
      <c r="A16" s="32"/>
      <c r="B16" s="46"/>
      <c r="C16" s="48"/>
      <c r="D16" s="38"/>
      <c r="E16" s="40"/>
      <c r="F16" s="41"/>
      <c r="G16" s="11" t="s">
        <v>12</v>
      </c>
      <c r="H16" s="6">
        <v>222000</v>
      </c>
      <c r="I16" s="4"/>
      <c r="J16" s="5">
        <f t="shared" si="0"/>
        <v>0</v>
      </c>
      <c r="K16" s="43"/>
    </row>
    <row r="17" spans="1:11" ht="14.25" customHeight="1" x14ac:dyDescent="0.15">
      <c r="A17" s="31">
        <v>5</v>
      </c>
      <c r="B17" s="45" t="s">
        <v>32</v>
      </c>
      <c r="C17" s="47">
        <v>70</v>
      </c>
      <c r="D17" s="37"/>
      <c r="E17" s="39">
        <v>100</v>
      </c>
      <c r="F17" s="41">
        <f t="shared" ref="F17" si="7">ROUNDDOWN(C17*D17*((185-E17)/100)*12,2)</f>
        <v>0</v>
      </c>
      <c r="G17" s="11" t="s">
        <v>11</v>
      </c>
      <c r="H17" s="3">
        <v>18200</v>
      </c>
      <c r="I17" s="4"/>
      <c r="J17" s="5">
        <f t="shared" si="0"/>
        <v>0</v>
      </c>
      <c r="K17" s="42">
        <f t="shared" ref="K17" si="8">ROUNDDOWN(F17+J17+J18,2)</f>
        <v>0</v>
      </c>
    </row>
    <row r="18" spans="1:11" ht="14.25" customHeight="1" x14ac:dyDescent="0.15">
      <c r="A18" s="32"/>
      <c r="B18" s="46"/>
      <c r="C18" s="48"/>
      <c r="D18" s="38"/>
      <c r="E18" s="40"/>
      <c r="F18" s="41"/>
      <c r="G18" s="11" t="s">
        <v>12</v>
      </c>
      <c r="H18" s="6">
        <v>62200</v>
      </c>
      <c r="I18" s="4"/>
      <c r="J18" s="5">
        <f t="shared" si="0"/>
        <v>0</v>
      </c>
      <c r="K18" s="43"/>
    </row>
    <row r="19" spans="1:11" ht="14.25" customHeight="1" x14ac:dyDescent="0.15">
      <c r="A19" s="31">
        <v>6</v>
      </c>
      <c r="B19" s="45" t="s">
        <v>33</v>
      </c>
      <c r="C19" s="47">
        <v>160</v>
      </c>
      <c r="D19" s="37"/>
      <c r="E19" s="39">
        <v>100</v>
      </c>
      <c r="F19" s="41">
        <f t="shared" ref="F19" si="9">ROUNDDOWN(C19*D19*((185-E19)/100)*12,2)</f>
        <v>0</v>
      </c>
      <c r="G19" s="11" t="s">
        <v>11</v>
      </c>
      <c r="H19" s="3">
        <v>45100</v>
      </c>
      <c r="I19" s="4"/>
      <c r="J19" s="5">
        <f t="shared" si="0"/>
        <v>0</v>
      </c>
      <c r="K19" s="42">
        <f t="shared" ref="K19" si="10">ROUNDDOWN(F19+J19+J20,2)</f>
        <v>0</v>
      </c>
    </row>
    <row r="20" spans="1:11" ht="14.25" customHeight="1" x14ac:dyDescent="0.15">
      <c r="A20" s="32"/>
      <c r="B20" s="46"/>
      <c r="C20" s="48"/>
      <c r="D20" s="38"/>
      <c r="E20" s="40"/>
      <c r="F20" s="41"/>
      <c r="G20" s="11" t="s">
        <v>12</v>
      </c>
      <c r="H20" s="6">
        <v>134200</v>
      </c>
      <c r="I20" s="4"/>
      <c r="J20" s="5">
        <f t="shared" si="0"/>
        <v>0</v>
      </c>
      <c r="K20" s="43"/>
    </row>
    <row r="21" spans="1:11" ht="14.25" customHeight="1" x14ac:dyDescent="0.15">
      <c r="A21" s="31">
        <v>7</v>
      </c>
      <c r="B21" s="45" t="s">
        <v>34</v>
      </c>
      <c r="C21" s="47">
        <v>140</v>
      </c>
      <c r="D21" s="37"/>
      <c r="E21" s="39">
        <v>100</v>
      </c>
      <c r="F21" s="41">
        <f t="shared" ref="F21" si="11">ROUNDDOWN(C21*D21*((185-E21)/100)*12,2)</f>
        <v>0</v>
      </c>
      <c r="G21" s="11" t="s">
        <v>11</v>
      </c>
      <c r="H21" s="3">
        <v>48700</v>
      </c>
      <c r="I21" s="4"/>
      <c r="J21" s="5">
        <f t="shared" si="0"/>
        <v>0</v>
      </c>
      <c r="K21" s="42">
        <f t="shared" ref="K21" si="12">ROUNDDOWN(F21+J21+J22,2)</f>
        <v>0</v>
      </c>
    </row>
    <row r="22" spans="1:11" ht="14.25" customHeight="1" x14ac:dyDescent="0.15">
      <c r="A22" s="32"/>
      <c r="B22" s="46"/>
      <c r="C22" s="48"/>
      <c r="D22" s="38"/>
      <c r="E22" s="40"/>
      <c r="F22" s="41"/>
      <c r="G22" s="11" t="s">
        <v>12</v>
      </c>
      <c r="H22" s="6">
        <v>153800</v>
      </c>
      <c r="I22" s="4"/>
      <c r="J22" s="5">
        <f t="shared" si="0"/>
        <v>0</v>
      </c>
      <c r="K22" s="43"/>
    </row>
    <row r="23" spans="1:11" ht="14.25" customHeight="1" x14ac:dyDescent="0.15">
      <c r="A23" s="31">
        <v>8</v>
      </c>
      <c r="B23" s="45" t="s">
        <v>35</v>
      </c>
      <c r="C23" s="47">
        <v>140</v>
      </c>
      <c r="D23" s="37"/>
      <c r="E23" s="39">
        <v>100</v>
      </c>
      <c r="F23" s="41">
        <f t="shared" ref="F23" si="13">ROUNDDOWN(C23*D23*((185-E23)/100)*12,2)</f>
        <v>0</v>
      </c>
      <c r="G23" s="11" t="s">
        <v>11</v>
      </c>
      <c r="H23" s="3">
        <v>34900</v>
      </c>
      <c r="I23" s="4"/>
      <c r="J23" s="5">
        <f t="shared" si="0"/>
        <v>0</v>
      </c>
      <c r="K23" s="42">
        <f t="shared" ref="K23" si="14">ROUNDDOWN(F23+J23+J24,2)</f>
        <v>0</v>
      </c>
    </row>
    <row r="24" spans="1:11" ht="14.25" customHeight="1" x14ac:dyDescent="0.15">
      <c r="A24" s="32"/>
      <c r="B24" s="46"/>
      <c r="C24" s="48"/>
      <c r="D24" s="38"/>
      <c r="E24" s="40"/>
      <c r="F24" s="41"/>
      <c r="G24" s="11" t="s">
        <v>12</v>
      </c>
      <c r="H24" s="6">
        <v>116300</v>
      </c>
      <c r="I24" s="4"/>
      <c r="J24" s="5">
        <f t="shared" si="0"/>
        <v>0</v>
      </c>
      <c r="K24" s="43"/>
    </row>
    <row r="25" spans="1:11" ht="14.25" customHeight="1" x14ac:dyDescent="0.15">
      <c r="A25" s="31">
        <v>9</v>
      </c>
      <c r="B25" s="45" t="s">
        <v>36</v>
      </c>
      <c r="C25" s="47">
        <v>400</v>
      </c>
      <c r="D25" s="37"/>
      <c r="E25" s="39">
        <v>100</v>
      </c>
      <c r="F25" s="41">
        <f>ROUNDDOWN(C25*D25*((185-E25)/100)*6,2)</f>
        <v>0</v>
      </c>
      <c r="G25" s="11" t="s">
        <v>11</v>
      </c>
      <c r="H25" s="3">
        <v>138000</v>
      </c>
      <c r="I25" s="4"/>
      <c r="J25" s="5">
        <f t="shared" si="0"/>
        <v>0</v>
      </c>
      <c r="K25" s="42">
        <f t="shared" ref="K25" si="15">ROUNDDOWN(F25+J25+J26,2)</f>
        <v>0</v>
      </c>
    </row>
    <row r="26" spans="1:11" ht="14.25" customHeight="1" x14ac:dyDescent="0.15">
      <c r="A26" s="32"/>
      <c r="B26" s="46"/>
      <c r="C26" s="48"/>
      <c r="D26" s="38"/>
      <c r="E26" s="40"/>
      <c r="F26" s="41"/>
      <c r="G26" s="11" t="s">
        <v>12</v>
      </c>
      <c r="H26" s="6">
        <v>494000</v>
      </c>
      <c r="I26" s="4"/>
      <c r="J26" s="5">
        <f t="shared" si="0"/>
        <v>0</v>
      </c>
      <c r="K26" s="43"/>
    </row>
    <row r="27" spans="1:11" ht="14.25" customHeight="1" x14ac:dyDescent="0.15">
      <c r="A27" s="31">
        <v>10</v>
      </c>
      <c r="B27" s="45" t="s">
        <v>37</v>
      </c>
      <c r="C27" s="47">
        <v>290</v>
      </c>
      <c r="D27" s="37"/>
      <c r="E27" s="39">
        <v>100</v>
      </c>
      <c r="F27" s="41">
        <f t="shared" ref="F27" si="16">ROUNDDOWN(C27*D27*((185-E27)/100)*12,2)</f>
        <v>0</v>
      </c>
      <c r="G27" s="11" t="s">
        <v>11</v>
      </c>
      <c r="H27" s="3">
        <v>123400</v>
      </c>
      <c r="I27" s="4"/>
      <c r="J27" s="5">
        <f t="shared" si="0"/>
        <v>0</v>
      </c>
      <c r="K27" s="42">
        <f t="shared" ref="K27" si="17">ROUNDDOWN(F27+J27+J28,2)</f>
        <v>0</v>
      </c>
    </row>
    <row r="28" spans="1:11" ht="14.25" customHeight="1" x14ac:dyDescent="0.15">
      <c r="A28" s="32"/>
      <c r="B28" s="46"/>
      <c r="C28" s="48"/>
      <c r="D28" s="38"/>
      <c r="E28" s="40"/>
      <c r="F28" s="41"/>
      <c r="G28" s="11" t="s">
        <v>12</v>
      </c>
      <c r="H28" s="6">
        <v>406600</v>
      </c>
      <c r="I28" s="4"/>
      <c r="J28" s="5">
        <f t="shared" si="0"/>
        <v>0</v>
      </c>
      <c r="K28" s="43"/>
    </row>
    <row r="29" spans="1:11" ht="14.25" customHeight="1" x14ac:dyDescent="0.15">
      <c r="A29" s="31">
        <v>11</v>
      </c>
      <c r="B29" s="45" t="s">
        <v>38</v>
      </c>
      <c r="C29" s="47">
        <v>100</v>
      </c>
      <c r="D29" s="37"/>
      <c r="E29" s="39">
        <v>100</v>
      </c>
      <c r="F29" s="41">
        <f t="shared" ref="F29" si="18">ROUNDDOWN(C29*D29*((185-E29)/100)*12,2)</f>
        <v>0</v>
      </c>
      <c r="G29" s="11" t="s">
        <v>11</v>
      </c>
      <c r="H29" s="3">
        <v>40700</v>
      </c>
      <c r="I29" s="4"/>
      <c r="J29" s="5">
        <f t="shared" si="0"/>
        <v>0</v>
      </c>
      <c r="K29" s="42">
        <f t="shared" ref="K29" si="19">ROUNDDOWN(F29+J29+J30,2)</f>
        <v>0</v>
      </c>
    </row>
    <row r="30" spans="1:11" ht="14.25" customHeight="1" x14ac:dyDescent="0.15">
      <c r="A30" s="32"/>
      <c r="B30" s="46"/>
      <c r="C30" s="48"/>
      <c r="D30" s="38"/>
      <c r="E30" s="40"/>
      <c r="F30" s="41"/>
      <c r="G30" s="11" t="s">
        <v>12</v>
      </c>
      <c r="H30" s="6">
        <v>136900</v>
      </c>
      <c r="I30" s="4"/>
      <c r="J30" s="5">
        <f t="shared" si="0"/>
        <v>0</v>
      </c>
      <c r="K30" s="43"/>
    </row>
    <row r="31" spans="1:11" ht="14.25" customHeight="1" x14ac:dyDescent="0.15">
      <c r="A31" s="31">
        <v>12</v>
      </c>
      <c r="B31" s="45" t="s">
        <v>51</v>
      </c>
      <c r="C31" s="47">
        <v>50</v>
      </c>
      <c r="D31" s="37"/>
      <c r="E31" s="39">
        <v>100</v>
      </c>
      <c r="F31" s="41">
        <f t="shared" ref="F31" si="20">ROUNDDOWN(C31*D31*((185-E31)/100)*12,2)</f>
        <v>0</v>
      </c>
      <c r="G31" s="11" t="s">
        <v>11</v>
      </c>
      <c r="H31" s="3">
        <v>12000</v>
      </c>
      <c r="I31" s="4"/>
      <c r="J31" s="5">
        <f t="shared" ref="J31:J32" si="21">ROUNDDOWN(H31*I31,2)</f>
        <v>0</v>
      </c>
      <c r="K31" s="42">
        <f t="shared" ref="K31" si="22">ROUNDDOWN(F31+J31+J32,2)</f>
        <v>0</v>
      </c>
    </row>
    <row r="32" spans="1:11" ht="14.25" customHeight="1" x14ac:dyDescent="0.15">
      <c r="A32" s="32"/>
      <c r="B32" s="46"/>
      <c r="C32" s="48"/>
      <c r="D32" s="38"/>
      <c r="E32" s="40"/>
      <c r="F32" s="41"/>
      <c r="G32" s="11" t="s">
        <v>12</v>
      </c>
      <c r="H32" s="6">
        <v>38900</v>
      </c>
      <c r="I32" s="4"/>
      <c r="J32" s="5">
        <f t="shared" si="21"/>
        <v>0</v>
      </c>
      <c r="K32" s="43"/>
    </row>
    <row r="33" spans="1:11" ht="14.25" customHeight="1" x14ac:dyDescent="0.15">
      <c r="A33" s="31">
        <v>13</v>
      </c>
      <c r="B33" s="45" t="s">
        <v>39</v>
      </c>
      <c r="C33" s="47">
        <v>50</v>
      </c>
      <c r="D33" s="37"/>
      <c r="E33" s="39">
        <v>100</v>
      </c>
      <c r="F33" s="41">
        <f t="shared" ref="F33" si="23">ROUNDDOWN(C33*D33*((185-E33)/100)*12,2)</f>
        <v>0</v>
      </c>
      <c r="G33" s="11" t="s">
        <v>11</v>
      </c>
      <c r="H33" s="3">
        <v>11200</v>
      </c>
      <c r="I33" s="4"/>
      <c r="J33" s="5">
        <f t="shared" si="0"/>
        <v>0</v>
      </c>
      <c r="K33" s="42">
        <f t="shared" ref="K33" si="24">ROUNDDOWN(F33+J33+J34,2)</f>
        <v>0</v>
      </c>
    </row>
    <row r="34" spans="1:11" ht="14.25" customHeight="1" x14ac:dyDescent="0.15">
      <c r="A34" s="32"/>
      <c r="B34" s="46"/>
      <c r="C34" s="48"/>
      <c r="D34" s="38"/>
      <c r="E34" s="40"/>
      <c r="F34" s="41"/>
      <c r="G34" s="11" t="s">
        <v>12</v>
      </c>
      <c r="H34" s="6">
        <v>36200</v>
      </c>
      <c r="I34" s="4"/>
      <c r="J34" s="5">
        <f t="shared" si="0"/>
        <v>0</v>
      </c>
      <c r="K34" s="43"/>
    </row>
    <row r="35" spans="1:11" ht="14.25" customHeight="1" x14ac:dyDescent="0.15">
      <c r="A35" s="31">
        <v>14</v>
      </c>
      <c r="B35" s="45" t="s">
        <v>40</v>
      </c>
      <c r="C35" s="47">
        <v>40</v>
      </c>
      <c r="D35" s="37"/>
      <c r="E35" s="39">
        <v>100</v>
      </c>
      <c r="F35" s="41">
        <f t="shared" ref="F35" si="25">ROUNDDOWN(C35*D35*((185-E35)/100)*12,2)</f>
        <v>0</v>
      </c>
      <c r="G35" s="11" t="s">
        <v>11</v>
      </c>
      <c r="H35" s="3">
        <v>17200</v>
      </c>
      <c r="I35" s="4"/>
      <c r="J35" s="5">
        <f t="shared" si="0"/>
        <v>0</v>
      </c>
      <c r="K35" s="42">
        <f t="shared" ref="K35:K51" si="26">ROUNDDOWN(F35+J35+J36,2)</f>
        <v>0</v>
      </c>
    </row>
    <row r="36" spans="1:11" ht="14.25" customHeight="1" x14ac:dyDescent="0.15">
      <c r="A36" s="32"/>
      <c r="B36" s="46"/>
      <c r="C36" s="48"/>
      <c r="D36" s="38"/>
      <c r="E36" s="40"/>
      <c r="F36" s="41"/>
      <c r="G36" s="11" t="s">
        <v>12</v>
      </c>
      <c r="H36" s="6">
        <v>52800</v>
      </c>
      <c r="I36" s="4"/>
      <c r="J36" s="5">
        <f t="shared" si="0"/>
        <v>0</v>
      </c>
      <c r="K36" s="43"/>
    </row>
    <row r="37" spans="1:11" ht="14.25" customHeight="1" x14ac:dyDescent="0.15">
      <c r="A37" s="31">
        <v>15</v>
      </c>
      <c r="B37" s="45" t="s">
        <v>41</v>
      </c>
      <c r="C37" s="47">
        <v>60</v>
      </c>
      <c r="D37" s="37"/>
      <c r="E37" s="39">
        <v>100</v>
      </c>
      <c r="F37" s="41">
        <f t="shared" ref="F37" si="27">ROUNDDOWN(C37*D37*((185-E37)/100)*12,2)</f>
        <v>0</v>
      </c>
      <c r="G37" s="11" t="s">
        <v>11</v>
      </c>
      <c r="H37" s="3">
        <v>9000</v>
      </c>
      <c r="I37" s="4"/>
      <c r="J37" s="5">
        <f t="shared" si="0"/>
        <v>0</v>
      </c>
      <c r="K37" s="42">
        <f t="shared" si="26"/>
        <v>0</v>
      </c>
    </row>
    <row r="38" spans="1:11" ht="14.25" customHeight="1" x14ac:dyDescent="0.15">
      <c r="A38" s="32"/>
      <c r="B38" s="46"/>
      <c r="C38" s="48"/>
      <c r="D38" s="38"/>
      <c r="E38" s="40"/>
      <c r="F38" s="41"/>
      <c r="G38" s="11" t="s">
        <v>12</v>
      </c>
      <c r="H38" s="6">
        <v>26900</v>
      </c>
      <c r="I38" s="4"/>
      <c r="J38" s="5">
        <f t="shared" si="0"/>
        <v>0</v>
      </c>
      <c r="K38" s="43"/>
    </row>
    <row r="39" spans="1:11" ht="14.25" customHeight="1" x14ac:dyDescent="0.15">
      <c r="A39" s="31">
        <v>16</v>
      </c>
      <c r="B39" s="45" t="s">
        <v>42</v>
      </c>
      <c r="C39" s="47">
        <v>50</v>
      </c>
      <c r="D39" s="37"/>
      <c r="E39" s="39">
        <v>100</v>
      </c>
      <c r="F39" s="41">
        <f t="shared" ref="F39" si="28">ROUNDDOWN(C39*D39*((185-E39)/100)*12,2)</f>
        <v>0</v>
      </c>
      <c r="G39" s="11" t="s">
        <v>11</v>
      </c>
      <c r="H39" s="3">
        <v>10100</v>
      </c>
      <c r="I39" s="4"/>
      <c r="J39" s="5">
        <f t="shared" si="0"/>
        <v>0</v>
      </c>
      <c r="K39" s="42">
        <f t="shared" si="26"/>
        <v>0</v>
      </c>
    </row>
    <row r="40" spans="1:11" ht="14.25" customHeight="1" x14ac:dyDescent="0.15">
      <c r="A40" s="32"/>
      <c r="B40" s="46"/>
      <c r="C40" s="48"/>
      <c r="D40" s="38"/>
      <c r="E40" s="40"/>
      <c r="F40" s="41"/>
      <c r="G40" s="11" t="s">
        <v>12</v>
      </c>
      <c r="H40" s="6">
        <v>24500</v>
      </c>
      <c r="I40" s="4"/>
      <c r="J40" s="5">
        <f t="shared" si="0"/>
        <v>0</v>
      </c>
      <c r="K40" s="43"/>
    </row>
    <row r="41" spans="1:11" ht="14.25" customHeight="1" x14ac:dyDescent="0.15">
      <c r="A41" s="31">
        <v>17</v>
      </c>
      <c r="B41" s="45" t="s">
        <v>43</v>
      </c>
      <c r="C41" s="47">
        <v>40</v>
      </c>
      <c r="D41" s="37"/>
      <c r="E41" s="39">
        <v>100</v>
      </c>
      <c r="F41" s="41">
        <f t="shared" ref="F41" si="29">ROUNDDOWN(C41*D41*((185-E41)/100)*12,2)</f>
        <v>0</v>
      </c>
      <c r="G41" s="11" t="s">
        <v>11</v>
      </c>
      <c r="H41" s="3">
        <v>5800</v>
      </c>
      <c r="I41" s="4"/>
      <c r="J41" s="5">
        <f t="shared" si="0"/>
        <v>0</v>
      </c>
      <c r="K41" s="42">
        <f t="shared" si="26"/>
        <v>0</v>
      </c>
    </row>
    <row r="42" spans="1:11" ht="14.25" customHeight="1" x14ac:dyDescent="0.15">
      <c r="A42" s="32"/>
      <c r="B42" s="46"/>
      <c r="C42" s="48"/>
      <c r="D42" s="38"/>
      <c r="E42" s="40"/>
      <c r="F42" s="41"/>
      <c r="G42" s="11" t="s">
        <v>12</v>
      </c>
      <c r="H42" s="6">
        <v>14400</v>
      </c>
      <c r="I42" s="4"/>
      <c r="J42" s="5">
        <f t="shared" si="0"/>
        <v>0</v>
      </c>
      <c r="K42" s="43"/>
    </row>
    <row r="43" spans="1:11" ht="14.25" customHeight="1" x14ac:dyDescent="0.15">
      <c r="A43" s="31">
        <v>18</v>
      </c>
      <c r="B43" s="45" t="s">
        <v>44</v>
      </c>
      <c r="C43" s="47">
        <v>60</v>
      </c>
      <c r="D43" s="37"/>
      <c r="E43" s="39">
        <v>100</v>
      </c>
      <c r="F43" s="41">
        <f t="shared" ref="F43" si="30">ROUNDDOWN(C43*D43*((185-E43)/100)*12,2)</f>
        <v>0</v>
      </c>
      <c r="G43" s="11" t="s">
        <v>11</v>
      </c>
      <c r="H43" s="3">
        <v>10000</v>
      </c>
      <c r="I43" s="4"/>
      <c r="J43" s="5">
        <f t="shared" si="0"/>
        <v>0</v>
      </c>
      <c r="K43" s="42">
        <f t="shared" si="26"/>
        <v>0</v>
      </c>
    </row>
    <row r="44" spans="1:11" ht="14.25" customHeight="1" x14ac:dyDescent="0.15">
      <c r="A44" s="32"/>
      <c r="B44" s="46"/>
      <c r="C44" s="48"/>
      <c r="D44" s="38"/>
      <c r="E44" s="40"/>
      <c r="F44" s="41"/>
      <c r="G44" s="11" t="s">
        <v>12</v>
      </c>
      <c r="H44" s="6">
        <v>27400</v>
      </c>
      <c r="I44" s="4"/>
      <c r="J44" s="5">
        <f t="shared" si="0"/>
        <v>0</v>
      </c>
      <c r="K44" s="43"/>
    </row>
    <row r="45" spans="1:11" ht="14.25" customHeight="1" x14ac:dyDescent="0.15">
      <c r="A45" s="31">
        <v>19</v>
      </c>
      <c r="B45" s="45" t="s">
        <v>45</v>
      </c>
      <c r="C45" s="47">
        <v>40</v>
      </c>
      <c r="D45" s="37"/>
      <c r="E45" s="39">
        <v>100</v>
      </c>
      <c r="F45" s="41">
        <f t="shared" ref="F45" si="31">ROUNDDOWN(C45*D45*((185-E45)/100)*12,2)</f>
        <v>0</v>
      </c>
      <c r="G45" s="11" t="s">
        <v>11</v>
      </c>
      <c r="H45" s="3">
        <v>11100</v>
      </c>
      <c r="I45" s="4"/>
      <c r="J45" s="5">
        <f t="shared" si="0"/>
        <v>0</v>
      </c>
      <c r="K45" s="42">
        <f t="shared" si="26"/>
        <v>0</v>
      </c>
    </row>
    <row r="46" spans="1:11" ht="14.25" customHeight="1" x14ac:dyDescent="0.15">
      <c r="A46" s="32"/>
      <c r="B46" s="46"/>
      <c r="C46" s="48"/>
      <c r="D46" s="38"/>
      <c r="E46" s="40"/>
      <c r="F46" s="41"/>
      <c r="G46" s="11" t="s">
        <v>12</v>
      </c>
      <c r="H46" s="6">
        <v>27500</v>
      </c>
      <c r="I46" s="4"/>
      <c r="J46" s="5">
        <f t="shared" si="0"/>
        <v>0</v>
      </c>
      <c r="K46" s="43"/>
    </row>
    <row r="47" spans="1:11" ht="14.25" customHeight="1" x14ac:dyDescent="0.15">
      <c r="A47" s="31">
        <v>20</v>
      </c>
      <c r="B47" s="45" t="s">
        <v>46</v>
      </c>
      <c r="C47" s="47">
        <v>30</v>
      </c>
      <c r="D47" s="37"/>
      <c r="E47" s="39">
        <v>100</v>
      </c>
      <c r="F47" s="41">
        <f t="shared" ref="F47" si="32">ROUNDDOWN(C47*D47*((185-E47)/100)*12,2)</f>
        <v>0</v>
      </c>
      <c r="G47" s="11" t="s">
        <v>11</v>
      </c>
      <c r="H47" s="3">
        <v>7800</v>
      </c>
      <c r="I47" s="4"/>
      <c r="J47" s="5">
        <f t="shared" si="0"/>
        <v>0</v>
      </c>
      <c r="K47" s="42">
        <f t="shared" si="26"/>
        <v>0</v>
      </c>
    </row>
    <row r="48" spans="1:11" ht="14.25" customHeight="1" x14ac:dyDescent="0.15">
      <c r="A48" s="32"/>
      <c r="B48" s="46"/>
      <c r="C48" s="48"/>
      <c r="D48" s="38"/>
      <c r="E48" s="40"/>
      <c r="F48" s="41"/>
      <c r="G48" s="11" t="s">
        <v>12</v>
      </c>
      <c r="H48" s="6">
        <v>19700</v>
      </c>
      <c r="I48" s="4"/>
      <c r="J48" s="5">
        <f t="shared" si="0"/>
        <v>0</v>
      </c>
      <c r="K48" s="43"/>
    </row>
    <row r="49" spans="1:11" ht="14.25" customHeight="1" x14ac:dyDescent="0.15">
      <c r="A49" s="31">
        <v>21</v>
      </c>
      <c r="B49" s="45" t="s">
        <v>47</v>
      </c>
      <c r="C49" s="47">
        <v>50</v>
      </c>
      <c r="D49" s="37"/>
      <c r="E49" s="39">
        <v>100</v>
      </c>
      <c r="F49" s="41">
        <f t="shared" ref="F49" si="33">ROUNDDOWN(C49*D49*((185-E49)/100)*12,2)</f>
        <v>0</v>
      </c>
      <c r="G49" s="11" t="s">
        <v>11</v>
      </c>
      <c r="H49" s="3">
        <v>9200</v>
      </c>
      <c r="I49" s="4"/>
      <c r="J49" s="5">
        <f t="shared" si="0"/>
        <v>0</v>
      </c>
      <c r="K49" s="42">
        <f t="shared" si="26"/>
        <v>0</v>
      </c>
    </row>
    <row r="50" spans="1:11" ht="14.25" customHeight="1" x14ac:dyDescent="0.15">
      <c r="A50" s="32"/>
      <c r="B50" s="46"/>
      <c r="C50" s="48"/>
      <c r="D50" s="38"/>
      <c r="E50" s="40"/>
      <c r="F50" s="41"/>
      <c r="G50" s="11" t="s">
        <v>12</v>
      </c>
      <c r="H50" s="6">
        <v>23200</v>
      </c>
      <c r="I50" s="4"/>
      <c r="J50" s="5">
        <f t="shared" si="0"/>
        <v>0</v>
      </c>
      <c r="K50" s="43"/>
    </row>
    <row r="51" spans="1:11" ht="14.25" customHeight="1" x14ac:dyDescent="0.15">
      <c r="A51" s="31">
        <v>22</v>
      </c>
      <c r="B51" s="61" t="s">
        <v>48</v>
      </c>
      <c r="C51" s="47">
        <v>110</v>
      </c>
      <c r="D51" s="37"/>
      <c r="E51" s="39">
        <v>100</v>
      </c>
      <c r="F51" s="41">
        <f t="shared" ref="F51" si="34">ROUNDDOWN(C51*D51*((185-E51)/100)*12,2)</f>
        <v>0</v>
      </c>
      <c r="G51" s="11" t="s">
        <v>11</v>
      </c>
      <c r="H51" s="3">
        <v>45500</v>
      </c>
      <c r="I51" s="4"/>
      <c r="J51" s="5">
        <f t="shared" si="0"/>
        <v>0</v>
      </c>
      <c r="K51" s="42">
        <f t="shared" si="26"/>
        <v>0</v>
      </c>
    </row>
    <row r="52" spans="1:11" ht="14.25" customHeight="1" x14ac:dyDescent="0.15">
      <c r="A52" s="32"/>
      <c r="B52" s="36"/>
      <c r="C52" s="48"/>
      <c r="D52" s="38"/>
      <c r="E52" s="40"/>
      <c r="F52" s="41"/>
      <c r="G52" s="11" t="s">
        <v>12</v>
      </c>
      <c r="H52" s="6">
        <v>106000</v>
      </c>
      <c r="I52" s="4"/>
      <c r="J52" s="5">
        <f t="shared" si="0"/>
        <v>0</v>
      </c>
      <c r="K52" s="43"/>
    </row>
    <row r="53" spans="1:11" ht="14.25" customHeight="1" x14ac:dyDescent="0.15">
      <c r="A53" s="31">
        <v>23</v>
      </c>
      <c r="B53" s="61" t="s">
        <v>49</v>
      </c>
      <c r="C53" s="47">
        <v>240</v>
      </c>
      <c r="D53" s="37"/>
      <c r="E53" s="39">
        <v>100</v>
      </c>
      <c r="F53" s="41">
        <f t="shared" ref="F53" si="35">ROUNDDOWN(C53*D53*((185-E53)/100)*12,2)</f>
        <v>0</v>
      </c>
      <c r="G53" s="11" t="s">
        <v>11</v>
      </c>
      <c r="H53" s="3">
        <v>92400</v>
      </c>
      <c r="I53" s="4"/>
      <c r="J53" s="5">
        <f t="shared" si="0"/>
        <v>0</v>
      </c>
      <c r="K53" s="42">
        <f t="shared" ref="K53" si="36">ROUNDDOWN(F53+J53+J54,2)</f>
        <v>0</v>
      </c>
    </row>
    <row r="54" spans="1:11" ht="14.25" customHeight="1" x14ac:dyDescent="0.15">
      <c r="A54" s="32"/>
      <c r="B54" s="36"/>
      <c r="C54" s="48"/>
      <c r="D54" s="38"/>
      <c r="E54" s="40"/>
      <c r="F54" s="41"/>
      <c r="G54" s="11" t="s">
        <v>12</v>
      </c>
      <c r="H54" s="6">
        <v>170700</v>
      </c>
      <c r="I54" s="4"/>
      <c r="J54" s="5">
        <f t="shared" si="0"/>
        <v>0</v>
      </c>
      <c r="K54" s="43"/>
    </row>
    <row r="55" spans="1:11" ht="14.25" customHeight="1" x14ac:dyDescent="0.15">
      <c r="A55" s="31">
        <v>24</v>
      </c>
      <c r="B55" s="61" t="s">
        <v>50</v>
      </c>
      <c r="C55" s="47">
        <v>60</v>
      </c>
      <c r="D55" s="37"/>
      <c r="E55" s="39">
        <v>100</v>
      </c>
      <c r="F55" s="41">
        <f t="shared" ref="F55" si="37">ROUNDDOWN(C55*D55*((185-E55)/100)*12,2)</f>
        <v>0</v>
      </c>
      <c r="G55" s="11" t="s">
        <v>11</v>
      </c>
      <c r="H55" s="3">
        <v>24500</v>
      </c>
      <c r="I55" s="4"/>
      <c r="J55" s="5">
        <f t="shared" si="0"/>
        <v>0</v>
      </c>
      <c r="K55" s="42">
        <f t="shared" ref="K55" si="38">ROUNDDOWN(F55+J55+J56,2)</f>
        <v>0</v>
      </c>
    </row>
    <row r="56" spans="1:11" ht="14.25" customHeight="1" x14ac:dyDescent="0.15">
      <c r="A56" s="32"/>
      <c r="B56" s="36"/>
      <c r="C56" s="48"/>
      <c r="D56" s="38"/>
      <c r="E56" s="40"/>
      <c r="F56" s="41"/>
      <c r="G56" s="11" t="s">
        <v>12</v>
      </c>
      <c r="H56" s="6">
        <v>56200</v>
      </c>
      <c r="I56" s="4"/>
      <c r="J56" s="5">
        <f t="shared" si="0"/>
        <v>0</v>
      </c>
      <c r="K56" s="43"/>
    </row>
    <row r="57" spans="1:11" ht="14.25" customHeight="1" x14ac:dyDescent="0.15">
      <c r="A57" s="31">
        <v>25</v>
      </c>
      <c r="B57" s="61" t="s">
        <v>52</v>
      </c>
      <c r="C57" s="79">
        <v>140</v>
      </c>
      <c r="D57" s="37"/>
      <c r="E57" s="39">
        <v>100</v>
      </c>
      <c r="F57" s="41">
        <f t="shared" ref="F57" si="39">ROUNDDOWN(C57*D57*((185-E57)/100)*12,2)</f>
        <v>0</v>
      </c>
      <c r="G57" s="11" t="s">
        <v>11</v>
      </c>
      <c r="H57" s="7">
        <v>60300</v>
      </c>
      <c r="I57" s="4"/>
      <c r="J57" s="5">
        <f t="shared" si="0"/>
        <v>0</v>
      </c>
      <c r="K57" s="42">
        <f t="shared" ref="K57" si="40">ROUNDDOWN(F57+J57+J58,2)</f>
        <v>0</v>
      </c>
    </row>
    <row r="58" spans="1:11" ht="14.25" customHeight="1" x14ac:dyDescent="0.15">
      <c r="A58" s="32"/>
      <c r="B58" s="36"/>
      <c r="C58" s="79"/>
      <c r="D58" s="38"/>
      <c r="E58" s="40"/>
      <c r="F58" s="41"/>
      <c r="G58" s="11" t="s">
        <v>12</v>
      </c>
      <c r="H58" s="8">
        <v>146500</v>
      </c>
      <c r="I58" s="4"/>
      <c r="J58" s="5">
        <f t="shared" si="0"/>
        <v>0</v>
      </c>
      <c r="K58" s="43"/>
    </row>
    <row r="59" spans="1:11" ht="14.25" customHeight="1" x14ac:dyDescent="0.15">
      <c r="A59" s="31">
        <v>26</v>
      </c>
      <c r="B59" s="33" t="s">
        <v>53</v>
      </c>
      <c r="C59" s="35">
        <v>70</v>
      </c>
      <c r="D59" s="37"/>
      <c r="E59" s="39">
        <v>100</v>
      </c>
      <c r="F59" s="41">
        <f t="shared" ref="F59" si="41">ROUNDDOWN(C59*D59*((185-E59)/100)*12,2)</f>
        <v>0</v>
      </c>
      <c r="G59" s="11" t="s">
        <v>11</v>
      </c>
      <c r="H59" s="6">
        <v>21000</v>
      </c>
      <c r="I59" s="4"/>
      <c r="J59" s="5">
        <f t="shared" si="0"/>
        <v>0</v>
      </c>
      <c r="K59" s="42">
        <f t="shared" ref="K59" si="42">ROUNDDOWN(F59+J59+J60,2)</f>
        <v>0</v>
      </c>
    </row>
    <row r="60" spans="1:11" ht="14.25" customHeight="1" x14ac:dyDescent="0.15">
      <c r="A60" s="32"/>
      <c r="B60" s="33"/>
      <c r="C60" s="36"/>
      <c r="D60" s="38"/>
      <c r="E60" s="40"/>
      <c r="F60" s="41"/>
      <c r="G60" s="11" t="s">
        <v>12</v>
      </c>
      <c r="H60" s="6">
        <v>65900</v>
      </c>
      <c r="I60" s="4"/>
      <c r="J60" s="5">
        <f t="shared" si="0"/>
        <v>0</v>
      </c>
      <c r="K60" s="43"/>
    </row>
    <row r="61" spans="1:11" ht="14.25" customHeight="1" x14ac:dyDescent="0.15">
      <c r="A61" s="31">
        <v>27</v>
      </c>
      <c r="B61" s="33" t="s">
        <v>54</v>
      </c>
      <c r="C61" s="35">
        <v>120</v>
      </c>
      <c r="D61" s="37"/>
      <c r="E61" s="39">
        <v>100</v>
      </c>
      <c r="F61" s="41">
        <f t="shared" ref="F61" si="43">ROUNDDOWN(C61*D61*((185-E61)/100)*12,2)</f>
        <v>0</v>
      </c>
      <c r="G61" s="11" t="s">
        <v>11</v>
      </c>
      <c r="H61" s="6">
        <v>48800</v>
      </c>
      <c r="I61" s="4"/>
      <c r="J61" s="5">
        <f t="shared" si="0"/>
        <v>0</v>
      </c>
      <c r="K61" s="42">
        <f t="shared" ref="K61" si="44">ROUNDDOWN(F61+J61+J62,2)</f>
        <v>0</v>
      </c>
    </row>
    <row r="62" spans="1:11" ht="14.25" customHeight="1" x14ac:dyDescent="0.15">
      <c r="A62" s="32"/>
      <c r="B62" s="34"/>
      <c r="C62" s="35"/>
      <c r="D62" s="38"/>
      <c r="E62" s="40"/>
      <c r="F62" s="41"/>
      <c r="G62" s="11" t="s">
        <v>12</v>
      </c>
      <c r="H62" s="6">
        <v>156500</v>
      </c>
      <c r="I62" s="4"/>
      <c r="J62" s="5">
        <f t="shared" si="0"/>
        <v>0</v>
      </c>
      <c r="K62" s="43"/>
    </row>
    <row r="63" spans="1:11" ht="14.25" customHeight="1" x14ac:dyDescent="0.15">
      <c r="A63" s="31">
        <v>28</v>
      </c>
      <c r="B63" s="33" t="s">
        <v>55</v>
      </c>
      <c r="C63" s="35">
        <v>70</v>
      </c>
      <c r="D63" s="37"/>
      <c r="E63" s="39">
        <v>100</v>
      </c>
      <c r="F63" s="41">
        <f t="shared" ref="F63" si="45">ROUNDDOWN(C63*D63*((185-E63)/100)*12,2)</f>
        <v>0</v>
      </c>
      <c r="G63" s="11" t="s">
        <v>11</v>
      </c>
      <c r="H63" s="6">
        <v>21000</v>
      </c>
      <c r="I63" s="4"/>
      <c r="J63" s="5">
        <f t="shared" si="0"/>
        <v>0</v>
      </c>
      <c r="K63" s="42">
        <f t="shared" ref="K63" si="46">ROUNDDOWN(F63+J63+J64,2)</f>
        <v>0</v>
      </c>
    </row>
    <row r="64" spans="1:11" ht="14.25" customHeight="1" x14ac:dyDescent="0.15">
      <c r="A64" s="32"/>
      <c r="B64" s="34"/>
      <c r="C64" s="36"/>
      <c r="D64" s="38"/>
      <c r="E64" s="40"/>
      <c r="F64" s="41"/>
      <c r="G64" s="11" t="s">
        <v>12</v>
      </c>
      <c r="H64" s="6">
        <v>51600</v>
      </c>
      <c r="I64" s="4"/>
      <c r="J64" s="5">
        <f t="shared" si="0"/>
        <v>0</v>
      </c>
      <c r="K64" s="43"/>
    </row>
    <row r="65" spans="1:11" ht="14.25" customHeight="1" x14ac:dyDescent="0.15">
      <c r="A65" s="31">
        <v>29</v>
      </c>
      <c r="B65" s="33" t="s">
        <v>56</v>
      </c>
      <c r="C65" s="35">
        <v>90</v>
      </c>
      <c r="D65" s="37"/>
      <c r="E65" s="39">
        <v>100</v>
      </c>
      <c r="F65" s="41">
        <f t="shared" ref="F65" si="47">ROUNDDOWN(C65*D65*((185-E65)/100)*12,2)</f>
        <v>0</v>
      </c>
      <c r="G65" s="11" t="s">
        <v>11</v>
      </c>
      <c r="H65" s="6">
        <v>35400</v>
      </c>
      <c r="I65" s="4"/>
      <c r="J65" s="5">
        <f t="shared" si="0"/>
        <v>0</v>
      </c>
      <c r="K65" s="42">
        <f t="shared" ref="K65" si="48">ROUNDDOWN(F65+J65+J66,2)</f>
        <v>0</v>
      </c>
    </row>
    <row r="66" spans="1:11" ht="14.25" customHeight="1" x14ac:dyDescent="0.15">
      <c r="A66" s="32"/>
      <c r="B66" s="34"/>
      <c r="C66" s="36"/>
      <c r="D66" s="38"/>
      <c r="E66" s="40"/>
      <c r="F66" s="41"/>
      <c r="G66" s="11" t="s">
        <v>12</v>
      </c>
      <c r="H66" s="6">
        <v>105800</v>
      </c>
      <c r="I66" s="4"/>
      <c r="J66" s="5">
        <f t="shared" si="0"/>
        <v>0</v>
      </c>
      <c r="K66" s="43"/>
    </row>
    <row r="67" spans="1:11" ht="14.25" customHeight="1" x14ac:dyDescent="0.15">
      <c r="A67" s="31">
        <v>30</v>
      </c>
      <c r="B67" s="33" t="s">
        <v>57</v>
      </c>
      <c r="C67" s="35">
        <v>80</v>
      </c>
      <c r="D67" s="37"/>
      <c r="E67" s="39">
        <v>100</v>
      </c>
      <c r="F67" s="41">
        <f t="shared" ref="F67" si="49">ROUNDDOWN(C67*D67*((185-E67)/100)*12,2)</f>
        <v>0</v>
      </c>
      <c r="G67" s="11" t="s">
        <v>11</v>
      </c>
      <c r="H67" s="6">
        <v>36300</v>
      </c>
      <c r="I67" s="4"/>
      <c r="J67" s="5">
        <f t="shared" si="0"/>
        <v>0</v>
      </c>
      <c r="K67" s="42">
        <f t="shared" ref="K67" si="50">ROUNDDOWN(F67+J67+J68,2)</f>
        <v>0</v>
      </c>
    </row>
    <row r="68" spans="1:11" ht="14.25" customHeight="1" x14ac:dyDescent="0.15">
      <c r="A68" s="32"/>
      <c r="B68" s="34"/>
      <c r="C68" s="36"/>
      <c r="D68" s="38"/>
      <c r="E68" s="40"/>
      <c r="F68" s="41"/>
      <c r="G68" s="11" t="s">
        <v>12</v>
      </c>
      <c r="H68" s="6">
        <v>100000</v>
      </c>
      <c r="I68" s="4"/>
      <c r="J68" s="5">
        <f t="shared" si="0"/>
        <v>0</v>
      </c>
      <c r="K68" s="43"/>
    </row>
    <row r="69" spans="1:11" ht="14.25" customHeight="1" x14ac:dyDescent="0.15">
      <c r="A69" s="31">
        <v>31</v>
      </c>
      <c r="B69" s="33" t="s">
        <v>58</v>
      </c>
      <c r="C69" s="35">
        <v>80</v>
      </c>
      <c r="D69" s="37"/>
      <c r="E69" s="39">
        <v>100</v>
      </c>
      <c r="F69" s="41">
        <f t="shared" ref="F69" si="51">ROUNDDOWN(C69*D69*((185-E69)/100)*12,2)</f>
        <v>0</v>
      </c>
      <c r="G69" s="11" t="s">
        <v>11</v>
      </c>
      <c r="H69" s="6">
        <v>36400</v>
      </c>
      <c r="I69" s="4"/>
      <c r="J69" s="5">
        <f t="shared" si="0"/>
        <v>0</v>
      </c>
      <c r="K69" s="42">
        <f t="shared" ref="K69" si="52">ROUNDDOWN(F69+J69+J70,2)</f>
        <v>0</v>
      </c>
    </row>
    <row r="70" spans="1:11" ht="14.25" customHeight="1" x14ac:dyDescent="0.15">
      <c r="A70" s="32"/>
      <c r="B70" s="34"/>
      <c r="C70" s="36"/>
      <c r="D70" s="38"/>
      <c r="E70" s="40"/>
      <c r="F70" s="41"/>
      <c r="G70" s="11" t="s">
        <v>12</v>
      </c>
      <c r="H70" s="6">
        <v>98200</v>
      </c>
      <c r="I70" s="4"/>
      <c r="J70" s="5">
        <f t="shared" si="0"/>
        <v>0</v>
      </c>
      <c r="K70" s="43"/>
    </row>
    <row r="71" spans="1:11" ht="14.25" customHeight="1" x14ac:dyDescent="0.15">
      <c r="A71" s="31">
        <v>32</v>
      </c>
      <c r="B71" s="33" t="s">
        <v>59</v>
      </c>
      <c r="C71" s="35">
        <v>120</v>
      </c>
      <c r="D71" s="37"/>
      <c r="E71" s="39">
        <v>100</v>
      </c>
      <c r="F71" s="41">
        <f t="shared" ref="F71" si="53">ROUNDDOWN(C71*D71*((185-E71)/100)*12,2)</f>
        <v>0</v>
      </c>
      <c r="G71" s="11" t="s">
        <v>11</v>
      </c>
      <c r="H71" s="6">
        <v>38400</v>
      </c>
      <c r="I71" s="4"/>
      <c r="J71" s="5">
        <f t="shared" si="0"/>
        <v>0</v>
      </c>
      <c r="K71" s="42">
        <f t="shared" ref="K71" si="54">ROUNDDOWN(F71+J71+J72,2)</f>
        <v>0</v>
      </c>
    </row>
    <row r="72" spans="1:11" ht="14.25" customHeight="1" x14ac:dyDescent="0.15">
      <c r="A72" s="32"/>
      <c r="B72" s="34"/>
      <c r="C72" s="36"/>
      <c r="D72" s="38"/>
      <c r="E72" s="40"/>
      <c r="F72" s="41"/>
      <c r="G72" s="11" t="s">
        <v>12</v>
      </c>
      <c r="H72" s="6">
        <v>119400</v>
      </c>
      <c r="I72" s="4"/>
      <c r="J72" s="5">
        <f t="shared" si="0"/>
        <v>0</v>
      </c>
      <c r="K72" s="43"/>
    </row>
    <row r="73" spans="1:11" ht="14.25" customHeight="1" x14ac:dyDescent="0.15">
      <c r="A73" s="31">
        <v>33</v>
      </c>
      <c r="B73" s="33" t="s">
        <v>60</v>
      </c>
      <c r="C73" s="35">
        <v>180</v>
      </c>
      <c r="D73" s="37"/>
      <c r="E73" s="39">
        <v>100</v>
      </c>
      <c r="F73" s="41">
        <f t="shared" ref="F73" si="55">ROUNDDOWN(C73*D73*((185-E73)/100)*12,2)</f>
        <v>0</v>
      </c>
      <c r="G73" s="11" t="s">
        <v>11</v>
      </c>
      <c r="H73" s="6">
        <v>49800</v>
      </c>
      <c r="I73" s="4"/>
      <c r="J73" s="5">
        <f t="shared" si="0"/>
        <v>0</v>
      </c>
      <c r="K73" s="42">
        <f t="shared" ref="K73" si="56">ROUNDDOWN(F73+J73+J74,2)</f>
        <v>0</v>
      </c>
    </row>
    <row r="74" spans="1:11" ht="14.25" customHeight="1" x14ac:dyDescent="0.15">
      <c r="A74" s="32"/>
      <c r="B74" s="34"/>
      <c r="C74" s="36"/>
      <c r="D74" s="38"/>
      <c r="E74" s="40"/>
      <c r="F74" s="41"/>
      <c r="G74" s="11" t="s">
        <v>12</v>
      </c>
      <c r="H74" s="6">
        <v>142400</v>
      </c>
      <c r="I74" s="4"/>
      <c r="J74" s="5">
        <f t="shared" si="0"/>
        <v>0</v>
      </c>
      <c r="K74" s="43"/>
    </row>
    <row r="75" spans="1:11" ht="14.25" customHeight="1" x14ac:dyDescent="0.15">
      <c r="A75" s="31">
        <v>34</v>
      </c>
      <c r="B75" s="33" t="s">
        <v>61</v>
      </c>
      <c r="C75" s="35">
        <v>180</v>
      </c>
      <c r="D75" s="37"/>
      <c r="E75" s="39">
        <v>100</v>
      </c>
      <c r="F75" s="41">
        <f t="shared" ref="F75" si="57">ROUNDDOWN(C75*D75*((185-E75)/100)*12,2)</f>
        <v>0</v>
      </c>
      <c r="G75" s="11" t="s">
        <v>11</v>
      </c>
      <c r="H75" s="6">
        <v>47500</v>
      </c>
      <c r="I75" s="4"/>
      <c r="J75" s="5">
        <f t="shared" si="0"/>
        <v>0</v>
      </c>
      <c r="K75" s="42">
        <f t="shared" ref="K75" si="58">ROUNDDOWN(F75+J75+J76,2)</f>
        <v>0</v>
      </c>
    </row>
    <row r="76" spans="1:11" ht="14.25" customHeight="1" x14ac:dyDescent="0.15">
      <c r="A76" s="32"/>
      <c r="B76" s="34"/>
      <c r="C76" s="36"/>
      <c r="D76" s="38"/>
      <c r="E76" s="40"/>
      <c r="F76" s="41"/>
      <c r="G76" s="11" t="s">
        <v>12</v>
      </c>
      <c r="H76" s="6">
        <v>120200</v>
      </c>
      <c r="I76" s="4"/>
      <c r="J76" s="5">
        <f t="shared" si="0"/>
        <v>0</v>
      </c>
      <c r="K76" s="43"/>
    </row>
    <row r="77" spans="1:11" ht="14.25" customHeight="1" x14ac:dyDescent="0.15">
      <c r="A77" s="31">
        <v>35</v>
      </c>
      <c r="B77" s="33" t="s">
        <v>62</v>
      </c>
      <c r="C77" s="35">
        <v>80</v>
      </c>
      <c r="D77" s="37"/>
      <c r="E77" s="39">
        <v>100</v>
      </c>
      <c r="F77" s="41">
        <f t="shared" ref="F77" si="59">ROUNDDOWN(C77*D77*((185-E77)/100)*12,2)</f>
        <v>0</v>
      </c>
      <c r="G77" s="11" t="s">
        <v>11</v>
      </c>
      <c r="H77" s="6">
        <v>32500</v>
      </c>
      <c r="I77" s="4"/>
      <c r="J77" s="5">
        <f t="shared" si="0"/>
        <v>0</v>
      </c>
      <c r="K77" s="42">
        <f t="shared" ref="K77" si="60">ROUNDDOWN(F77+J77+J78,2)</f>
        <v>0</v>
      </c>
    </row>
    <row r="78" spans="1:11" ht="14.25" customHeight="1" x14ac:dyDescent="0.15">
      <c r="A78" s="32"/>
      <c r="B78" s="34"/>
      <c r="C78" s="36"/>
      <c r="D78" s="38"/>
      <c r="E78" s="40"/>
      <c r="F78" s="41"/>
      <c r="G78" s="11" t="s">
        <v>12</v>
      </c>
      <c r="H78" s="6">
        <v>102400</v>
      </c>
      <c r="I78" s="4"/>
      <c r="J78" s="5">
        <f t="shared" si="0"/>
        <v>0</v>
      </c>
      <c r="K78" s="43"/>
    </row>
    <row r="79" spans="1:11" ht="14.25" customHeight="1" x14ac:dyDescent="0.15">
      <c r="A79" s="31">
        <v>36</v>
      </c>
      <c r="B79" s="33" t="s">
        <v>63</v>
      </c>
      <c r="C79" s="35">
        <v>200</v>
      </c>
      <c r="D79" s="37"/>
      <c r="E79" s="39">
        <v>100</v>
      </c>
      <c r="F79" s="41">
        <f t="shared" ref="F79" si="61">ROUNDDOWN(C79*D79*((185-E79)/100)*12,2)</f>
        <v>0</v>
      </c>
      <c r="G79" s="11" t="s">
        <v>11</v>
      </c>
      <c r="H79" s="6">
        <v>50800</v>
      </c>
      <c r="I79" s="4"/>
      <c r="J79" s="5">
        <f t="shared" si="0"/>
        <v>0</v>
      </c>
      <c r="K79" s="42">
        <f t="shared" ref="K79" si="62">ROUNDDOWN(F79+J79+J80,2)</f>
        <v>0</v>
      </c>
    </row>
    <row r="80" spans="1:11" ht="14.25" customHeight="1" x14ac:dyDescent="0.15">
      <c r="A80" s="32"/>
      <c r="B80" s="34"/>
      <c r="C80" s="36"/>
      <c r="D80" s="38"/>
      <c r="E80" s="40"/>
      <c r="F80" s="41"/>
      <c r="G80" s="11" t="s">
        <v>12</v>
      </c>
      <c r="H80" s="6">
        <v>133200</v>
      </c>
      <c r="I80" s="4"/>
      <c r="J80" s="5">
        <f t="shared" si="0"/>
        <v>0</v>
      </c>
      <c r="K80" s="43"/>
    </row>
    <row r="81" spans="1:11" ht="14.25" customHeight="1" x14ac:dyDescent="0.15">
      <c r="A81" s="31">
        <v>37</v>
      </c>
      <c r="B81" s="33" t="s">
        <v>64</v>
      </c>
      <c r="C81" s="35">
        <v>60</v>
      </c>
      <c r="D81" s="37"/>
      <c r="E81" s="39">
        <v>100</v>
      </c>
      <c r="F81" s="41">
        <f t="shared" ref="F81" si="63">ROUNDDOWN(C81*D81*((185-E81)/100)*12,2)</f>
        <v>0</v>
      </c>
      <c r="G81" s="11" t="s">
        <v>11</v>
      </c>
      <c r="H81" s="6">
        <v>17200</v>
      </c>
      <c r="I81" s="4"/>
      <c r="J81" s="5">
        <f t="shared" si="0"/>
        <v>0</v>
      </c>
      <c r="K81" s="42">
        <f t="shared" ref="K81" si="64">ROUNDDOWN(F81+J81+J82,2)</f>
        <v>0</v>
      </c>
    </row>
    <row r="82" spans="1:11" ht="14.25" customHeight="1" x14ac:dyDescent="0.15">
      <c r="A82" s="32"/>
      <c r="B82" s="34"/>
      <c r="C82" s="36"/>
      <c r="D82" s="38"/>
      <c r="E82" s="40"/>
      <c r="F82" s="41"/>
      <c r="G82" s="11" t="s">
        <v>12</v>
      </c>
      <c r="H82" s="6">
        <v>58800</v>
      </c>
      <c r="I82" s="4"/>
      <c r="J82" s="5">
        <f t="shared" si="0"/>
        <v>0</v>
      </c>
      <c r="K82" s="43"/>
    </row>
    <row r="83" spans="1:11" ht="14.25" customHeight="1" x14ac:dyDescent="0.15">
      <c r="A83" s="31">
        <v>38</v>
      </c>
      <c r="B83" s="33" t="s">
        <v>65</v>
      </c>
      <c r="C83" s="35">
        <v>60</v>
      </c>
      <c r="D83" s="37"/>
      <c r="E83" s="39">
        <v>100</v>
      </c>
      <c r="F83" s="41">
        <f t="shared" ref="F83" si="65">ROUNDDOWN(C83*D83*((185-E83)/100)*12,2)</f>
        <v>0</v>
      </c>
      <c r="G83" s="11" t="s">
        <v>11</v>
      </c>
      <c r="H83" s="6">
        <v>23300</v>
      </c>
      <c r="I83" s="4"/>
      <c r="J83" s="5">
        <f t="shared" si="0"/>
        <v>0</v>
      </c>
      <c r="K83" s="42">
        <f t="shared" ref="K83" si="66">ROUNDDOWN(F83+J83+J84,2)</f>
        <v>0</v>
      </c>
    </row>
    <row r="84" spans="1:11" ht="14.25" customHeight="1" x14ac:dyDescent="0.15">
      <c r="A84" s="32"/>
      <c r="B84" s="34"/>
      <c r="C84" s="36"/>
      <c r="D84" s="38"/>
      <c r="E84" s="40"/>
      <c r="F84" s="41"/>
      <c r="G84" s="11" t="s">
        <v>12</v>
      </c>
      <c r="H84" s="6">
        <v>69700</v>
      </c>
      <c r="I84" s="4"/>
      <c r="J84" s="5">
        <f t="shared" si="0"/>
        <v>0</v>
      </c>
      <c r="K84" s="43"/>
    </row>
    <row r="85" spans="1:11" ht="14.25" customHeight="1" x14ac:dyDescent="0.15">
      <c r="A85" s="31">
        <v>39</v>
      </c>
      <c r="B85" s="33" t="s">
        <v>66</v>
      </c>
      <c r="C85" s="35">
        <v>110</v>
      </c>
      <c r="D85" s="37"/>
      <c r="E85" s="39">
        <v>100</v>
      </c>
      <c r="F85" s="41">
        <f t="shared" ref="F85" si="67">ROUNDDOWN(C85*D85*((185-E85)/100)*12,2)</f>
        <v>0</v>
      </c>
      <c r="G85" s="11" t="s">
        <v>11</v>
      </c>
      <c r="H85" s="6">
        <v>35200</v>
      </c>
      <c r="I85" s="4"/>
      <c r="J85" s="5">
        <f t="shared" si="0"/>
        <v>0</v>
      </c>
      <c r="K85" s="42">
        <f t="shared" ref="K85" si="68">ROUNDDOWN(F85+J85+J86,2)</f>
        <v>0</v>
      </c>
    </row>
    <row r="86" spans="1:11" ht="14.25" customHeight="1" x14ac:dyDescent="0.15">
      <c r="A86" s="32"/>
      <c r="B86" s="34"/>
      <c r="C86" s="36"/>
      <c r="D86" s="38"/>
      <c r="E86" s="40"/>
      <c r="F86" s="41"/>
      <c r="G86" s="11" t="s">
        <v>12</v>
      </c>
      <c r="H86" s="6">
        <v>95000</v>
      </c>
      <c r="I86" s="4"/>
      <c r="J86" s="5">
        <f t="shared" si="0"/>
        <v>0</v>
      </c>
      <c r="K86" s="43"/>
    </row>
    <row r="87" spans="1:11" ht="14.25" customHeight="1" x14ac:dyDescent="0.15">
      <c r="A87" s="31">
        <v>40</v>
      </c>
      <c r="B87" s="33" t="s">
        <v>67</v>
      </c>
      <c r="C87" s="35">
        <v>110</v>
      </c>
      <c r="D87" s="37"/>
      <c r="E87" s="39">
        <v>100</v>
      </c>
      <c r="F87" s="41">
        <f t="shared" ref="F87" si="69">ROUNDDOWN(C87*D87*((185-E87)/100)*12,2)</f>
        <v>0</v>
      </c>
      <c r="G87" s="11" t="s">
        <v>11</v>
      </c>
      <c r="H87" s="6">
        <v>50500</v>
      </c>
      <c r="I87" s="4"/>
      <c r="J87" s="5">
        <f t="shared" si="0"/>
        <v>0</v>
      </c>
      <c r="K87" s="42">
        <f t="shared" ref="K87" si="70">ROUNDDOWN(F87+J87+J88,2)</f>
        <v>0</v>
      </c>
    </row>
    <row r="88" spans="1:11" ht="14.25" customHeight="1" x14ac:dyDescent="0.15">
      <c r="A88" s="32"/>
      <c r="B88" s="34"/>
      <c r="C88" s="36"/>
      <c r="D88" s="38"/>
      <c r="E88" s="40"/>
      <c r="F88" s="41"/>
      <c r="G88" s="11" t="s">
        <v>12</v>
      </c>
      <c r="H88" s="6">
        <v>140900</v>
      </c>
      <c r="I88" s="4"/>
      <c r="J88" s="5">
        <f t="shared" si="0"/>
        <v>0</v>
      </c>
      <c r="K88" s="43"/>
    </row>
    <row r="89" spans="1:11" ht="14.25" customHeight="1" x14ac:dyDescent="0.15">
      <c r="A89" s="31">
        <v>41</v>
      </c>
      <c r="B89" s="33" t="s">
        <v>68</v>
      </c>
      <c r="C89" s="35">
        <v>110</v>
      </c>
      <c r="D89" s="37"/>
      <c r="E89" s="39">
        <v>100</v>
      </c>
      <c r="F89" s="41">
        <f t="shared" ref="F89" si="71">ROUNDDOWN(C89*D89*((185-E89)/100)*12,2)</f>
        <v>0</v>
      </c>
      <c r="G89" s="11" t="s">
        <v>11</v>
      </c>
      <c r="H89" s="6">
        <v>42100</v>
      </c>
      <c r="I89" s="4"/>
      <c r="J89" s="5">
        <f t="shared" si="0"/>
        <v>0</v>
      </c>
      <c r="K89" s="42">
        <f t="shared" ref="K89" si="72">ROUNDDOWN(F89+J89+J90,2)</f>
        <v>0</v>
      </c>
    </row>
    <row r="90" spans="1:11" ht="14.25" customHeight="1" x14ac:dyDescent="0.15">
      <c r="A90" s="32"/>
      <c r="B90" s="34"/>
      <c r="C90" s="36"/>
      <c r="D90" s="38"/>
      <c r="E90" s="40"/>
      <c r="F90" s="41"/>
      <c r="G90" s="11" t="s">
        <v>12</v>
      </c>
      <c r="H90" s="6">
        <v>121000</v>
      </c>
      <c r="I90" s="4"/>
      <c r="J90" s="5">
        <f t="shared" si="0"/>
        <v>0</v>
      </c>
      <c r="K90" s="43"/>
    </row>
    <row r="91" spans="1:11" ht="14.25" customHeight="1" x14ac:dyDescent="0.15">
      <c r="A91" s="31">
        <v>42</v>
      </c>
      <c r="B91" s="33" t="s">
        <v>69</v>
      </c>
      <c r="C91" s="35">
        <v>100</v>
      </c>
      <c r="D91" s="37"/>
      <c r="E91" s="39">
        <v>100</v>
      </c>
      <c r="F91" s="41">
        <f t="shared" ref="F91" si="73">ROUNDDOWN(C91*D91*((185-E91)/100)*12,2)</f>
        <v>0</v>
      </c>
      <c r="G91" s="11" t="s">
        <v>11</v>
      </c>
      <c r="H91" s="6">
        <v>40300</v>
      </c>
      <c r="I91" s="4"/>
      <c r="J91" s="5">
        <f t="shared" si="0"/>
        <v>0</v>
      </c>
      <c r="K91" s="42">
        <f t="shared" ref="K91" si="74">ROUNDDOWN(F91+J91+J92,2)</f>
        <v>0</v>
      </c>
    </row>
    <row r="92" spans="1:11" ht="14.25" customHeight="1" x14ac:dyDescent="0.15">
      <c r="A92" s="32"/>
      <c r="B92" s="34"/>
      <c r="C92" s="36"/>
      <c r="D92" s="38"/>
      <c r="E92" s="40"/>
      <c r="F92" s="41"/>
      <c r="G92" s="11" t="s">
        <v>12</v>
      </c>
      <c r="H92" s="6">
        <v>126900</v>
      </c>
      <c r="I92" s="4"/>
      <c r="J92" s="5">
        <f t="shared" si="0"/>
        <v>0</v>
      </c>
      <c r="K92" s="43"/>
    </row>
    <row r="93" spans="1:11" ht="14.25" customHeight="1" x14ac:dyDescent="0.15">
      <c r="A93" s="31">
        <v>43</v>
      </c>
      <c r="B93" s="33" t="s">
        <v>70</v>
      </c>
      <c r="C93" s="35">
        <v>230</v>
      </c>
      <c r="D93" s="37"/>
      <c r="E93" s="39">
        <v>100</v>
      </c>
      <c r="F93" s="41">
        <f t="shared" ref="F93" si="75">ROUNDDOWN(C93*D93*((185-E93)/100)*12,2)</f>
        <v>0</v>
      </c>
      <c r="G93" s="11" t="s">
        <v>11</v>
      </c>
      <c r="H93" s="6">
        <v>56500</v>
      </c>
      <c r="I93" s="4"/>
      <c r="J93" s="5">
        <f t="shared" si="0"/>
        <v>0</v>
      </c>
      <c r="K93" s="42">
        <f t="shared" ref="K93" si="76">ROUNDDOWN(F93+J93+J94,2)</f>
        <v>0</v>
      </c>
    </row>
    <row r="94" spans="1:11" ht="14.25" customHeight="1" x14ac:dyDescent="0.15">
      <c r="A94" s="32"/>
      <c r="B94" s="34"/>
      <c r="C94" s="36"/>
      <c r="D94" s="38"/>
      <c r="E94" s="40"/>
      <c r="F94" s="41"/>
      <c r="G94" s="11" t="s">
        <v>12</v>
      </c>
      <c r="H94" s="6">
        <v>163000</v>
      </c>
      <c r="I94" s="4"/>
      <c r="J94" s="5">
        <f t="shared" si="0"/>
        <v>0</v>
      </c>
      <c r="K94" s="43"/>
    </row>
    <row r="95" spans="1:11" ht="14.25" customHeight="1" x14ac:dyDescent="0.15">
      <c r="A95" s="31">
        <v>44</v>
      </c>
      <c r="B95" s="33" t="s">
        <v>71</v>
      </c>
      <c r="C95" s="35">
        <v>100</v>
      </c>
      <c r="D95" s="37"/>
      <c r="E95" s="39">
        <v>100</v>
      </c>
      <c r="F95" s="41">
        <f t="shared" ref="F95" si="77">ROUNDDOWN(C95*D95*((185-E95)/100)*12,2)</f>
        <v>0</v>
      </c>
      <c r="G95" s="11" t="s">
        <v>11</v>
      </c>
      <c r="H95" s="6">
        <v>30200</v>
      </c>
      <c r="I95" s="4"/>
      <c r="J95" s="5">
        <f t="shared" si="0"/>
        <v>0</v>
      </c>
      <c r="K95" s="42">
        <f t="shared" ref="K95" si="78">ROUNDDOWN(F95+J95+J96,2)</f>
        <v>0</v>
      </c>
    </row>
    <row r="96" spans="1:11" ht="14.25" customHeight="1" x14ac:dyDescent="0.15">
      <c r="A96" s="32"/>
      <c r="B96" s="34"/>
      <c r="C96" s="36"/>
      <c r="D96" s="38"/>
      <c r="E96" s="40"/>
      <c r="F96" s="41"/>
      <c r="G96" s="11" t="s">
        <v>12</v>
      </c>
      <c r="H96" s="6">
        <v>86600</v>
      </c>
      <c r="I96" s="4"/>
      <c r="J96" s="5">
        <f t="shared" si="0"/>
        <v>0</v>
      </c>
      <c r="K96" s="43"/>
    </row>
    <row r="97" spans="1:11" ht="14.25" customHeight="1" x14ac:dyDescent="0.15">
      <c r="A97" s="31">
        <v>45</v>
      </c>
      <c r="B97" s="33" t="s">
        <v>72</v>
      </c>
      <c r="C97" s="35">
        <v>80</v>
      </c>
      <c r="D97" s="37"/>
      <c r="E97" s="39">
        <v>100</v>
      </c>
      <c r="F97" s="41">
        <f t="shared" ref="F97" si="79">ROUNDDOWN(C97*D97*((185-E97)/100)*12,2)</f>
        <v>0</v>
      </c>
      <c r="G97" s="11" t="s">
        <v>11</v>
      </c>
      <c r="H97" s="6">
        <v>34200</v>
      </c>
      <c r="I97" s="4"/>
      <c r="J97" s="5">
        <f t="shared" si="0"/>
        <v>0</v>
      </c>
      <c r="K97" s="42">
        <f t="shared" ref="K97" si="80">ROUNDDOWN(F97+J97+J98,2)</f>
        <v>0</v>
      </c>
    </row>
    <row r="98" spans="1:11" ht="14.25" customHeight="1" x14ac:dyDescent="0.15">
      <c r="A98" s="32"/>
      <c r="B98" s="34"/>
      <c r="C98" s="36"/>
      <c r="D98" s="38"/>
      <c r="E98" s="40"/>
      <c r="F98" s="41"/>
      <c r="G98" s="11" t="s">
        <v>12</v>
      </c>
      <c r="H98" s="6">
        <v>94600</v>
      </c>
      <c r="I98" s="4"/>
      <c r="J98" s="5">
        <f t="shared" si="0"/>
        <v>0</v>
      </c>
      <c r="K98" s="43"/>
    </row>
    <row r="99" spans="1:11" ht="14.25" customHeight="1" x14ac:dyDescent="0.15">
      <c r="A99" s="31">
        <v>46</v>
      </c>
      <c r="B99" s="33" t="s">
        <v>73</v>
      </c>
      <c r="C99" s="35">
        <v>80</v>
      </c>
      <c r="D99" s="37"/>
      <c r="E99" s="39">
        <v>100</v>
      </c>
      <c r="F99" s="41">
        <f t="shared" ref="F99" si="81">ROUNDDOWN(C99*D99*((185-E99)/100)*12,2)</f>
        <v>0</v>
      </c>
      <c r="G99" s="11" t="s">
        <v>11</v>
      </c>
      <c r="H99" s="6">
        <v>33300</v>
      </c>
      <c r="I99" s="4"/>
      <c r="J99" s="5">
        <f t="shared" si="0"/>
        <v>0</v>
      </c>
      <c r="K99" s="42">
        <f t="shared" ref="K99" si="82">ROUNDDOWN(F99+J99+J100,2)</f>
        <v>0</v>
      </c>
    </row>
    <row r="100" spans="1:11" ht="14.25" customHeight="1" x14ac:dyDescent="0.15">
      <c r="A100" s="32"/>
      <c r="B100" s="34"/>
      <c r="C100" s="36"/>
      <c r="D100" s="38"/>
      <c r="E100" s="40"/>
      <c r="F100" s="41"/>
      <c r="G100" s="11" t="s">
        <v>12</v>
      </c>
      <c r="H100" s="6">
        <v>104400</v>
      </c>
      <c r="I100" s="4"/>
      <c r="J100" s="5">
        <f t="shared" si="0"/>
        <v>0</v>
      </c>
      <c r="K100" s="43"/>
    </row>
    <row r="101" spans="1:11" ht="14.25" customHeight="1" x14ac:dyDescent="0.15">
      <c r="A101" s="31">
        <v>47</v>
      </c>
      <c r="B101" s="33" t="s">
        <v>74</v>
      </c>
      <c r="C101" s="35">
        <v>170</v>
      </c>
      <c r="D101" s="37"/>
      <c r="E101" s="39">
        <v>100</v>
      </c>
      <c r="F101" s="41">
        <f t="shared" ref="F101" si="83">ROUNDDOWN(C101*D101*((185-E101)/100)*12,2)</f>
        <v>0</v>
      </c>
      <c r="G101" s="11" t="s">
        <v>11</v>
      </c>
      <c r="H101" s="6">
        <v>43200</v>
      </c>
      <c r="I101" s="4"/>
      <c r="J101" s="5">
        <f t="shared" si="0"/>
        <v>0</v>
      </c>
      <c r="K101" s="42">
        <f t="shared" ref="K101" si="84">ROUNDDOWN(F101+J101+J102,2)</f>
        <v>0</v>
      </c>
    </row>
    <row r="102" spans="1:11" ht="14.25" customHeight="1" x14ac:dyDescent="0.15">
      <c r="A102" s="32"/>
      <c r="B102" s="34"/>
      <c r="C102" s="36"/>
      <c r="D102" s="38"/>
      <c r="E102" s="40"/>
      <c r="F102" s="41"/>
      <c r="G102" s="11" t="s">
        <v>12</v>
      </c>
      <c r="H102" s="6">
        <v>142200</v>
      </c>
      <c r="I102" s="4"/>
      <c r="J102" s="5">
        <f t="shared" si="0"/>
        <v>0</v>
      </c>
      <c r="K102" s="43"/>
    </row>
    <row r="103" spans="1:11" ht="14.25" customHeight="1" x14ac:dyDescent="0.15">
      <c r="A103" s="31">
        <v>48</v>
      </c>
      <c r="B103" s="33" t="s">
        <v>75</v>
      </c>
      <c r="C103" s="35">
        <v>90</v>
      </c>
      <c r="D103" s="37"/>
      <c r="E103" s="39">
        <v>100</v>
      </c>
      <c r="F103" s="41">
        <f t="shared" ref="F103" si="85">ROUNDDOWN(C103*D103*((185-E103)/100)*12,2)</f>
        <v>0</v>
      </c>
      <c r="G103" s="11" t="s">
        <v>11</v>
      </c>
      <c r="H103" s="6">
        <v>19700</v>
      </c>
      <c r="I103" s="4"/>
      <c r="J103" s="5">
        <f t="shared" si="0"/>
        <v>0</v>
      </c>
      <c r="K103" s="42">
        <f t="shared" ref="K103" si="86">ROUNDDOWN(F103+J103+J104,2)</f>
        <v>0</v>
      </c>
    </row>
    <row r="104" spans="1:11" ht="14.25" customHeight="1" x14ac:dyDescent="0.15">
      <c r="A104" s="32"/>
      <c r="B104" s="34"/>
      <c r="C104" s="36"/>
      <c r="D104" s="38"/>
      <c r="E104" s="40"/>
      <c r="F104" s="41"/>
      <c r="G104" s="11" t="s">
        <v>12</v>
      </c>
      <c r="H104" s="6">
        <v>75000</v>
      </c>
      <c r="I104" s="4"/>
      <c r="J104" s="5">
        <f t="shared" si="0"/>
        <v>0</v>
      </c>
      <c r="K104" s="43"/>
    </row>
    <row r="105" spans="1:11" ht="14.25" customHeight="1" x14ac:dyDescent="0.15">
      <c r="A105" s="31">
        <v>49</v>
      </c>
      <c r="B105" s="33" t="s">
        <v>76</v>
      </c>
      <c r="C105" s="35">
        <v>130</v>
      </c>
      <c r="D105" s="37"/>
      <c r="E105" s="39">
        <v>100</v>
      </c>
      <c r="F105" s="41">
        <f t="shared" ref="F105" si="87">ROUNDDOWN(C105*D105*((185-E105)/100)*12,2)</f>
        <v>0</v>
      </c>
      <c r="G105" s="11" t="s">
        <v>11</v>
      </c>
      <c r="H105" s="6">
        <v>25600</v>
      </c>
      <c r="I105" s="4"/>
      <c r="J105" s="5">
        <f t="shared" si="0"/>
        <v>0</v>
      </c>
      <c r="K105" s="42">
        <f t="shared" ref="K105" si="88">ROUNDDOWN(F105+J105+J106,2)</f>
        <v>0</v>
      </c>
    </row>
    <row r="106" spans="1:11" ht="14.25" customHeight="1" x14ac:dyDescent="0.15">
      <c r="A106" s="32"/>
      <c r="B106" s="34"/>
      <c r="C106" s="36"/>
      <c r="D106" s="38"/>
      <c r="E106" s="40"/>
      <c r="F106" s="41"/>
      <c r="G106" s="11" t="s">
        <v>12</v>
      </c>
      <c r="H106" s="6">
        <v>86600</v>
      </c>
      <c r="I106" s="4"/>
      <c r="J106" s="5">
        <f t="shared" si="0"/>
        <v>0</v>
      </c>
      <c r="K106" s="43"/>
    </row>
    <row r="107" spans="1:11" ht="14.25" customHeight="1" x14ac:dyDescent="0.15">
      <c r="A107" s="31">
        <v>50</v>
      </c>
      <c r="B107" s="33" t="s">
        <v>77</v>
      </c>
      <c r="C107" s="35">
        <v>50</v>
      </c>
      <c r="D107" s="37"/>
      <c r="E107" s="39">
        <v>100</v>
      </c>
      <c r="F107" s="41">
        <f t="shared" ref="F107" si="89">ROUNDDOWN(C107*D107*((185-E107)/100)*12,2)</f>
        <v>0</v>
      </c>
      <c r="G107" s="11" t="s">
        <v>11</v>
      </c>
      <c r="H107" s="6">
        <v>10600</v>
      </c>
      <c r="I107" s="4"/>
      <c r="J107" s="5">
        <f t="shared" si="0"/>
        <v>0</v>
      </c>
      <c r="K107" s="42">
        <f t="shared" ref="K107" si="90">ROUNDDOWN(F107+J107+J108,2)</f>
        <v>0</v>
      </c>
    </row>
    <row r="108" spans="1:11" ht="14.25" customHeight="1" x14ac:dyDescent="0.15">
      <c r="A108" s="32"/>
      <c r="B108" s="34"/>
      <c r="C108" s="36"/>
      <c r="D108" s="38"/>
      <c r="E108" s="40"/>
      <c r="F108" s="41"/>
      <c r="G108" s="11" t="s">
        <v>12</v>
      </c>
      <c r="H108" s="6">
        <v>35800</v>
      </c>
      <c r="I108" s="4"/>
      <c r="J108" s="5">
        <f t="shared" si="0"/>
        <v>0</v>
      </c>
      <c r="K108" s="43"/>
    </row>
    <row r="109" spans="1:11" ht="14.25" customHeight="1" x14ac:dyDescent="0.15">
      <c r="A109" s="31">
        <v>51</v>
      </c>
      <c r="B109" s="33" t="s">
        <v>78</v>
      </c>
      <c r="C109" s="35">
        <v>280</v>
      </c>
      <c r="D109" s="37"/>
      <c r="E109" s="39">
        <v>100</v>
      </c>
      <c r="F109" s="41">
        <f t="shared" ref="F109" si="91">ROUNDDOWN(C109*D109*((185-E109)/100)*12,2)</f>
        <v>0</v>
      </c>
      <c r="G109" s="11" t="s">
        <v>11</v>
      </c>
      <c r="H109" s="6">
        <v>62700</v>
      </c>
      <c r="I109" s="4"/>
      <c r="J109" s="5">
        <f t="shared" si="0"/>
        <v>0</v>
      </c>
      <c r="K109" s="42">
        <f t="shared" ref="K109" si="92">ROUNDDOWN(F109+J109+J110,2)</f>
        <v>0</v>
      </c>
    </row>
    <row r="110" spans="1:11" ht="14.25" customHeight="1" x14ac:dyDescent="0.15">
      <c r="A110" s="32"/>
      <c r="B110" s="34"/>
      <c r="C110" s="36"/>
      <c r="D110" s="38"/>
      <c r="E110" s="40"/>
      <c r="F110" s="41"/>
      <c r="G110" s="11" t="s">
        <v>12</v>
      </c>
      <c r="H110" s="6">
        <v>167200</v>
      </c>
      <c r="I110" s="4"/>
      <c r="J110" s="5">
        <f t="shared" si="0"/>
        <v>0</v>
      </c>
      <c r="K110" s="43"/>
    </row>
    <row r="111" spans="1:11" ht="14.25" customHeight="1" x14ac:dyDescent="0.15">
      <c r="A111" s="31">
        <v>52</v>
      </c>
      <c r="B111" s="33" t="s">
        <v>79</v>
      </c>
      <c r="C111" s="35">
        <v>180</v>
      </c>
      <c r="D111" s="37"/>
      <c r="E111" s="39">
        <v>100</v>
      </c>
      <c r="F111" s="41">
        <f t="shared" ref="F111" si="93">ROUNDDOWN(C111*D111*((185-E111)/100)*12,2)</f>
        <v>0</v>
      </c>
      <c r="G111" s="11" t="s">
        <v>11</v>
      </c>
      <c r="H111" s="6">
        <v>50100</v>
      </c>
      <c r="I111" s="4"/>
      <c r="J111" s="5">
        <f t="shared" si="0"/>
        <v>0</v>
      </c>
      <c r="K111" s="42">
        <f t="shared" ref="K111" si="94">ROUNDDOWN(F111+J111+J112,2)</f>
        <v>0</v>
      </c>
    </row>
    <row r="112" spans="1:11" ht="14.25" customHeight="1" x14ac:dyDescent="0.15">
      <c r="A112" s="32"/>
      <c r="B112" s="34"/>
      <c r="C112" s="36"/>
      <c r="D112" s="38"/>
      <c r="E112" s="40"/>
      <c r="F112" s="41"/>
      <c r="G112" s="11" t="s">
        <v>12</v>
      </c>
      <c r="H112" s="6">
        <v>128800</v>
      </c>
      <c r="I112" s="4"/>
      <c r="J112" s="5">
        <f t="shared" si="0"/>
        <v>0</v>
      </c>
      <c r="K112" s="43"/>
    </row>
    <row r="113" spans="1:11" ht="14.25" customHeight="1" x14ac:dyDescent="0.15">
      <c r="A113" s="31">
        <v>53</v>
      </c>
      <c r="B113" s="33" t="s">
        <v>80</v>
      </c>
      <c r="C113" s="35">
        <v>280</v>
      </c>
      <c r="D113" s="37"/>
      <c r="E113" s="39">
        <v>100</v>
      </c>
      <c r="F113" s="41">
        <f t="shared" ref="F113" si="95">ROUNDDOWN(C113*D113*((185-E113)/100)*12,2)</f>
        <v>0</v>
      </c>
      <c r="G113" s="11" t="s">
        <v>11</v>
      </c>
      <c r="H113" s="6">
        <v>65900</v>
      </c>
      <c r="I113" s="4"/>
      <c r="J113" s="5">
        <f t="shared" si="0"/>
        <v>0</v>
      </c>
      <c r="K113" s="42">
        <f t="shared" ref="K113" si="96">ROUNDDOWN(F113+J113+J114,2)</f>
        <v>0</v>
      </c>
    </row>
    <row r="114" spans="1:11" ht="14.25" customHeight="1" x14ac:dyDescent="0.15">
      <c r="A114" s="32"/>
      <c r="B114" s="34"/>
      <c r="C114" s="36"/>
      <c r="D114" s="38"/>
      <c r="E114" s="40"/>
      <c r="F114" s="41"/>
      <c r="G114" s="11" t="s">
        <v>12</v>
      </c>
      <c r="H114" s="6">
        <v>181200</v>
      </c>
      <c r="I114" s="4"/>
      <c r="J114" s="5">
        <f t="shared" si="0"/>
        <v>0</v>
      </c>
      <c r="K114" s="43"/>
    </row>
    <row r="115" spans="1:11" ht="14.25" customHeight="1" x14ac:dyDescent="0.15">
      <c r="A115" s="31">
        <v>54</v>
      </c>
      <c r="B115" s="33" t="s">
        <v>81</v>
      </c>
      <c r="C115" s="35">
        <v>130</v>
      </c>
      <c r="D115" s="37"/>
      <c r="E115" s="39">
        <v>100</v>
      </c>
      <c r="F115" s="41">
        <f t="shared" ref="F115" si="97">ROUNDDOWN(C115*D115*((185-E115)/100)*12,2)</f>
        <v>0</v>
      </c>
      <c r="G115" s="11" t="s">
        <v>11</v>
      </c>
      <c r="H115" s="6">
        <v>44900</v>
      </c>
      <c r="I115" s="4"/>
      <c r="J115" s="5">
        <f t="shared" si="0"/>
        <v>0</v>
      </c>
      <c r="K115" s="42">
        <f t="shared" ref="K115" si="98">ROUNDDOWN(F115+J115+J116,2)</f>
        <v>0</v>
      </c>
    </row>
    <row r="116" spans="1:11" ht="14.25" customHeight="1" x14ac:dyDescent="0.15">
      <c r="A116" s="32"/>
      <c r="B116" s="34"/>
      <c r="C116" s="36"/>
      <c r="D116" s="38"/>
      <c r="E116" s="40"/>
      <c r="F116" s="41"/>
      <c r="G116" s="11" t="s">
        <v>12</v>
      </c>
      <c r="H116" s="6">
        <v>125600</v>
      </c>
      <c r="I116" s="4"/>
      <c r="J116" s="5">
        <f t="shared" si="0"/>
        <v>0</v>
      </c>
      <c r="K116" s="43"/>
    </row>
    <row r="117" spans="1:11" ht="14.25" customHeight="1" x14ac:dyDescent="0.15">
      <c r="A117" s="31">
        <v>55</v>
      </c>
      <c r="B117" s="33" t="s">
        <v>82</v>
      </c>
      <c r="C117" s="35">
        <v>170</v>
      </c>
      <c r="D117" s="37"/>
      <c r="E117" s="39">
        <v>100</v>
      </c>
      <c r="F117" s="41">
        <f t="shared" ref="F117" si="99">ROUNDDOWN(C117*D117*((185-E117)/100)*12,2)</f>
        <v>0</v>
      </c>
      <c r="G117" s="11" t="s">
        <v>11</v>
      </c>
      <c r="H117" s="6">
        <v>43900</v>
      </c>
      <c r="I117" s="4"/>
      <c r="J117" s="5">
        <f t="shared" si="0"/>
        <v>0</v>
      </c>
      <c r="K117" s="42">
        <f t="shared" ref="K117" si="100">ROUNDDOWN(F117+J117+J118,2)</f>
        <v>0</v>
      </c>
    </row>
    <row r="118" spans="1:11" ht="14.25" customHeight="1" x14ac:dyDescent="0.15">
      <c r="A118" s="32"/>
      <c r="B118" s="34"/>
      <c r="C118" s="36"/>
      <c r="D118" s="38"/>
      <c r="E118" s="40"/>
      <c r="F118" s="41"/>
      <c r="G118" s="11" t="s">
        <v>12</v>
      </c>
      <c r="H118" s="6">
        <v>125700</v>
      </c>
      <c r="I118" s="4"/>
      <c r="J118" s="5">
        <f t="shared" si="0"/>
        <v>0</v>
      </c>
      <c r="K118" s="43"/>
    </row>
    <row r="119" spans="1:11" ht="14.25" customHeight="1" x14ac:dyDescent="0.15">
      <c r="A119" s="31">
        <v>56</v>
      </c>
      <c r="B119" s="33" t="s">
        <v>83</v>
      </c>
      <c r="C119" s="35">
        <v>80</v>
      </c>
      <c r="D119" s="37"/>
      <c r="E119" s="39">
        <v>100</v>
      </c>
      <c r="F119" s="41">
        <f t="shared" ref="F119" si="101">ROUNDDOWN(C119*D119*((185-E119)/100)*12,2)</f>
        <v>0</v>
      </c>
      <c r="G119" s="11" t="s">
        <v>11</v>
      </c>
      <c r="H119" s="6">
        <v>20800</v>
      </c>
      <c r="I119" s="4"/>
      <c r="J119" s="5">
        <f t="shared" si="0"/>
        <v>0</v>
      </c>
      <c r="K119" s="42">
        <f t="shared" ref="K119" si="102">ROUNDDOWN(F119+J119+J120,2)</f>
        <v>0</v>
      </c>
    </row>
    <row r="120" spans="1:11" ht="14.25" customHeight="1" x14ac:dyDescent="0.15">
      <c r="A120" s="32"/>
      <c r="B120" s="34"/>
      <c r="C120" s="36"/>
      <c r="D120" s="38"/>
      <c r="E120" s="40"/>
      <c r="F120" s="41"/>
      <c r="G120" s="11" t="s">
        <v>12</v>
      </c>
      <c r="H120" s="6">
        <v>61800</v>
      </c>
      <c r="I120" s="4"/>
      <c r="J120" s="5">
        <f t="shared" si="0"/>
        <v>0</v>
      </c>
      <c r="K120" s="43"/>
    </row>
    <row r="121" spans="1:11" ht="14.25" customHeight="1" x14ac:dyDescent="0.15">
      <c r="A121" s="31">
        <v>57</v>
      </c>
      <c r="B121" s="33" t="s">
        <v>84</v>
      </c>
      <c r="C121" s="35">
        <v>90</v>
      </c>
      <c r="D121" s="37"/>
      <c r="E121" s="39">
        <v>100</v>
      </c>
      <c r="F121" s="41">
        <f t="shared" ref="F121" si="103">ROUNDDOWN(C121*D121*((185-E121)/100)*12,2)</f>
        <v>0</v>
      </c>
      <c r="G121" s="11" t="s">
        <v>11</v>
      </c>
      <c r="H121" s="6">
        <v>32100</v>
      </c>
      <c r="I121" s="4"/>
      <c r="J121" s="5">
        <f t="shared" si="0"/>
        <v>0</v>
      </c>
      <c r="K121" s="42">
        <f t="shared" ref="K121" si="104">ROUNDDOWN(F121+J121+J122,2)</f>
        <v>0</v>
      </c>
    </row>
    <row r="122" spans="1:11" ht="14.25" customHeight="1" x14ac:dyDescent="0.15">
      <c r="A122" s="32"/>
      <c r="B122" s="34"/>
      <c r="C122" s="36"/>
      <c r="D122" s="38"/>
      <c r="E122" s="40"/>
      <c r="F122" s="41"/>
      <c r="G122" s="11" t="s">
        <v>12</v>
      </c>
      <c r="H122" s="6">
        <v>96200</v>
      </c>
      <c r="I122" s="4"/>
      <c r="J122" s="5">
        <f t="shared" si="0"/>
        <v>0</v>
      </c>
      <c r="K122" s="43"/>
    </row>
    <row r="123" spans="1:11" ht="14.25" customHeight="1" x14ac:dyDescent="0.15">
      <c r="A123" s="31">
        <v>58</v>
      </c>
      <c r="B123" s="33" t="s">
        <v>85</v>
      </c>
      <c r="C123" s="35">
        <v>100</v>
      </c>
      <c r="D123" s="37"/>
      <c r="E123" s="39">
        <v>100</v>
      </c>
      <c r="F123" s="41">
        <f t="shared" ref="F123" si="105">ROUNDDOWN(C123*D123*((185-E123)/100)*12,2)</f>
        <v>0</v>
      </c>
      <c r="G123" s="11" t="s">
        <v>11</v>
      </c>
      <c r="H123" s="6">
        <v>40500</v>
      </c>
      <c r="I123" s="4"/>
      <c r="J123" s="5">
        <f t="shared" si="0"/>
        <v>0</v>
      </c>
      <c r="K123" s="42">
        <f t="shared" ref="K123" si="106">ROUNDDOWN(F123+J123+J124,2)</f>
        <v>0</v>
      </c>
    </row>
    <row r="124" spans="1:11" ht="14.25" customHeight="1" x14ac:dyDescent="0.15">
      <c r="A124" s="32"/>
      <c r="B124" s="34"/>
      <c r="C124" s="36"/>
      <c r="D124" s="38"/>
      <c r="E124" s="40"/>
      <c r="F124" s="41"/>
      <c r="G124" s="11" t="s">
        <v>12</v>
      </c>
      <c r="H124" s="6">
        <v>118700</v>
      </c>
      <c r="I124" s="4"/>
      <c r="J124" s="5">
        <f t="shared" si="0"/>
        <v>0</v>
      </c>
      <c r="K124" s="43"/>
    </row>
    <row r="125" spans="1:11" ht="14.25" customHeight="1" x14ac:dyDescent="0.15">
      <c r="A125" s="31">
        <v>59</v>
      </c>
      <c r="B125" s="33" t="s">
        <v>86</v>
      </c>
      <c r="C125" s="35">
        <v>80</v>
      </c>
      <c r="D125" s="37"/>
      <c r="E125" s="39">
        <v>100</v>
      </c>
      <c r="F125" s="41">
        <f t="shared" ref="F125" si="107">ROUNDDOWN(C125*D125*((185-E125)/100)*12,2)</f>
        <v>0</v>
      </c>
      <c r="G125" s="11" t="s">
        <v>11</v>
      </c>
      <c r="H125" s="6">
        <v>39900</v>
      </c>
      <c r="I125" s="4"/>
      <c r="J125" s="5">
        <f t="shared" si="0"/>
        <v>0</v>
      </c>
      <c r="K125" s="42">
        <f t="shared" ref="K125" si="108">ROUNDDOWN(F125+J125+J126,2)</f>
        <v>0</v>
      </c>
    </row>
    <row r="126" spans="1:11" ht="14.25" customHeight="1" x14ac:dyDescent="0.15">
      <c r="A126" s="32"/>
      <c r="B126" s="34"/>
      <c r="C126" s="36"/>
      <c r="D126" s="38"/>
      <c r="E126" s="40"/>
      <c r="F126" s="41"/>
      <c r="G126" s="11" t="s">
        <v>12</v>
      </c>
      <c r="H126" s="6">
        <v>115900</v>
      </c>
      <c r="I126" s="4"/>
      <c r="J126" s="5">
        <f t="shared" si="0"/>
        <v>0</v>
      </c>
      <c r="K126" s="43"/>
    </row>
    <row r="127" spans="1:11" ht="14.25" customHeight="1" x14ac:dyDescent="0.15">
      <c r="A127" s="31">
        <v>60</v>
      </c>
      <c r="B127" s="33" t="s">
        <v>87</v>
      </c>
      <c r="C127" s="35">
        <v>180</v>
      </c>
      <c r="D127" s="37"/>
      <c r="E127" s="39">
        <v>100</v>
      </c>
      <c r="F127" s="41">
        <f t="shared" ref="F127" si="109">ROUNDDOWN(C127*D127*((185-E127)/100)*12,2)</f>
        <v>0</v>
      </c>
      <c r="G127" s="11" t="s">
        <v>11</v>
      </c>
      <c r="H127" s="6">
        <v>44200</v>
      </c>
      <c r="I127" s="4"/>
      <c r="J127" s="5">
        <f t="shared" si="0"/>
        <v>0</v>
      </c>
      <c r="K127" s="42">
        <f t="shared" ref="K127" si="110">ROUNDDOWN(F127+J127+J128,2)</f>
        <v>0</v>
      </c>
    </row>
    <row r="128" spans="1:11" ht="14.25" customHeight="1" x14ac:dyDescent="0.15">
      <c r="A128" s="32"/>
      <c r="B128" s="34"/>
      <c r="C128" s="36"/>
      <c r="D128" s="38"/>
      <c r="E128" s="40"/>
      <c r="F128" s="41"/>
      <c r="G128" s="11" t="s">
        <v>12</v>
      </c>
      <c r="H128" s="6">
        <v>127800</v>
      </c>
      <c r="I128" s="4"/>
      <c r="J128" s="5">
        <f t="shared" si="0"/>
        <v>0</v>
      </c>
      <c r="K128" s="43"/>
    </row>
    <row r="129" spans="1:11" ht="14.25" customHeight="1" x14ac:dyDescent="0.15">
      <c r="A129" s="31">
        <v>61</v>
      </c>
      <c r="B129" s="33" t="s">
        <v>88</v>
      </c>
      <c r="C129" s="35">
        <v>90</v>
      </c>
      <c r="D129" s="37"/>
      <c r="E129" s="39">
        <v>100</v>
      </c>
      <c r="F129" s="41">
        <f t="shared" ref="F129" si="111">ROUNDDOWN(C129*D129*((185-E129)/100)*12,2)</f>
        <v>0</v>
      </c>
      <c r="G129" s="11" t="s">
        <v>11</v>
      </c>
      <c r="H129" s="6">
        <v>37000</v>
      </c>
      <c r="I129" s="4"/>
      <c r="J129" s="5">
        <f t="shared" si="0"/>
        <v>0</v>
      </c>
      <c r="K129" s="42">
        <f t="shared" ref="K129" si="112">ROUNDDOWN(F129+J129+J130,2)</f>
        <v>0</v>
      </c>
    </row>
    <row r="130" spans="1:11" ht="14.25" customHeight="1" x14ac:dyDescent="0.15">
      <c r="A130" s="32"/>
      <c r="B130" s="34"/>
      <c r="C130" s="36"/>
      <c r="D130" s="38"/>
      <c r="E130" s="40"/>
      <c r="F130" s="41"/>
      <c r="G130" s="11" t="s">
        <v>12</v>
      </c>
      <c r="H130" s="6">
        <v>112500</v>
      </c>
      <c r="I130" s="4"/>
      <c r="J130" s="5">
        <f t="shared" si="0"/>
        <v>0</v>
      </c>
      <c r="K130" s="43"/>
    </row>
    <row r="131" spans="1:11" ht="14.25" customHeight="1" x14ac:dyDescent="0.15">
      <c r="A131" s="31">
        <v>62</v>
      </c>
      <c r="B131" s="33" t="s">
        <v>89</v>
      </c>
      <c r="C131" s="35">
        <v>110</v>
      </c>
      <c r="D131" s="37"/>
      <c r="E131" s="39">
        <v>100</v>
      </c>
      <c r="F131" s="41">
        <f t="shared" ref="F131" si="113">ROUNDDOWN(C131*D131*((185-E131)/100)*12,2)</f>
        <v>0</v>
      </c>
      <c r="G131" s="11" t="s">
        <v>11</v>
      </c>
      <c r="H131" s="6">
        <v>40500</v>
      </c>
      <c r="I131" s="4"/>
      <c r="J131" s="5">
        <f t="shared" si="0"/>
        <v>0</v>
      </c>
      <c r="K131" s="42">
        <f t="shared" ref="K131" si="114">ROUNDDOWN(F131+J131+J132,2)</f>
        <v>0</v>
      </c>
    </row>
    <row r="132" spans="1:11" ht="14.25" customHeight="1" x14ac:dyDescent="0.15">
      <c r="A132" s="32"/>
      <c r="B132" s="34"/>
      <c r="C132" s="36"/>
      <c r="D132" s="38"/>
      <c r="E132" s="40"/>
      <c r="F132" s="41"/>
      <c r="G132" s="11" t="s">
        <v>12</v>
      </c>
      <c r="H132" s="6">
        <v>131300</v>
      </c>
      <c r="I132" s="4"/>
      <c r="J132" s="5">
        <f t="shared" si="0"/>
        <v>0</v>
      </c>
      <c r="K132" s="43"/>
    </row>
    <row r="133" spans="1:11" ht="14.25" customHeight="1" x14ac:dyDescent="0.15">
      <c r="A133" s="31">
        <v>63</v>
      </c>
      <c r="B133" s="33" t="s">
        <v>90</v>
      </c>
      <c r="C133" s="35">
        <v>260</v>
      </c>
      <c r="D133" s="37"/>
      <c r="E133" s="39">
        <v>100</v>
      </c>
      <c r="F133" s="41">
        <f t="shared" ref="F133" si="115">ROUNDDOWN(C133*D133*((185-E133)/100)*12,2)</f>
        <v>0</v>
      </c>
      <c r="G133" s="11" t="s">
        <v>11</v>
      </c>
      <c r="H133" s="6">
        <v>76100</v>
      </c>
      <c r="I133" s="4"/>
      <c r="J133" s="5">
        <f t="shared" si="0"/>
        <v>0</v>
      </c>
      <c r="K133" s="42">
        <f t="shared" ref="K133" si="116">ROUNDDOWN(F133+J133+J134,2)</f>
        <v>0</v>
      </c>
    </row>
    <row r="134" spans="1:11" ht="14.25" customHeight="1" x14ac:dyDescent="0.15">
      <c r="A134" s="32"/>
      <c r="B134" s="34"/>
      <c r="C134" s="36"/>
      <c r="D134" s="38"/>
      <c r="E134" s="40"/>
      <c r="F134" s="41"/>
      <c r="G134" s="11" t="s">
        <v>12</v>
      </c>
      <c r="H134" s="6">
        <v>203800</v>
      </c>
      <c r="I134" s="4"/>
      <c r="J134" s="5">
        <f t="shared" si="0"/>
        <v>0</v>
      </c>
      <c r="K134" s="43"/>
    </row>
    <row r="135" spans="1:11" ht="14.25" customHeight="1" x14ac:dyDescent="0.15">
      <c r="A135" s="31">
        <v>64</v>
      </c>
      <c r="B135" s="33" t="s">
        <v>91</v>
      </c>
      <c r="C135" s="35">
        <v>110</v>
      </c>
      <c r="D135" s="37"/>
      <c r="E135" s="39">
        <v>100</v>
      </c>
      <c r="F135" s="41">
        <f t="shared" ref="F135" si="117">ROUNDDOWN(C135*D135*((185-E135)/100)*12,2)</f>
        <v>0</v>
      </c>
      <c r="G135" s="11" t="s">
        <v>11</v>
      </c>
      <c r="H135" s="6">
        <v>42400</v>
      </c>
      <c r="I135" s="4"/>
      <c r="J135" s="5">
        <f t="shared" si="0"/>
        <v>0</v>
      </c>
      <c r="K135" s="42">
        <f t="shared" ref="K135" si="118">ROUNDDOWN(F135+J135+J136,2)</f>
        <v>0</v>
      </c>
    </row>
    <row r="136" spans="1:11" ht="14.25" customHeight="1" x14ac:dyDescent="0.15">
      <c r="A136" s="32"/>
      <c r="B136" s="34"/>
      <c r="C136" s="36"/>
      <c r="D136" s="38"/>
      <c r="E136" s="40"/>
      <c r="F136" s="41"/>
      <c r="G136" s="11" t="s">
        <v>12</v>
      </c>
      <c r="H136" s="6">
        <v>133400</v>
      </c>
      <c r="I136" s="4"/>
      <c r="J136" s="5">
        <f t="shared" si="0"/>
        <v>0</v>
      </c>
      <c r="K136" s="43"/>
    </row>
    <row r="137" spans="1:11" ht="14.25" customHeight="1" x14ac:dyDescent="0.15">
      <c r="A137" s="31">
        <v>65</v>
      </c>
      <c r="B137" s="33" t="s">
        <v>92</v>
      </c>
      <c r="C137" s="35">
        <v>250</v>
      </c>
      <c r="D137" s="37"/>
      <c r="E137" s="39">
        <v>100</v>
      </c>
      <c r="F137" s="41">
        <f t="shared" ref="F137" si="119">ROUNDDOWN(C137*D137*((185-E137)/100)*12,2)</f>
        <v>0</v>
      </c>
      <c r="G137" s="11" t="s">
        <v>11</v>
      </c>
      <c r="H137" s="6">
        <v>71200</v>
      </c>
      <c r="I137" s="4"/>
      <c r="J137" s="5">
        <f t="shared" si="0"/>
        <v>0</v>
      </c>
      <c r="K137" s="42">
        <f t="shared" ref="K137" si="120">ROUNDDOWN(F137+J137+J138,2)</f>
        <v>0</v>
      </c>
    </row>
    <row r="138" spans="1:11" ht="14.25" customHeight="1" x14ac:dyDescent="0.15">
      <c r="A138" s="32"/>
      <c r="B138" s="34"/>
      <c r="C138" s="36"/>
      <c r="D138" s="38"/>
      <c r="E138" s="40"/>
      <c r="F138" s="41"/>
      <c r="G138" s="11" t="s">
        <v>12</v>
      </c>
      <c r="H138" s="6">
        <v>204000</v>
      </c>
      <c r="I138" s="4"/>
      <c r="J138" s="5">
        <f t="shared" si="0"/>
        <v>0</v>
      </c>
      <c r="K138" s="43"/>
    </row>
    <row r="139" spans="1:11" ht="14.25" customHeight="1" x14ac:dyDescent="0.15">
      <c r="A139" s="31">
        <v>66</v>
      </c>
      <c r="B139" s="33" t="s">
        <v>93</v>
      </c>
      <c r="C139" s="35">
        <v>120</v>
      </c>
      <c r="D139" s="37"/>
      <c r="E139" s="39">
        <v>100</v>
      </c>
      <c r="F139" s="41">
        <f t="shared" ref="F139" si="121">ROUNDDOWN(C139*D139*((185-E139)/100)*12,2)</f>
        <v>0</v>
      </c>
      <c r="G139" s="11" t="s">
        <v>11</v>
      </c>
      <c r="H139" s="6">
        <v>48600</v>
      </c>
      <c r="I139" s="4"/>
      <c r="J139" s="5">
        <f t="shared" si="0"/>
        <v>0</v>
      </c>
      <c r="K139" s="42">
        <f t="shared" ref="K139" si="122">ROUNDDOWN(F139+J139+J140,2)</f>
        <v>0</v>
      </c>
    </row>
    <row r="140" spans="1:11" ht="14.25" customHeight="1" x14ac:dyDescent="0.15">
      <c r="A140" s="32"/>
      <c r="B140" s="34"/>
      <c r="C140" s="36"/>
      <c r="D140" s="38"/>
      <c r="E140" s="40"/>
      <c r="F140" s="41"/>
      <c r="G140" s="11" t="s">
        <v>12</v>
      </c>
      <c r="H140" s="6">
        <v>149600</v>
      </c>
      <c r="I140" s="4"/>
      <c r="J140" s="5">
        <f t="shared" si="0"/>
        <v>0</v>
      </c>
      <c r="K140" s="43"/>
    </row>
    <row r="141" spans="1:11" ht="14.25" customHeight="1" x14ac:dyDescent="0.15">
      <c r="A141" s="31">
        <v>67</v>
      </c>
      <c r="B141" s="33" t="s">
        <v>94</v>
      </c>
      <c r="C141" s="35">
        <v>190</v>
      </c>
      <c r="D141" s="37"/>
      <c r="E141" s="39">
        <v>100</v>
      </c>
      <c r="F141" s="41">
        <f t="shared" ref="F141" si="123">ROUNDDOWN(C141*D141*((185-E141)/100)*12,2)</f>
        <v>0</v>
      </c>
      <c r="G141" s="11" t="s">
        <v>11</v>
      </c>
      <c r="H141" s="6">
        <v>60200</v>
      </c>
      <c r="I141" s="4"/>
      <c r="J141" s="5">
        <f t="shared" si="0"/>
        <v>0</v>
      </c>
      <c r="K141" s="42">
        <f t="shared" ref="K141" si="124">ROUNDDOWN(F141+J141+J142,2)</f>
        <v>0</v>
      </c>
    </row>
    <row r="142" spans="1:11" ht="14.25" customHeight="1" x14ac:dyDescent="0.15">
      <c r="A142" s="32"/>
      <c r="B142" s="34"/>
      <c r="C142" s="36"/>
      <c r="D142" s="38"/>
      <c r="E142" s="40"/>
      <c r="F142" s="41"/>
      <c r="G142" s="11" t="s">
        <v>12</v>
      </c>
      <c r="H142" s="6">
        <v>188300</v>
      </c>
      <c r="I142" s="4"/>
      <c r="J142" s="5">
        <f t="shared" si="0"/>
        <v>0</v>
      </c>
      <c r="K142" s="43"/>
    </row>
    <row r="143" spans="1:11" ht="14.25" customHeight="1" x14ac:dyDescent="0.15">
      <c r="A143" s="31">
        <v>68</v>
      </c>
      <c r="B143" s="33" t="s">
        <v>95</v>
      </c>
      <c r="C143" s="35">
        <v>140</v>
      </c>
      <c r="D143" s="37"/>
      <c r="E143" s="39">
        <v>100</v>
      </c>
      <c r="F143" s="41">
        <f t="shared" ref="F143" si="125">ROUNDDOWN(C143*D143*((185-E143)/100)*12,2)</f>
        <v>0</v>
      </c>
      <c r="G143" s="11" t="s">
        <v>11</v>
      </c>
      <c r="H143" s="6">
        <v>61700</v>
      </c>
      <c r="I143" s="4"/>
      <c r="J143" s="5">
        <f t="shared" si="0"/>
        <v>0</v>
      </c>
      <c r="K143" s="42">
        <f t="shared" ref="K143" si="126">ROUNDDOWN(F143+J143+J144,2)</f>
        <v>0</v>
      </c>
    </row>
    <row r="144" spans="1:11" ht="14.25" customHeight="1" x14ac:dyDescent="0.15">
      <c r="A144" s="32"/>
      <c r="B144" s="34"/>
      <c r="C144" s="36"/>
      <c r="D144" s="38"/>
      <c r="E144" s="40"/>
      <c r="F144" s="41"/>
      <c r="G144" s="11" t="s">
        <v>12</v>
      </c>
      <c r="H144" s="6">
        <v>209900</v>
      </c>
      <c r="I144" s="4"/>
      <c r="J144" s="5">
        <f t="shared" si="0"/>
        <v>0</v>
      </c>
      <c r="K144" s="43"/>
    </row>
    <row r="145" spans="1:11" ht="14.25" customHeight="1" x14ac:dyDescent="0.15">
      <c r="A145" s="31">
        <v>69</v>
      </c>
      <c r="B145" s="33" t="s">
        <v>96</v>
      </c>
      <c r="C145" s="35">
        <v>70</v>
      </c>
      <c r="D145" s="37"/>
      <c r="E145" s="39">
        <v>100</v>
      </c>
      <c r="F145" s="41">
        <f t="shared" ref="F145" si="127">ROUNDDOWN(C145*D145*((185-E145)/100)*12,2)</f>
        <v>0</v>
      </c>
      <c r="G145" s="11" t="s">
        <v>11</v>
      </c>
      <c r="H145" s="6">
        <v>14100</v>
      </c>
      <c r="I145" s="4"/>
      <c r="J145" s="5">
        <f t="shared" si="0"/>
        <v>0</v>
      </c>
      <c r="K145" s="42">
        <f t="shared" ref="K145" si="128">ROUNDDOWN(F145+J145+J146,2)</f>
        <v>0</v>
      </c>
    </row>
    <row r="146" spans="1:11" ht="14.25" customHeight="1" x14ac:dyDescent="0.15">
      <c r="A146" s="32"/>
      <c r="B146" s="34"/>
      <c r="C146" s="36"/>
      <c r="D146" s="38"/>
      <c r="E146" s="40"/>
      <c r="F146" s="41"/>
      <c r="G146" s="11" t="s">
        <v>12</v>
      </c>
      <c r="H146" s="6">
        <v>48100</v>
      </c>
      <c r="I146" s="4"/>
      <c r="J146" s="5">
        <f t="shared" si="0"/>
        <v>0</v>
      </c>
      <c r="K146" s="43"/>
    </row>
    <row r="147" spans="1:11" ht="14.25" customHeight="1" x14ac:dyDescent="0.15">
      <c r="A147" s="31">
        <v>70</v>
      </c>
      <c r="B147" s="33" t="s">
        <v>97</v>
      </c>
      <c r="C147" s="35">
        <v>80</v>
      </c>
      <c r="D147" s="37"/>
      <c r="E147" s="39">
        <v>100</v>
      </c>
      <c r="F147" s="41">
        <f t="shared" ref="F147" si="129">ROUNDDOWN(C147*D147*((185-E147)/100)*12,2)</f>
        <v>0</v>
      </c>
      <c r="G147" s="11" t="s">
        <v>11</v>
      </c>
      <c r="H147" s="6">
        <v>16700</v>
      </c>
      <c r="I147" s="4"/>
      <c r="J147" s="5">
        <f t="shared" si="0"/>
        <v>0</v>
      </c>
      <c r="K147" s="42">
        <f t="shared" ref="K147" si="130">ROUNDDOWN(F147+J147+J148,2)</f>
        <v>0</v>
      </c>
    </row>
    <row r="148" spans="1:11" ht="14.25" customHeight="1" x14ac:dyDescent="0.15">
      <c r="A148" s="32"/>
      <c r="B148" s="34"/>
      <c r="C148" s="36"/>
      <c r="D148" s="38"/>
      <c r="E148" s="40"/>
      <c r="F148" s="41"/>
      <c r="G148" s="11" t="s">
        <v>12</v>
      </c>
      <c r="H148" s="6">
        <v>48800</v>
      </c>
      <c r="I148" s="4"/>
      <c r="J148" s="5">
        <f t="shared" si="0"/>
        <v>0</v>
      </c>
      <c r="K148" s="43"/>
    </row>
    <row r="149" spans="1:11" ht="14.25" customHeight="1" x14ac:dyDescent="0.15">
      <c r="A149" s="31">
        <v>71</v>
      </c>
      <c r="B149" s="33" t="s">
        <v>134</v>
      </c>
      <c r="C149" s="35">
        <v>70</v>
      </c>
      <c r="D149" s="37"/>
      <c r="E149" s="39">
        <v>100</v>
      </c>
      <c r="F149" s="41">
        <f t="shared" ref="F149" si="131">ROUNDDOWN(C149*D149*((185-E149)/100)*12,2)</f>
        <v>0</v>
      </c>
      <c r="G149" s="11" t="s">
        <v>11</v>
      </c>
      <c r="H149" s="6">
        <v>14200</v>
      </c>
      <c r="I149" s="4"/>
      <c r="J149" s="5">
        <f t="shared" si="0"/>
        <v>0</v>
      </c>
      <c r="K149" s="42">
        <f t="shared" ref="K149" si="132">ROUNDDOWN(F149+J149+J150,2)</f>
        <v>0</v>
      </c>
    </row>
    <row r="150" spans="1:11" ht="14.25" customHeight="1" x14ac:dyDescent="0.15">
      <c r="A150" s="32"/>
      <c r="B150" s="34"/>
      <c r="C150" s="36"/>
      <c r="D150" s="38"/>
      <c r="E150" s="40"/>
      <c r="F150" s="41"/>
      <c r="G150" s="11" t="s">
        <v>12</v>
      </c>
      <c r="H150" s="6">
        <v>45700</v>
      </c>
      <c r="I150" s="4"/>
      <c r="J150" s="5">
        <f t="shared" si="0"/>
        <v>0</v>
      </c>
      <c r="K150" s="43"/>
    </row>
    <row r="151" spans="1:11" ht="14.25" customHeight="1" x14ac:dyDescent="0.15">
      <c r="A151" s="31">
        <v>72</v>
      </c>
      <c r="B151" s="33" t="s">
        <v>98</v>
      </c>
      <c r="C151" s="35">
        <v>90</v>
      </c>
      <c r="D151" s="37"/>
      <c r="E151" s="39">
        <v>100</v>
      </c>
      <c r="F151" s="41">
        <f t="shared" ref="F151" si="133">ROUNDDOWN(C151*D151*((185-E151)/100)*12,2)</f>
        <v>0</v>
      </c>
      <c r="G151" s="11" t="s">
        <v>11</v>
      </c>
      <c r="H151" s="6">
        <v>20600</v>
      </c>
      <c r="I151" s="4"/>
      <c r="J151" s="5">
        <f t="shared" si="0"/>
        <v>0</v>
      </c>
      <c r="K151" s="42">
        <f t="shared" ref="K151" si="134">ROUNDDOWN(F151+J151+J152,2)</f>
        <v>0</v>
      </c>
    </row>
    <row r="152" spans="1:11" ht="14.25" customHeight="1" x14ac:dyDescent="0.15">
      <c r="A152" s="32"/>
      <c r="B152" s="34"/>
      <c r="C152" s="36"/>
      <c r="D152" s="38"/>
      <c r="E152" s="40"/>
      <c r="F152" s="41"/>
      <c r="G152" s="11" t="s">
        <v>12</v>
      </c>
      <c r="H152" s="6">
        <v>64500</v>
      </c>
      <c r="I152" s="4"/>
      <c r="J152" s="5">
        <f t="shared" si="0"/>
        <v>0</v>
      </c>
      <c r="K152" s="43"/>
    </row>
    <row r="153" spans="1:11" ht="14.25" customHeight="1" x14ac:dyDescent="0.15">
      <c r="A153" s="31">
        <v>73</v>
      </c>
      <c r="B153" s="33" t="s">
        <v>99</v>
      </c>
      <c r="C153" s="35">
        <v>170</v>
      </c>
      <c r="D153" s="37"/>
      <c r="E153" s="39">
        <v>100</v>
      </c>
      <c r="F153" s="41">
        <f t="shared" ref="F153" si="135">ROUNDDOWN(C153*D153*((185-E153)/100)*12,2)</f>
        <v>0</v>
      </c>
      <c r="G153" s="11" t="s">
        <v>11</v>
      </c>
      <c r="H153" s="6">
        <v>39900</v>
      </c>
      <c r="I153" s="4"/>
      <c r="J153" s="5">
        <f t="shared" ref="J153:J220" si="136">ROUNDDOWN(H153*I153,2)</f>
        <v>0</v>
      </c>
      <c r="K153" s="42">
        <f t="shared" ref="K153" si="137">ROUNDDOWN(F153+J153+J154,2)</f>
        <v>0</v>
      </c>
    </row>
    <row r="154" spans="1:11" ht="14.25" customHeight="1" x14ac:dyDescent="0.15">
      <c r="A154" s="32"/>
      <c r="B154" s="34"/>
      <c r="C154" s="36"/>
      <c r="D154" s="38"/>
      <c r="E154" s="40"/>
      <c r="F154" s="41"/>
      <c r="G154" s="11" t="s">
        <v>12</v>
      </c>
      <c r="H154" s="6">
        <v>115700</v>
      </c>
      <c r="I154" s="4"/>
      <c r="J154" s="5">
        <f t="shared" si="136"/>
        <v>0</v>
      </c>
      <c r="K154" s="43"/>
    </row>
    <row r="155" spans="1:11" ht="14.25" customHeight="1" x14ac:dyDescent="0.15">
      <c r="A155" s="31">
        <v>74</v>
      </c>
      <c r="B155" s="33" t="s">
        <v>100</v>
      </c>
      <c r="C155" s="35">
        <v>180</v>
      </c>
      <c r="D155" s="37"/>
      <c r="E155" s="39">
        <v>100</v>
      </c>
      <c r="F155" s="41">
        <f t="shared" ref="F155" si="138">ROUNDDOWN(C155*D155*((185-E155)/100)*12,2)</f>
        <v>0</v>
      </c>
      <c r="G155" s="11" t="s">
        <v>11</v>
      </c>
      <c r="H155" s="6">
        <v>35200</v>
      </c>
      <c r="I155" s="4"/>
      <c r="J155" s="5">
        <f t="shared" si="136"/>
        <v>0</v>
      </c>
      <c r="K155" s="42">
        <f t="shared" ref="K155" si="139">ROUNDDOWN(F155+J155+J156,2)</f>
        <v>0</v>
      </c>
    </row>
    <row r="156" spans="1:11" ht="14.25" customHeight="1" x14ac:dyDescent="0.15">
      <c r="A156" s="32"/>
      <c r="B156" s="34"/>
      <c r="C156" s="36"/>
      <c r="D156" s="38"/>
      <c r="E156" s="40"/>
      <c r="F156" s="41"/>
      <c r="G156" s="11" t="s">
        <v>12</v>
      </c>
      <c r="H156" s="6">
        <v>121400</v>
      </c>
      <c r="I156" s="4"/>
      <c r="J156" s="5">
        <f t="shared" si="136"/>
        <v>0</v>
      </c>
      <c r="K156" s="43"/>
    </row>
    <row r="157" spans="1:11" ht="14.25" customHeight="1" x14ac:dyDescent="0.15">
      <c r="A157" s="31">
        <v>75</v>
      </c>
      <c r="B157" s="33" t="s">
        <v>101</v>
      </c>
      <c r="C157" s="35">
        <v>160</v>
      </c>
      <c r="D157" s="37"/>
      <c r="E157" s="39">
        <v>100</v>
      </c>
      <c r="F157" s="41">
        <f t="shared" ref="F157" si="140">ROUNDDOWN(C157*D157*((185-E157)/100)*12,2)</f>
        <v>0</v>
      </c>
      <c r="G157" s="11" t="s">
        <v>11</v>
      </c>
      <c r="H157" s="6">
        <v>42100</v>
      </c>
      <c r="I157" s="4"/>
      <c r="J157" s="5">
        <f t="shared" si="136"/>
        <v>0</v>
      </c>
      <c r="K157" s="42">
        <f t="shared" ref="K157" si="141">ROUNDDOWN(F157+J157+J158,2)</f>
        <v>0</v>
      </c>
    </row>
    <row r="158" spans="1:11" ht="14.25" customHeight="1" x14ac:dyDescent="0.15">
      <c r="A158" s="32"/>
      <c r="B158" s="34"/>
      <c r="C158" s="36"/>
      <c r="D158" s="38"/>
      <c r="E158" s="40"/>
      <c r="F158" s="41"/>
      <c r="G158" s="11" t="s">
        <v>12</v>
      </c>
      <c r="H158" s="6">
        <v>126000</v>
      </c>
      <c r="I158" s="4"/>
      <c r="J158" s="5">
        <f t="shared" si="136"/>
        <v>0</v>
      </c>
      <c r="K158" s="43"/>
    </row>
    <row r="159" spans="1:11" ht="14.25" customHeight="1" x14ac:dyDescent="0.15">
      <c r="A159" s="31">
        <v>76</v>
      </c>
      <c r="B159" s="33" t="s">
        <v>102</v>
      </c>
      <c r="C159" s="35">
        <v>70</v>
      </c>
      <c r="D159" s="37"/>
      <c r="E159" s="39">
        <v>100</v>
      </c>
      <c r="F159" s="41">
        <f t="shared" ref="F159" si="142">ROUNDDOWN(C159*D159*((185-E159)/100)*12,2)</f>
        <v>0</v>
      </c>
      <c r="G159" s="11" t="s">
        <v>11</v>
      </c>
      <c r="H159" s="6">
        <v>19900</v>
      </c>
      <c r="I159" s="4"/>
      <c r="J159" s="5">
        <f t="shared" si="136"/>
        <v>0</v>
      </c>
      <c r="K159" s="42">
        <f t="shared" ref="K159" si="143">ROUNDDOWN(F159+J159+J160,2)</f>
        <v>0</v>
      </c>
    </row>
    <row r="160" spans="1:11" ht="14.25" customHeight="1" x14ac:dyDescent="0.15">
      <c r="A160" s="32"/>
      <c r="B160" s="34"/>
      <c r="C160" s="36"/>
      <c r="D160" s="38"/>
      <c r="E160" s="40"/>
      <c r="F160" s="41"/>
      <c r="G160" s="11" t="s">
        <v>12</v>
      </c>
      <c r="H160" s="6">
        <v>65300</v>
      </c>
      <c r="I160" s="4"/>
      <c r="J160" s="5">
        <f t="shared" si="136"/>
        <v>0</v>
      </c>
      <c r="K160" s="43"/>
    </row>
    <row r="161" spans="1:11" ht="14.25" customHeight="1" x14ac:dyDescent="0.15">
      <c r="A161" s="31">
        <v>77</v>
      </c>
      <c r="B161" s="33" t="s">
        <v>103</v>
      </c>
      <c r="C161" s="35">
        <v>110</v>
      </c>
      <c r="D161" s="37"/>
      <c r="E161" s="39">
        <v>100</v>
      </c>
      <c r="F161" s="41">
        <f t="shared" ref="F161" si="144">ROUNDDOWN(C161*D161*((185-E161)/100)*12,2)</f>
        <v>0</v>
      </c>
      <c r="G161" s="11" t="s">
        <v>11</v>
      </c>
      <c r="H161" s="6">
        <v>36700</v>
      </c>
      <c r="I161" s="4"/>
      <c r="J161" s="5">
        <f t="shared" si="136"/>
        <v>0</v>
      </c>
      <c r="K161" s="42">
        <f t="shared" ref="K161" si="145">ROUNDDOWN(F161+J161+J162,2)</f>
        <v>0</v>
      </c>
    </row>
    <row r="162" spans="1:11" ht="14.25" customHeight="1" x14ac:dyDescent="0.15">
      <c r="A162" s="32"/>
      <c r="B162" s="34"/>
      <c r="C162" s="36"/>
      <c r="D162" s="38"/>
      <c r="E162" s="40"/>
      <c r="F162" s="41"/>
      <c r="G162" s="11" t="s">
        <v>12</v>
      </c>
      <c r="H162" s="6">
        <v>96000</v>
      </c>
      <c r="I162" s="4"/>
      <c r="J162" s="5">
        <f t="shared" si="136"/>
        <v>0</v>
      </c>
      <c r="K162" s="43"/>
    </row>
    <row r="163" spans="1:11" ht="14.25" customHeight="1" x14ac:dyDescent="0.15">
      <c r="A163" s="31">
        <v>78</v>
      </c>
      <c r="B163" s="33" t="s">
        <v>104</v>
      </c>
      <c r="C163" s="35">
        <v>120</v>
      </c>
      <c r="D163" s="37"/>
      <c r="E163" s="39">
        <v>100</v>
      </c>
      <c r="F163" s="41">
        <f t="shared" ref="F163" si="146">ROUNDDOWN(C163*D163*((185-E163)/100)*12,2)</f>
        <v>0</v>
      </c>
      <c r="G163" s="11" t="s">
        <v>11</v>
      </c>
      <c r="H163" s="6">
        <v>50800</v>
      </c>
      <c r="I163" s="4"/>
      <c r="J163" s="5">
        <f t="shared" si="136"/>
        <v>0</v>
      </c>
      <c r="K163" s="42">
        <f t="shared" ref="K163" si="147">ROUNDDOWN(F163+J163+J164,2)</f>
        <v>0</v>
      </c>
    </row>
    <row r="164" spans="1:11" ht="14.25" customHeight="1" x14ac:dyDescent="0.15">
      <c r="A164" s="32"/>
      <c r="B164" s="34"/>
      <c r="C164" s="36"/>
      <c r="D164" s="38"/>
      <c r="E164" s="40"/>
      <c r="F164" s="41"/>
      <c r="G164" s="11" t="s">
        <v>12</v>
      </c>
      <c r="H164" s="6">
        <v>145300</v>
      </c>
      <c r="I164" s="4"/>
      <c r="J164" s="5">
        <f t="shared" si="136"/>
        <v>0</v>
      </c>
      <c r="K164" s="43"/>
    </row>
    <row r="165" spans="1:11" ht="14.25" customHeight="1" x14ac:dyDescent="0.15">
      <c r="A165" s="31">
        <v>79</v>
      </c>
      <c r="B165" s="33" t="s">
        <v>105</v>
      </c>
      <c r="C165" s="35">
        <v>120</v>
      </c>
      <c r="D165" s="37"/>
      <c r="E165" s="39">
        <v>100</v>
      </c>
      <c r="F165" s="41">
        <f t="shared" ref="F165" si="148">ROUNDDOWN(C165*D165*((185-E165)/100)*12,2)</f>
        <v>0</v>
      </c>
      <c r="G165" s="11" t="s">
        <v>11</v>
      </c>
      <c r="H165" s="6">
        <v>63600</v>
      </c>
      <c r="I165" s="4"/>
      <c r="J165" s="5">
        <f t="shared" si="136"/>
        <v>0</v>
      </c>
      <c r="K165" s="42">
        <f t="shared" ref="K165" si="149">ROUNDDOWN(F165+J165+J166,2)</f>
        <v>0</v>
      </c>
    </row>
    <row r="166" spans="1:11" ht="14.25" customHeight="1" x14ac:dyDescent="0.15">
      <c r="A166" s="32"/>
      <c r="B166" s="34"/>
      <c r="C166" s="36"/>
      <c r="D166" s="38"/>
      <c r="E166" s="40"/>
      <c r="F166" s="41"/>
      <c r="G166" s="11" t="s">
        <v>12</v>
      </c>
      <c r="H166" s="6">
        <v>130800</v>
      </c>
      <c r="I166" s="4"/>
      <c r="J166" s="5">
        <f t="shared" si="136"/>
        <v>0</v>
      </c>
      <c r="K166" s="43"/>
    </row>
    <row r="167" spans="1:11" ht="14.25" customHeight="1" x14ac:dyDescent="0.15">
      <c r="A167" s="31">
        <v>80</v>
      </c>
      <c r="B167" s="33" t="s">
        <v>106</v>
      </c>
      <c r="C167" s="35">
        <v>200</v>
      </c>
      <c r="D167" s="37"/>
      <c r="E167" s="39">
        <v>100</v>
      </c>
      <c r="F167" s="41">
        <f t="shared" ref="F167" si="150">ROUNDDOWN(C167*D167*((185-E167)/100)*12,2)</f>
        <v>0</v>
      </c>
      <c r="G167" s="11" t="s">
        <v>11</v>
      </c>
      <c r="H167" s="6">
        <v>114600</v>
      </c>
      <c r="I167" s="4"/>
      <c r="J167" s="5">
        <f t="shared" si="136"/>
        <v>0</v>
      </c>
      <c r="K167" s="42">
        <f t="shared" ref="K167" si="151">ROUNDDOWN(F167+J167+J168,2)</f>
        <v>0</v>
      </c>
    </row>
    <row r="168" spans="1:11" ht="14.25" customHeight="1" x14ac:dyDescent="0.15">
      <c r="A168" s="32"/>
      <c r="B168" s="34"/>
      <c r="C168" s="36"/>
      <c r="D168" s="38"/>
      <c r="E168" s="40"/>
      <c r="F168" s="41"/>
      <c r="G168" s="11" t="s">
        <v>12</v>
      </c>
      <c r="H168" s="6">
        <v>321400</v>
      </c>
      <c r="I168" s="4"/>
      <c r="J168" s="5">
        <f t="shared" si="136"/>
        <v>0</v>
      </c>
      <c r="K168" s="43"/>
    </row>
    <row r="169" spans="1:11" ht="14.25" customHeight="1" x14ac:dyDescent="0.15">
      <c r="A169" s="31">
        <v>81</v>
      </c>
      <c r="B169" s="33" t="s">
        <v>107</v>
      </c>
      <c r="C169" s="35">
        <v>90</v>
      </c>
      <c r="D169" s="37"/>
      <c r="E169" s="39">
        <v>100</v>
      </c>
      <c r="F169" s="41">
        <f t="shared" ref="F169" si="152">ROUNDDOWN(C169*D169*((185-E169)/100)*12,2)</f>
        <v>0</v>
      </c>
      <c r="G169" s="11" t="s">
        <v>11</v>
      </c>
      <c r="H169" s="6">
        <v>32200</v>
      </c>
      <c r="I169" s="4"/>
      <c r="J169" s="5">
        <f t="shared" si="136"/>
        <v>0</v>
      </c>
      <c r="K169" s="42">
        <f t="shared" ref="K169" si="153">ROUNDDOWN(F169+J169+J170,2)</f>
        <v>0</v>
      </c>
    </row>
    <row r="170" spans="1:11" ht="14.25" customHeight="1" x14ac:dyDescent="0.15">
      <c r="A170" s="32"/>
      <c r="B170" s="34"/>
      <c r="C170" s="36"/>
      <c r="D170" s="38"/>
      <c r="E170" s="40"/>
      <c r="F170" s="41"/>
      <c r="G170" s="11" t="s">
        <v>12</v>
      </c>
      <c r="H170" s="6">
        <v>107000</v>
      </c>
      <c r="I170" s="4"/>
      <c r="J170" s="5">
        <f t="shared" si="136"/>
        <v>0</v>
      </c>
      <c r="K170" s="43"/>
    </row>
    <row r="171" spans="1:11" ht="14.25" customHeight="1" x14ac:dyDescent="0.15">
      <c r="A171" s="31">
        <v>82</v>
      </c>
      <c r="B171" s="33" t="s">
        <v>108</v>
      </c>
      <c r="C171" s="35">
        <v>70</v>
      </c>
      <c r="D171" s="37"/>
      <c r="E171" s="39">
        <v>100</v>
      </c>
      <c r="F171" s="41">
        <f t="shared" ref="F171" si="154">ROUNDDOWN(C171*D171*((185-E171)/100)*12,2)</f>
        <v>0</v>
      </c>
      <c r="G171" s="11" t="s">
        <v>11</v>
      </c>
      <c r="H171" s="6">
        <v>35900</v>
      </c>
      <c r="I171" s="4"/>
      <c r="J171" s="5">
        <f t="shared" si="136"/>
        <v>0</v>
      </c>
      <c r="K171" s="42">
        <f t="shared" ref="K171" si="155">ROUNDDOWN(F171+J171+J172,2)</f>
        <v>0</v>
      </c>
    </row>
    <row r="172" spans="1:11" ht="14.25" customHeight="1" x14ac:dyDescent="0.15">
      <c r="A172" s="32"/>
      <c r="B172" s="34"/>
      <c r="C172" s="36"/>
      <c r="D172" s="38"/>
      <c r="E172" s="40"/>
      <c r="F172" s="41"/>
      <c r="G172" s="11" t="s">
        <v>12</v>
      </c>
      <c r="H172" s="6">
        <v>106800</v>
      </c>
      <c r="I172" s="4"/>
      <c r="J172" s="5">
        <f t="shared" si="136"/>
        <v>0</v>
      </c>
      <c r="K172" s="43"/>
    </row>
    <row r="173" spans="1:11" ht="14.25" customHeight="1" x14ac:dyDescent="0.15">
      <c r="A173" s="31">
        <v>83</v>
      </c>
      <c r="B173" s="33" t="s">
        <v>109</v>
      </c>
      <c r="C173" s="35">
        <v>140</v>
      </c>
      <c r="D173" s="37"/>
      <c r="E173" s="39">
        <v>100</v>
      </c>
      <c r="F173" s="41">
        <f t="shared" ref="F173" si="156">ROUNDDOWN(C173*D173*((185-E173)/100)*12,2)</f>
        <v>0</v>
      </c>
      <c r="G173" s="11" t="s">
        <v>11</v>
      </c>
      <c r="H173" s="6">
        <v>43000</v>
      </c>
      <c r="I173" s="4"/>
      <c r="J173" s="5">
        <f t="shared" si="136"/>
        <v>0</v>
      </c>
      <c r="K173" s="42">
        <f t="shared" ref="K173" si="157">ROUNDDOWN(F173+J173+J174,2)</f>
        <v>0</v>
      </c>
    </row>
    <row r="174" spans="1:11" ht="14.25" customHeight="1" x14ac:dyDescent="0.15">
      <c r="A174" s="32"/>
      <c r="B174" s="34"/>
      <c r="C174" s="36"/>
      <c r="D174" s="38"/>
      <c r="E174" s="40"/>
      <c r="F174" s="41"/>
      <c r="G174" s="11" t="s">
        <v>12</v>
      </c>
      <c r="H174" s="6">
        <v>121900</v>
      </c>
      <c r="I174" s="4"/>
      <c r="J174" s="5">
        <f t="shared" si="136"/>
        <v>0</v>
      </c>
      <c r="K174" s="43"/>
    </row>
    <row r="175" spans="1:11" ht="14.25" customHeight="1" x14ac:dyDescent="0.15">
      <c r="A175" s="31">
        <v>84</v>
      </c>
      <c r="B175" s="33" t="s">
        <v>110</v>
      </c>
      <c r="C175" s="35">
        <v>120</v>
      </c>
      <c r="D175" s="37"/>
      <c r="E175" s="39">
        <v>100</v>
      </c>
      <c r="F175" s="41">
        <f t="shared" ref="F175" si="158">ROUNDDOWN(C175*D175*((185-E175)/100)*12,2)</f>
        <v>0</v>
      </c>
      <c r="G175" s="11" t="s">
        <v>11</v>
      </c>
      <c r="H175" s="6">
        <v>40600</v>
      </c>
      <c r="I175" s="4"/>
      <c r="J175" s="5">
        <f t="shared" si="136"/>
        <v>0</v>
      </c>
      <c r="K175" s="42">
        <f t="shared" ref="K175" si="159">ROUNDDOWN(F175+J175+J176,2)</f>
        <v>0</v>
      </c>
    </row>
    <row r="176" spans="1:11" ht="14.25" customHeight="1" x14ac:dyDescent="0.15">
      <c r="A176" s="32"/>
      <c r="B176" s="34"/>
      <c r="C176" s="36"/>
      <c r="D176" s="38"/>
      <c r="E176" s="40"/>
      <c r="F176" s="41"/>
      <c r="G176" s="11" t="s">
        <v>12</v>
      </c>
      <c r="H176" s="6">
        <v>112900</v>
      </c>
      <c r="I176" s="4"/>
      <c r="J176" s="5">
        <f t="shared" si="136"/>
        <v>0</v>
      </c>
      <c r="K176" s="43"/>
    </row>
    <row r="177" spans="1:11" ht="14.25" customHeight="1" x14ac:dyDescent="0.15">
      <c r="A177" s="31">
        <v>85</v>
      </c>
      <c r="B177" s="33" t="s">
        <v>111</v>
      </c>
      <c r="C177" s="35">
        <v>90</v>
      </c>
      <c r="D177" s="37"/>
      <c r="E177" s="39">
        <v>100</v>
      </c>
      <c r="F177" s="41">
        <f t="shared" ref="F177" si="160">ROUNDDOWN(C177*D177*((185-E177)/100)*12,2)</f>
        <v>0</v>
      </c>
      <c r="G177" s="11" t="s">
        <v>11</v>
      </c>
      <c r="H177" s="6">
        <v>22600</v>
      </c>
      <c r="I177" s="4"/>
      <c r="J177" s="5">
        <f t="shared" si="136"/>
        <v>0</v>
      </c>
      <c r="K177" s="42">
        <f t="shared" ref="K177" si="161">ROUNDDOWN(F177+J177+J178,2)</f>
        <v>0</v>
      </c>
    </row>
    <row r="178" spans="1:11" ht="14.25" customHeight="1" x14ac:dyDescent="0.15">
      <c r="A178" s="32"/>
      <c r="B178" s="34"/>
      <c r="C178" s="36"/>
      <c r="D178" s="38"/>
      <c r="E178" s="40"/>
      <c r="F178" s="41"/>
      <c r="G178" s="11" t="s">
        <v>12</v>
      </c>
      <c r="H178" s="6">
        <v>65800</v>
      </c>
      <c r="I178" s="4"/>
      <c r="J178" s="5">
        <f t="shared" si="136"/>
        <v>0</v>
      </c>
      <c r="K178" s="43"/>
    </row>
    <row r="179" spans="1:11" ht="14.25" customHeight="1" x14ac:dyDescent="0.15">
      <c r="A179" s="31">
        <v>86</v>
      </c>
      <c r="B179" s="33" t="s">
        <v>112</v>
      </c>
      <c r="C179" s="35">
        <v>100</v>
      </c>
      <c r="D179" s="37"/>
      <c r="E179" s="39">
        <v>100</v>
      </c>
      <c r="F179" s="41">
        <f t="shared" ref="F179" si="162">ROUNDDOWN(C179*D179*((185-E179)/100)*12,2)</f>
        <v>0</v>
      </c>
      <c r="G179" s="11" t="s">
        <v>11</v>
      </c>
      <c r="H179" s="6">
        <v>44700</v>
      </c>
      <c r="I179" s="4"/>
      <c r="J179" s="5">
        <f t="shared" si="136"/>
        <v>0</v>
      </c>
      <c r="K179" s="42">
        <f t="shared" ref="K179" si="163">ROUNDDOWN(F179+J179+J180,2)</f>
        <v>0</v>
      </c>
    </row>
    <row r="180" spans="1:11" ht="14.25" customHeight="1" x14ac:dyDescent="0.15">
      <c r="A180" s="32"/>
      <c r="B180" s="34"/>
      <c r="C180" s="36"/>
      <c r="D180" s="38"/>
      <c r="E180" s="40"/>
      <c r="F180" s="41"/>
      <c r="G180" s="11" t="s">
        <v>12</v>
      </c>
      <c r="H180" s="6">
        <v>121300</v>
      </c>
      <c r="I180" s="4"/>
      <c r="J180" s="5">
        <f t="shared" si="136"/>
        <v>0</v>
      </c>
      <c r="K180" s="43"/>
    </row>
    <row r="181" spans="1:11" ht="14.25" customHeight="1" x14ac:dyDescent="0.15">
      <c r="A181" s="31">
        <v>87</v>
      </c>
      <c r="B181" s="33" t="s">
        <v>113</v>
      </c>
      <c r="C181" s="35">
        <v>160</v>
      </c>
      <c r="D181" s="37"/>
      <c r="E181" s="39">
        <v>100</v>
      </c>
      <c r="F181" s="41">
        <f t="shared" ref="F181" si="164">ROUNDDOWN(C181*D181*((185-E181)/100)*12,2)</f>
        <v>0</v>
      </c>
      <c r="G181" s="11" t="s">
        <v>11</v>
      </c>
      <c r="H181" s="6">
        <v>42000</v>
      </c>
      <c r="I181" s="4"/>
      <c r="J181" s="5">
        <f t="shared" si="136"/>
        <v>0</v>
      </c>
      <c r="K181" s="42">
        <f t="shared" ref="K181" si="165">ROUNDDOWN(F181+J181+J182,2)</f>
        <v>0</v>
      </c>
    </row>
    <row r="182" spans="1:11" ht="14.25" customHeight="1" x14ac:dyDescent="0.15">
      <c r="A182" s="32"/>
      <c r="B182" s="34"/>
      <c r="C182" s="36"/>
      <c r="D182" s="38"/>
      <c r="E182" s="40"/>
      <c r="F182" s="41"/>
      <c r="G182" s="11" t="s">
        <v>12</v>
      </c>
      <c r="H182" s="6">
        <v>105900</v>
      </c>
      <c r="I182" s="4"/>
      <c r="J182" s="5">
        <f t="shared" si="136"/>
        <v>0</v>
      </c>
      <c r="K182" s="43"/>
    </row>
    <row r="183" spans="1:11" ht="14.25" customHeight="1" x14ac:dyDescent="0.15">
      <c r="A183" s="31">
        <v>88</v>
      </c>
      <c r="B183" s="33" t="s">
        <v>114</v>
      </c>
      <c r="C183" s="35">
        <v>110</v>
      </c>
      <c r="D183" s="37"/>
      <c r="E183" s="39">
        <v>100</v>
      </c>
      <c r="F183" s="41">
        <f t="shared" ref="F183" si="166">ROUNDDOWN(C183*D183*((185-E183)/100)*12,2)</f>
        <v>0</v>
      </c>
      <c r="G183" s="11" t="s">
        <v>11</v>
      </c>
      <c r="H183" s="6">
        <v>23800</v>
      </c>
      <c r="I183" s="4"/>
      <c r="J183" s="5">
        <f t="shared" si="136"/>
        <v>0</v>
      </c>
      <c r="K183" s="42">
        <f t="shared" ref="K183" si="167">ROUNDDOWN(F183+J183+J184,2)</f>
        <v>0</v>
      </c>
    </row>
    <row r="184" spans="1:11" ht="14.25" customHeight="1" x14ac:dyDescent="0.15">
      <c r="A184" s="32"/>
      <c r="B184" s="34"/>
      <c r="C184" s="36"/>
      <c r="D184" s="38"/>
      <c r="E184" s="40"/>
      <c r="F184" s="41"/>
      <c r="G184" s="11" t="s">
        <v>12</v>
      </c>
      <c r="H184" s="6">
        <v>73800</v>
      </c>
      <c r="I184" s="4"/>
      <c r="J184" s="5">
        <f t="shared" si="136"/>
        <v>0</v>
      </c>
      <c r="K184" s="43"/>
    </row>
    <row r="185" spans="1:11" ht="14.25" customHeight="1" x14ac:dyDescent="0.15">
      <c r="A185" s="31">
        <v>89</v>
      </c>
      <c r="B185" s="33" t="s">
        <v>115</v>
      </c>
      <c r="C185" s="35">
        <v>70</v>
      </c>
      <c r="D185" s="37"/>
      <c r="E185" s="39">
        <v>100</v>
      </c>
      <c r="F185" s="41">
        <f t="shared" ref="F185" si="168">ROUNDDOWN(C185*D185*((185-E185)/100)*12,2)</f>
        <v>0</v>
      </c>
      <c r="G185" s="11" t="s">
        <v>11</v>
      </c>
      <c r="H185" s="6">
        <v>50700</v>
      </c>
      <c r="I185" s="4"/>
      <c r="J185" s="5">
        <f t="shared" si="136"/>
        <v>0</v>
      </c>
      <c r="K185" s="42">
        <f t="shared" ref="K185" si="169">ROUNDDOWN(F185+J185+J186,2)</f>
        <v>0</v>
      </c>
    </row>
    <row r="186" spans="1:11" ht="14.25" customHeight="1" x14ac:dyDescent="0.15">
      <c r="A186" s="32"/>
      <c r="B186" s="34"/>
      <c r="C186" s="36"/>
      <c r="D186" s="38"/>
      <c r="E186" s="40"/>
      <c r="F186" s="41"/>
      <c r="G186" s="11" t="s">
        <v>12</v>
      </c>
      <c r="H186" s="6">
        <v>151300</v>
      </c>
      <c r="I186" s="4"/>
      <c r="J186" s="5">
        <f t="shared" si="136"/>
        <v>0</v>
      </c>
      <c r="K186" s="43"/>
    </row>
    <row r="187" spans="1:11" ht="14.25" customHeight="1" x14ac:dyDescent="0.15">
      <c r="A187" s="31">
        <v>90</v>
      </c>
      <c r="B187" s="33" t="s">
        <v>116</v>
      </c>
      <c r="C187" s="35">
        <v>110</v>
      </c>
      <c r="D187" s="37"/>
      <c r="E187" s="39">
        <v>100</v>
      </c>
      <c r="F187" s="41">
        <f t="shared" ref="F187" si="170">ROUNDDOWN(C187*D187*((185-E187)/100)*12,2)</f>
        <v>0</v>
      </c>
      <c r="G187" s="11" t="s">
        <v>11</v>
      </c>
      <c r="H187" s="6">
        <v>30800</v>
      </c>
      <c r="I187" s="4"/>
      <c r="J187" s="5">
        <f t="shared" si="136"/>
        <v>0</v>
      </c>
      <c r="K187" s="42">
        <f t="shared" ref="K187" si="171">ROUNDDOWN(F187+J187+J188,2)</f>
        <v>0</v>
      </c>
    </row>
    <row r="188" spans="1:11" ht="14.25" customHeight="1" x14ac:dyDescent="0.15">
      <c r="A188" s="32"/>
      <c r="B188" s="34"/>
      <c r="C188" s="36"/>
      <c r="D188" s="38"/>
      <c r="E188" s="40"/>
      <c r="F188" s="41"/>
      <c r="G188" s="11" t="s">
        <v>12</v>
      </c>
      <c r="H188" s="6">
        <v>90400</v>
      </c>
      <c r="I188" s="4"/>
      <c r="J188" s="5">
        <f t="shared" si="136"/>
        <v>0</v>
      </c>
      <c r="K188" s="43"/>
    </row>
    <row r="189" spans="1:11" ht="14.25" customHeight="1" x14ac:dyDescent="0.15">
      <c r="A189" s="31">
        <v>91</v>
      </c>
      <c r="B189" s="33" t="s">
        <v>117</v>
      </c>
      <c r="C189" s="35">
        <v>60</v>
      </c>
      <c r="D189" s="37"/>
      <c r="E189" s="39">
        <v>100</v>
      </c>
      <c r="F189" s="41">
        <f t="shared" ref="F189" si="172">ROUNDDOWN(C189*D189*((185-E189)/100)*12,2)</f>
        <v>0</v>
      </c>
      <c r="G189" s="11" t="s">
        <v>11</v>
      </c>
      <c r="H189" s="6">
        <v>11200</v>
      </c>
      <c r="I189" s="4"/>
      <c r="J189" s="5">
        <f t="shared" si="136"/>
        <v>0</v>
      </c>
      <c r="K189" s="42">
        <f t="shared" ref="K189" si="173">ROUNDDOWN(F189+J189+J190,2)</f>
        <v>0</v>
      </c>
    </row>
    <row r="190" spans="1:11" ht="14.25" customHeight="1" x14ac:dyDescent="0.15">
      <c r="A190" s="32"/>
      <c r="B190" s="34"/>
      <c r="C190" s="36"/>
      <c r="D190" s="38"/>
      <c r="E190" s="40"/>
      <c r="F190" s="41"/>
      <c r="G190" s="11" t="s">
        <v>12</v>
      </c>
      <c r="H190" s="6">
        <v>40900</v>
      </c>
      <c r="I190" s="4"/>
      <c r="J190" s="5">
        <f t="shared" si="136"/>
        <v>0</v>
      </c>
      <c r="K190" s="43"/>
    </row>
    <row r="191" spans="1:11" ht="14.25" customHeight="1" x14ac:dyDescent="0.15">
      <c r="A191" s="31">
        <v>92</v>
      </c>
      <c r="B191" s="33" t="s">
        <v>118</v>
      </c>
      <c r="C191" s="35">
        <v>110</v>
      </c>
      <c r="D191" s="37"/>
      <c r="E191" s="39">
        <v>100</v>
      </c>
      <c r="F191" s="41">
        <f t="shared" ref="F191" si="174">ROUNDDOWN(C191*D191*((185-E191)/100)*12,2)</f>
        <v>0</v>
      </c>
      <c r="G191" s="11" t="s">
        <v>11</v>
      </c>
      <c r="H191" s="6">
        <v>37000</v>
      </c>
      <c r="I191" s="4"/>
      <c r="J191" s="5">
        <f t="shared" si="136"/>
        <v>0</v>
      </c>
      <c r="K191" s="42">
        <f t="shared" ref="K191" si="175">ROUNDDOWN(F191+J191+J192,2)</f>
        <v>0</v>
      </c>
    </row>
    <row r="192" spans="1:11" ht="14.25" customHeight="1" x14ac:dyDescent="0.15">
      <c r="A192" s="32"/>
      <c r="B192" s="34"/>
      <c r="C192" s="36"/>
      <c r="D192" s="38"/>
      <c r="E192" s="40"/>
      <c r="F192" s="41"/>
      <c r="G192" s="11" t="s">
        <v>12</v>
      </c>
      <c r="H192" s="6">
        <v>114200</v>
      </c>
      <c r="I192" s="4"/>
      <c r="J192" s="5">
        <f t="shared" si="136"/>
        <v>0</v>
      </c>
      <c r="K192" s="43"/>
    </row>
    <row r="193" spans="1:11" ht="14.25" customHeight="1" x14ac:dyDescent="0.15">
      <c r="A193" s="31">
        <v>93</v>
      </c>
      <c r="B193" s="33" t="s">
        <v>119</v>
      </c>
      <c r="C193" s="35">
        <v>260</v>
      </c>
      <c r="D193" s="37"/>
      <c r="E193" s="39">
        <v>100</v>
      </c>
      <c r="F193" s="41">
        <f t="shared" ref="F193" si="176">ROUNDDOWN(C193*D193*((185-E193)/100)*12,2)</f>
        <v>0</v>
      </c>
      <c r="G193" s="11" t="s">
        <v>11</v>
      </c>
      <c r="H193" s="6">
        <v>81000</v>
      </c>
      <c r="I193" s="4"/>
      <c r="J193" s="5">
        <f t="shared" si="136"/>
        <v>0</v>
      </c>
      <c r="K193" s="42">
        <f t="shared" ref="K193" si="177">ROUNDDOWN(F193+J193+J194,2)</f>
        <v>0</v>
      </c>
    </row>
    <row r="194" spans="1:11" ht="14.25" customHeight="1" x14ac:dyDescent="0.15">
      <c r="A194" s="32"/>
      <c r="B194" s="34"/>
      <c r="C194" s="36"/>
      <c r="D194" s="38"/>
      <c r="E194" s="40"/>
      <c r="F194" s="41"/>
      <c r="G194" s="11" t="s">
        <v>12</v>
      </c>
      <c r="H194" s="6">
        <v>226800</v>
      </c>
      <c r="I194" s="4"/>
      <c r="J194" s="5">
        <f t="shared" si="136"/>
        <v>0</v>
      </c>
      <c r="K194" s="43"/>
    </row>
    <row r="195" spans="1:11" ht="14.25" customHeight="1" x14ac:dyDescent="0.15">
      <c r="A195" s="31">
        <v>94</v>
      </c>
      <c r="B195" s="33" t="s">
        <v>120</v>
      </c>
      <c r="C195" s="35">
        <v>160</v>
      </c>
      <c r="D195" s="37"/>
      <c r="E195" s="39">
        <v>100</v>
      </c>
      <c r="F195" s="41">
        <f t="shared" ref="F195" si="178">ROUNDDOWN(C195*D195*((185-E195)/100)*12,2)</f>
        <v>0</v>
      </c>
      <c r="G195" s="11" t="s">
        <v>11</v>
      </c>
      <c r="H195" s="6">
        <v>44000</v>
      </c>
      <c r="I195" s="4"/>
      <c r="J195" s="5">
        <f t="shared" si="136"/>
        <v>0</v>
      </c>
      <c r="K195" s="42">
        <f t="shared" ref="K195" si="179">ROUNDDOWN(F195+J195+J196,2)</f>
        <v>0</v>
      </c>
    </row>
    <row r="196" spans="1:11" ht="14.25" customHeight="1" x14ac:dyDescent="0.15">
      <c r="A196" s="32"/>
      <c r="B196" s="34"/>
      <c r="C196" s="36"/>
      <c r="D196" s="38"/>
      <c r="E196" s="40"/>
      <c r="F196" s="41"/>
      <c r="G196" s="11" t="s">
        <v>12</v>
      </c>
      <c r="H196" s="6">
        <v>114400</v>
      </c>
      <c r="I196" s="4"/>
      <c r="J196" s="5">
        <f t="shared" si="136"/>
        <v>0</v>
      </c>
      <c r="K196" s="43"/>
    </row>
    <row r="197" spans="1:11" ht="14.25" customHeight="1" x14ac:dyDescent="0.15">
      <c r="A197" s="31">
        <v>95</v>
      </c>
      <c r="B197" s="33" t="s">
        <v>121</v>
      </c>
      <c r="C197" s="35">
        <v>120</v>
      </c>
      <c r="D197" s="37"/>
      <c r="E197" s="39">
        <v>100</v>
      </c>
      <c r="F197" s="41">
        <f t="shared" ref="F197" si="180">ROUNDDOWN(C197*D197*((185-E197)/100)*12,2)</f>
        <v>0</v>
      </c>
      <c r="G197" s="11" t="s">
        <v>11</v>
      </c>
      <c r="H197" s="6">
        <v>34900</v>
      </c>
      <c r="I197" s="4"/>
      <c r="J197" s="5">
        <f t="shared" si="136"/>
        <v>0</v>
      </c>
      <c r="K197" s="42">
        <f t="shared" ref="K197" si="181">ROUNDDOWN(F197+J197+J198,2)</f>
        <v>0</v>
      </c>
    </row>
    <row r="198" spans="1:11" ht="14.25" customHeight="1" x14ac:dyDescent="0.15">
      <c r="A198" s="32"/>
      <c r="B198" s="34"/>
      <c r="C198" s="36"/>
      <c r="D198" s="38"/>
      <c r="E198" s="40"/>
      <c r="F198" s="41"/>
      <c r="G198" s="11" t="s">
        <v>12</v>
      </c>
      <c r="H198" s="6">
        <v>110100</v>
      </c>
      <c r="I198" s="4"/>
      <c r="J198" s="5">
        <f t="shared" si="136"/>
        <v>0</v>
      </c>
      <c r="K198" s="43"/>
    </row>
    <row r="199" spans="1:11" ht="14.25" customHeight="1" x14ac:dyDescent="0.15">
      <c r="A199" s="31">
        <v>96</v>
      </c>
      <c r="B199" s="33" t="s">
        <v>122</v>
      </c>
      <c r="C199" s="35">
        <v>210</v>
      </c>
      <c r="D199" s="37"/>
      <c r="E199" s="39">
        <v>100</v>
      </c>
      <c r="F199" s="41">
        <f t="shared" ref="F199" si="182">ROUNDDOWN(C199*D199*((185-E199)/100)*12,2)</f>
        <v>0</v>
      </c>
      <c r="G199" s="11" t="s">
        <v>11</v>
      </c>
      <c r="H199" s="6">
        <v>68700</v>
      </c>
      <c r="I199" s="4"/>
      <c r="J199" s="5">
        <f t="shared" si="136"/>
        <v>0</v>
      </c>
      <c r="K199" s="42">
        <f t="shared" ref="K199" si="183">ROUNDDOWN(F199+J199+J200,2)</f>
        <v>0</v>
      </c>
    </row>
    <row r="200" spans="1:11" ht="14.25" customHeight="1" x14ac:dyDescent="0.15">
      <c r="A200" s="32"/>
      <c r="B200" s="34"/>
      <c r="C200" s="36"/>
      <c r="D200" s="38"/>
      <c r="E200" s="40"/>
      <c r="F200" s="41"/>
      <c r="G200" s="11" t="s">
        <v>12</v>
      </c>
      <c r="H200" s="6">
        <v>155500</v>
      </c>
      <c r="I200" s="4"/>
      <c r="J200" s="5">
        <f t="shared" si="136"/>
        <v>0</v>
      </c>
      <c r="K200" s="43"/>
    </row>
    <row r="201" spans="1:11" ht="14.25" customHeight="1" x14ac:dyDescent="0.15">
      <c r="A201" s="31">
        <v>97</v>
      </c>
      <c r="B201" s="33" t="s">
        <v>123</v>
      </c>
      <c r="C201" s="35">
        <v>80</v>
      </c>
      <c r="D201" s="37"/>
      <c r="E201" s="39">
        <v>100</v>
      </c>
      <c r="F201" s="41">
        <f t="shared" ref="F201" si="184">ROUNDDOWN(C201*D201*((185-E201)/100)*12,2)</f>
        <v>0</v>
      </c>
      <c r="G201" s="11" t="s">
        <v>11</v>
      </c>
      <c r="H201" s="6">
        <v>41500</v>
      </c>
      <c r="I201" s="4"/>
      <c r="J201" s="5">
        <f t="shared" si="136"/>
        <v>0</v>
      </c>
      <c r="K201" s="42">
        <f t="shared" ref="K201" si="185">ROUNDDOWN(F201+J201+J202,2)</f>
        <v>0</v>
      </c>
    </row>
    <row r="202" spans="1:11" ht="14.25" customHeight="1" x14ac:dyDescent="0.15">
      <c r="A202" s="32"/>
      <c r="B202" s="34"/>
      <c r="C202" s="36"/>
      <c r="D202" s="38"/>
      <c r="E202" s="40"/>
      <c r="F202" s="41"/>
      <c r="G202" s="11" t="s">
        <v>12</v>
      </c>
      <c r="H202" s="6">
        <v>109300</v>
      </c>
      <c r="I202" s="4"/>
      <c r="J202" s="5">
        <f t="shared" si="136"/>
        <v>0</v>
      </c>
      <c r="K202" s="43"/>
    </row>
    <row r="203" spans="1:11" ht="14.25" customHeight="1" x14ac:dyDescent="0.15">
      <c r="A203" s="31">
        <v>98</v>
      </c>
      <c r="B203" s="33" t="s">
        <v>124</v>
      </c>
      <c r="C203" s="35">
        <v>210</v>
      </c>
      <c r="D203" s="37"/>
      <c r="E203" s="39">
        <v>100</v>
      </c>
      <c r="F203" s="41">
        <f t="shared" ref="F203" si="186">ROUNDDOWN(C203*D203*((185-E203)/100)*12,2)</f>
        <v>0</v>
      </c>
      <c r="G203" s="11" t="s">
        <v>11</v>
      </c>
      <c r="H203" s="6">
        <v>58600</v>
      </c>
      <c r="I203" s="4"/>
      <c r="J203" s="5">
        <f t="shared" si="136"/>
        <v>0</v>
      </c>
      <c r="K203" s="42">
        <f t="shared" ref="K203" si="187">ROUNDDOWN(F203+J203+J204,2)</f>
        <v>0</v>
      </c>
    </row>
    <row r="204" spans="1:11" ht="14.25" customHeight="1" x14ac:dyDescent="0.15">
      <c r="A204" s="32"/>
      <c r="B204" s="34"/>
      <c r="C204" s="36"/>
      <c r="D204" s="38"/>
      <c r="E204" s="40"/>
      <c r="F204" s="41"/>
      <c r="G204" s="11" t="s">
        <v>12</v>
      </c>
      <c r="H204" s="6">
        <v>151900</v>
      </c>
      <c r="I204" s="4"/>
      <c r="J204" s="5">
        <f t="shared" si="136"/>
        <v>0</v>
      </c>
      <c r="K204" s="43"/>
    </row>
    <row r="205" spans="1:11" ht="14.25" customHeight="1" x14ac:dyDescent="0.15">
      <c r="A205" s="31">
        <v>99</v>
      </c>
      <c r="B205" s="33" t="s">
        <v>125</v>
      </c>
      <c r="C205" s="35">
        <v>80</v>
      </c>
      <c r="D205" s="37"/>
      <c r="E205" s="39">
        <v>100</v>
      </c>
      <c r="F205" s="41">
        <f t="shared" ref="F205" si="188">ROUNDDOWN(C205*D205*((185-E205)/100)*12,2)</f>
        <v>0</v>
      </c>
      <c r="G205" s="11" t="s">
        <v>11</v>
      </c>
      <c r="H205" s="6">
        <v>38400</v>
      </c>
      <c r="I205" s="4"/>
      <c r="J205" s="5">
        <f t="shared" si="136"/>
        <v>0</v>
      </c>
      <c r="K205" s="42">
        <f t="shared" ref="K205" si="189">ROUNDDOWN(F205+J205+J206,2)</f>
        <v>0</v>
      </c>
    </row>
    <row r="206" spans="1:11" ht="14.25" customHeight="1" x14ac:dyDescent="0.15">
      <c r="A206" s="32"/>
      <c r="B206" s="34"/>
      <c r="C206" s="36"/>
      <c r="D206" s="38"/>
      <c r="E206" s="40"/>
      <c r="F206" s="41"/>
      <c r="G206" s="11" t="s">
        <v>12</v>
      </c>
      <c r="H206" s="6">
        <v>116500</v>
      </c>
      <c r="I206" s="4"/>
      <c r="J206" s="5">
        <f t="shared" si="136"/>
        <v>0</v>
      </c>
      <c r="K206" s="43"/>
    </row>
    <row r="207" spans="1:11" ht="14.25" customHeight="1" x14ac:dyDescent="0.15">
      <c r="A207" s="31">
        <v>100</v>
      </c>
      <c r="B207" s="33" t="s">
        <v>126</v>
      </c>
      <c r="C207" s="35">
        <v>140</v>
      </c>
      <c r="D207" s="37"/>
      <c r="E207" s="39">
        <v>100</v>
      </c>
      <c r="F207" s="41">
        <f t="shared" ref="F207" si="190">ROUNDDOWN(C207*D207*((185-E207)/100)*12,2)</f>
        <v>0</v>
      </c>
      <c r="G207" s="11" t="s">
        <v>11</v>
      </c>
      <c r="H207" s="6">
        <v>50700</v>
      </c>
      <c r="I207" s="4"/>
      <c r="J207" s="5">
        <f t="shared" si="136"/>
        <v>0</v>
      </c>
      <c r="K207" s="42">
        <f t="shared" ref="K207" si="191">ROUNDDOWN(F207+J207+J208,2)</f>
        <v>0</v>
      </c>
    </row>
    <row r="208" spans="1:11" ht="14.25" customHeight="1" x14ac:dyDescent="0.15">
      <c r="A208" s="32"/>
      <c r="B208" s="34"/>
      <c r="C208" s="36"/>
      <c r="D208" s="38"/>
      <c r="E208" s="40"/>
      <c r="F208" s="41"/>
      <c r="G208" s="11" t="s">
        <v>12</v>
      </c>
      <c r="H208" s="6">
        <v>125200</v>
      </c>
      <c r="I208" s="4"/>
      <c r="J208" s="5">
        <f t="shared" si="136"/>
        <v>0</v>
      </c>
      <c r="K208" s="43"/>
    </row>
    <row r="209" spans="1:12" ht="14.25" customHeight="1" x14ac:dyDescent="0.15">
      <c r="A209" s="31">
        <v>101</v>
      </c>
      <c r="B209" s="33" t="s">
        <v>127</v>
      </c>
      <c r="C209" s="35">
        <v>130</v>
      </c>
      <c r="D209" s="37"/>
      <c r="E209" s="39">
        <v>100</v>
      </c>
      <c r="F209" s="41">
        <f t="shared" ref="F209" si="192">ROUNDDOWN(C209*D209*((185-E209)/100)*12,2)</f>
        <v>0</v>
      </c>
      <c r="G209" s="11" t="s">
        <v>11</v>
      </c>
      <c r="H209" s="6">
        <v>50300</v>
      </c>
      <c r="I209" s="4"/>
      <c r="J209" s="5">
        <f t="shared" si="136"/>
        <v>0</v>
      </c>
      <c r="K209" s="42">
        <f t="shared" ref="K209" si="193">ROUNDDOWN(F209+J209+J210,2)</f>
        <v>0</v>
      </c>
    </row>
    <row r="210" spans="1:12" ht="14.25" customHeight="1" x14ac:dyDescent="0.15">
      <c r="A210" s="32"/>
      <c r="B210" s="34"/>
      <c r="C210" s="36"/>
      <c r="D210" s="38"/>
      <c r="E210" s="40"/>
      <c r="F210" s="41"/>
      <c r="G210" s="11" t="s">
        <v>12</v>
      </c>
      <c r="H210" s="6">
        <v>145700</v>
      </c>
      <c r="I210" s="4"/>
      <c r="J210" s="5">
        <f t="shared" si="136"/>
        <v>0</v>
      </c>
      <c r="K210" s="43"/>
    </row>
    <row r="211" spans="1:12" ht="14.25" customHeight="1" x14ac:dyDescent="0.15">
      <c r="A211" s="31">
        <v>102</v>
      </c>
      <c r="B211" s="33" t="s">
        <v>128</v>
      </c>
      <c r="C211" s="35">
        <v>200</v>
      </c>
      <c r="D211" s="37"/>
      <c r="E211" s="39">
        <v>100</v>
      </c>
      <c r="F211" s="41">
        <f t="shared" ref="F211" si="194">ROUNDDOWN(C211*D211*((185-E211)/100)*12,2)</f>
        <v>0</v>
      </c>
      <c r="G211" s="11" t="s">
        <v>11</v>
      </c>
      <c r="H211" s="6">
        <v>48300</v>
      </c>
      <c r="I211" s="4"/>
      <c r="J211" s="5">
        <f t="shared" si="136"/>
        <v>0</v>
      </c>
      <c r="K211" s="42">
        <f t="shared" ref="K211" si="195">ROUNDDOWN(F211+J211+J212,2)</f>
        <v>0</v>
      </c>
    </row>
    <row r="212" spans="1:12" ht="14.25" customHeight="1" x14ac:dyDescent="0.15">
      <c r="A212" s="32"/>
      <c r="B212" s="34"/>
      <c r="C212" s="36"/>
      <c r="D212" s="38"/>
      <c r="E212" s="40"/>
      <c r="F212" s="41"/>
      <c r="G212" s="11" t="s">
        <v>12</v>
      </c>
      <c r="H212" s="6">
        <v>134200</v>
      </c>
      <c r="I212" s="4"/>
      <c r="J212" s="5">
        <f t="shared" si="136"/>
        <v>0</v>
      </c>
      <c r="K212" s="43"/>
    </row>
    <row r="213" spans="1:12" ht="14.25" customHeight="1" x14ac:dyDescent="0.15">
      <c r="A213" s="31">
        <v>103</v>
      </c>
      <c r="B213" s="33" t="s">
        <v>129</v>
      </c>
      <c r="C213" s="35">
        <v>180</v>
      </c>
      <c r="D213" s="37"/>
      <c r="E213" s="39">
        <v>100</v>
      </c>
      <c r="F213" s="41">
        <f t="shared" ref="F213" si="196">ROUNDDOWN(C213*D213*((185-E213)/100)*12,2)</f>
        <v>0</v>
      </c>
      <c r="G213" s="11" t="s">
        <v>11</v>
      </c>
      <c r="H213" s="6">
        <v>53000</v>
      </c>
      <c r="I213" s="4"/>
      <c r="J213" s="5">
        <f t="shared" si="136"/>
        <v>0</v>
      </c>
      <c r="K213" s="42">
        <f t="shared" ref="K213" si="197">ROUNDDOWN(F213+J213+J214,2)</f>
        <v>0</v>
      </c>
    </row>
    <row r="214" spans="1:12" ht="14.25" customHeight="1" x14ac:dyDescent="0.15">
      <c r="A214" s="32"/>
      <c r="B214" s="34"/>
      <c r="C214" s="36"/>
      <c r="D214" s="38"/>
      <c r="E214" s="40"/>
      <c r="F214" s="41"/>
      <c r="G214" s="11" t="s">
        <v>12</v>
      </c>
      <c r="H214" s="6">
        <v>136700</v>
      </c>
      <c r="I214" s="4"/>
      <c r="J214" s="5">
        <f t="shared" si="136"/>
        <v>0</v>
      </c>
      <c r="K214" s="43"/>
    </row>
    <row r="215" spans="1:12" ht="14.25" customHeight="1" x14ac:dyDescent="0.15">
      <c r="A215" s="31">
        <v>104</v>
      </c>
      <c r="B215" s="33" t="s">
        <v>130</v>
      </c>
      <c r="C215" s="35">
        <v>140</v>
      </c>
      <c r="D215" s="37"/>
      <c r="E215" s="39">
        <v>100</v>
      </c>
      <c r="F215" s="41">
        <f t="shared" ref="F215" si="198">ROUNDDOWN(C215*D215*((185-E215)/100)*12,2)</f>
        <v>0</v>
      </c>
      <c r="G215" s="11" t="s">
        <v>11</v>
      </c>
      <c r="H215" s="6">
        <v>46300</v>
      </c>
      <c r="I215" s="4"/>
      <c r="J215" s="5">
        <f t="shared" si="136"/>
        <v>0</v>
      </c>
      <c r="K215" s="42">
        <f t="shared" ref="K215" si="199">ROUNDDOWN(F215+J215+J216,2)</f>
        <v>0</v>
      </c>
    </row>
    <row r="216" spans="1:12" ht="14.25" customHeight="1" x14ac:dyDescent="0.15">
      <c r="A216" s="32"/>
      <c r="B216" s="34"/>
      <c r="C216" s="36"/>
      <c r="D216" s="38"/>
      <c r="E216" s="40"/>
      <c r="F216" s="41"/>
      <c r="G216" s="11" t="s">
        <v>12</v>
      </c>
      <c r="H216" s="6">
        <v>125300</v>
      </c>
      <c r="I216" s="4"/>
      <c r="J216" s="5">
        <f t="shared" si="136"/>
        <v>0</v>
      </c>
      <c r="K216" s="43"/>
    </row>
    <row r="217" spans="1:12" ht="14.25" customHeight="1" x14ac:dyDescent="0.15">
      <c r="A217" s="31">
        <v>105</v>
      </c>
      <c r="B217" s="33" t="s">
        <v>131</v>
      </c>
      <c r="C217" s="35">
        <v>100</v>
      </c>
      <c r="D217" s="37"/>
      <c r="E217" s="39">
        <v>100</v>
      </c>
      <c r="F217" s="41">
        <f t="shared" ref="F217" si="200">ROUNDDOWN(C217*D217*((185-E217)/100)*12,2)</f>
        <v>0</v>
      </c>
      <c r="G217" s="11" t="s">
        <v>11</v>
      </c>
      <c r="H217" s="6">
        <v>19600</v>
      </c>
      <c r="I217" s="4"/>
      <c r="J217" s="5">
        <f t="shared" si="136"/>
        <v>0</v>
      </c>
      <c r="K217" s="42">
        <f t="shared" ref="K217" si="201">ROUNDDOWN(F217+J217+J218,2)</f>
        <v>0</v>
      </c>
    </row>
    <row r="218" spans="1:12" ht="14.25" customHeight="1" x14ac:dyDescent="0.15">
      <c r="A218" s="32"/>
      <c r="B218" s="34"/>
      <c r="C218" s="36"/>
      <c r="D218" s="38"/>
      <c r="E218" s="40"/>
      <c r="F218" s="41"/>
      <c r="G218" s="11" t="s">
        <v>12</v>
      </c>
      <c r="H218" s="6">
        <v>67900</v>
      </c>
      <c r="I218" s="4"/>
      <c r="J218" s="5">
        <f t="shared" si="136"/>
        <v>0</v>
      </c>
      <c r="K218" s="43"/>
    </row>
    <row r="219" spans="1:12" ht="14.25" customHeight="1" x14ac:dyDescent="0.15">
      <c r="A219" s="31">
        <v>106</v>
      </c>
      <c r="B219" s="33" t="s">
        <v>132</v>
      </c>
      <c r="C219" s="35">
        <v>50</v>
      </c>
      <c r="D219" s="37"/>
      <c r="E219" s="39">
        <v>100</v>
      </c>
      <c r="F219" s="41">
        <f t="shared" ref="F219" si="202">ROUNDDOWN(C219*D219*((185-E219)/100)*12,2)</f>
        <v>0</v>
      </c>
      <c r="G219" s="11" t="s">
        <v>11</v>
      </c>
      <c r="H219" s="6">
        <v>7500</v>
      </c>
      <c r="I219" s="4"/>
      <c r="J219" s="5">
        <f t="shared" si="136"/>
        <v>0</v>
      </c>
      <c r="K219" s="42">
        <f t="shared" ref="K219" si="203">ROUNDDOWN(F219+J219+J220,2)</f>
        <v>0</v>
      </c>
    </row>
    <row r="220" spans="1:12" ht="14.25" customHeight="1" x14ac:dyDescent="0.15">
      <c r="A220" s="32"/>
      <c r="B220" s="34"/>
      <c r="C220" s="36"/>
      <c r="D220" s="38"/>
      <c r="E220" s="40"/>
      <c r="F220" s="41"/>
      <c r="G220" s="11" t="s">
        <v>12</v>
      </c>
      <c r="H220" s="6">
        <v>21800</v>
      </c>
      <c r="I220" s="4"/>
      <c r="J220" s="5">
        <f t="shared" si="136"/>
        <v>0</v>
      </c>
      <c r="K220" s="43"/>
    </row>
    <row r="221" spans="1:12" ht="14.25" customHeight="1" x14ac:dyDescent="0.15">
      <c r="A221" s="31">
        <v>107</v>
      </c>
      <c r="B221" s="33" t="s">
        <v>133</v>
      </c>
      <c r="C221" s="35">
        <v>70</v>
      </c>
      <c r="D221" s="37"/>
      <c r="E221" s="39">
        <v>100</v>
      </c>
      <c r="F221" s="41">
        <f t="shared" ref="F221" si="204">ROUNDDOWN(C221*D221*((185-E221)/100)*12,2)</f>
        <v>0</v>
      </c>
      <c r="G221" s="11" t="s">
        <v>11</v>
      </c>
      <c r="H221" s="6">
        <v>15100</v>
      </c>
      <c r="I221" s="4"/>
      <c r="J221" s="5">
        <f t="shared" ref="J221:J222" si="205">ROUNDDOWN(H221*I221,2)</f>
        <v>0</v>
      </c>
      <c r="K221" s="42">
        <f t="shared" ref="K221" si="206">ROUNDDOWN(F221+J221+J222,2)</f>
        <v>0</v>
      </c>
    </row>
    <row r="222" spans="1:12" ht="14.25" customHeight="1" x14ac:dyDescent="0.15">
      <c r="A222" s="32"/>
      <c r="B222" s="34"/>
      <c r="C222" s="36"/>
      <c r="D222" s="38"/>
      <c r="E222" s="40"/>
      <c r="F222" s="41"/>
      <c r="G222" s="11" t="s">
        <v>12</v>
      </c>
      <c r="H222" s="6">
        <v>35000</v>
      </c>
      <c r="I222" s="4"/>
      <c r="J222" s="5">
        <f t="shared" si="205"/>
        <v>0</v>
      </c>
      <c r="K222" s="43"/>
    </row>
    <row r="223" spans="1:12" ht="14.25" customHeight="1" x14ac:dyDescent="0.15">
      <c r="A223" s="71" t="s">
        <v>13</v>
      </c>
      <c r="B223" s="72"/>
      <c r="C223" s="75">
        <f>SUM(C9:C222)</f>
        <v>13950</v>
      </c>
      <c r="D223" s="77"/>
      <c r="E223" s="75"/>
      <c r="F223" s="63">
        <f>SUM(F9:F222)</f>
        <v>0</v>
      </c>
      <c r="G223" s="31"/>
      <c r="H223" s="75">
        <f>SUM(H9:H222)</f>
        <v>17513400</v>
      </c>
      <c r="I223" s="75"/>
      <c r="J223" s="63">
        <f>SUM(J9:J222)</f>
        <v>0</v>
      </c>
      <c r="K223" s="63">
        <f>SUM(F223+J223)</f>
        <v>0</v>
      </c>
    </row>
    <row r="224" spans="1:12" ht="14.25" customHeight="1" x14ac:dyDescent="0.15">
      <c r="A224" s="73"/>
      <c r="B224" s="74"/>
      <c r="C224" s="76"/>
      <c r="D224" s="78"/>
      <c r="E224" s="76"/>
      <c r="F224" s="64"/>
      <c r="G224" s="32"/>
      <c r="H224" s="76"/>
      <c r="I224" s="76"/>
      <c r="J224" s="64"/>
      <c r="K224" s="64"/>
      <c r="L224" s="9" t="s">
        <v>16</v>
      </c>
    </row>
    <row r="225" spans="1:12" ht="13.5" customHeight="1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2" ht="17.25" customHeight="1" x14ac:dyDescent="0.15">
      <c r="A226" s="12"/>
      <c r="B226" s="12"/>
      <c r="C226" s="12"/>
      <c r="D226" s="12"/>
      <c r="E226" s="13"/>
      <c r="F226" s="1">
        <f>ROUNDDOWN(K223,0)</f>
        <v>0</v>
      </c>
      <c r="G226" s="65" t="s">
        <v>15</v>
      </c>
      <c r="H226" s="66"/>
      <c r="I226" s="67" t="s">
        <v>27</v>
      </c>
      <c r="J226" s="68"/>
      <c r="K226" s="2">
        <f>ROUNDUP(F226*100/110,0)</f>
        <v>0</v>
      </c>
      <c r="L226" s="9" t="s">
        <v>17</v>
      </c>
    </row>
    <row r="227" spans="1:12" ht="17.25" customHeight="1" x14ac:dyDescent="0.15">
      <c r="A227" s="69" t="s">
        <v>22</v>
      </c>
      <c r="B227" s="69"/>
      <c r="C227" s="24"/>
      <c r="D227" s="24"/>
      <c r="E227" s="70" t="s">
        <v>21</v>
      </c>
      <c r="F227" s="70"/>
      <c r="G227" s="24"/>
      <c r="H227" s="24"/>
      <c r="I227" s="24"/>
      <c r="J227" s="24" t="s">
        <v>19</v>
      </c>
      <c r="K227" s="25" t="s">
        <v>14</v>
      </c>
      <c r="L227" s="16"/>
    </row>
    <row r="228" spans="1:12" ht="17.25" customHeight="1" x14ac:dyDescent="0.15">
      <c r="A228" s="69" t="s">
        <v>24</v>
      </c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</row>
    <row r="229" spans="1:12" ht="17.25" customHeight="1" x14ac:dyDescent="0.15">
      <c r="A229" s="60" t="s">
        <v>23</v>
      </c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</row>
    <row r="230" spans="1:12" ht="17.25" customHeight="1" x14ac:dyDescent="0.15">
      <c r="A230" s="60" t="s">
        <v>25</v>
      </c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</row>
    <row r="231" spans="1:12" ht="17.25" customHeight="1" x14ac:dyDescent="0.15">
      <c r="A231" s="60" t="s">
        <v>20</v>
      </c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</row>
    <row r="232" spans="1:12" ht="17.25" customHeight="1" x14ac:dyDescent="0.15">
      <c r="A232" s="62" t="s">
        <v>26</v>
      </c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</row>
    <row r="233" spans="1:12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</row>
    <row r="234" spans="1:12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</row>
    <row r="235" spans="1:12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</row>
    <row r="236" spans="1:12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</row>
    <row r="237" spans="1:12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  <row r="238" spans="1:12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</row>
    <row r="239" spans="1:12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</row>
    <row r="240" spans="1:12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</row>
    <row r="241" spans="1:10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</row>
    <row r="242" spans="1:10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</row>
    <row r="244" spans="1:10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</row>
    <row r="245" spans="1:10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</row>
    <row r="246" spans="1:10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</row>
    <row r="247" spans="1:10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</row>
    <row r="248" spans="1:10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</row>
    <row r="249" spans="1:10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</row>
    <row r="250" spans="1:10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</row>
    <row r="252" spans="1:10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</row>
    <row r="253" spans="1:10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</row>
    <row r="254" spans="1:10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</row>
    <row r="255" spans="1:10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</row>
    <row r="256" spans="1:10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</row>
    <row r="257" spans="1:10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</row>
    <row r="258" spans="1:10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</row>
    <row r="259" spans="1:10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</row>
    <row r="260" spans="1:10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</row>
    <row r="261" spans="1:10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</row>
    <row r="262" spans="1:10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</row>
    <row r="263" spans="1:10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</row>
    <row r="264" spans="1:10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</row>
    <row r="265" spans="1:10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</row>
    <row r="266" spans="1:10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</row>
    <row r="267" spans="1:10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</row>
    <row r="268" spans="1:10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</row>
    <row r="269" spans="1:10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</row>
    <row r="270" spans="1:10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</row>
    <row r="271" spans="1:10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</row>
    <row r="272" spans="1:10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</row>
    <row r="273" spans="1:10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</row>
    <row r="274" spans="1:10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</row>
    <row r="275" spans="1:10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</row>
    <row r="277" spans="1:10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</row>
    <row r="278" spans="1:10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</row>
    <row r="279" spans="1:10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</row>
    <row r="280" spans="1:10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</row>
    <row r="281" spans="1:10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</row>
    <row r="282" spans="1:10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</row>
    <row r="283" spans="1:10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</row>
    <row r="284" spans="1:10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</row>
    <row r="285" spans="1:10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</row>
    <row r="286" spans="1:10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</row>
    <row r="287" spans="1:10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</row>
    <row r="288" spans="1:10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</row>
    <row r="289" spans="1:10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</row>
    <row r="290" spans="1:10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</row>
    <row r="291" spans="1:10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</row>
    <row r="292" spans="1:10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</row>
    <row r="293" spans="1:10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</row>
    <row r="294" spans="1:10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</row>
    <row r="295" spans="1:10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</row>
    <row r="296" spans="1:10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</row>
    <row r="297" spans="1:10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</row>
    <row r="298" spans="1:10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</row>
    <row r="299" spans="1:10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</row>
    <row r="300" spans="1:10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</row>
    <row r="302" spans="1:10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</row>
    <row r="303" spans="1:10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</row>
    <row r="304" spans="1:10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</row>
    <row r="305" spans="1:10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</row>
    <row r="306" spans="1:10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</row>
    <row r="307" spans="1:10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</row>
    <row r="308" spans="1:10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</row>
    <row r="309" spans="1:10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</row>
    <row r="310" spans="1:10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</row>
    <row r="311" spans="1:10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</row>
    <row r="312" spans="1:10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</row>
    <row r="313" spans="1:10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</row>
    <row r="314" spans="1:10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</row>
    <row r="315" spans="1:10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</row>
    <row r="316" spans="1:10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</row>
    <row r="317" spans="1:10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</row>
    <row r="318" spans="1:10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</row>
    <row r="319" spans="1:10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</row>
    <row r="320" spans="1:10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</row>
    <row r="321" spans="1:10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</row>
    <row r="322" spans="1:10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</row>
    <row r="323" spans="1:10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</row>
    <row r="324" spans="1:10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</row>
    <row r="325" spans="1:10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</row>
    <row r="327" spans="1:10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</row>
    <row r="328" spans="1:10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</row>
    <row r="329" spans="1:10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</row>
    <row r="330" spans="1:10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</row>
    <row r="331" spans="1:10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</row>
    <row r="332" spans="1:10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</row>
    <row r="333" spans="1:10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</row>
    <row r="334" spans="1:10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</row>
    <row r="335" spans="1:10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</row>
    <row r="336" spans="1:10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</row>
    <row r="337" spans="1:10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</row>
    <row r="338" spans="1:10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</row>
    <row r="339" spans="1:10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</row>
    <row r="340" spans="1:10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</row>
    <row r="341" spans="1:10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</row>
    <row r="342" spans="1:10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</row>
    <row r="343" spans="1:10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</row>
    <row r="344" spans="1:10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</row>
    <row r="345" spans="1:10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</row>
    <row r="346" spans="1:10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</row>
    <row r="347" spans="1:10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</row>
    <row r="348" spans="1:10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</row>
    <row r="349" spans="1:10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</row>
    <row r="350" spans="1:10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  <row r="351" spans="1:10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</row>
    <row r="352" spans="1:10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</row>
    <row r="353" spans="1:10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</row>
    <row r="354" spans="1:10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</row>
    <row r="355" spans="1:10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</row>
    <row r="356" spans="1:10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</row>
    <row r="357" spans="1:10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</row>
    <row r="358" spans="1:10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</row>
    <row r="359" spans="1:10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</row>
    <row r="360" spans="1:10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</row>
    <row r="361" spans="1:10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</row>
    <row r="362" spans="1:10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</row>
    <row r="363" spans="1:10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</row>
    <row r="364" spans="1:10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</row>
    <row r="365" spans="1:10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</row>
    <row r="366" spans="1:10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</row>
    <row r="367" spans="1:10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</row>
    <row r="368" spans="1:10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</row>
    <row r="369" spans="1:10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</row>
    <row r="370" spans="1:10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</row>
    <row r="371" spans="1:10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</row>
    <row r="372" spans="1:10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</row>
    <row r="373" spans="1:10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</row>
    <row r="374" spans="1:10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</row>
    <row r="375" spans="1:10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</row>
    <row r="376" spans="1:10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</row>
    <row r="377" spans="1:10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</row>
    <row r="378" spans="1:10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</row>
    <row r="379" spans="1:10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</row>
    <row r="380" spans="1:10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</row>
    <row r="381" spans="1:10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</row>
    <row r="382" spans="1:10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</row>
    <row r="383" spans="1:10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</row>
    <row r="384" spans="1:10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</row>
    <row r="385" spans="1:10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</row>
    <row r="386" spans="1:10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</row>
    <row r="387" spans="1:10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</row>
    <row r="388" spans="1:10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</row>
    <row r="389" spans="1:10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</row>
    <row r="390" spans="1:10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</row>
    <row r="391" spans="1:10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</row>
    <row r="392" spans="1:10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</row>
    <row r="393" spans="1:10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</row>
    <row r="394" spans="1:10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</row>
    <row r="395" spans="1:10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</row>
    <row r="396" spans="1:10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</row>
    <row r="397" spans="1:10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</row>
    <row r="398" spans="1:10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</row>
    <row r="399" spans="1:10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</row>
    <row r="400" spans="1:10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</row>
  </sheetData>
  <mergeCells count="778">
    <mergeCell ref="A149:A150"/>
    <mergeCell ref="B149:B150"/>
    <mergeCell ref="C149:C150"/>
    <mergeCell ref="D149:D150"/>
    <mergeCell ref="E149:E150"/>
    <mergeCell ref="F149:F150"/>
    <mergeCell ref="K149:K150"/>
    <mergeCell ref="A151:A152"/>
    <mergeCell ref="B151:B152"/>
    <mergeCell ref="C151:C152"/>
    <mergeCell ref="D151:D152"/>
    <mergeCell ref="E151:E152"/>
    <mergeCell ref="F151:F152"/>
    <mergeCell ref="K151:K152"/>
    <mergeCell ref="A145:A146"/>
    <mergeCell ref="B145:B146"/>
    <mergeCell ref="C145:C146"/>
    <mergeCell ref="D145:D146"/>
    <mergeCell ref="E145:E146"/>
    <mergeCell ref="F145:F146"/>
    <mergeCell ref="K145:K146"/>
    <mergeCell ref="A147:A148"/>
    <mergeCell ref="B147:B148"/>
    <mergeCell ref="C147:C148"/>
    <mergeCell ref="D147:D148"/>
    <mergeCell ref="E147:E148"/>
    <mergeCell ref="F147:F148"/>
    <mergeCell ref="K147:K148"/>
    <mergeCell ref="A141:A142"/>
    <mergeCell ref="B141:B142"/>
    <mergeCell ref="C141:C142"/>
    <mergeCell ref="D141:D142"/>
    <mergeCell ref="E141:E142"/>
    <mergeCell ref="F141:F142"/>
    <mergeCell ref="K141:K142"/>
    <mergeCell ref="A143:A144"/>
    <mergeCell ref="B143:B144"/>
    <mergeCell ref="C143:C144"/>
    <mergeCell ref="D143:D144"/>
    <mergeCell ref="E143:E144"/>
    <mergeCell ref="F143:F144"/>
    <mergeCell ref="K143:K144"/>
    <mergeCell ref="A137:A138"/>
    <mergeCell ref="B137:B138"/>
    <mergeCell ref="C137:C138"/>
    <mergeCell ref="D137:D138"/>
    <mergeCell ref="E137:E138"/>
    <mergeCell ref="F137:F138"/>
    <mergeCell ref="K137:K138"/>
    <mergeCell ref="A139:A140"/>
    <mergeCell ref="B139:B140"/>
    <mergeCell ref="C139:C140"/>
    <mergeCell ref="D139:D140"/>
    <mergeCell ref="E139:E140"/>
    <mergeCell ref="F139:F140"/>
    <mergeCell ref="K139:K140"/>
    <mergeCell ref="A133:A134"/>
    <mergeCell ref="B133:B134"/>
    <mergeCell ref="C133:C134"/>
    <mergeCell ref="D133:D134"/>
    <mergeCell ref="E133:E134"/>
    <mergeCell ref="F133:F134"/>
    <mergeCell ref="K133:K134"/>
    <mergeCell ref="A135:A136"/>
    <mergeCell ref="B135:B136"/>
    <mergeCell ref="C135:C136"/>
    <mergeCell ref="D135:D136"/>
    <mergeCell ref="E135:E136"/>
    <mergeCell ref="F135:F136"/>
    <mergeCell ref="K135:K136"/>
    <mergeCell ref="A129:A130"/>
    <mergeCell ref="B129:B130"/>
    <mergeCell ref="C129:C130"/>
    <mergeCell ref="D129:D130"/>
    <mergeCell ref="E129:E130"/>
    <mergeCell ref="F129:F130"/>
    <mergeCell ref="K129:K130"/>
    <mergeCell ref="A131:A132"/>
    <mergeCell ref="B131:B132"/>
    <mergeCell ref="C131:C132"/>
    <mergeCell ref="D131:D132"/>
    <mergeCell ref="E131:E132"/>
    <mergeCell ref="F131:F132"/>
    <mergeCell ref="K131:K132"/>
    <mergeCell ref="A125:A126"/>
    <mergeCell ref="B125:B126"/>
    <mergeCell ref="C125:C126"/>
    <mergeCell ref="D125:D126"/>
    <mergeCell ref="E125:E126"/>
    <mergeCell ref="F125:F126"/>
    <mergeCell ref="K125:K126"/>
    <mergeCell ref="A127:A128"/>
    <mergeCell ref="B127:B128"/>
    <mergeCell ref="C127:C128"/>
    <mergeCell ref="D127:D128"/>
    <mergeCell ref="E127:E128"/>
    <mergeCell ref="F127:F128"/>
    <mergeCell ref="K127:K128"/>
    <mergeCell ref="A121:A122"/>
    <mergeCell ref="B121:B122"/>
    <mergeCell ref="C121:C122"/>
    <mergeCell ref="D121:D122"/>
    <mergeCell ref="E121:E122"/>
    <mergeCell ref="F121:F122"/>
    <mergeCell ref="K121:K122"/>
    <mergeCell ref="A123:A124"/>
    <mergeCell ref="B123:B124"/>
    <mergeCell ref="C123:C124"/>
    <mergeCell ref="D123:D124"/>
    <mergeCell ref="E123:E124"/>
    <mergeCell ref="F123:F124"/>
    <mergeCell ref="K123:K124"/>
    <mergeCell ref="A117:A118"/>
    <mergeCell ref="B117:B118"/>
    <mergeCell ref="C117:C118"/>
    <mergeCell ref="D117:D118"/>
    <mergeCell ref="E117:E118"/>
    <mergeCell ref="F117:F118"/>
    <mergeCell ref="K117:K118"/>
    <mergeCell ref="A119:A120"/>
    <mergeCell ref="B119:B120"/>
    <mergeCell ref="C119:C120"/>
    <mergeCell ref="D119:D120"/>
    <mergeCell ref="E119:E120"/>
    <mergeCell ref="F119:F120"/>
    <mergeCell ref="K119:K120"/>
    <mergeCell ref="A113:A114"/>
    <mergeCell ref="B113:B114"/>
    <mergeCell ref="C113:C114"/>
    <mergeCell ref="D113:D114"/>
    <mergeCell ref="E113:E114"/>
    <mergeCell ref="F113:F114"/>
    <mergeCell ref="K113:K114"/>
    <mergeCell ref="A115:A116"/>
    <mergeCell ref="B115:B116"/>
    <mergeCell ref="C115:C116"/>
    <mergeCell ref="D115:D116"/>
    <mergeCell ref="E115:E116"/>
    <mergeCell ref="F115:F116"/>
    <mergeCell ref="K115:K116"/>
    <mergeCell ref="A109:A110"/>
    <mergeCell ref="B109:B110"/>
    <mergeCell ref="C109:C110"/>
    <mergeCell ref="D109:D110"/>
    <mergeCell ref="E109:E110"/>
    <mergeCell ref="F109:F110"/>
    <mergeCell ref="K109:K110"/>
    <mergeCell ref="A111:A112"/>
    <mergeCell ref="B111:B112"/>
    <mergeCell ref="C111:C112"/>
    <mergeCell ref="D111:D112"/>
    <mergeCell ref="E111:E112"/>
    <mergeCell ref="F111:F112"/>
    <mergeCell ref="K111:K112"/>
    <mergeCell ref="A105:A106"/>
    <mergeCell ref="B105:B106"/>
    <mergeCell ref="C105:C106"/>
    <mergeCell ref="D105:D106"/>
    <mergeCell ref="E105:E106"/>
    <mergeCell ref="F105:F106"/>
    <mergeCell ref="K105:K106"/>
    <mergeCell ref="A107:A108"/>
    <mergeCell ref="B107:B108"/>
    <mergeCell ref="C107:C108"/>
    <mergeCell ref="D107:D108"/>
    <mergeCell ref="E107:E108"/>
    <mergeCell ref="F107:F108"/>
    <mergeCell ref="K107:K108"/>
    <mergeCell ref="A101:A102"/>
    <mergeCell ref="B101:B102"/>
    <mergeCell ref="C101:C102"/>
    <mergeCell ref="D101:D102"/>
    <mergeCell ref="E101:E102"/>
    <mergeCell ref="F101:F102"/>
    <mergeCell ref="K101:K102"/>
    <mergeCell ref="A103:A104"/>
    <mergeCell ref="B103:B104"/>
    <mergeCell ref="C103:C104"/>
    <mergeCell ref="D103:D104"/>
    <mergeCell ref="E103:E104"/>
    <mergeCell ref="F103:F104"/>
    <mergeCell ref="K103:K104"/>
    <mergeCell ref="A97:A98"/>
    <mergeCell ref="B97:B98"/>
    <mergeCell ref="C97:C98"/>
    <mergeCell ref="D97:D98"/>
    <mergeCell ref="E97:E98"/>
    <mergeCell ref="F97:F98"/>
    <mergeCell ref="K97:K98"/>
    <mergeCell ref="A99:A100"/>
    <mergeCell ref="B99:B100"/>
    <mergeCell ref="C99:C100"/>
    <mergeCell ref="D99:D100"/>
    <mergeCell ref="E99:E100"/>
    <mergeCell ref="F99:F100"/>
    <mergeCell ref="K99:K100"/>
    <mergeCell ref="A93:A94"/>
    <mergeCell ref="B93:B94"/>
    <mergeCell ref="C93:C94"/>
    <mergeCell ref="D93:D94"/>
    <mergeCell ref="E93:E94"/>
    <mergeCell ref="F93:F94"/>
    <mergeCell ref="K93:K94"/>
    <mergeCell ref="A95:A96"/>
    <mergeCell ref="B95:B96"/>
    <mergeCell ref="C95:C96"/>
    <mergeCell ref="D95:D96"/>
    <mergeCell ref="E95:E96"/>
    <mergeCell ref="F95:F96"/>
    <mergeCell ref="K95:K96"/>
    <mergeCell ref="A89:A90"/>
    <mergeCell ref="B89:B90"/>
    <mergeCell ref="C89:C90"/>
    <mergeCell ref="D89:D90"/>
    <mergeCell ref="E89:E90"/>
    <mergeCell ref="F89:F90"/>
    <mergeCell ref="K89:K90"/>
    <mergeCell ref="A91:A92"/>
    <mergeCell ref="B91:B92"/>
    <mergeCell ref="C91:C92"/>
    <mergeCell ref="D91:D92"/>
    <mergeCell ref="E91:E92"/>
    <mergeCell ref="F91:F92"/>
    <mergeCell ref="K91:K92"/>
    <mergeCell ref="A85:A86"/>
    <mergeCell ref="B85:B86"/>
    <mergeCell ref="C85:C86"/>
    <mergeCell ref="D85:D86"/>
    <mergeCell ref="E85:E86"/>
    <mergeCell ref="F85:F86"/>
    <mergeCell ref="K85:K86"/>
    <mergeCell ref="A87:A88"/>
    <mergeCell ref="B87:B88"/>
    <mergeCell ref="C87:C88"/>
    <mergeCell ref="D87:D88"/>
    <mergeCell ref="E87:E88"/>
    <mergeCell ref="F87:F88"/>
    <mergeCell ref="K87:K88"/>
    <mergeCell ref="A81:A82"/>
    <mergeCell ref="B81:B82"/>
    <mergeCell ref="C81:C82"/>
    <mergeCell ref="D81:D82"/>
    <mergeCell ref="E81:E82"/>
    <mergeCell ref="F81:F82"/>
    <mergeCell ref="K81:K82"/>
    <mergeCell ref="A83:A84"/>
    <mergeCell ref="B83:B84"/>
    <mergeCell ref="C83:C84"/>
    <mergeCell ref="D83:D84"/>
    <mergeCell ref="E83:E84"/>
    <mergeCell ref="F83:F84"/>
    <mergeCell ref="K83:K84"/>
    <mergeCell ref="A77:A78"/>
    <mergeCell ref="B77:B78"/>
    <mergeCell ref="C77:C78"/>
    <mergeCell ref="D77:D78"/>
    <mergeCell ref="E77:E78"/>
    <mergeCell ref="F77:F78"/>
    <mergeCell ref="K77:K78"/>
    <mergeCell ref="A79:A80"/>
    <mergeCell ref="B79:B80"/>
    <mergeCell ref="C79:C80"/>
    <mergeCell ref="D79:D80"/>
    <mergeCell ref="E79:E80"/>
    <mergeCell ref="F79:F80"/>
    <mergeCell ref="K79:K80"/>
    <mergeCell ref="A73:A74"/>
    <mergeCell ref="B73:B74"/>
    <mergeCell ref="C73:C74"/>
    <mergeCell ref="D73:D74"/>
    <mergeCell ref="E73:E74"/>
    <mergeCell ref="F73:F74"/>
    <mergeCell ref="K73:K74"/>
    <mergeCell ref="A75:A76"/>
    <mergeCell ref="B75:B76"/>
    <mergeCell ref="C75:C76"/>
    <mergeCell ref="D75:D76"/>
    <mergeCell ref="E75:E76"/>
    <mergeCell ref="F75:F76"/>
    <mergeCell ref="K75:K76"/>
    <mergeCell ref="A69:A70"/>
    <mergeCell ref="B69:B70"/>
    <mergeCell ref="C69:C70"/>
    <mergeCell ref="D69:D70"/>
    <mergeCell ref="E69:E70"/>
    <mergeCell ref="F69:F70"/>
    <mergeCell ref="K69:K70"/>
    <mergeCell ref="A71:A72"/>
    <mergeCell ref="B71:B72"/>
    <mergeCell ref="C71:C72"/>
    <mergeCell ref="D71:D72"/>
    <mergeCell ref="E71:E72"/>
    <mergeCell ref="F71:F72"/>
    <mergeCell ref="K71:K72"/>
    <mergeCell ref="A65:A66"/>
    <mergeCell ref="B65:B66"/>
    <mergeCell ref="C65:C66"/>
    <mergeCell ref="D65:D66"/>
    <mergeCell ref="E65:E66"/>
    <mergeCell ref="F65:F66"/>
    <mergeCell ref="K65:K66"/>
    <mergeCell ref="A67:A68"/>
    <mergeCell ref="B67:B68"/>
    <mergeCell ref="C67:C68"/>
    <mergeCell ref="D67:D68"/>
    <mergeCell ref="E67:E68"/>
    <mergeCell ref="F67:F68"/>
    <mergeCell ref="K67:K68"/>
    <mergeCell ref="D61:D62"/>
    <mergeCell ref="E61:E62"/>
    <mergeCell ref="F61:F62"/>
    <mergeCell ref="K61:K62"/>
    <mergeCell ref="A63:A64"/>
    <mergeCell ref="B63:B64"/>
    <mergeCell ref="C63:C64"/>
    <mergeCell ref="D63:D64"/>
    <mergeCell ref="E63:E64"/>
    <mergeCell ref="F63:F64"/>
    <mergeCell ref="K63:K64"/>
    <mergeCell ref="A219:A220"/>
    <mergeCell ref="B219:B220"/>
    <mergeCell ref="C219:C220"/>
    <mergeCell ref="D219:D220"/>
    <mergeCell ref="E219:E220"/>
    <mergeCell ref="F219:F220"/>
    <mergeCell ref="K219:K220"/>
    <mergeCell ref="A57:A58"/>
    <mergeCell ref="B57:B58"/>
    <mergeCell ref="C57:C58"/>
    <mergeCell ref="D57:D58"/>
    <mergeCell ref="E57:E58"/>
    <mergeCell ref="F57:F58"/>
    <mergeCell ref="K57:K58"/>
    <mergeCell ref="A59:A60"/>
    <mergeCell ref="B59:B60"/>
    <mergeCell ref="C59:C60"/>
    <mergeCell ref="D59:D60"/>
    <mergeCell ref="E59:E60"/>
    <mergeCell ref="F59:F60"/>
    <mergeCell ref="K59:K60"/>
    <mergeCell ref="A61:A62"/>
    <mergeCell ref="B61:B62"/>
    <mergeCell ref="C61:C62"/>
    <mergeCell ref="A215:A216"/>
    <mergeCell ref="B215:B216"/>
    <mergeCell ref="C215:C216"/>
    <mergeCell ref="D215:D216"/>
    <mergeCell ref="E215:E216"/>
    <mergeCell ref="F215:F216"/>
    <mergeCell ref="K215:K216"/>
    <mergeCell ref="A217:A218"/>
    <mergeCell ref="B217:B218"/>
    <mergeCell ref="C217:C218"/>
    <mergeCell ref="D217:D218"/>
    <mergeCell ref="E217:E218"/>
    <mergeCell ref="F217:F218"/>
    <mergeCell ref="K217:K218"/>
    <mergeCell ref="A211:A212"/>
    <mergeCell ref="B211:B212"/>
    <mergeCell ref="C211:C212"/>
    <mergeCell ref="D211:D212"/>
    <mergeCell ref="E211:E212"/>
    <mergeCell ref="F211:F212"/>
    <mergeCell ref="K211:K212"/>
    <mergeCell ref="A213:A214"/>
    <mergeCell ref="B213:B214"/>
    <mergeCell ref="C213:C214"/>
    <mergeCell ref="D213:D214"/>
    <mergeCell ref="E213:E214"/>
    <mergeCell ref="F213:F214"/>
    <mergeCell ref="K213:K214"/>
    <mergeCell ref="A207:A208"/>
    <mergeCell ref="B207:B208"/>
    <mergeCell ref="C207:C208"/>
    <mergeCell ref="D207:D208"/>
    <mergeCell ref="E207:E208"/>
    <mergeCell ref="F207:F208"/>
    <mergeCell ref="K207:K208"/>
    <mergeCell ref="A209:A210"/>
    <mergeCell ref="B209:B210"/>
    <mergeCell ref="C209:C210"/>
    <mergeCell ref="D209:D210"/>
    <mergeCell ref="E209:E210"/>
    <mergeCell ref="F209:F210"/>
    <mergeCell ref="K209:K210"/>
    <mergeCell ref="A203:A204"/>
    <mergeCell ref="B203:B204"/>
    <mergeCell ref="C203:C204"/>
    <mergeCell ref="D203:D204"/>
    <mergeCell ref="E203:E204"/>
    <mergeCell ref="F203:F204"/>
    <mergeCell ref="K203:K204"/>
    <mergeCell ref="A205:A206"/>
    <mergeCell ref="B205:B206"/>
    <mergeCell ref="C205:C206"/>
    <mergeCell ref="D205:D206"/>
    <mergeCell ref="E205:E206"/>
    <mergeCell ref="F205:F206"/>
    <mergeCell ref="K205:K206"/>
    <mergeCell ref="A199:A200"/>
    <mergeCell ref="B199:B200"/>
    <mergeCell ref="C199:C200"/>
    <mergeCell ref="D199:D200"/>
    <mergeCell ref="E199:E200"/>
    <mergeCell ref="F199:F200"/>
    <mergeCell ref="K199:K200"/>
    <mergeCell ref="A201:A202"/>
    <mergeCell ref="B201:B202"/>
    <mergeCell ref="C201:C202"/>
    <mergeCell ref="D201:D202"/>
    <mergeCell ref="E201:E202"/>
    <mergeCell ref="F201:F202"/>
    <mergeCell ref="K201:K202"/>
    <mergeCell ref="A195:A196"/>
    <mergeCell ref="B195:B196"/>
    <mergeCell ref="C195:C196"/>
    <mergeCell ref="D195:D196"/>
    <mergeCell ref="E195:E196"/>
    <mergeCell ref="F195:F196"/>
    <mergeCell ref="K195:K196"/>
    <mergeCell ref="A197:A198"/>
    <mergeCell ref="B197:B198"/>
    <mergeCell ref="C197:C198"/>
    <mergeCell ref="D197:D198"/>
    <mergeCell ref="E197:E198"/>
    <mergeCell ref="F197:F198"/>
    <mergeCell ref="K197:K198"/>
    <mergeCell ref="A191:A192"/>
    <mergeCell ref="B191:B192"/>
    <mergeCell ref="C191:C192"/>
    <mergeCell ref="D191:D192"/>
    <mergeCell ref="E191:E192"/>
    <mergeCell ref="F191:F192"/>
    <mergeCell ref="K191:K192"/>
    <mergeCell ref="A193:A194"/>
    <mergeCell ref="B193:B194"/>
    <mergeCell ref="C193:C194"/>
    <mergeCell ref="D193:D194"/>
    <mergeCell ref="E193:E194"/>
    <mergeCell ref="F193:F194"/>
    <mergeCell ref="K193:K194"/>
    <mergeCell ref="A187:A188"/>
    <mergeCell ref="B187:B188"/>
    <mergeCell ref="C187:C188"/>
    <mergeCell ref="D187:D188"/>
    <mergeCell ref="E187:E188"/>
    <mergeCell ref="F187:F188"/>
    <mergeCell ref="K187:K188"/>
    <mergeCell ref="A189:A190"/>
    <mergeCell ref="B189:B190"/>
    <mergeCell ref="C189:C190"/>
    <mergeCell ref="D189:D190"/>
    <mergeCell ref="E189:E190"/>
    <mergeCell ref="F189:F190"/>
    <mergeCell ref="K189:K190"/>
    <mergeCell ref="A183:A184"/>
    <mergeCell ref="B183:B184"/>
    <mergeCell ref="C183:C184"/>
    <mergeCell ref="D183:D184"/>
    <mergeCell ref="E183:E184"/>
    <mergeCell ref="F183:F184"/>
    <mergeCell ref="K183:K184"/>
    <mergeCell ref="A185:A186"/>
    <mergeCell ref="B185:B186"/>
    <mergeCell ref="C185:C186"/>
    <mergeCell ref="D185:D186"/>
    <mergeCell ref="E185:E186"/>
    <mergeCell ref="F185:F186"/>
    <mergeCell ref="K185:K186"/>
    <mergeCell ref="A179:A180"/>
    <mergeCell ref="B179:B180"/>
    <mergeCell ref="C179:C180"/>
    <mergeCell ref="D179:D180"/>
    <mergeCell ref="E179:E180"/>
    <mergeCell ref="F179:F180"/>
    <mergeCell ref="K179:K180"/>
    <mergeCell ref="A181:A182"/>
    <mergeCell ref="B181:B182"/>
    <mergeCell ref="C181:C182"/>
    <mergeCell ref="D181:D182"/>
    <mergeCell ref="E181:E182"/>
    <mergeCell ref="F181:F182"/>
    <mergeCell ref="K181:K182"/>
    <mergeCell ref="A175:A176"/>
    <mergeCell ref="B175:B176"/>
    <mergeCell ref="C175:C176"/>
    <mergeCell ref="D175:D176"/>
    <mergeCell ref="E175:E176"/>
    <mergeCell ref="F175:F176"/>
    <mergeCell ref="K175:K176"/>
    <mergeCell ref="A177:A178"/>
    <mergeCell ref="B177:B178"/>
    <mergeCell ref="C177:C178"/>
    <mergeCell ref="D177:D178"/>
    <mergeCell ref="E177:E178"/>
    <mergeCell ref="F177:F178"/>
    <mergeCell ref="K177:K178"/>
    <mergeCell ref="A171:A172"/>
    <mergeCell ref="B171:B172"/>
    <mergeCell ref="C171:C172"/>
    <mergeCell ref="D171:D172"/>
    <mergeCell ref="E171:E172"/>
    <mergeCell ref="F171:F172"/>
    <mergeCell ref="K171:K172"/>
    <mergeCell ref="A173:A174"/>
    <mergeCell ref="B173:B174"/>
    <mergeCell ref="C173:C174"/>
    <mergeCell ref="D173:D174"/>
    <mergeCell ref="E173:E174"/>
    <mergeCell ref="F173:F174"/>
    <mergeCell ref="K173:K174"/>
    <mergeCell ref="A167:A168"/>
    <mergeCell ref="B167:B168"/>
    <mergeCell ref="C167:C168"/>
    <mergeCell ref="D167:D168"/>
    <mergeCell ref="E167:E168"/>
    <mergeCell ref="F167:F168"/>
    <mergeCell ref="K167:K168"/>
    <mergeCell ref="A169:A170"/>
    <mergeCell ref="B169:B170"/>
    <mergeCell ref="C169:C170"/>
    <mergeCell ref="D169:D170"/>
    <mergeCell ref="E169:E170"/>
    <mergeCell ref="F169:F170"/>
    <mergeCell ref="K169:K170"/>
    <mergeCell ref="A163:A164"/>
    <mergeCell ref="B163:B164"/>
    <mergeCell ref="C163:C164"/>
    <mergeCell ref="D163:D164"/>
    <mergeCell ref="E163:E164"/>
    <mergeCell ref="F163:F164"/>
    <mergeCell ref="K163:K164"/>
    <mergeCell ref="A165:A166"/>
    <mergeCell ref="B165:B166"/>
    <mergeCell ref="C165:C166"/>
    <mergeCell ref="D165:D166"/>
    <mergeCell ref="E165:E166"/>
    <mergeCell ref="F165:F166"/>
    <mergeCell ref="K165:K166"/>
    <mergeCell ref="A159:A160"/>
    <mergeCell ref="B159:B160"/>
    <mergeCell ref="C159:C160"/>
    <mergeCell ref="D159:D160"/>
    <mergeCell ref="E159:E160"/>
    <mergeCell ref="F159:F160"/>
    <mergeCell ref="K159:K160"/>
    <mergeCell ref="A161:A162"/>
    <mergeCell ref="B161:B162"/>
    <mergeCell ref="C161:C162"/>
    <mergeCell ref="D161:D162"/>
    <mergeCell ref="E161:E162"/>
    <mergeCell ref="F161:F162"/>
    <mergeCell ref="K161:K162"/>
    <mergeCell ref="A155:A156"/>
    <mergeCell ref="B155:B156"/>
    <mergeCell ref="C155:C156"/>
    <mergeCell ref="D155:D156"/>
    <mergeCell ref="E155:E156"/>
    <mergeCell ref="F155:F156"/>
    <mergeCell ref="K155:K156"/>
    <mergeCell ref="A157:A158"/>
    <mergeCell ref="B157:B158"/>
    <mergeCell ref="C157:C158"/>
    <mergeCell ref="D157:D158"/>
    <mergeCell ref="E157:E158"/>
    <mergeCell ref="F157:F158"/>
    <mergeCell ref="K157:K158"/>
    <mergeCell ref="F45:F46"/>
    <mergeCell ref="F47:F48"/>
    <mergeCell ref="F49:F50"/>
    <mergeCell ref="F51:F52"/>
    <mergeCell ref="K45:K46"/>
    <mergeCell ref="K47:K48"/>
    <mergeCell ref="K49:K50"/>
    <mergeCell ref="K51:K52"/>
    <mergeCell ref="K35:K36"/>
    <mergeCell ref="K37:K38"/>
    <mergeCell ref="K39:K40"/>
    <mergeCell ref="K41:K42"/>
    <mergeCell ref="K43:K44"/>
    <mergeCell ref="F35:F36"/>
    <mergeCell ref="F37:F38"/>
    <mergeCell ref="F39:F40"/>
    <mergeCell ref="F41:F42"/>
    <mergeCell ref="F43:F4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B37:B38"/>
    <mergeCell ref="B39:B40"/>
    <mergeCell ref="B41:B42"/>
    <mergeCell ref="B43:B44"/>
    <mergeCell ref="B45:B46"/>
    <mergeCell ref="B47:B48"/>
    <mergeCell ref="B49:B50"/>
    <mergeCell ref="B51:B52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C35:C36"/>
    <mergeCell ref="C37:C38"/>
    <mergeCell ref="C39:C40"/>
    <mergeCell ref="C41:C42"/>
    <mergeCell ref="C43:C44"/>
    <mergeCell ref="C45:C46"/>
    <mergeCell ref="C47:C48"/>
    <mergeCell ref="A35:A36"/>
    <mergeCell ref="A37:A38"/>
    <mergeCell ref="A39:A40"/>
    <mergeCell ref="A41:A42"/>
    <mergeCell ref="A43:A44"/>
    <mergeCell ref="A45:A46"/>
    <mergeCell ref="C49:C50"/>
    <mergeCell ref="C51:C52"/>
    <mergeCell ref="A232:L232"/>
    <mergeCell ref="K223:K224"/>
    <mergeCell ref="G226:H226"/>
    <mergeCell ref="I226:J226"/>
    <mergeCell ref="A227:B227"/>
    <mergeCell ref="E227:F227"/>
    <mergeCell ref="A228:L228"/>
    <mergeCell ref="A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A229:L229"/>
    <mergeCell ref="A230:L230"/>
    <mergeCell ref="A231:L231"/>
    <mergeCell ref="K55:K56"/>
    <mergeCell ref="A53:A54"/>
    <mergeCell ref="B53:B54"/>
    <mergeCell ref="C53:C54"/>
    <mergeCell ref="D53:D54"/>
    <mergeCell ref="E53:E54"/>
    <mergeCell ref="F53:F54"/>
    <mergeCell ref="K53:K54"/>
    <mergeCell ref="A55:A56"/>
    <mergeCell ref="B55:B56"/>
    <mergeCell ref="C55:C56"/>
    <mergeCell ref="D55:D56"/>
    <mergeCell ref="E55:E56"/>
    <mergeCell ref="F55:F56"/>
    <mergeCell ref="A153:A154"/>
    <mergeCell ref="B153:B154"/>
    <mergeCell ref="C153:C154"/>
    <mergeCell ref="D153:D154"/>
    <mergeCell ref="E153:E154"/>
    <mergeCell ref="F153:F154"/>
    <mergeCell ref="K153:K154"/>
    <mergeCell ref="A47:A48"/>
    <mergeCell ref="A49:A50"/>
    <mergeCell ref="A51:A52"/>
    <mergeCell ref="B35:B36"/>
    <mergeCell ref="K29:K30"/>
    <mergeCell ref="A33:A34"/>
    <mergeCell ref="B33:B34"/>
    <mergeCell ref="C33:C34"/>
    <mergeCell ref="D33:D34"/>
    <mergeCell ref="E33:E34"/>
    <mergeCell ref="F33:F34"/>
    <mergeCell ref="K33:K34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F31:F32"/>
    <mergeCell ref="K31:K32"/>
    <mergeCell ref="K25:K26"/>
    <mergeCell ref="A27:A28"/>
    <mergeCell ref="B27:B28"/>
    <mergeCell ref="C27:C28"/>
    <mergeCell ref="D27:D28"/>
    <mergeCell ref="E27:E28"/>
    <mergeCell ref="F27:F28"/>
    <mergeCell ref="K27:K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K23:K24"/>
    <mergeCell ref="K19:K20"/>
    <mergeCell ref="A21:A22"/>
    <mergeCell ref="B21:B22"/>
    <mergeCell ref="C21:C22"/>
    <mergeCell ref="D21:D22"/>
    <mergeCell ref="E21:E22"/>
    <mergeCell ref="F21:F22"/>
    <mergeCell ref="K21:K22"/>
    <mergeCell ref="A19:A20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F17:F18"/>
    <mergeCell ref="K17:K18"/>
    <mergeCell ref="A15:A16"/>
    <mergeCell ref="B15:B16"/>
    <mergeCell ref="C15:C16"/>
    <mergeCell ref="D15:D16"/>
    <mergeCell ref="E15:E16"/>
    <mergeCell ref="F15:F16"/>
    <mergeCell ref="I1:L1"/>
    <mergeCell ref="A6:A8"/>
    <mergeCell ref="B6:B8"/>
    <mergeCell ref="C6:F6"/>
    <mergeCell ref="G6:J6"/>
    <mergeCell ref="K6:K7"/>
    <mergeCell ref="G7:H7"/>
    <mergeCell ref="G8:H8"/>
    <mergeCell ref="K9:K10"/>
    <mergeCell ref="A9:A10"/>
    <mergeCell ref="B9:B10"/>
    <mergeCell ref="C9:C10"/>
    <mergeCell ref="D9:D10"/>
    <mergeCell ref="E9:E10"/>
    <mergeCell ref="F9:F10"/>
    <mergeCell ref="A2:L2"/>
    <mergeCell ref="A221:A222"/>
    <mergeCell ref="B221:B222"/>
    <mergeCell ref="C221:C222"/>
    <mergeCell ref="D221:D222"/>
    <mergeCell ref="E221:E222"/>
    <mergeCell ref="F221:F222"/>
    <mergeCell ref="K221:K222"/>
    <mergeCell ref="B4:H4"/>
    <mergeCell ref="A11:A12"/>
    <mergeCell ref="B11:B12"/>
    <mergeCell ref="C11:C12"/>
    <mergeCell ref="D11:D12"/>
    <mergeCell ref="E11:E12"/>
    <mergeCell ref="F11:F12"/>
    <mergeCell ref="K11:K12"/>
    <mergeCell ref="A13:A14"/>
    <mergeCell ref="B13:B14"/>
    <mergeCell ref="C13:C14"/>
    <mergeCell ref="D13:D14"/>
    <mergeCell ref="E13:E14"/>
    <mergeCell ref="F13:F14"/>
    <mergeCell ref="K13:K14"/>
    <mergeCell ref="K15:K16"/>
    <mergeCell ref="A17:A18"/>
  </mergeCells>
  <phoneticPr fontId="1"/>
  <pageMargins left="0.59055118110236227" right="0.23622047244094491" top="0.75" bottom="0.39370078740157483" header="0.31496062992125984" footer="0.31496062992125984"/>
  <pageSetup paperSize="9" scale="92" fitToHeight="0" orientation="landscape" r:id="rId1"/>
  <rowBreaks count="7" manualBreakCount="7">
    <brk id="38" max="12" man="1"/>
    <brk id="68" max="12" man="1"/>
    <brk id="98" max="12" man="1"/>
    <brk id="128" max="12" man="1"/>
    <brk id="158" max="12" man="1"/>
    <brk id="188" max="12" man="1"/>
    <brk id="218" max="12" man="1"/>
  </rowBreaks>
  <ignoredErrors>
    <ignoredError sqref="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入札内訳書</vt:lpstr>
      <vt:lpstr>入札内訳書!Print_Area</vt:lpstr>
      <vt:lpstr>入札内訳書!Print_Titles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matsuyamashi</dc:creator>
  <cp:lastModifiedBy>nt188014</cp:lastModifiedBy>
  <cp:lastPrinted>2022-04-09T05:26:52Z</cp:lastPrinted>
  <dcterms:created xsi:type="dcterms:W3CDTF">2016-07-07T05:59:26Z</dcterms:created>
  <dcterms:modified xsi:type="dcterms:W3CDTF">2022-04-09T05:26:54Z</dcterms:modified>
</cp:coreProperties>
</file>