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D98C9D18-1C46-4208-B977-47F4ED624438}" xr6:coauthVersionLast="36" xr6:coauthVersionMax="47" xr10:uidLastSave="{00000000-0000-0000-0000-000000000000}"/>
  <workbookProtection workbookAlgorithmName="SHA-512" workbookHashValue="njOQ3EVv83R41OJOBZpXTqoXFPI+dbjHzMCxN4wvXqK0HhFTed2kZW6nid4F82+giInbOxB1IxO5pG6Asw2Ylg==" workbookSaltValue="Nn31zY0m/rXJq4+T66bDlA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LH31" i="4" s="1"/>
  <c r="DM7" i="5"/>
  <c r="KO31" i="4" s="1"/>
  <c r="DL7" i="5"/>
  <c r="DK7" i="5"/>
  <c r="DI7" i="5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HJ52" i="4" s="1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GQ32" i="4" s="1"/>
  <c r="AQ7" i="5"/>
  <c r="FX32" i="4" s="1"/>
  <c r="AP7" i="5"/>
  <c r="FE32" i="4" s="1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W7" i="5"/>
  <c r="V7" i="5"/>
  <c r="U7" i="5"/>
  <c r="T7" i="5"/>
  <c r="S7" i="5"/>
  <c r="HX8" i="4" s="1"/>
  <c r="R7" i="5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EL32" i="4"/>
  <c r="BG32" i="4"/>
  <c r="AN32" i="4"/>
  <c r="U32" i="4"/>
  <c r="JV31" i="4"/>
  <c r="JC31" i="4"/>
  <c r="HJ31" i="4"/>
  <c r="GQ31" i="4"/>
  <c r="FX31" i="4"/>
  <c r="FE31" i="4"/>
  <c r="EL31" i="4"/>
  <c r="CS31" i="4"/>
  <c r="BZ31" i="4"/>
  <c r="LJ10" i="4"/>
  <c r="JQ10" i="4"/>
  <c r="HX10" i="4"/>
  <c r="DU10" i="4"/>
  <c r="B10" i="4"/>
  <c r="LJ8" i="4"/>
  <c r="JQ8" i="4"/>
  <c r="FJ8" i="4"/>
  <c r="DU8" i="4"/>
  <c r="CF8" i="4"/>
  <c r="AQ8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30" i="4"/>
  <c r="LE76" i="4"/>
  <c r="KO30" i="4"/>
  <c r="HP76" i="4"/>
  <c r="BG51" i="4"/>
  <c r="FX30" i="4"/>
  <c r="AV76" i="4"/>
  <c r="KO51" i="4"/>
  <c r="FX51" i="4"/>
  <c r="KP76" i="4"/>
  <c r="HA76" i="4"/>
  <c r="AN51" i="4"/>
  <c r="FE30" i="4"/>
  <c r="AG76" i="4"/>
  <c r="AN30" i="4"/>
  <c r="JV30" i="4"/>
  <c r="JV51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<sst xmlns="http://schemas.openxmlformats.org/spreadsheetml/2006/main" count="280" uniqueCount="136">
  <si>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</si>
  <si>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</si>
  <si>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</si>
  <si>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</si>
  <si>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</si>
  <si>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</si>
  <si>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</si>
  <si>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</si>
  <si>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</si>
  <si>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</si>
  <si>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</si>
  <si>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</si>
  <si>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</si>
  <si>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</si>
  <si>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</si>
  <si>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</si>
  <si>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</si>
  <si>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</si>
  <si>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</si>
  <si>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</si>
  <si>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</si>
  <si>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</si>
  <si>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</si>
  <si>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</si>
  <si>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</si>
  <si>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</si>
  <si>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</si>
  <si>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</si>
  <si>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</si>
  <si>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</si>
  <si>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</si>
  <si>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</si>
  <si>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</si>
  <si>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</si>
  <si>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</si>
  <si>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</si>
  <si>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</si>
  <si>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</si>
  <si>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</si>
  <si>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</si>
  <si>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</si>
  <si>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</si>
  <si>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</si>
  <si>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</si>
  <si>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</si>
  <si>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</si>
  <si>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</si>
  <si>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</si>
  <si>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</si>
  <si>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</si>
  <si>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</si>
  <si>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</si>
  <si>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</si>
  <si>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</si>
  <si>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</si>
  <si>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</si>
  <si>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</si>
  <si>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</si>
  <si>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</si>
  <si>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</si>
  <si>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</si>
  <si>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</si>
  <si>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</si>
  <si>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</si>
  <si>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</si>
  <si>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</si>
  <si>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</si>
  <si>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</si>
  <si>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</si>
  <si>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</si>
  <si>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</si>
  <si>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</si>
  <si>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</si>
  <si>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</si>
  <si>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</si>
  <si>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</si>
  <si>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</si>
  <si>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</si>
  <si>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</si>
  <si>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</si>
  <si>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</si>
  <si>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</si>
  <si>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</si>
  <si>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</si>
  <si>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</si>
  <si>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</si>
  <si>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</si>
  <si>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</si>
  <si>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</si>
  <si>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</si>
  <si>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</si>
  <si>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</si>
  <si>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</si>
  <si>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</si>
  <si>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</si>
  <si>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</si>
  <si>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</si>
  <si>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</si>
  <si>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</si>
  <si>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</si>
  <si>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</si>
  <si>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</si>
  <si>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</si>
  <si>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</si>
  <si>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</si>
  <si>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</si>
  <si>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</si>
  <si>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</si>
  <si>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</si>
  <si>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</si>
  <si>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</si>
  <si>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</si>
  <si>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</si>
  <si>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</si>
  <si>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</si>
  <si>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</si>
  <si>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</si>
  <si>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</si>
  <si>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</si>
  <si>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</si>
  <si>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</si>
  <si>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</si>
  <si>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</si>
  <si>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</si>
  <si>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</si>
  <si>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</si>
  <si>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</si>
  <si>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</si>
  <si>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</si>
  <si>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</si>
  <si>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</si>
  <si>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</si>
  <si>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導入により、収支が改善した。（平成29年度以降は、指定管理者の決算を合わせたため、収益等の
状況が下がったように見えている
　平成29年度に実施された国道高架の耐震補強工事に伴い、収入が落ち込んだが、平成30年1月から利用再開し、収入も回復している。
　今後も、指定管理者と協力し、収益性を向上する
ための検討をしていく。</t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</si>
  <si>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</si>
  <si>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当駐車場は定期のみの駐車場であり、稼働率は算
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</si>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</sst>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1616.9</c:v>
                </c:pt>
                <c:pt idx="1">
                  <c:v>58.2</c:v>
                </c:pt>
                <c:pt idx="2">
                  <c:v>167.1</c:v>
                </c:pt>
                <c:pt idx="3">
                  <c:v>175.6</c:v>
                </c:pt>
                <c:pt idx="4">
                  <c:v>159.5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7-4F1E-B814-E0AA8A32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7-4F1E-B814-E0AA8A32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3C0-AE03-CE0B552B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3-43C0-AE03-CE0B552B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A9-4F14-BD2F-420A28D8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9-4F14-BD2F-420A28D8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B7-40FA-8408-A5CD6280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7-40FA-8408-A5CD6280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C-4603-A560-EEDA0EEE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C-4603-A560-EEDA0EEE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C-49EB-9C31-465504DF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C-49EB-9C31-465504DF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F-4060-ADF4-2A460494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F-4060-ADF4-2A460494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-72</c:v>
                </c:pt>
                <c:pt idx="2">
                  <c:v>40.1</c:v>
                </c:pt>
                <c:pt idx="3">
                  <c:v>43</c:v>
                </c:pt>
                <c:pt idx="4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FF8-8CEB-EA1F24D9D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5-4FF8-8CEB-EA1F24D9D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1790</c:v>
                </c:pt>
                <c:pt idx="1">
                  <c:v>-516</c:v>
                </c:pt>
                <c:pt idx="2">
                  <c:v>1303</c:v>
                </c:pt>
                <c:pt idx="3">
                  <c:v>1715</c:v>
                </c:pt>
                <c:pt idx="4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5-479C-9319-EDC1382B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5-479C-9319-EDC1382B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高架下駐車場（保免）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1108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1616.9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58.2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167.1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175.6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-72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40.1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37.299999999999997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1790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-516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1303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1715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EyabhHX6MgXXq1Tb+xxtb8eaZVFX2kYoMx6l3gxfcdG3kx6yvoJWSg/Z2DSSLK1tewFbUc0xedSdPddc2pWkQ==" saltValue="ISY7dCUu6a9Kfb/C4XoDs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105</v>
      </c>
      <c r="BI5" s="59" t="s">
        <v>92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105</v>
      </c>
      <c r="BT5" s="59" t="s">
        <v>107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90</v>
      </c>
      <c r="CD5" s="59" t="s">
        <v>105</v>
      </c>
      <c r="CE5" s="59" t="s">
        <v>92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107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108</v>
      </c>
      <c r="DB5" s="59" t="s">
        <v>105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90</v>
      </c>
      <c r="DM5" s="59" t="s">
        <v>105</v>
      </c>
      <c r="DN5" s="59" t="s">
        <v>107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1616.9</v>
      </c>
      <c r="Z6" s="64">
        <f t="shared" ref="Z6:AH6" si="2">IF(Z8="-",NA(),Z8)</f>
        <v>58.2</v>
      </c>
      <c r="AA6" s="64">
        <f t="shared" si="2"/>
        <v>167.1</v>
      </c>
      <c r="AB6" s="64">
        <f t="shared" si="2"/>
        <v>175.6</v>
      </c>
      <c r="AC6" s="64">
        <f t="shared" si="2"/>
        <v>159.5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-72</v>
      </c>
      <c r="BH6" s="64">
        <f t="shared" si="5"/>
        <v>40.1</v>
      </c>
      <c r="BI6" s="64">
        <f t="shared" si="5"/>
        <v>43</v>
      </c>
      <c r="BJ6" s="64">
        <f t="shared" si="5"/>
        <v>37.299999999999997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1790</v>
      </c>
      <c r="BR6" s="65">
        <f t="shared" ref="BR6:BZ6" si="6">IF(BR8="-",NA(),BR8)</f>
        <v>-516</v>
      </c>
      <c r="BS6" s="65">
        <f t="shared" si="6"/>
        <v>1303</v>
      </c>
      <c r="BT6" s="65">
        <f t="shared" si="6"/>
        <v>1715</v>
      </c>
      <c r="BU6" s="65">
        <f t="shared" si="6"/>
        <v>1663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1616.9</v>
      </c>
      <c r="Z7" s="64">
        <f t="shared" ref="Z7:AH7" si="11">Z8</f>
        <v>58.2</v>
      </c>
      <c r="AA7" s="64">
        <f t="shared" si="11"/>
        <v>167.1</v>
      </c>
      <c r="AB7" s="64">
        <f t="shared" si="11"/>
        <v>175.6</v>
      </c>
      <c r="AC7" s="64">
        <f t="shared" si="11"/>
        <v>159.5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-72</v>
      </c>
      <c r="BH7" s="64">
        <f t="shared" si="14"/>
        <v>40.1</v>
      </c>
      <c r="BI7" s="64">
        <f t="shared" si="14"/>
        <v>43</v>
      </c>
      <c r="BJ7" s="64">
        <f t="shared" si="14"/>
        <v>37.299999999999997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1790</v>
      </c>
      <c r="BR7" s="65">
        <f t="shared" ref="BR7:BZ7" si="15">BR8</f>
        <v>-516</v>
      </c>
      <c r="BS7" s="65">
        <f t="shared" si="15"/>
        <v>1303</v>
      </c>
      <c r="BT7" s="65">
        <f t="shared" si="15"/>
        <v>1715</v>
      </c>
      <c r="BU7" s="65">
        <f t="shared" si="15"/>
        <v>1663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35</v>
      </c>
      <c r="S8" s="69" t="s">
        <v>125</v>
      </c>
      <c r="T8" s="69" t="s">
        <v>125</v>
      </c>
      <c r="U8" s="70">
        <v>1108</v>
      </c>
      <c r="V8" s="70">
        <v>45</v>
      </c>
      <c r="W8" s="70">
        <v>0</v>
      </c>
      <c r="X8" s="69" t="s">
        <v>126</v>
      </c>
      <c r="Y8" s="71">
        <v>1616.9</v>
      </c>
      <c r="Z8" s="71">
        <v>58.2</v>
      </c>
      <c r="AA8" s="71">
        <v>167.1</v>
      </c>
      <c r="AB8" s="71">
        <v>175.6</v>
      </c>
      <c r="AC8" s="71">
        <v>159.5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119</v>
      </c>
      <c r="AV8" s="72" t="s">
        <v>119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-72</v>
      </c>
      <c r="BH8" s="71">
        <v>40.1</v>
      </c>
      <c r="BI8" s="71">
        <v>43</v>
      </c>
      <c r="BJ8" s="71">
        <v>37.299999999999997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1790</v>
      </c>
      <c r="BR8" s="72">
        <v>-516</v>
      </c>
      <c r="BS8" s="72">
        <v>1303</v>
      </c>
      <c r="BT8" s="73">
        <v>1715</v>
      </c>
      <c r="BU8" s="73">
        <v>1663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2022-02-02T04:09:45Z</cp:lastPrinted>
  <dcterms:created xsi:type="dcterms:W3CDTF">2021-12-17T06:07:59Z</dcterms:created>
  <dcterms:modified xsi:type="dcterms:W3CDTF">2022-02-16T02:22:19Z</dcterms:modified>
  <cp:category/>
</cp:coreProperties>
</file>