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3780A959-08E9-4B2C-B3A5-613F64608420}" xr6:coauthVersionLast="47" xr6:coauthVersionMax="47" xr10:uidLastSave="{00000000-0000-0000-0000-000000000000}"/>
  <workbookProtection workbookAlgorithmName="SHA-512" workbookHashValue="SIVAmWyVNnVxKft3WltLhojqXppC8MFre4z1SutqzPLCFHt0UF8CcFvE9xVBU/TrQnwsT7A03GjXCo4GwHyFPQ==" workbookSaltValue="ECAyIkBvMCp4h9nK7KaEhg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JV52" i="4" s="1"/>
  <c r="BQ7" i="5"/>
  <c r="JC52" i="4" s="1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U53" i="4" s="1"/>
  <c r="AY7" i="5"/>
  <c r="CS52" i="4" s="1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Z7" i="5"/>
  <c r="AN31" i="4" s="1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CF8" i="4" s="1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MA52" i="4"/>
  <c r="LH52" i="4"/>
  <c r="KO52" i="4"/>
  <c r="HJ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BG32" i="4"/>
  <c r="AN32" i="4"/>
  <c r="U32" i="4"/>
  <c r="MA31" i="4"/>
  <c r="JV31" i="4"/>
  <c r="JC31" i="4"/>
  <c r="HJ31" i="4"/>
  <c r="GQ31" i="4"/>
  <c r="FX31" i="4"/>
  <c r="FE31" i="4"/>
  <c r="EL31" i="4"/>
  <c r="CS31" i="4"/>
  <c r="BZ31" i="4"/>
  <c r="BG31" i="4"/>
  <c r="LJ10" i="4"/>
  <c r="JQ10" i="4"/>
  <c r="HX10" i="4"/>
  <c r="B10" i="4"/>
  <c r="LJ8" i="4"/>
  <c r="JQ8" i="4"/>
  <c r="HX8" i="4"/>
  <c r="FJ8" i="4"/>
  <c r="DU8" i="4"/>
  <c r="AQ8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FE51" i="4"/>
  <c r="JV30" i="4"/>
  <c r="HA76" i="4"/>
  <c r="AN51" i="4"/>
  <c r="FE30" i="4"/>
  <c r="AN30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<sst xmlns="http://schemas.openxmlformats.org/spreadsheetml/2006/main" count="278" uniqueCount="133">
  <si>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</si>
  <si>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</si>
  <si>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</si>
  <si>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</si>
  <si>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</si>
  <si>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</si>
  <si>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</si>
  <si>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</si>
  <si>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</si>
  <si>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</si>
  <si>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</si>
  <si>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</si>
  <si>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</si>
  <si>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</si>
  <si>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</si>
  <si>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</si>
  <si>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</si>
  <si>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</si>
  <si>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</si>
  <si>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</si>
  <si>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</si>
  <si>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</si>
  <si>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</si>
  <si>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</si>
  <si>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</si>
  <si>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</si>
  <si>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</si>
  <si>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</si>
  <si>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</si>
  <si>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</si>
  <si>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</si>
  <si>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</si>
  <si>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</si>
  <si>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</si>
  <si>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</si>
  <si>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</si>
  <si>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</si>
  <si>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</si>
  <si>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</si>
  <si>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</si>
  <si>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</si>
  <si>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</si>
  <si>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</si>
  <si>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</si>
  <si>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</si>
  <si>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</si>
  <si>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</si>
  <si>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</si>
  <si>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</si>
  <si>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</si>
  <si>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</si>
  <si>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</si>
  <si>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</si>
  <si>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</si>
  <si>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</si>
  <si>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</si>
  <si>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</si>
  <si>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</si>
  <si>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</si>
  <si>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</si>
  <si>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</si>
  <si>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</si>
  <si>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</si>
  <si>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</si>
  <si>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</si>
  <si>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</si>
  <si>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</si>
  <si>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</si>
  <si>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</si>
  <si>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</si>
  <si>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</si>
  <si>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</si>
  <si>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</si>
  <si>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</si>
  <si>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</si>
  <si>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</si>
  <si>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</si>
  <si>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</si>
  <si>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</si>
  <si>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</si>
  <si>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</si>
  <si>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</si>
  <si>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</si>
  <si>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</si>
  <si>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</si>
  <si>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</si>
  <si>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</si>
  <si>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</si>
  <si>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</si>
  <si>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</si>
  <si>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</si>
  <si>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</si>
  <si>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</si>
  <si>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</si>
  <si>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</si>
  <si>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</si>
  <si>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</si>
  <si>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</si>
  <si>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</si>
  <si>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</si>
  <si>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</si>
  <si>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</si>
  <si>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</si>
  <si>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</si>
  <si>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</si>
  <si>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</si>
  <si>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</si>
  <si>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</si>
  <si>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</si>
  <si>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</si>
  <si>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</si>
  <si>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</si>
  <si>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</si>
  <si>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</si>
  <si>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</si>
  <si>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</si>
  <si>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</si>
  <si>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</si>
  <si>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</si>
  <si>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</si>
  <si>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</si>
  <si>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</si>
  <si>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</si>
  <si>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</si>
  <si>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</si>
  <si>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</si>
  <si>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</si>
  <si>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</si>
  <si>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</si>
  <si>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</si>
  <si>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</si>
  <si>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</si>
  <si>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 xml:space="preserve">　指定管理者と協力しながら、継続的な利用者の確保及び維持管理に努めていく必要がある。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</si>
</sst>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166.7</c:v>
                </c:pt>
                <c:pt idx="1">
                  <c:v>172.3</c:v>
                </c:pt>
                <c:pt idx="2">
                  <c:v>156.80000000000001</c:v>
                </c:pt>
                <c:pt idx="3">
                  <c:v>160</c:v>
                </c:pt>
                <c:pt idx="4">
                  <c:v>168.8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6-4348-A1C9-68205221D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6-4348-A1C9-68205221D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7-46F8-A75B-546B599F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7-46F8-A75B-546B599F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0B3-4D32-894B-B6D6229D6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3-4D32-894B-B6D6229D6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18-4C3F-AB85-9F5C551E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8-4C3F-AB85-9F5C551E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5-49D9-9A21-2C420E3E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5-49D9-9A21-2C420E3E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3-4EEB-B8A5-8DC452A80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3-4EEB-B8A5-8DC452A80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B-4DD6-ADB0-199816A01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B-4DD6-ADB0-199816A01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42</c:v>
                </c:pt>
                <c:pt idx="2">
                  <c:v>36.200000000000003</c:v>
                </c:pt>
                <c:pt idx="3">
                  <c:v>37.5</c:v>
                </c:pt>
                <c:pt idx="4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6-42A5-A216-510588DF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6-42A5-A216-510588DF6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915</c:v>
                </c:pt>
                <c:pt idx="1">
                  <c:v>851</c:v>
                </c:pt>
                <c:pt idx="2">
                  <c:v>755</c:v>
                </c:pt>
                <c:pt idx="3">
                  <c:v>793</c:v>
                </c:pt>
                <c:pt idx="4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783-B448-A948FF33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8-4783-B448-A948FF33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高架下駐車場（永木町）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428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120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130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166.7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172.3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156.80000000000001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160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168.8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131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40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36.200000000000003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37.5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40.799999999999997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915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851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755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793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862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132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/s3TzDnFUdXWzwIzX6FLy4/6cFhFo8d1pqSImAiFSuVWZ9+elD+M/0WzoVTa/mKPVXVRMlHIbhKdJ8MBWNBGCg==" saltValue="kjtO2xUL7PhUIeRhTg6Pj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100</v>
      </c>
      <c r="AV5" s="47" t="s">
        <v>89</v>
      </c>
      <c r="AW5" s="47" t="s">
        <v>90</v>
      </c>
      <c r="AX5" s="47" t="s">
        <v>101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102</v>
      </c>
      <c r="BG5" s="47" t="s">
        <v>89</v>
      </c>
      <c r="BH5" s="47" t="s">
        <v>90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103</v>
      </c>
      <c r="BS5" s="47" t="s">
        <v>90</v>
      </c>
      <c r="BT5" s="47" t="s">
        <v>104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89</v>
      </c>
      <c r="CD5" s="47" t="s">
        <v>105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106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104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100</v>
      </c>
      <c r="DL5" s="47" t="s">
        <v>107</v>
      </c>
      <c r="DM5" s="47" t="s">
        <v>90</v>
      </c>
      <c r="DN5" s="47" t="s">
        <v>101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108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愛媛県松山市</v>
      </c>
      <c r="I6" s="48" t="str">
        <f t="shared" si="1"/>
        <v>高架下駐車場（永木町）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38</v>
      </c>
      <c r="S6" s="50" t="str">
        <f t="shared" si="1"/>
        <v>無</v>
      </c>
      <c r="T6" s="50" t="str">
        <f t="shared" si="1"/>
        <v>無</v>
      </c>
      <c r="U6" s="51">
        <f t="shared" si="1"/>
        <v>428</v>
      </c>
      <c r="V6" s="51">
        <f t="shared" si="1"/>
        <v>15</v>
      </c>
      <c r="W6" s="51">
        <f t="shared" si="1"/>
        <v>0</v>
      </c>
      <c r="X6" s="50" t="str">
        <f t="shared" si="1"/>
        <v>利用料金制</v>
      </c>
      <c r="Y6" s="52">
        <f>IF(Y8="-",NA(),Y8)</f>
        <v>166.7</v>
      </c>
      <c r="Z6" s="52">
        <f t="shared" ref="Z6:AH6" si="2">IF(Z8="-",NA(),Z8)</f>
        <v>172.3</v>
      </c>
      <c r="AA6" s="52">
        <f t="shared" si="2"/>
        <v>156.80000000000001</v>
      </c>
      <c r="AB6" s="52">
        <f t="shared" si="2"/>
        <v>160</v>
      </c>
      <c r="AC6" s="52">
        <f t="shared" si="2"/>
        <v>168.8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40</v>
      </c>
      <c r="BG6" s="52">
        <f t="shared" ref="BG6:BO6" si="5">IF(BG8="-",NA(),BG8)</f>
        <v>42</v>
      </c>
      <c r="BH6" s="52">
        <f t="shared" si="5"/>
        <v>36.200000000000003</v>
      </c>
      <c r="BI6" s="52">
        <f t="shared" si="5"/>
        <v>37.5</v>
      </c>
      <c r="BJ6" s="52">
        <f t="shared" si="5"/>
        <v>40.799999999999997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915</v>
      </c>
      <c r="BR6" s="53">
        <f t="shared" ref="BR6:BZ6" si="6">IF(BR8="-",NA(),BR8)</f>
        <v>851</v>
      </c>
      <c r="BS6" s="53">
        <f t="shared" si="6"/>
        <v>755</v>
      </c>
      <c r="BT6" s="53">
        <f t="shared" si="6"/>
        <v>793</v>
      </c>
      <c r="BU6" s="53">
        <f t="shared" si="6"/>
        <v>862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110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松山市</v>
      </c>
      <c r="I7" s="48" t="str">
        <f t="shared" si="10"/>
        <v>高架下駐車場（永木町）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38</v>
      </c>
      <c r="S7" s="50" t="str">
        <f t="shared" si="10"/>
        <v>無</v>
      </c>
      <c r="T7" s="50" t="str">
        <f t="shared" si="10"/>
        <v>無</v>
      </c>
      <c r="U7" s="51">
        <f t="shared" si="10"/>
        <v>428</v>
      </c>
      <c r="V7" s="51">
        <f t="shared" si="10"/>
        <v>15</v>
      </c>
      <c r="W7" s="51">
        <f t="shared" si="10"/>
        <v>0</v>
      </c>
      <c r="X7" s="50" t="str">
        <f t="shared" si="10"/>
        <v>利用料金制</v>
      </c>
      <c r="Y7" s="52">
        <f>Y8</f>
        <v>166.7</v>
      </c>
      <c r="Z7" s="52">
        <f t="shared" ref="Z7:AH7" si="11">Z8</f>
        <v>172.3</v>
      </c>
      <c r="AA7" s="52">
        <f t="shared" si="11"/>
        <v>156.80000000000001</v>
      </c>
      <c r="AB7" s="52">
        <f t="shared" si="11"/>
        <v>160</v>
      </c>
      <c r="AC7" s="52">
        <f t="shared" si="11"/>
        <v>168.8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40</v>
      </c>
      <c r="BG7" s="52">
        <f t="shared" ref="BG7:BO7" si="14">BG8</f>
        <v>42</v>
      </c>
      <c r="BH7" s="52">
        <f t="shared" si="14"/>
        <v>36.200000000000003</v>
      </c>
      <c r="BI7" s="52">
        <f t="shared" si="14"/>
        <v>37.5</v>
      </c>
      <c r="BJ7" s="52">
        <f t="shared" si="14"/>
        <v>40.799999999999997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915</v>
      </c>
      <c r="BR7" s="53">
        <f t="shared" ref="BR7:BZ7" si="15">BR8</f>
        <v>851</v>
      </c>
      <c r="BS7" s="53">
        <f t="shared" si="15"/>
        <v>755</v>
      </c>
      <c r="BT7" s="53">
        <f t="shared" si="15"/>
        <v>793</v>
      </c>
      <c r="BU7" s="53">
        <f t="shared" si="15"/>
        <v>862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6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38</v>
      </c>
      <c r="S8" s="57" t="s">
        <v>122</v>
      </c>
      <c r="T8" s="57" t="s">
        <v>122</v>
      </c>
      <c r="U8" s="58">
        <v>428</v>
      </c>
      <c r="V8" s="58">
        <v>15</v>
      </c>
      <c r="W8" s="58">
        <v>0</v>
      </c>
      <c r="X8" s="57" t="s">
        <v>123</v>
      </c>
      <c r="Y8" s="59">
        <v>166.7</v>
      </c>
      <c r="Z8" s="59">
        <v>172.3</v>
      </c>
      <c r="AA8" s="59">
        <v>156.80000000000001</v>
      </c>
      <c r="AB8" s="59">
        <v>160</v>
      </c>
      <c r="AC8" s="59">
        <v>168.8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40</v>
      </c>
      <c r="BG8" s="59">
        <v>42</v>
      </c>
      <c r="BH8" s="59">
        <v>36.200000000000003</v>
      </c>
      <c r="BI8" s="59">
        <v>37.5</v>
      </c>
      <c r="BJ8" s="59">
        <v>40.799999999999997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915</v>
      </c>
      <c r="BR8" s="60">
        <v>851</v>
      </c>
      <c r="BS8" s="60">
        <v>755</v>
      </c>
      <c r="BT8" s="61">
        <v>793</v>
      </c>
      <c r="BU8" s="61">
        <v>862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2024-01-11T00:15:12Z</dcterms:created>
  <dcterms:modified xsi:type="dcterms:W3CDTF">2024-03-05T23:49:34Z</dcterms:modified>
  <cp:category/>
</cp:coreProperties>
</file>