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196C0D2C-C38B-4B85-B660-6253585B721D}" xr6:coauthVersionLast="45" xr6:coauthVersionMax="45" xr10:uidLastSave="{00000000-0000-0000-0000-000000000000}"/>
  <workbookProtection workbookAlgorithmName="SHA-512" workbookHashValue="d0tKBedN+EAhxtzt/j0S0UlaiWuOeXuRFw/YkC/vL44V0bBpqN42rMSd5QQQky41PNbs2l1LgOhy0ugdBz/bvg==" workbookSaltValue="q6DdhEeV8uEqHJzl853b9A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BZ51" i="4"/>
  <c r="GQ30" i="4"/>
  <c r="IE76" i="4"/>
  <c r="HP76" i="4"/>
  <c r="BG51" i="4"/>
  <c r="BG30" i="4"/>
  <c r="LE76" i="4"/>
  <c r="KO30" i="4"/>
  <c r="FX30" i="4"/>
  <c r="AV76" i="4"/>
  <c r="KO51" i="4"/>
  <c r="FX51" i="4"/>
  <c r="HA76" i="4"/>
  <c r="AN51" i="4"/>
  <c r="FE30" i="4"/>
  <c r="FE51" i="4"/>
  <c r="AN30" i="4"/>
  <c r="AG76" i="4"/>
  <c r="KP76" i="4"/>
  <c r="JV30" i="4"/>
  <c r="JV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<sst xmlns="http://schemas.openxmlformats.org/spreadsheetml/2006/main" count="279" uniqueCount="133">
  <si>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</si>
  <si>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</si>
  <si>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</si>
  <si>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</si>
  <si>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</si>
  <si>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</si>
  <si>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</si>
  <si>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</si>
  <si>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</si>
  <si>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</si>
  <si>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</si>
  <si>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</si>
  <si>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</si>
  <si>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</si>
  <si>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</si>
  <si>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</si>
  <si>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</si>
  <si>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</si>
  <si>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</si>
  <si>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</si>
  <si>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</si>
  <si>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</si>
  <si>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</si>
  <si>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</si>
  <si>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</si>
  <si>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</si>
  <si>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</si>
  <si>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</si>
  <si>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</si>
  <si>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</si>
  <si>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</si>
  <si>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</si>
  <si>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</si>
  <si>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</si>
  <si>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</si>
  <si>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</si>
  <si>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</si>
  <si>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</si>
  <si>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</si>
  <si>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</si>
  <si>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</si>
  <si>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</si>
  <si>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</si>
  <si>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</si>
  <si>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</si>
  <si>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</si>
  <si>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</si>
  <si>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</si>
  <si>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</si>
  <si>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</si>
  <si>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</si>
  <si>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</si>
  <si>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</si>
  <si>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</si>
  <si>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</si>
  <si>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</si>
  <si>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</si>
  <si>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</si>
  <si>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</si>
  <si>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</si>
  <si>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</si>
  <si>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</si>
  <si>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</si>
  <si>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</si>
  <si>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</si>
  <si>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</si>
  <si>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</si>
  <si>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</si>
  <si>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</si>
  <si>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</si>
  <si>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</si>
  <si>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</si>
  <si>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</si>
  <si>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</si>
  <si>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</si>
  <si>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</si>
  <si>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</si>
  <si>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</si>
  <si>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</si>
  <si>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</si>
  <si>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</si>
  <si>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</si>
  <si>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</si>
  <si>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</si>
  <si>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</si>
  <si>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</si>
  <si>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</si>
  <si>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</si>
  <si>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</si>
  <si>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</si>
  <si>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</si>
  <si>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</si>
  <si>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</si>
  <si>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</si>
  <si>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</si>
  <si>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</si>
  <si>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</si>
  <si>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</si>
  <si>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</si>
  <si>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</si>
  <si>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</si>
  <si>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</si>
  <si>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</si>
  <si>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</si>
  <si>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</si>
  <si>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</si>
  <si>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</si>
  <si>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</si>
  <si>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</si>
  <si>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</si>
  <si>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</si>
  <si>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</si>
  <si>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</si>
  <si>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</si>
  <si>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</si>
  <si>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</si>
  <si>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</si>
  <si>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</si>
  <si>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</si>
  <si>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</si>
  <si>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</si>
  <si>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</si>
  <si>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</si>
  <si>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</si>
  <si>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</si>
  <si>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</si>
  <si>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</si>
  <si>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</si>
  <si>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</si>
  <si>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</si>
  <si>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</si>
  <si>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</si>
  <si>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平成27年度から、指定管理者による利用料金制の導入により、収支が改善し、安定した運営が行われている。
　今後も、指定管理者と協力し、収益確保を継続するための検討をしていく。</t>
    <rPh sb="36" eb="38">
      <t>アンテイ</t>
    </rPh>
    <rPh sb="40" eb="42">
      <t>ウンエイ</t>
    </rPh>
    <rPh sb="43" eb="44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</si>
</sst>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163.6</c:v>
                </c:pt>
                <c:pt idx="2">
                  <c:v>156.69999999999999</c:v>
                </c:pt>
                <c:pt idx="3">
                  <c:v>154.6</c:v>
                </c:pt>
                <c:pt idx="4">
                  <c:v>157.30000000000001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D-4EE0-AB7A-9A1AC1C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D-4EE0-AB7A-9A1AC1C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6-41AB-92D8-5212639B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6-41AB-92D8-5212639B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D9-4D13-9BAD-AD9F84B6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9-4D13-9BAD-AD9F84B6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46-4341-9DA9-81117128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6-4341-9DA9-81117128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1-4328-8470-38FEE391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1-4328-8470-38FEE391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C4-9648-D3688012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7-44C4-9648-D3688012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5C0-BD35-ACD975B3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6-45C0-BD35-ACD975B3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38.9</c:v>
                </c:pt>
                <c:pt idx="2">
                  <c:v>36.200000000000003</c:v>
                </c:pt>
                <c:pt idx="3">
                  <c:v>35.299999999999997</c:v>
                </c:pt>
                <c:pt idx="4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A-45F5-BA6A-7E0C4F1F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A-45F5-BA6A-7E0C4F1F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2505</c:v>
                </c:pt>
                <c:pt idx="1">
                  <c:v>2577</c:v>
                </c:pt>
                <c:pt idx="2">
                  <c:v>2282</c:v>
                </c:pt>
                <c:pt idx="3">
                  <c:v>2496</c:v>
                </c:pt>
                <c:pt idx="4">
                  <c:v>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DE9-AD32-89A6BE24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7-4DE9-AD32-89A6BE24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13" zoomScaleNormal="100" zoomScaleSheetLayoutView="70" workbookViewId="0">
      <selection activeCell="ND15" sqref="ND15:NR30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愛媛県松山市　高架下駐車場（小坂）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無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1590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37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60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161.5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163.6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156.69999999999999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154.6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157.30000000000001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0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0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0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38.1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38.9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36.200000000000003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35.299999999999997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36.4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2505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2577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2282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2496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2502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Cq2Ww6dPN0Re99tjiCbOGEFMp0mdrN+v2s8OBLCMskTTSMpJdUPyRE8pkjMGe4+RDcVhFp3eC6AArD1xvVa1jg==" saltValue="fHfj6GjHDMii7sBUr7P3d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103</v>
      </c>
      <c r="AW5" s="47" t="s">
        <v>100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104</v>
      </c>
      <c r="BG5" s="47" t="s">
        <v>89</v>
      </c>
      <c r="BH5" s="47" t="s">
        <v>100</v>
      </c>
      <c r="BI5" s="47" t="s">
        <v>91</v>
      </c>
      <c r="BJ5" s="47" t="s">
        <v>105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104</v>
      </c>
      <c r="BR5" s="47" t="s">
        <v>106</v>
      </c>
      <c r="BS5" s="47" t="s">
        <v>107</v>
      </c>
      <c r="BT5" s="47" t="s">
        <v>91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100</v>
      </c>
      <c r="CE5" s="47" t="s">
        <v>101</v>
      </c>
      <c r="CF5" s="47" t="s">
        <v>102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106</v>
      </c>
      <c r="CQ5" s="47" t="s">
        <v>100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106</v>
      </c>
      <c r="DB5" s="47" t="s">
        <v>90</v>
      </c>
      <c r="DC5" s="47" t="s">
        <v>101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91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108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愛媛県松山市</v>
      </c>
      <c r="I6" s="48" t="str">
        <f t="shared" si="1"/>
        <v>高架下駐車場（小坂）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1590</v>
      </c>
      <c r="V6" s="51">
        <f t="shared" si="1"/>
        <v>60</v>
      </c>
      <c r="W6" s="51">
        <f t="shared" si="1"/>
        <v>0</v>
      </c>
      <c r="X6" s="50" t="str">
        <f t="shared" si="1"/>
        <v>利用料金制</v>
      </c>
      <c r="Y6" s="52">
        <f>IF(Y8="-",NA(),Y8)</f>
        <v>161.5</v>
      </c>
      <c r="Z6" s="52">
        <f t="shared" ref="Z6:AH6" si="2">IF(Z8="-",NA(),Z8)</f>
        <v>163.6</v>
      </c>
      <c r="AA6" s="52">
        <f t="shared" si="2"/>
        <v>156.69999999999999</v>
      </c>
      <c r="AB6" s="52">
        <f t="shared" si="2"/>
        <v>154.6</v>
      </c>
      <c r="AC6" s="52">
        <f t="shared" si="2"/>
        <v>157.30000000000001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38.1</v>
      </c>
      <c r="BG6" s="52">
        <f t="shared" ref="BG6:BO6" si="5">IF(BG8="-",NA(),BG8)</f>
        <v>38.9</v>
      </c>
      <c r="BH6" s="52">
        <f t="shared" si="5"/>
        <v>36.200000000000003</v>
      </c>
      <c r="BI6" s="52">
        <f t="shared" si="5"/>
        <v>35.299999999999997</v>
      </c>
      <c r="BJ6" s="52">
        <f t="shared" si="5"/>
        <v>36.4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2505</v>
      </c>
      <c r="BR6" s="53">
        <f t="shared" ref="BR6:BZ6" si="6">IF(BR8="-",NA(),BR8)</f>
        <v>2577</v>
      </c>
      <c r="BS6" s="53">
        <f t="shared" si="6"/>
        <v>2282</v>
      </c>
      <c r="BT6" s="53">
        <f t="shared" si="6"/>
        <v>2496</v>
      </c>
      <c r="BU6" s="53">
        <f t="shared" si="6"/>
        <v>2502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110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松山市</v>
      </c>
      <c r="I7" s="48" t="str">
        <f t="shared" si="10"/>
        <v>高架下駐車場（小坂）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1590</v>
      </c>
      <c r="V7" s="51">
        <f t="shared" si="10"/>
        <v>60</v>
      </c>
      <c r="W7" s="51">
        <f t="shared" si="10"/>
        <v>0</v>
      </c>
      <c r="X7" s="50" t="str">
        <f t="shared" si="10"/>
        <v>利用料金制</v>
      </c>
      <c r="Y7" s="52">
        <f>Y8</f>
        <v>161.5</v>
      </c>
      <c r="Z7" s="52">
        <f t="shared" ref="Z7:AH7" si="11">Z8</f>
        <v>163.6</v>
      </c>
      <c r="AA7" s="52">
        <f t="shared" si="11"/>
        <v>156.69999999999999</v>
      </c>
      <c r="AB7" s="52">
        <f t="shared" si="11"/>
        <v>154.6</v>
      </c>
      <c r="AC7" s="52">
        <f t="shared" si="11"/>
        <v>157.30000000000001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38.1</v>
      </c>
      <c r="BG7" s="52">
        <f t="shared" ref="BG7:BO7" si="14">BG8</f>
        <v>38.9</v>
      </c>
      <c r="BH7" s="52">
        <f t="shared" si="14"/>
        <v>36.200000000000003</v>
      </c>
      <c r="BI7" s="52">
        <f t="shared" si="14"/>
        <v>35.299999999999997</v>
      </c>
      <c r="BJ7" s="52">
        <f t="shared" si="14"/>
        <v>36.4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2505</v>
      </c>
      <c r="BR7" s="53">
        <f t="shared" ref="BR7:BZ7" si="15">BR8</f>
        <v>2577</v>
      </c>
      <c r="BS7" s="53">
        <f t="shared" si="15"/>
        <v>2282</v>
      </c>
      <c r="BT7" s="53">
        <f t="shared" si="15"/>
        <v>2496</v>
      </c>
      <c r="BU7" s="53">
        <f t="shared" si="15"/>
        <v>2502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5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37</v>
      </c>
      <c r="S8" s="57" t="s">
        <v>122</v>
      </c>
      <c r="T8" s="57" t="s">
        <v>122</v>
      </c>
      <c r="U8" s="58">
        <v>1590</v>
      </c>
      <c r="V8" s="58">
        <v>60</v>
      </c>
      <c r="W8" s="58">
        <v>0</v>
      </c>
      <c r="X8" s="57" t="s">
        <v>123</v>
      </c>
      <c r="Y8" s="59">
        <v>161.5</v>
      </c>
      <c r="Z8" s="59">
        <v>163.6</v>
      </c>
      <c r="AA8" s="59">
        <v>156.69999999999999</v>
      </c>
      <c r="AB8" s="59">
        <v>154.6</v>
      </c>
      <c r="AC8" s="59">
        <v>157.30000000000001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116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38.1</v>
      </c>
      <c r="BG8" s="59">
        <v>38.9</v>
      </c>
      <c r="BH8" s="59">
        <v>36.200000000000003</v>
      </c>
      <c r="BI8" s="59">
        <v>35.299999999999997</v>
      </c>
      <c r="BJ8" s="59">
        <v>36.4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2505</v>
      </c>
      <c r="BR8" s="60">
        <v>2577</v>
      </c>
      <c r="BS8" s="60">
        <v>2282</v>
      </c>
      <c r="BT8" s="61">
        <v>2496</v>
      </c>
      <c r="BU8" s="61">
        <v>2502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2022-12-09T03:31:16Z</dcterms:created>
  <dcterms:modified xsi:type="dcterms:W3CDTF">2023-01-18T02:11:25Z</dcterms:modified>
  <cp:category/>
</cp:coreProperties>
</file>