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共有\共有データ\◆米田　共有\00-00　★担当業務(主なやつ)\H29(主な担当業務)\★交通量調査\●オープンデータ（毎年度更ＨＰを更新する）\"/>
    </mc:Choice>
  </mc:AlternateContent>
  <bookViews>
    <workbookView xWindow="-15" yWindow="-15" windowWidth="28815" windowHeight="4470" activeTab="3"/>
  </bookViews>
  <sheets>
    <sheet name="自動車" sheetId="1" r:id="rId1"/>
    <sheet name="自転車" sheetId="2" r:id="rId2"/>
    <sheet name="歩行者" sheetId="3" r:id="rId3"/>
    <sheet name="二輪車" sheetId="4" r:id="rId4"/>
  </sheets>
  <definedNames>
    <definedName name="_xlnm.Print_Area" localSheetId="1">自転車!$A$1:$P$40</definedName>
    <definedName name="_xlnm.Print_Area" localSheetId="0">自動車!$A$1:$Q$40</definedName>
    <definedName name="_xlnm.Print_Area" localSheetId="3">二輪車!$A$1:$P$40</definedName>
    <definedName name="_xlnm.Print_Area" localSheetId="2">歩行者!$A$1:$P$40</definedName>
  </definedNames>
  <calcPr calcId="152511"/>
</workbook>
</file>

<file path=xl/calcChain.xml><?xml version="1.0" encoding="utf-8"?>
<calcChain xmlns="http://schemas.openxmlformats.org/spreadsheetml/2006/main">
  <c r="B5" i="2" l="1"/>
  <c r="P12" i="4" l="1"/>
  <c r="P6" i="4" l="1"/>
  <c r="P10" i="4"/>
  <c r="P8" i="4"/>
  <c r="P34" i="1" l="1"/>
  <c r="Q34" i="1" s="1"/>
  <c r="P32" i="2" l="1"/>
  <c r="P8" i="2"/>
  <c r="P6" i="1"/>
  <c r="Q6" i="1" s="1"/>
  <c r="B34" i="3"/>
  <c r="B33" i="3"/>
  <c r="B32" i="3"/>
  <c r="B31" i="3"/>
  <c r="B30" i="4"/>
  <c r="B29" i="3"/>
  <c r="B28" i="2"/>
  <c r="B27" i="4"/>
  <c r="B26" i="2"/>
  <c r="B25" i="4"/>
  <c r="B24" i="2"/>
  <c r="B23" i="4"/>
  <c r="B22" i="3"/>
  <c r="B21" i="3"/>
  <c r="B20" i="2"/>
  <c r="B19" i="3"/>
  <c r="B18" i="4"/>
  <c r="B17" i="3"/>
  <c r="B16" i="4"/>
  <c r="B15" i="2"/>
  <c r="B14" i="2"/>
  <c r="B13" i="2"/>
  <c r="B12" i="2"/>
  <c r="B11" i="2"/>
  <c r="B10" i="4"/>
  <c r="B9" i="4"/>
  <c r="B8" i="2"/>
  <c r="B7" i="4"/>
  <c r="B6" i="4"/>
  <c r="B5" i="3"/>
  <c r="P22" i="1"/>
  <c r="Q22" i="1" s="1"/>
  <c r="P14" i="1"/>
  <c r="Q14" i="1" s="1"/>
  <c r="J1" i="3"/>
  <c r="J1" i="2"/>
  <c r="P28" i="3"/>
  <c r="P28" i="2"/>
  <c r="P26" i="1"/>
  <c r="Q26" i="1" s="1"/>
  <c r="P28" i="1"/>
  <c r="Q28" i="1" s="1"/>
  <c r="P8" i="1"/>
  <c r="Q8" i="1" s="1"/>
  <c r="P10" i="1"/>
  <c r="Q10" i="1" s="1"/>
  <c r="P12" i="1"/>
  <c r="Q12" i="1" s="1"/>
  <c r="P16" i="1"/>
  <c r="Q16" i="1" s="1"/>
  <c r="P18" i="1"/>
  <c r="Q18" i="1" s="1"/>
  <c r="P20" i="1"/>
  <c r="Q20" i="1" s="1"/>
  <c r="P24" i="1"/>
  <c r="Q24" i="1" s="1"/>
  <c r="P30" i="1"/>
  <c r="Q30" i="1" s="1"/>
  <c r="P32" i="1"/>
  <c r="Q32" i="1" s="1"/>
  <c r="P6" i="2"/>
  <c r="P24" i="2"/>
  <c r="P22" i="2"/>
  <c r="P26" i="2"/>
  <c r="P34" i="2"/>
  <c r="P30" i="2"/>
  <c r="P20" i="2"/>
  <c r="P18" i="2"/>
  <c r="P16" i="2"/>
  <c r="P14" i="2"/>
  <c r="P12" i="2"/>
  <c r="P10" i="2"/>
  <c r="P22" i="3"/>
  <c r="P34" i="3"/>
  <c r="P32" i="3"/>
  <c r="P24" i="3"/>
  <c r="P26" i="3"/>
  <c r="P20" i="3"/>
  <c r="P30" i="3"/>
  <c r="P18" i="3"/>
  <c r="P16" i="3"/>
  <c r="P14" i="3"/>
  <c r="P12" i="3"/>
  <c r="P10" i="3"/>
  <c r="P8" i="3"/>
  <c r="P6" i="3"/>
  <c r="J1" i="4"/>
  <c r="B18" i="3" l="1"/>
  <c r="B34" i="4"/>
  <c r="B6" i="2"/>
  <c r="B30" i="2"/>
  <c r="B22" i="4"/>
  <c r="B7" i="2"/>
  <c r="B6" i="3"/>
  <c r="B23" i="3"/>
  <c r="B15" i="4"/>
  <c r="B23" i="2"/>
  <c r="B18" i="2"/>
  <c r="B28" i="3"/>
  <c r="B26" i="3"/>
  <c r="B31" i="2"/>
  <c r="B22" i="2"/>
  <c r="B14" i="4"/>
  <c r="B21" i="2"/>
  <c r="B15" i="3"/>
  <c r="B13" i="4"/>
  <c r="B14" i="3"/>
  <c r="B31" i="4"/>
  <c r="B10" i="3"/>
  <c r="B26" i="4"/>
  <c r="B34" i="2"/>
  <c r="B10" i="2"/>
  <c r="B30" i="3"/>
  <c r="B7" i="3"/>
  <c r="B12" i="4"/>
  <c r="B29" i="2"/>
  <c r="B13" i="3"/>
  <c r="B21" i="4"/>
  <c r="B11" i="4"/>
  <c r="B27" i="2"/>
  <c r="B12" i="3"/>
  <c r="B20" i="4"/>
  <c r="B11" i="3"/>
  <c r="B5" i="4"/>
  <c r="B29" i="4"/>
  <c r="B19" i="4"/>
  <c r="B19" i="2"/>
  <c r="B20" i="3"/>
  <c r="B28" i="4"/>
  <c r="B27" i="3"/>
  <c r="B25" i="2"/>
  <c r="B9" i="2"/>
  <c r="B16" i="2"/>
  <c r="B25" i="3"/>
  <c r="B33" i="4"/>
  <c r="B17" i="4"/>
  <c r="B24" i="3"/>
  <c r="B16" i="3"/>
  <c r="B8" i="3"/>
  <c r="B32" i="4"/>
  <c r="B24" i="4"/>
  <c r="B33" i="2"/>
  <c r="B32" i="2"/>
  <c r="B9" i="3"/>
  <c r="B8" i="4"/>
  <c r="B17" i="2"/>
</calcChain>
</file>

<file path=xl/sharedStrings.xml><?xml version="1.0" encoding="utf-8"?>
<sst xmlns="http://schemas.openxmlformats.org/spreadsheetml/2006/main" count="621" uniqueCount="72">
  <si>
    <t>2.</t>
  </si>
  <si>
    <t>3.</t>
  </si>
  <si>
    <t>4.</t>
  </si>
  <si>
    <t>5.</t>
  </si>
  <si>
    <t>6.</t>
  </si>
  <si>
    <t>7.</t>
  </si>
  <si>
    <t>8.</t>
  </si>
  <si>
    <t>9.</t>
  </si>
  <si>
    <t>自動車　時間別交通量</t>
    <rPh sb="0" eb="3">
      <t>ジドウシャ</t>
    </rPh>
    <rPh sb="4" eb="7">
      <t>ジカンベツ</t>
    </rPh>
    <rPh sb="7" eb="10">
      <t>コウツウリョウ</t>
    </rPh>
    <phoneticPr fontId="2"/>
  </si>
  <si>
    <t>歩行者　時間別交通量</t>
    <rPh sb="0" eb="3">
      <t>ホコウシャ</t>
    </rPh>
    <rPh sb="4" eb="7">
      <t>ジカンベツ</t>
    </rPh>
    <rPh sb="7" eb="10">
      <t>コウツウリョウ</t>
    </rPh>
    <phoneticPr fontId="2"/>
  </si>
  <si>
    <t>自転車　時間別交通量</t>
    <rPh sb="0" eb="3">
      <t>ジテンシャ</t>
    </rPh>
    <rPh sb="4" eb="7">
      <t>ジカンベツ</t>
    </rPh>
    <rPh sb="7" eb="10">
      <t>コウツウリョウ</t>
    </rPh>
    <phoneticPr fontId="2"/>
  </si>
  <si>
    <t>(単位：人）</t>
    <rPh sb="1" eb="3">
      <t>タンイ</t>
    </rPh>
    <rPh sb="4" eb="5">
      <t>ニン</t>
    </rPh>
    <phoneticPr fontId="2"/>
  </si>
  <si>
    <t>※「上り」とは東進又は北進,「下り」とは西進又は南進を示す。</t>
    <rPh sb="2" eb="3">
      <t>ノボ</t>
    </rPh>
    <rPh sb="7" eb="9">
      <t>トウシン</t>
    </rPh>
    <rPh sb="9" eb="10">
      <t>マタ</t>
    </rPh>
    <rPh sb="11" eb="13">
      <t>ホクシン</t>
    </rPh>
    <rPh sb="15" eb="16">
      <t>クダ</t>
    </rPh>
    <rPh sb="20" eb="22">
      <t>セイシン</t>
    </rPh>
    <rPh sb="22" eb="23">
      <t>マタ</t>
    </rPh>
    <rPh sb="24" eb="26">
      <t>ナンシン</t>
    </rPh>
    <rPh sb="27" eb="28">
      <t>シメ</t>
    </rPh>
    <phoneticPr fontId="2"/>
  </si>
  <si>
    <t>(単位：台）</t>
    <rPh sb="1" eb="3">
      <t>タンイ</t>
    </rPh>
    <rPh sb="4" eb="5">
      <t>ダイ</t>
    </rPh>
    <phoneticPr fontId="2"/>
  </si>
  <si>
    <t>１2時間</t>
    <rPh sb="2" eb="4">
      <t>ジカン</t>
    </rPh>
    <phoneticPr fontId="2"/>
  </si>
  <si>
    <t>交通量</t>
    <rPh sb="0" eb="3">
      <t>コウツウリョウ</t>
    </rPh>
    <phoneticPr fontId="2"/>
  </si>
  <si>
    <t>二輪車　時間別交通量</t>
    <rPh sb="0" eb="3">
      <t>ニリンシャ</t>
    </rPh>
    <rPh sb="4" eb="7">
      <t>ジカンベツ</t>
    </rPh>
    <rPh sb="7" eb="10">
      <t>コウツウリョウ</t>
    </rPh>
    <phoneticPr fontId="2"/>
  </si>
  <si>
    <t>1.</t>
  </si>
  <si>
    <t>※ 日交通量換算係数 ： 1.29</t>
    <phoneticPr fontId="2"/>
  </si>
  <si>
    <t>-</t>
  </si>
  <si>
    <t>7～8</t>
    <phoneticPr fontId="2"/>
  </si>
  <si>
    <t>8～9</t>
    <phoneticPr fontId="2"/>
  </si>
  <si>
    <t>9～10</t>
    <phoneticPr fontId="2"/>
  </si>
  <si>
    <t>10～11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</si>
  <si>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</si>
  <si>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</si>
  <si>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</si>
  <si>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</si>
  <si>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</si>
  <si>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</si>
  <si>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17～18</t>
    <phoneticPr fontId="2"/>
  </si>
  <si>
    <t>18～19</t>
    <phoneticPr fontId="2"/>
  </si>
  <si>
    <t>24時間</t>
    <rPh sb="2" eb="4">
      <t>ジカン</t>
    </rPh>
    <phoneticPr fontId="2"/>
  </si>
  <si>
    <t>10.</t>
    <phoneticPr fontId="2"/>
  </si>
  <si>
    <t>11.</t>
    <phoneticPr fontId="2"/>
  </si>
  <si>
    <t>12.</t>
    <phoneticPr fontId="2"/>
  </si>
  <si>
    <t>13.</t>
    <phoneticPr fontId="2"/>
  </si>
  <si>
    <t>14.</t>
    <phoneticPr fontId="2"/>
  </si>
  <si>
    <t>15.</t>
    <phoneticPr fontId="2"/>
  </si>
  <si>
    <t>-</t>
    <phoneticPr fontId="2"/>
  </si>
  <si>
    <t>上 り</t>
    <rPh sb="0" eb="1">
      <t>ノボ</t>
    </rPh>
    <phoneticPr fontId="2"/>
  </si>
  <si>
    <t>下 り</t>
    <rPh sb="0" eb="1">
      <t>クダ</t>
    </rPh>
    <phoneticPr fontId="2"/>
  </si>
  <si>
    <t>　   　　　　　　　　　　　　　　           調 査 時 間
　調 査 場 所</t>
    <rPh sb="29" eb="32">
      <t>チョウサ</t>
    </rPh>
    <rPh sb="33" eb="34">
      <t>トキ</t>
    </rPh>
    <rPh sb="35" eb="36">
      <t>アイダ</t>
    </rPh>
    <phoneticPr fontId="2"/>
  </si>
  <si>
    <t>　   　　　　　　　　　　　　　　         調 査 時 間
　調 査 場 所</t>
    <rPh sb="27" eb="30">
      <t>チョウサ</t>
    </rPh>
    <rPh sb="31" eb="32">
      <t>トキ</t>
    </rPh>
    <rPh sb="33" eb="34">
      <t>アイダ</t>
    </rPh>
    <phoneticPr fontId="2"/>
  </si>
  <si>
    <t>（ 平 成 ２8 年度 ）</t>
    <rPh sb="2" eb="5">
      <t>ヘイセイ</t>
    </rPh>
    <rPh sb="9" eb="10">
      <t>ネンド</t>
    </rPh>
    <rPh sb="10" eb="11">
      <t>ド</t>
    </rPh>
    <phoneticPr fontId="2"/>
  </si>
  <si>
    <t>市役所前天山線</t>
  </si>
  <si>
    <t>河原町</t>
  </si>
  <si>
    <t>花園町線</t>
  </si>
  <si>
    <t>花園町</t>
  </si>
  <si>
    <t>千舟町高岡線</t>
  </si>
  <si>
    <t>千舟町5丁目</t>
  </si>
  <si>
    <t>中之川通線</t>
  </si>
  <si>
    <t>湊町4丁目</t>
  </si>
  <si>
    <t>県道六軒家石手線</t>
  </si>
  <si>
    <t>道後湯之町</t>
  </si>
  <si>
    <t>道後41号線</t>
  </si>
  <si>
    <t>道後湯月町</t>
  </si>
  <si>
    <t>小栗鷹場線</t>
  </si>
  <si>
    <t>味酒町2丁目</t>
  </si>
  <si>
    <t>三番町線</t>
  </si>
  <si>
    <t>三番町8丁目</t>
  </si>
  <si>
    <t>築山町</t>
  </si>
  <si>
    <t>湊町5丁目</t>
  </si>
  <si>
    <t>道後40号線</t>
  </si>
  <si>
    <t>千舟町古川線</t>
  </si>
  <si>
    <t>末広町</t>
  </si>
  <si>
    <t>東西35号線</t>
  </si>
  <si>
    <t>二番町3丁目</t>
  </si>
  <si>
    <t>南北31号線</t>
  </si>
  <si>
    <t>湊町3丁目</t>
  </si>
  <si>
    <t>南北113号線</t>
  </si>
  <si>
    <t>一番町1丁目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</si>
</sst>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#,##0_);[Red]\(#,##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3" fillId="0" borderId="0" xfId="0" applyFont="1" applyAlignme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7" fillId="0" borderId="0" xfId="1" applyNumberFormat="1" applyFont="1" applyFill="1" applyBorder="1" applyAlignment="1"/>
    <xf numFmtId="0" fontId="5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8" fillId="0" borderId="3" xfId="2" applyFont="1" applyBorder="1" applyAlignment="1">
      <alignment horizontal="left" vertical="center" wrapText="1" indent="1"/>
    </xf>
    <xf numFmtId="0" fontId="8" fillId="0" borderId="2" xfId="2" applyFont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6" xfId="2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2" applyFont="1" applyBorder="1" applyAlignment="1">
      <alignment horizontal="left" vertical="center" indent="1" shrinkToFit="1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 applyProtection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8" fontId="5" fillId="0" borderId="11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松山市交通量作業計画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0"/>
  <sheetViews>
    <sheetView showGridLines="0" view="pageBreakPreview" zoomScale="40" zoomScaleNormal="100" zoomScaleSheetLayoutView="40" workbookViewId="0">
      <pane xSplit="3" ySplit="4" topLeftCell="D5" activePane="bottomRight" state="frozen"/>
      <selection activeCell="D38" sqref="D38:O38"/>
      <selection pane="topRight" activeCell="D38" sqref="D38:O38"/>
      <selection pane="bottomLeft" activeCell="D38" sqref="D38:O38"/>
      <selection pane="bottomRight" activeCell="N42" sqref="N42"/>
    </sheetView>
  </sheetViews>
  <sheetFormatPr defaultColWidth="8.875" defaultRowHeight="13.15" customHeight="1" x14ac:dyDescent="0.15"/>
  <cols>
    <col min="1" max="1" width="3.5" style="2" bestFit="1" customWidth="1"/>
    <col min="2" max="2" width="20.625" style="5" customWidth="1"/>
    <col min="3" max="17" width="7.375" style="3" customWidth="1"/>
    <col min="18" max="16384" width="8.875" style="3"/>
  </cols>
  <sheetData>
    <row r="1" spans="1:17" ht="16.899999999999999" customHeight="1" x14ac:dyDescent="0.15">
      <c r="B1" s="3"/>
      <c r="D1" s="90" t="s">
        <v>8</v>
      </c>
      <c r="E1" s="91"/>
      <c r="F1" s="91"/>
      <c r="G1" s="91"/>
      <c r="H1" s="91"/>
      <c r="I1" s="91"/>
      <c r="J1" s="92" t="s">
        <v>44</v>
      </c>
      <c r="K1" s="92"/>
      <c r="L1" s="92"/>
    </row>
    <row r="2" spans="1:17" ht="13.15" customHeight="1" x14ac:dyDescent="0.15">
      <c r="B2" s="4"/>
      <c r="Q2" s="30" t="s">
        <v>13</v>
      </c>
    </row>
    <row r="3" spans="1:17" ht="13.5" customHeight="1" x14ac:dyDescent="0.15">
      <c r="A3" s="82" t="s">
        <v>43</v>
      </c>
      <c r="B3" s="83"/>
      <c r="C3" s="84"/>
      <c r="D3" s="88" t="s">
        <v>20</v>
      </c>
      <c r="E3" s="88" t="s">
        <v>21</v>
      </c>
      <c r="F3" s="88" t="s">
        <v>22</v>
      </c>
      <c r="G3" s="88" t="s">
        <v>23</v>
      </c>
      <c r="H3" s="88" t="s">
        <v>24</v>
      </c>
      <c r="I3" s="88" t="s">
        <v>25</v>
      </c>
      <c r="J3" s="88" t="s">
        <v>26</v>
      </c>
      <c r="K3" s="88" t="s">
        <v>27</v>
      </c>
      <c r="L3" s="88" t="s">
        <v>28</v>
      </c>
      <c r="M3" s="88" t="s">
        <v>29</v>
      </c>
      <c r="N3" s="88" t="s">
        <v>30</v>
      </c>
      <c r="O3" s="88" t="s">
        <v>31</v>
      </c>
      <c r="P3" s="18" t="s">
        <v>14</v>
      </c>
      <c r="Q3" s="19" t="s">
        <v>32</v>
      </c>
    </row>
    <row r="4" spans="1:17" ht="13.5" customHeight="1" x14ac:dyDescent="0.15">
      <c r="A4" s="85"/>
      <c r="B4" s="86"/>
      <c r="C4" s="87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20" t="s">
        <v>15</v>
      </c>
      <c r="Q4" s="21" t="s">
        <v>15</v>
      </c>
    </row>
    <row r="5" spans="1:17" ht="14.1" customHeight="1" x14ac:dyDescent="0.15">
      <c r="A5" s="22" t="s">
        <v>17</v>
      </c>
      <c r="B5" s="38" t="s">
        <v>45</v>
      </c>
      <c r="C5" s="23" t="s">
        <v>40</v>
      </c>
      <c r="D5" s="51">
        <v>457</v>
      </c>
      <c r="E5" s="51">
        <v>565</v>
      </c>
      <c r="F5" s="51">
        <v>437</v>
      </c>
      <c r="G5" s="51">
        <v>448</v>
      </c>
      <c r="H5" s="51">
        <v>459</v>
      </c>
      <c r="I5" s="51">
        <v>416</v>
      </c>
      <c r="J5" s="51">
        <v>446</v>
      </c>
      <c r="K5" s="51">
        <v>421</v>
      </c>
      <c r="L5" s="51">
        <v>524</v>
      </c>
      <c r="M5" s="51">
        <v>474</v>
      </c>
      <c r="N5" s="51">
        <v>422</v>
      </c>
      <c r="O5" s="51">
        <v>423</v>
      </c>
      <c r="P5" s="41"/>
      <c r="Q5" s="42"/>
    </row>
    <row r="6" spans="1:17" ht="14.1" customHeight="1" x14ac:dyDescent="0.15">
      <c r="A6" s="24"/>
      <c r="B6" s="39" t="s">
        <v>46</v>
      </c>
      <c r="C6" s="25" t="s">
        <v>41</v>
      </c>
      <c r="D6" s="80">
        <v>439</v>
      </c>
      <c r="E6" s="80">
        <v>481</v>
      </c>
      <c r="F6" s="80">
        <v>484</v>
      </c>
      <c r="G6" s="80">
        <v>605</v>
      </c>
      <c r="H6" s="80">
        <v>532</v>
      </c>
      <c r="I6" s="80">
        <v>455</v>
      </c>
      <c r="J6" s="80">
        <v>481</v>
      </c>
      <c r="K6" s="80">
        <v>549</v>
      </c>
      <c r="L6" s="80">
        <v>509</v>
      </c>
      <c r="M6" s="80">
        <v>587</v>
      </c>
      <c r="N6" s="80">
        <v>659</v>
      </c>
      <c r="O6" s="80">
        <v>583</v>
      </c>
      <c r="P6" s="47">
        <f>SUM(D5:O6)</f>
        <v>11856</v>
      </c>
      <c r="Q6" s="44">
        <f>ROUND(P6*1.29,0)</f>
        <v>15294</v>
      </c>
    </row>
    <row r="7" spans="1:17" ht="14.1" customHeight="1" x14ac:dyDescent="0.15">
      <c r="A7" s="26" t="s">
        <v>0</v>
      </c>
      <c r="B7" s="35" t="s">
        <v>47</v>
      </c>
      <c r="C7" s="27" t="s">
        <v>40</v>
      </c>
      <c r="D7" s="65">
        <v>230</v>
      </c>
      <c r="E7" s="65">
        <v>325</v>
      </c>
      <c r="F7" s="65">
        <v>296</v>
      </c>
      <c r="G7" s="65">
        <v>259</v>
      </c>
      <c r="H7" s="65">
        <v>252</v>
      </c>
      <c r="I7" s="65">
        <v>267</v>
      </c>
      <c r="J7" s="65">
        <v>265</v>
      </c>
      <c r="K7" s="65">
        <v>268</v>
      </c>
      <c r="L7" s="65">
        <v>253</v>
      </c>
      <c r="M7" s="65">
        <v>278</v>
      </c>
      <c r="N7" s="65">
        <v>319</v>
      </c>
      <c r="O7" s="65">
        <v>258</v>
      </c>
      <c r="P7" s="41"/>
      <c r="Q7" s="53"/>
    </row>
    <row r="8" spans="1:17" ht="14.1" customHeight="1" x14ac:dyDescent="0.15">
      <c r="A8" s="24"/>
      <c r="B8" s="34" t="s">
        <v>48</v>
      </c>
      <c r="C8" s="28" t="s">
        <v>41</v>
      </c>
      <c r="D8" s="66">
        <v>174</v>
      </c>
      <c r="E8" s="66">
        <v>227</v>
      </c>
      <c r="F8" s="66">
        <v>245</v>
      </c>
      <c r="G8" s="66">
        <v>259</v>
      </c>
      <c r="H8" s="66">
        <v>230</v>
      </c>
      <c r="I8" s="66">
        <v>184</v>
      </c>
      <c r="J8" s="66">
        <v>222</v>
      </c>
      <c r="K8" s="66">
        <v>220</v>
      </c>
      <c r="L8" s="66">
        <v>243</v>
      </c>
      <c r="M8" s="66">
        <v>244</v>
      </c>
      <c r="N8" s="66">
        <v>236</v>
      </c>
      <c r="O8" s="66">
        <v>186</v>
      </c>
      <c r="P8" s="47">
        <f>SUM(D7:O8)</f>
        <v>5940</v>
      </c>
      <c r="Q8" s="44">
        <f>ROUND(P8*1.29,0)</f>
        <v>7663</v>
      </c>
    </row>
    <row r="9" spans="1:17" ht="14.1" customHeight="1" x14ac:dyDescent="0.15">
      <c r="A9" s="26" t="s">
        <v>1</v>
      </c>
      <c r="B9" s="35" t="s">
        <v>49</v>
      </c>
      <c r="C9" s="27" t="s">
        <v>40</v>
      </c>
      <c r="D9" s="48">
        <v>319</v>
      </c>
      <c r="E9" s="48">
        <v>415</v>
      </c>
      <c r="F9" s="48">
        <v>406</v>
      </c>
      <c r="G9" s="48">
        <v>427</v>
      </c>
      <c r="H9" s="48">
        <v>376</v>
      </c>
      <c r="I9" s="48">
        <v>312</v>
      </c>
      <c r="J9" s="48">
        <v>405</v>
      </c>
      <c r="K9" s="48">
        <v>378</v>
      </c>
      <c r="L9" s="48">
        <v>352</v>
      </c>
      <c r="M9" s="48">
        <v>347</v>
      </c>
      <c r="N9" s="48">
        <v>343</v>
      </c>
      <c r="O9" s="48">
        <v>315</v>
      </c>
      <c r="P9" s="48"/>
      <c r="Q9" s="46"/>
    </row>
    <row r="10" spans="1:17" ht="14.1" customHeight="1" x14ac:dyDescent="0.15">
      <c r="A10" s="24"/>
      <c r="B10" s="34" t="s">
        <v>50</v>
      </c>
      <c r="C10" s="28" t="s">
        <v>41</v>
      </c>
      <c r="D10" s="43">
        <v>490</v>
      </c>
      <c r="E10" s="43">
        <v>540</v>
      </c>
      <c r="F10" s="43">
        <v>553</v>
      </c>
      <c r="G10" s="43">
        <v>538</v>
      </c>
      <c r="H10" s="43">
        <v>467</v>
      </c>
      <c r="I10" s="43">
        <v>446</v>
      </c>
      <c r="J10" s="43">
        <v>547</v>
      </c>
      <c r="K10" s="43">
        <v>534</v>
      </c>
      <c r="L10" s="43">
        <v>528</v>
      </c>
      <c r="M10" s="43">
        <v>514</v>
      </c>
      <c r="N10" s="43">
        <v>469</v>
      </c>
      <c r="O10" s="43">
        <v>444</v>
      </c>
      <c r="P10" s="47">
        <f>SUM(D9:O10)</f>
        <v>10465</v>
      </c>
      <c r="Q10" s="44">
        <f>ROUND(P10*1.29,0)</f>
        <v>13500</v>
      </c>
    </row>
    <row r="11" spans="1:17" ht="14.1" customHeight="1" x14ac:dyDescent="0.15">
      <c r="A11" s="26" t="s">
        <v>2</v>
      </c>
      <c r="B11" s="35" t="s">
        <v>51</v>
      </c>
      <c r="C11" s="27" t="s">
        <v>40</v>
      </c>
      <c r="D11" s="51">
        <v>420</v>
      </c>
      <c r="E11" s="51">
        <v>574</v>
      </c>
      <c r="F11" s="51">
        <v>520</v>
      </c>
      <c r="G11" s="51">
        <v>583</v>
      </c>
      <c r="H11" s="51">
        <v>540</v>
      </c>
      <c r="I11" s="51">
        <v>520</v>
      </c>
      <c r="J11" s="51">
        <v>527</v>
      </c>
      <c r="K11" s="51">
        <v>556</v>
      </c>
      <c r="L11" s="51">
        <v>618</v>
      </c>
      <c r="M11" s="51">
        <v>661</v>
      </c>
      <c r="N11" s="51">
        <v>675</v>
      </c>
      <c r="O11" s="51">
        <v>624</v>
      </c>
      <c r="P11" s="48"/>
      <c r="Q11" s="46"/>
    </row>
    <row r="12" spans="1:17" ht="14.1" customHeight="1" x14ac:dyDescent="0.15">
      <c r="A12" s="24"/>
      <c r="B12" s="34" t="s">
        <v>52</v>
      </c>
      <c r="C12" s="28" t="s">
        <v>41</v>
      </c>
      <c r="D12" s="54">
        <v>865</v>
      </c>
      <c r="E12" s="54">
        <v>975</v>
      </c>
      <c r="F12" s="54">
        <v>728</v>
      </c>
      <c r="G12" s="54">
        <v>714</v>
      </c>
      <c r="H12" s="54">
        <v>790</v>
      </c>
      <c r="I12" s="54">
        <v>678</v>
      </c>
      <c r="J12" s="54">
        <v>670</v>
      </c>
      <c r="K12" s="54">
        <v>731</v>
      </c>
      <c r="L12" s="54">
        <v>604</v>
      </c>
      <c r="M12" s="54">
        <v>747</v>
      </c>
      <c r="N12" s="54">
        <v>702</v>
      </c>
      <c r="O12" s="54">
        <v>664</v>
      </c>
      <c r="P12" s="47">
        <f>SUM(D11:O12)</f>
        <v>15686</v>
      </c>
      <c r="Q12" s="44">
        <f>ROUND(P12*1.29,0)</f>
        <v>20235</v>
      </c>
    </row>
    <row r="13" spans="1:17" ht="14.1" customHeight="1" x14ac:dyDescent="0.15">
      <c r="A13" s="26" t="s">
        <v>3</v>
      </c>
      <c r="B13" s="35" t="s">
        <v>53</v>
      </c>
      <c r="C13" s="27" t="s">
        <v>40</v>
      </c>
      <c r="D13" s="51">
        <v>301</v>
      </c>
      <c r="E13" s="51">
        <v>358</v>
      </c>
      <c r="F13" s="51">
        <v>319</v>
      </c>
      <c r="G13" s="51">
        <v>299</v>
      </c>
      <c r="H13" s="51">
        <v>267</v>
      </c>
      <c r="I13" s="51">
        <v>282</v>
      </c>
      <c r="J13" s="51">
        <v>277</v>
      </c>
      <c r="K13" s="51">
        <v>309</v>
      </c>
      <c r="L13" s="51">
        <v>403</v>
      </c>
      <c r="M13" s="51">
        <v>362</v>
      </c>
      <c r="N13" s="51">
        <v>409</v>
      </c>
      <c r="O13" s="51">
        <v>333</v>
      </c>
      <c r="P13" s="48"/>
      <c r="Q13" s="46"/>
    </row>
    <row r="14" spans="1:17" ht="14.1" customHeight="1" x14ac:dyDescent="0.15">
      <c r="A14" s="24"/>
      <c r="B14" s="34" t="s">
        <v>54</v>
      </c>
      <c r="C14" s="28" t="s">
        <v>41</v>
      </c>
      <c r="D14" s="54">
        <v>104</v>
      </c>
      <c r="E14" s="54">
        <v>180</v>
      </c>
      <c r="F14" s="54">
        <v>134</v>
      </c>
      <c r="G14" s="54">
        <v>169</v>
      </c>
      <c r="H14" s="54">
        <v>188</v>
      </c>
      <c r="I14" s="54">
        <v>135</v>
      </c>
      <c r="J14" s="54">
        <v>117</v>
      </c>
      <c r="K14" s="54">
        <v>165</v>
      </c>
      <c r="L14" s="54">
        <v>169</v>
      </c>
      <c r="M14" s="54">
        <v>136</v>
      </c>
      <c r="N14" s="54">
        <v>132</v>
      </c>
      <c r="O14" s="54">
        <v>109</v>
      </c>
      <c r="P14" s="47">
        <f>SUM(D13:O14)</f>
        <v>5657</v>
      </c>
      <c r="Q14" s="67">
        <f>ROUND(P14*1.29,0)</f>
        <v>7298</v>
      </c>
    </row>
    <row r="15" spans="1:17" ht="14.1" customHeight="1" x14ac:dyDescent="0.15">
      <c r="A15" s="26" t="s">
        <v>4</v>
      </c>
      <c r="B15" s="35" t="s">
        <v>55</v>
      </c>
      <c r="C15" s="27" t="s">
        <v>40</v>
      </c>
      <c r="D15" s="51">
        <v>139</v>
      </c>
      <c r="E15" s="51">
        <v>193</v>
      </c>
      <c r="F15" s="51">
        <v>169</v>
      </c>
      <c r="G15" s="51">
        <v>176</v>
      </c>
      <c r="H15" s="51">
        <v>159</v>
      </c>
      <c r="I15" s="51">
        <v>132</v>
      </c>
      <c r="J15" s="51">
        <v>129</v>
      </c>
      <c r="K15" s="51">
        <v>137</v>
      </c>
      <c r="L15" s="51">
        <v>185</v>
      </c>
      <c r="M15" s="51">
        <v>195</v>
      </c>
      <c r="N15" s="51">
        <v>195</v>
      </c>
      <c r="O15" s="51">
        <v>183</v>
      </c>
      <c r="P15" s="68"/>
      <c r="Q15" s="53"/>
    </row>
    <row r="16" spans="1:17" ht="14.1" customHeight="1" x14ac:dyDescent="0.15">
      <c r="A16" s="24"/>
      <c r="B16" s="34" t="s">
        <v>56</v>
      </c>
      <c r="C16" s="28" t="s">
        <v>41</v>
      </c>
      <c r="D16" s="70" t="s">
        <v>19</v>
      </c>
      <c r="E16" s="70" t="s">
        <v>19</v>
      </c>
      <c r="F16" s="70" t="s">
        <v>19</v>
      </c>
      <c r="G16" s="70" t="s">
        <v>19</v>
      </c>
      <c r="H16" s="70" t="s">
        <v>19</v>
      </c>
      <c r="I16" s="70" t="s">
        <v>19</v>
      </c>
      <c r="J16" s="70" t="s">
        <v>19</v>
      </c>
      <c r="K16" s="70" t="s">
        <v>19</v>
      </c>
      <c r="L16" s="70" t="s">
        <v>19</v>
      </c>
      <c r="M16" s="70" t="s">
        <v>19</v>
      </c>
      <c r="N16" s="70" t="s">
        <v>19</v>
      </c>
      <c r="O16" s="70" t="s">
        <v>19</v>
      </c>
      <c r="P16" s="47">
        <f>SUM(D15:O16)</f>
        <v>1992</v>
      </c>
      <c r="Q16" s="67">
        <f>ROUND(P16*1.29,0)</f>
        <v>2570</v>
      </c>
    </row>
    <row r="17" spans="1:17" ht="14.1" customHeight="1" x14ac:dyDescent="0.15">
      <c r="A17" s="26" t="s">
        <v>5</v>
      </c>
      <c r="B17" s="35" t="s">
        <v>57</v>
      </c>
      <c r="C17" s="27" t="s">
        <v>40</v>
      </c>
      <c r="D17" s="51">
        <v>176</v>
      </c>
      <c r="E17" s="51">
        <v>258</v>
      </c>
      <c r="F17" s="51">
        <v>271</v>
      </c>
      <c r="G17" s="51">
        <v>226</v>
      </c>
      <c r="H17" s="51">
        <v>303</v>
      </c>
      <c r="I17" s="51">
        <v>246</v>
      </c>
      <c r="J17" s="51">
        <v>265</v>
      </c>
      <c r="K17" s="51">
        <v>263</v>
      </c>
      <c r="L17" s="51">
        <v>267</v>
      </c>
      <c r="M17" s="51">
        <v>307</v>
      </c>
      <c r="N17" s="51">
        <v>317</v>
      </c>
      <c r="O17" s="51">
        <v>283</v>
      </c>
      <c r="P17" s="68"/>
      <c r="Q17" s="53"/>
    </row>
    <row r="18" spans="1:17" ht="14.1" customHeight="1" x14ac:dyDescent="0.15">
      <c r="A18" s="24"/>
      <c r="B18" s="34" t="s">
        <v>58</v>
      </c>
      <c r="C18" s="28" t="s">
        <v>41</v>
      </c>
      <c r="D18" s="54">
        <v>230</v>
      </c>
      <c r="E18" s="54">
        <v>348</v>
      </c>
      <c r="F18" s="54">
        <v>299</v>
      </c>
      <c r="G18" s="54">
        <v>302</v>
      </c>
      <c r="H18" s="54">
        <v>299</v>
      </c>
      <c r="I18" s="54">
        <v>266</v>
      </c>
      <c r="J18" s="54">
        <v>306</v>
      </c>
      <c r="K18" s="54">
        <v>321</v>
      </c>
      <c r="L18" s="54">
        <v>332</v>
      </c>
      <c r="M18" s="54">
        <v>352</v>
      </c>
      <c r="N18" s="54">
        <v>328</v>
      </c>
      <c r="O18" s="54">
        <v>284</v>
      </c>
      <c r="P18" s="47">
        <f>SUM(D17:O18)</f>
        <v>6849</v>
      </c>
      <c r="Q18" s="67">
        <f>ROUND(P18*1.29,0)</f>
        <v>8835</v>
      </c>
    </row>
    <row r="19" spans="1:17" ht="14.1" customHeight="1" x14ac:dyDescent="0.15">
      <c r="A19" s="26" t="s">
        <v>6</v>
      </c>
      <c r="B19" s="35" t="s">
        <v>59</v>
      </c>
      <c r="C19" s="27" t="s">
        <v>40</v>
      </c>
      <c r="D19" s="51">
        <v>349</v>
      </c>
      <c r="E19" s="51">
        <v>495</v>
      </c>
      <c r="F19" s="51">
        <v>441</v>
      </c>
      <c r="G19" s="51">
        <v>445</v>
      </c>
      <c r="H19" s="51">
        <v>397</v>
      </c>
      <c r="I19" s="51">
        <v>398</v>
      </c>
      <c r="J19" s="51">
        <v>433</v>
      </c>
      <c r="K19" s="51">
        <v>411</v>
      </c>
      <c r="L19" s="51">
        <v>340</v>
      </c>
      <c r="M19" s="51">
        <v>409</v>
      </c>
      <c r="N19" s="51">
        <v>385</v>
      </c>
      <c r="O19" s="51">
        <v>371</v>
      </c>
      <c r="P19" s="48"/>
      <c r="Q19" s="53"/>
    </row>
    <row r="20" spans="1:17" ht="14.1" customHeight="1" x14ac:dyDescent="0.15">
      <c r="A20" s="24"/>
      <c r="B20" s="34" t="s">
        <v>60</v>
      </c>
      <c r="C20" s="28" t="s">
        <v>41</v>
      </c>
      <c r="D20" s="70" t="s">
        <v>19</v>
      </c>
      <c r="E20" s="70" t="s">
        <v>19</v>
      </c>
      <c r="F20" s="70" t="s">
        <v>19</v>
      </c>
      <c r="G20" s="70" t="s">
        <v>19</v>
      </c>
      <c r="H20" s="70" t="s">
        <v>19</v>
      </c>
      <c r="I20" s="70" t="s">
        <v>19</v>
      </c>
      <c r="J20" s="70" t="s">
        <v>19</v>
      </c>
      <c r="K20" s="70" t="s">
        <v>19</v>
      </c>
      <c r="L20" s="70" t="s">
        <v>19</v>
      </c>
      <c r="M20" s="70" t="s">
        <v>19</v>
      </c>
      <c r="N20" s="70" t="s">
        <v>19</v>
      </c>
      <c r="O20" s="70" t="s">
        <v>19</v>
      </c>
      <c r="P20" s="47">
        <f>SUM(D19:O20)</f>
        <v>4874</v>
      </c>
      <c r="Q20" s="67">
        <f>ROUND(P20*1.29,0)</f>
        <v>6287</v>
      </c>
    </row>
    <row r="21" spans="1:17" ht="14.1" customHeight="1" x14ac:dyDescent="0.15">
      <c r="A21" s="26" t="s">
        <v>7</v>
      </c>
      <c r="B21" s="35" t="s">
        <v>51</v>
      </c>
      <c r="C21" s="27" t="s">
        <v>40</v>
      </c>
      <c r="D21" s="51">
        <v>258</v>
      </c>
      <c r="E21" s="51">
        <v>299</v>
      </c>
      <c r="F21" s="51">
        <v>311</v>
      </c>
      <c r="G21" s="51">
        <v>356</v>
      </c>
      <c r="H21" s="52">
        <v>331</v>
      </c>
      <c r="I21" s="51">
        <v>303</v>
      </c>
      <c r="J21" s="51">
        <v>299</v>
      </c>
      <c r="K21" s="51">
        <v>315</v>
      </c>
      <c r="L21" s="51">
        <v>345</v>
      </c>
      <c r="M21" s="51">
        <v>391</v>
      </c>
      <c r="N21" s="51">
        <v>459</v>
      </c>
      <c r="O21" s="51">
        <v>441</v>
      </c>
      <c r="P21" s="69"/>
      <c r="Q21" s="53"/>
    </row>
    <row r="22" spans="1:17" ht="14.1" customHeight="1" x14ac:dyDescent="0.15">
      <c r="A22" s="24"/>
      <c r="B22" s="34" t="s">
        <v>61</v>
      </c>
      <c r="C22" s="28" t="s">
        <v>41</v>
      </c>
      <c r="D22" s="54">
        <v>234</v>
      </c>
      <c r="E22" s="54">
        <v>275</v>
      </c>
      <c r="F22" s="54">
        <v>225</v>
      </c>
      <c r="G22" s="54">
        <v>237</v>
      </c>
      <c r="H22" s="54">
        <v>226</v>
      </c>
      <c r="I22" s="54">
        <v>177</v>
      </c>
      <c r="J22" s="54">
        <v>178</v>
      </c>
      <c r="K22" s="54">
        <v>210</v>
      </c>
      <c r="L22" s="54">
        <v>193</v>
      </c>
      <c r="M22" s="54">
        <v>231</v>
      </c>
      <c r="N22" s="54">
        <v>217</v>
      </c>
      <c r="O22" s="54">
        <v>191</v>
      </c>
      <c r="P22" s="47">
        <f>SUM(D21:O22)</f>
        <v>6702</v>
      </c>
      <c r="Q22" s="67">
        <f>ROUND(P22*1.29,0)</f>
        <v>8646</v>
      </c>
    </row>
    <row r="23" spans="1:17" ht="14.1" customHeight="1" x14ac:dyDescent="0.15">
      <c r="A23" s="26" t="s">
        <v>33</v>
      </c>
      <c r="B23" s="35" t="s">
        <v>47</v>
      </c>
      <c r="C23" s="27" t="s">
        <v>40</v>
      </c>
      <c r="D23" s="51">
        <v>244</v>
      </c>
      <c r="E23" s="51">
        <v>178</v>
      </c>
      <c r="F23" s="51">
        <v>258</v>
      </c>
      <c r="G23" s="51">
        <v>242</v>
      </c>
      <c r="H23" s="52">
        <v>220</v>
      </c>
      <c r="I23" s="51">
        <v>242</v>
      </c>
      <c r="J23" s="51">
        <v>215</v>
      </c>
      <c r="K23" s="51">
        <v>279</v>
      </c>
      <c r="L23" s="51">
        <v>269</v>
      </c>
      <c r="M23" s="51">
        <v>259</v>
      </c>
      <c r="N23" s="51">
        <v>173</v>
      </c>
      <c r="O23" s="51">
        <v>295</v>
      </c>
      <c r="P23" s="48"/>
      <c r="Q23" s="53"/>
    </row>
    <row r="24" spans="1:17" ht="14.1" customHeight="1" x14ac:dyDescent="0.15">
      <c r="A24" s="24"/>
      <c r="B24" s="34" t="s">
        <v>62</v>
      </c>
      <c r="C24" s="28" t="s">
        <v>41</v>
      </c>
      <c r="D24" s="54">
        <v>265</v>
      </c>
      <c r="E24" s="54">
        <v>268</v>
      </c>
      <c r="F24" s="54">
        <v>293</v>
      </c>
      <c r="G24" s="54">
        <v>331</v>
      </c>
      <c r="H24" s="54">
        <v>329</v>
      </c>
      <c r="I24" s="54">
        <v>283</v>
      </c>
      <c r="J24" s="54">
        <v>286</v>
      </c>
      <c r="K24" s="54">
        <v>279</v>
      </c>
      <c r="L24" s="54">
        <v>286</v>
      </c>
      <c r="M24" s="54">
        <v>309</v>
      </c>
      <c r="N24" s="54">
        <v>332</v>
      </c>
      <c r="O24" s="54">
        <v>342</v>
      </c>
      <c r="P24" s="47">
        <f>SUM(D23:O24)</f>
        <v>6477</v>
      </c>
      <c r="Q24" s="67">
        <f>ROUND(P24*1.29,0)</f>
        <v>8355</v>
      </c>
    </row>
    <row r="25" spans="1:17" ht="14.1" customHeight="1" x14ac:dyDescent="0.15">
      <c r="A25" s="26" t="s">
        <v>34</v>
      </c>
      <c r="B25" s="40" t="s">
        <v>63</v>
      </c>
      <c r="C25" s="27" t="s">
        <v>40</v>
      </c>
      <c r="D25" s="68">
        <v>3</v>
      </c>
      <c r="E25" s="68">
        <v>12</v>
      </c>
      <c r="F25" s="68">
        <v>14</v>
      </c>
      <c r="G25" s="68">
        <v>5</v>
      </c>
      <c r="H25" s="68">
        <v>19</v>
      </c>
      <c r="I25" s="68">
        <v>12</v>
      </c>
      <c r="J25" s="68">
        <v>11</v>
      </c>
      <c r="K25" s="68">
        <v>14</v>
      </c>
      <c r="L25" s="68">
        <v>25</v>
      </c>
      <c r="M25" s="68">
        <v>17</v>
      </c>
      <c r="N25" s="68">
        <v>25</v>
      </c>
      <c r="O25" s="68">
        <v>12</v>
      </c>
      <c r="P25" s="48"/>
      <c r="Q25" s="53"/>
    </row>
    <row r="26" spans="1:17" ht="14.1" customHeight="1" x14ac:dyDescent="0.15">
      <c r="A26" s="24"/>
      <c r="B26" s="34" t="s">
        <v>56</v>
      </c>
      <c r="C26" s="28" t="s">
        <v>41</v>
      </c>
      <c r="D26" s="66">
        <v>6</v>
      </c>
      <c r="E26" s="66">
        <v>8</v>
      </c>
      <c r="F26" s="66">
        <v>16</v>
      </c>
      <c r="G26" s="66">
        <v>7</v>
      </c>
      <c r="H26" s="66">
        <v>8</v>
      </c>
      <c r="I26" s="66">
        <v>15</v>
      </c>
      <c r="J26" s="66">
        <v>9</v>
      </c>
      <c r="K26" s="66">
        <v>13</v>
      </c>
      <c r="L26" s="66">
        <v>21</v>
      </c>
      <c r="M26" s="66">
        <v>11</v>
      </c>
      <c r="N26" s="66">
        <v>13</v>
      </c>
      <c r="O26" s="66">
        <v>8</v>
      </c>
      <c r="P26" s="47">
        <f>SUM(D25:O26)</f>
        <v>304</v>
      </c>
      <c r="Q26" s="67">
        <f>ROUND(P26*1.29,0)</f>
        <v>392</v>
      </c>
    </row>
    <row r="27" spans="1:17" ht="14.1" customHeight="1" x14ac:dyDescent="0.15">
      <c r="A27" s="26" t="s">
        <v>35</v>
      </c>
      <c r="B27" s="35" t="s">
        <v>64</v>
      </c>
      <c r="C27" s="27" t="s">
        <v>40</v>
      </c>
      <c r="D27" s="68">
        <v>295</v>
      </c>
      <c r="E27" s="68">
        <v>414</v>
      </c>
      <c r="F27" s="68">
        <v>334</v>
      </c>
      <c r="G27" s="68">
        <v>316</v>
      </c>
      <c r="H27" s="68">
        <v>347</v>
      </c>
      <c r="I27" s="68">
        <v>336</v>
      </c>
      <c r="J27" s="68">
        <v>355</v>
      </c>
      <c r="K27" s="68">
        <v>336</v>
      </c>
      <c r="L27" s="68">
        <v>308</v>
      </c>
      <c r="M27" s="68">
        <v>339</v>
      </c>
      <c r="N27" s="68">
        <v>363</v>
      </c>
      <c r="O27" s="68">
        <v>365</v>
      </c>
      <c r="P27" s="48"/>
      <c r="Q27" s="53"/>
    </row>
    <row r="28" spans="1:17" ht="14.1" customHeight="1" x14ac:dyDescent="0.15">
      <c r="A28" s="24"/>
      <c r="B28" s="34" t="s">
        <v>65</v>
      </c>
      <c r="C28" s="28" t="s">
        <v>41</v>
      </c>
      <c r="D28" s="66">
        <v>224</v>
      </c>
      <c r="E28" s="66">
        <v>287</v>
      </c>
      <c r="F28" s="66">
        <v>276</v>
      </c>
      <c r="G28" s="66">
        <v>312</v>
      </c>
      <c r="H28" s="66">
        <v>287</v>
      </c>
      <c r="I28" s="66">
        <v>254</v>
      </c>
      <c r="J28" s="66">
        <v>305</v>
      </c>
      <c r="K28" s="66">
        <v>314</v>
      </c>
      <c r="L28" s="66">
        <v>264</v>
      </c>
      <c r="M28" s="66">
        <v>304</v>
      </c>
      <c r="N28" s="66">
        <v>294</v>
      </c>
      <c r="O28" s="66">
        <v>221</v>
      </c>
      <c r="P28" s="47">
        <f>SUM(D27:O28)</f>
        <v>7450</v>
      </c>
      <c r="Q28" s="67">
        <f>ROUND(P28*1.29,0)</f>
        <v>9611</v>
      </c>
    </row>
    <row r="29" spans="1:17" ht="14.1" customHeight="1" x14ac:dyDescent="0.15">
      <c r="A29" s="26" t="s">
        <v>36</v>
      </c>
      <c r="B29" s="35" t="s">
        <v>66</v>
      </c>
      <c r="C29" s="27" t="s">
        <v>40</v>
      </c>
      <c r="D29" s="69" t="s">
        <v>19</v>
      </c>
      <c r="E29" s="69" t="s">
        <v>19</v>
      </c>
      <c r="F29" s="69" t="s">
        <v>19</v>
      </c>
      <c r="G29" s="69" t="s">
        <v>19</v>
      </c>
      <c r="H29" s="69" t="s">
        <v>19</v>
      </c>
      <c r="I29" s="69" t="s">
        <v>19</v>
      </c>
      <c r="J29" s="69" t="s">
        <v>19</v>
      </c>
      <c r="K29" s="69" t="s">
        <v>19</v>
      </c>
      <c r="L29" s="69" t="s">
        <v>19</v>
      </c>
      <c r="M29" s="69" t="s">
        <v>19</v>
      </c>
      <c r="N29" s="69" t="s">
        <v>19</v>
      </c>
      <c r="O29" s="69" t="s">
        <v>19</v>
      </c>
      <c r="P29" s="48"/>
      <c r="Q29" s="53"/>
    </row>
    <row r="30" spans="1:17" ht="14.1" customHeight="1" x14ac:dyDescent="0.15">
      <c r="A30" s="24"/>
      <c r="B30" s="34" t="s">
        <v>67</v>
      </c>
      <c r="C30" s="28" t="s">
        <v>41</v>
      </c>
      <c r="D30" s="66">
        <v>23</v>
      </c>
      <c r="E30" s="66">
        <v>34</v>
      </c>
      <c r="F30" s="66">
        <v>31</v>
      </c>
      <c r="G30" s="66">
        <v>61</v>
      </c>
      <c r="H30" s="66">
        <v>38</v>
      </c>
      <c r="I30" s="66">
        <v>34</v>
      </c>
      <c r="J30" s="66">
        <v>52</v>
      </c>
      <c r="K30" s="66">
        <v>49</v>
      </c>
      <c r="L30" s="66">
        <v>46</v>
      </c>
      <c r="M30" s="66">
        <v>52</v>
      </c>
      <c r="N30" s="66">
        <v>54</v>
      </c>
      <c r="O30" s="66">
        <v>37</v>
      </c>
      <c r="P30" s="47">
        <f>SUM(D29:O30)</f>
        <v>511</v>
      </c>
      <c r="Q30" s="67">
        <f>ROUND(P30*1.29,0)</f>
        <v>659</v>
      </c>
    </row>
    <row r="31" spans="1:17" ht="14.1" customHeight="1" x14ac:dyDescent="0.15">
      <c r="A31" s="26" t="s">
        <v>37</v>
      </c>
      <c r="B31" s="35" t="s">
        <v>68</v>
      </c>
      <c r="C31" s="27" t="s">
        <v>40</v>
      </c>
      <c r="D31" s="69" t="s">
        <v>19</v>
      </c>
      <c r="E31" s="69" t="s">
        <v>19</v>
      </c>
      <c r="F31" s="69" t="s">
        <v>19</v>
      </c>
      <c r="G31" s="69" t="s">
        <v>19</v>
      </c>
      <c r="H31" s="69" t="s">
        <v>19</v>
      </c>
      <c r="I31" s="69" t="s">
        <v>19</v>
      </c>
      <c r="J31" s="69" t="s">
        <v>19</v>
      </c>
      <c r="K31" s="69" t="s">
        <v>19</v>
      </c>
      <c r="L31" s="69" t="s">
        <v>19</v>
      </c>
      <c r="M31" s="69" t="s">
        <v>19</v>
      </c>
      <c r="N31" s="69" t="s">
        <v>19</v>
      </c>
      <c r="O31" s="69" t="s">
        <v>19</v>
      </c>
      <c r="P31" s="48"/>
      <c r="Q31" s="53"/>
    </row>
    <row r="32" spans="1:17" ht="14.1" customHeight="1" x14ac:dyDescent="0.15">
      <c r="A32" s="24"/>
      <c r="B32" s="34" t="s">
        <v>69</v>
      </c>
      <c r="C32" s="28" t="s">
        <v>41</v>
      </c>
      <c r="D32" s="66">
        <v>14</v>
      </c>
      <c r="E32" s="66">
        <v>27</v>
      </c>
      <c r="F32" s="66">
        <v>31</v>
      </c>
      <c r="G32" s="66">
        <v>41</v>
      </c>
      <c r="H32" s="66">
        <v>29</v>
      </c>
      <c r="I32" s="66">
        <v>36</v>
      </c>
      <c r="J32" s="66">
        <v>30</v>
      </c>
      <c r="K32" s="66">
        <v>34</v>
      </c>
      <c r="L32" s="66">
        <v>33</v>
      </c>
      <c r="M32" s="66">
        <v>27</v>
      </c>
      <c r="N32" s="66">
        <v>51</v>
      </c>
      <c r="O32" s="66">
        <v>28</v>
      </c>
      <c r="P32" s="47">
        <f>SUM(D31:O32)</f>
        <v>381</v>
      </c>
      <c r="Q32" s="67">
        <f>ROUND(P32*1.29,0)</f>
        <v>491</v>
      </c>
    </row>
    <row r="33" spans="1:17" ht="14.1" customHeight="1" x14ac:dyDescent="0.15">
      <c r="A33" s="26" t="s">
        <v>38</v>
      </c>
      <c r="B33" s="35" t="s">
        <v>70</v>
      </c>
      <c r="C33" s="27" t="s">
        <v>40</v>
      </c>
      <c r="D33" s="68">
        <v>42</v>
      </c>
      <c r="E33" s="68">
        <v>122</v>
      </c>
      <c r="F33" s="68">
        <v>84</v>
      </c>
      <c r="G33" s="68">
        <v>86</v>
      </c>
      <c r="H33" s="68">
        <v>77</v>
      </c>
      <c r="I33" s="68">
        <v>68</v>
      </c>
      <c r="J33" s="68">
        <v>81</v>
      </c>
      <c r="K33" s="68">
        <v>96</v>
      </c>
      <c r="L33" s="68">
        <v>86</v>
      </c>
      <c r="M33" s="68">
        <v>104</v>
      </c>
      <c r="N33" s="68">
        <v>98</v>
      </c>
      <c r="O33" s="68">
        <v>109</v>
      </c>
      <c r="P33" s="48"/>
      <c r="Q33" s="53"/>
    </row>
    <row r="34" spans="1:17" ht="14.1" customHeight="1" x14ac:dyDescent="0.15">
      <c r="A34" s="24"/>
      <c r="B34" s="36" t="s">
        <v>71</v>
      </c>
      <c r="C34" s="28" t="s">
        <v>41</v>
      </c>
      <c r="D34" s="70" t="s">
        <v>19</v>
      </c>
      <c r="E34" s="70" t="s">
        <v>19</v>
      </c>
      <c r="F34" s="70" t="s">
        <v>19</v>
      </c>
      <c r="G34" s="70" t="s">
        <v>19</v>
      </c>
      <c r="H34" s="70" t="s">
        <v>19</v>
      </c>
      <c r="I34" s="70" t="s">
        <v>19</v>
      </c>
      <c r="J34" s="70" t="s">
        <v>19</v>
      </c>
      <c r="K34" s="70" t="s">
        <v>19</v>
      </c>
      <c r="L34" s="70" t="s">
        <v>19</v>
      </c>
      <c r="M34" s="70" t="s">
        <v>19</v>
      </c>
      <c r="N34" s="70" t="s">
        <v>19</v>
      </c>
      <c r="O34" s="70" t="s">
        <v>19</v>
      </c>
      <c r="P34" s="47">
        <f>SUM(D33:O34)</f>
        <v>1053</v>
      </c>
      <c r="Q34" s="67">
        <f>ROUND(P34*1.29,0)</f>
        <v>1358</v>
      </c>
    </row>
    <row r="35" spans="1:17" ht="14.1" customHeight="1" x14ac:dyDescent="0.15">
      <c r="A35" s="26"/>
      <c r="B35" s="35"/>
      <c r="C35" s="2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53"/>
    </row>
    <row r="36" spans="1:17" ht="14.1" customHeight="1" x14ac:dyDescent="0.15">
      <c r="A36" s="24"/>
      <c r="B36" s="36"/>
      <c r="C36" s="2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47"/>
      <c r="Q36" s="67"/>
    </row>
    <row r="37" spans="1:17" ht="14.1" customHeight="1" x14ac:dyDescent="0.15">
      <c r="A37" s="26"/>
      <c r="B37" s="35"/>
      <c r="C37" s="27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9"/>
      <c r="Q37" s="71"/>
    </row>
    <row r="38" spans="1:17" ht="14.1" customHeight="1" x14ac:dyDescent="0.15">
      <c r="A38" s="29"/>
      <c r="B38" s="37"/>
      <c r="C38" s="20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56"/>
      <c r="Q38" s="73"/>
    </row>
    <row r="39" spans="1:17" ht="13.15" customHeight="1" x14ac:dyDescent="0.15">
      <c r="B39" s="1"/>
      <c r="M39" s="11" t="s">
        <v>18</v>
      </c>
      <c r="O39" s="12"/>
      <c r="P39" s="12"/>
      <c r="Q39" s="12"/>
    </row>
    <row r="40" spans="1:17" ht="13.15" customHeight="1" x14ac:dyDescent="0.15">
      <c r="A40" s="33"/>
      <c r="B40" s="6"/>
      <c r="C40" s="6"/>
      <c r="D40" s="6"/>
      <c r="E40" s="6"/>
      <c r="F40" s="6"/>
      <c r="G40" s="6"/>
      <c r="H40" s="6"/>
      <c r="I40" s="8"/>
      <c r="J40" s="8"/>
      <c r="K40" s="8"/>
      <c r="M40" s="9" t="s">
        <v>12</v>
      </c>
      <c r="N40" s="8"/>
      <c r="O40" s="6"/>
      <c r="P40" s="6"/>
      <c r="Q40" s="6"/>
    </row>
  </sheetData>
  <mergeCells count="15">
    <mergeCell ref="O3:O4"/>
    <mergeCell ref="G3:G4"/>
    <mergeCell ref="H3:H4"/>
    <mergeCell ref="I3:I4"/>
    <mergeCell ref="J3:J4"/>
    <mergeCell ref="M3:M4"/>
    <mergeCell ref="N3:N4"/>
    <mergeCell ref="K3:K4"/>
    <mergeCell ref="D1:I1"/>
    <mergeCell ref="J1:L1"/>
    <mergeCell ref="D3:D4"/>
    <mergeCell ref="E3:E4"/>
    <mergeCell ref="F3:F4"/>
    <mergeCell ref="L3:L4"/>
    <mergeCell ref="A3:C4"/>
  </mergeCells>
  <phoneticPr fontId="2"/>
  <printOptions horizontalCentered="1" verticalCentered="1"/>
  <pageMargins left="0.78740157480314965" right="0.39370078740157483" top="0.98425196850393704" bottom="0.19685039370078741" header="0" footer="0"/>
  <pageSetup paperSize="9" orientation="landscape" r:id="rId1"/>
  <headerFooter alignWithMargins="0"/>
  <ignoredErrors>
    <ignoredError sqref="B39:B40 C39:C40 A5:A34 A39: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0"/>
  <sheetViews>
    <sheetView showGridLines="0" view="pageBreakPreview" zoomScale="25" zoomScaleNormal="100" zoomScaleSheetLayoutView="25" workbookViewId="0">
      <selection activeCell="Y46" sqref="Y46"/>
    </sheetView>
  </sheetViews>
  <sheetFormatPr defaultColWidth="8.875" defaultRowHeight="13.15" customHeight="1" x14ac:dyDescent="0.15"/>
  <cols>
    <col min="1" max="1" width="3.5" style="2" bestFit="1" customWidth="1"/>
    <col min="2" max="2" width="20.625" style="5" customWidth="1"/>
    <col min="3" max="16" width="7.875" style="3" customWidth="1"/>
    <col min="17" max="29" width="4.125" style="13" bestFit="1" customWidth="1"/>
    <col min="30" max="33" width="4.125" style="3" bestFit="1" customWidth="1"/>
    <col min="34" max="16384" width="8.875" style="3"/>
  </cols>
  <sheetData>
    <row r="1" spans="1:33" ht="16.899999999999999" customHeight="1" x14ac:dyDescent="0.15">
      <c r="B1" s="3"/>
      <c r="D1" s="90" t="s">
        <v>10</v>
      </c>
      <c r="E1" s="91"/>
      <c r="F1" s="91"/>
      <c r="G1" s="91"/>
      <c r="H1" s="91"/>
      <c r="I1" s="91"/>
      <c r="J1" s="92" t="str">
        <f>自動車!$J$1</f>
        <v>（ 平 成 ２8 年度 ）</v>
      </c>
      <c r="K1" s="92"/>
      <c r="L1" s="92"/>
    </row>
    <row r="2" spans="1:33" ht="13.15" customHeight="1" x14ac:dyDescent="0.15">
      <c r="B2" s="4"/>
      <c r="P2" s="30" t="s">
        <v>13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2"/>
      <c r="AE2" s="12"/>
      <c r="AF2" s="12"/>
      <c r="AG2" s="12"/>
    </row>
    <row r="3" spans="1:33" ht="13.5" customHeight="1" x14ac:dyDescent="0.15">
      <c r="A3" s="82" t="s">
        <v>42</v>
      </c>
      <c r="B3" s="83"/>
      <c r="C3" s="84"/>
      <c r="D3" s="88" t="s">
        <v>20</v>
      </c>
      <c r="E3" s="88" t="s">
        <v>21</v>
      </c>
      <c r="F3" s="88" t="s">
        <v>22</v>
      </c>
      <c r="G3" s="88" t="s">
        <v>23</v>
      </c>
      <c r="H3" s="88" t="s">
        <v>24</v>
      </c>
      <c r="I3" s="88" t="s">
        <v>25</v>
      </c>
      <c r="J3" s="88" t="s">
        <v>26</v>
      </c>
      <c r="K3" s="88" t="s">
        <v>27</v>
      </c>
      <c r="L3" s="88" t="s">
        <v>28</v>
      </c>
      <c r="M3" s="88" t="s">
        <v>29</v>
      </c>
      <c r="N3" s="88" t="s">
        <v>30</v>
      </c>
      <c r="O3" s="88" t="s">
        <v>31</v>
      </c>
      <c r="P3" s="31" t="s">
        <v>14</v>
      </c>
      <c r="Q3" s="81"/>
      <c r="R3" s="93"/>
      <c r="S3" s="93"/>
      <c r="T3" s="16"/>
      <c r="U3" s="16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3" ht="13.5" customHeight="1" x14ac:dyDescent="0.15">
      <c r="A4" s="85"/>
      <c r="B4" s="86"/>
      <c r="C4" s="87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2" t="s">
        <v>15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4.1" customHeight="1" x14ac:dyDescent="0.15">
      <c r="A5" s="22" t="s">
        <v>17</v>
      </c>
      <c r="B5" s="38" t="str">
        <f>自動車!B5</f>
        <v>市役所前天山線</v>
      </c>
      <c r="C5" s="23" t="s">
        <v>40</v>
      </c>
      <c r="D5" s="49">
        <v>157</v>
      </c>
      <c r="E5" s="49">
        <v>285</v>
      </c>
      <c r="F5" s="49">
        <v>141</v>
      </c>
      <c r="G5" s="49">
        <v>67</v>
      </c>
      <c r="H5" s="49">
        <v>43</v>
      </c>
      <c r="I5" s="49">
        <v>74</v>
      </c>
      <c r="J5" s="49">
        <v>53</v>
      </c>
      <c r="K5" s="49">
        <v>43</v>
      </c>
      <c r="L5" s="49">
        <v>37</v>
      </c>
      <c r="M5" s="49">
        <v>47</v>
      </c>
      <c r="N5" s="49">
        <v>58</v>
      </c>
      <c r="O5" s="49">
        <v>52</v>
      </c>
      <c r="P5" s="5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2"/>
      <c r="AE5" s="12"/>
      <c r="AF5" s="12"/>
      <c r="AG5" s="12"/>
    </row>
    <row r="6" spans="1:33" ht="14.1" customHeight="1" x14ac:dyDescent="0.15">
      <c r="A6" s="24"/>
      <c r="B6" s="39" t="str">
        <f>自動車!B6</f>
        <v>河原町</v>
      </c>
      <c r="C6" s="25" t="s">
        <v>41</v>
      </c>
      <c r="D6" s="50">
        <v>32</v>
      </c>
      <c r="E6" s="50">
        <v>30</v>
      </c>
      <c r="F6" s="50">
        <v>31</v>
      </c>
      <c r="G6" s="50">
        <v>30</v>
      </c>
      <c r="H6" s="50">
        <v>26</v>
      </c>
      <c r="I6" s="50">
        <v>51</v>
      </c>
      <c r="J6" s="50">
        <v>39</v>
      </c>
      <c r="K6" s="50">
        <v>59</v>
      </c>
      <c r="L6" s="50">
        <v>80</v>
      </c>
      <c r="M6" s="50">
        <v>109</v>
      </c>
      <c r="N6" s="50">
        <v>192</v>
      </c>
      <c r="O6" s="50">
        <v>167</v>
      </c>
      <c r="P6" s="59">
        <f>SUM(D5:O6)</f>
        <v>1903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2"/>
      <c r="AE6" s="12"/>
      <c r="AF6" s="12"/>
      <c r="AG6" s="12"/>
    </row>
    <row r="7" spans="1:33" ht="14.1" customHeight="1" x14ac:dyDescent="0.15">
      <c r="A7" s="26" t="s">
        <v>0</v>
      </c>
      <c r="B7" s="35" t="str">
        <f>自動車!B7</f>
        <v>花園町線</v>
      </c>
      <c r="C7" s="27" t="s">
        <v>40</v>
      </c>
      <c r="D7" s="60">
        <v>96</v>
      </c>
      <c r="E7" s="60">
        <v>140</v>
      </c>
      <c r="F7" s="60">
        <v>44</v>
      </c>
      <c r="G7" s="60">
        <v>29</v>
      </c>
      <c r="H7" s="60">
        <v>47</v>
      </c>
      <c r="I7" s="60">
        <v>50</v>
      </c>
      <c r="J7" s="60">
        <v>55</v>
      </c>
      <c r="K7" s="60">
        <v>36</v>
      </c>
      <c r="L7" s="60">
        <v>50</v>
      </c>
      <c r="M7" s="60">
        <v>68</v>
      </c>
      <c r="N7" s="60">
        <v>89</v>
      </c>
      <c r="O7" s="60">
        <v>83</v>
      </c>
      <c r="P7" s="61"/>
      <c r="Q7" s="17"/>
      <c r="R7" s="17"/>
      <c r="S7" s="17"/>
      <c r="T7" s="17"/>
      <c r="U7" s="17"/>
      <c r="V7" s="14"/>
      <c r="W7" s="14"/>
      <c r="X7" s="14"/>
      <c r="Y7" s="14"/>
      <c r="Z7" s="14"/>
      <c r="AA7" s="14"/>
      <c r="AB7" s="14"/>
      <c r="AC7" s="14"/>
      <c r="AD7" s="12"/>
      <c r="AE7" s="12"/>
      <c r="AF7" s="12"/>
      <c r="AG7" s="12"/>
    </row>
    <row r="8" spans="1:33" ht="14.1" customHeight="1" x14ac:dyDescent="0.15">
      <c r="A8" s="24"/>
      <c r="B8" s="34" t="str">
        <f>自動車!B8</f>
        <v>花園町</v>
      </c>
      <c r="C8" s="28" t="s">
        <v>41</v>
      </c>
      <c r="D8" s="62">
        <v>72</v>
      </c>
      <c r="E8" s="62">
        <v>171</v>
      </c>
      <c r="F8" s="62">
        <v>83</v>
      </c>
      <c r="G8" s="62">
        <v>59</v>
      </c>
      <c r="H8" s="62">
        <v>61</v>
      </c>
      <c r="I8" s="62">
        <v>72</v>
      </c>
      <c r="J8" s="62">
        <v>54</v>
      </c>
      <c r="K8" s="62">
        <v>59</v>
      </c>
      <c r="L8" s="62">
        <v>77</v>
      </c>
      <c r="M8" s="62">
        <v>107</v>
      </c>
      <c r="N8" s="62">
        <v>188</v>
      </c>
      <c r="O8" s="62">
        <v>129</v>
      </c>
      <c r="P8" s="59">
        <f>SUM(D7:O8)</f>
        <v>1919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2"/>
      <c r="AE8" s="12"/>
      <c r="AF8" s="12"/>
      <c r="AG8" s="12"/>
    </row>
    <row r="9" spans="1:33" ht="14.1" customHeight="1" x14ac:dyDescent="0.15">
      <c r="A9" s="26" t="s">
        <v>1</v>
      </c>
      <c r="B9" s="35" t="str">
        <f>自動車!B9</f>
        <v>千舟町高岡線</v>
      </c>
      <c r="C9" s="27" t="s">
        <v>40</v>
      </c>
      <c r="D9" s="63">
        <v>37</v>
      </c>
      <c r="E9" s="63">
        <v>100</v>
      </c>
      <c r="F9" s="63">
        <v>79</v>
      </c>
      <c r="G9" s="63">
        <v>53</v>
      </c>
      <c r="H9" s="63">
        <v>27</v>
      </c>
      <c r="I9" s="63">
        <v>38</v>
      </c>
      <c r="J9" s="63">
        <v>48</v>
      </c>
      <c r="K9" s="63">
        <v>28</v>
      </c>
      <c r="L9" s="63">
        <v>45</v>
      </c>
      <c r="M9" s="63">
        <v>27</v>
      </c>
      <c r="N9" s="63">
        <v>31</v>
      </c>
      <c r="O9" s="63">
        <v>75</v>
      </c>
      <c r="P9" s="6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"/>
      <c r="AE9" s="12"/>
      <c r="AF9" s="12"/>
      <c r="AG9" s="12"/>
    </row>
    <row r="10" spans="1:33" ht="14.1" customHeight="1" x14ac:dyDescent="0.15">
      <c r="A10" s="24"/>
      <c r="B10" s="34" t="str">
        <f>自動車!B10</f>
        <v>千舟町5丁目</v>
      </c>
      <c r="C10" s="28" t="s">
        <v>41</v>
      </c>
      <c r="D10" s="50">
        <v>24</v>
      </c>
      <c r="E10" s="50">
        <v>61</v>
      </c>
      <c r="F10" s="50">
        <v>30</v>
      </c>
      <c r="G10" s="50">
        <v>27</v>
      </c>
      <c r="H10" s="50">
        <v>26</v>
      </c>
      <c r="I10" s="50">
        <v>21</v>
      </c>
      <c r="J10" s="50">
        <v>22</v>
      </c>
      <c r="K10" s="50">
        <v>32</v>
      </c>
      <c r="L10" s="50">
        <v>49</v>
      </c>
      <c r="M10" s="50">
        <v>31</v>
      </c>
      <c r="N10" s="50">
        <v>32</v>
      </c>
      <c r="O10" s="50">
        <v>38</v>
      </c>
      <c r="P10" s="59">
        <f>SUM(D9:O10)</f>
        <v>981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2"/>
      <c r="AE10" s="12"/>
      <c r="AF10" s="12"/>
      <c r="AG10" s="12"/>
    </row>
    <row r="11" spans="1:33" ht="14.1" customHeight="1" x14ac:dyDescent="0.15">
      <c r="A11" s="26" t="s">
        <v>2</v>
      </c>
      <c r="B11" s="35" t="str">
        <f>自動車!B11</f>
        <v>中之川通線</v>
      </c>
      <c r="C11" s="27" t="s">
        <v>40</v>
      </c>
      <c r="D11" s="60">
        <v>53</v>
      </c>
      <c r="E11" s="60">
        <v>85</v>
      </c>
      <c r="F11" s="60">
        <v>60</v>
      </c>
      <c r="G11" s="60">
        <v>42</v>
      </c>
      <c r="H11" s="60">
        <v>27</v>
      </c>
      <c r="I11" s="60">
        <v>41</v>
      </c>
      <c r="J11" s="60">
        <v>36</v>
      </c>
      <c r="K11" s="60">
        <v>31</v>
      </c>
      <c r="L11" s="60">
        <v>39</v>
      </c>
      <c r="M11" s="60">
        <v>71</v>
      </c>
      <c r="N11" s="60">
        <v>132</v>
      </c>
      <c r="O11" s="60">
        <v>94</v>
      </c>
      <c r="P11" s="6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"/>
      <c r="AE11" s="12"/>
      <c r="AF11" s="12"/>
      <c r="AG11" s="12"/>
    </row>
    <row r="12" spans="1:33" ht="14.1" customHeight="1" x14ac:dyDescent="0.15">
      <c r="A12" s="24"/>
      <c r="B12" s="34" t="str">
        <f>自動車!B12</f>
        <v>湊町4丁目</v>
      </c>
      <c r="C12" s="28" t="s">
        <v>41</v>
      </c>
      <c r="D12" s="62">
        <v>87</v>
      </c>
      <c r="E12" s="62">
        <v>90</v>
      </c>
      <c r="F12" s="62">
        <v>53</v>
      </c>
      <c r="G12" s="62">
        <v>43</v>
      </c>
      <c r="H12" s="62">
        <v>47</v>
      </c>
      <c r="I12" s="62">
        <v>40</v>
      </c>
      <c r="J12" s="62">
        <v>31</v>
      </c>
      <c r="K12" s="62">
        <v>57</v>
      </c>
      <c r="L12" s="62">
        <v>49</v>
      </c>
      <c r="M12" s="62">
        <v>86</v>
      </c>
      <c r="N12" s="62">
        <v>87</v>
      </c>
      <c r="O12" s="62">
        <v>71</v>
      </c>
      <c r="P12" s="59">
        <f>SUM(D11:O12)</f>
        <v>1452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2"/>
      <c r="AE12" s="12"/>
      <c r="AF12" s="12"/>
      <c r="AG12" s="12"/>
    </row>
    <row r="13" spans="1:33" ht="14.1" customHeight="1" x14ac:dyDescent="0.15">
      <c r="A13" s="26" t="s">
        <v>3</v>
      </c>
      <c r="B13" s="35" t="str">
        <f>自動車!B13</f>
        <v>県道六軒家石手線</v>
      </c>
      <c r="C13" s="27" t="s">
        <v>40</v>
      </c>
      <c r="D13" s="51">
        <v>9</v>
      </c>
      <c r="E13" s="51">
        <v>40</v>
      </c>
      <c r="F13" s="51">
        <v>15</v>
      </c>
      <c r="G13" s="51">
        <v>10</v>
      </c>
      <c r="H13" s="51">
        <v>8</v>
      </c>
      <c r="I13" s="51">
        <v>11</v>
      </c>
      <c r="J13" s="51">
        <v>12</v>
      </c>
      <c r="K13" s="51">
        <v>10</v>
      </c>
      <c r="L13" s="51">
        <v>9</v>
      </c>
      <c r="M13" s="51">
        <v>25</v>
      </c>
      <c r="N13" s="51">
        <v>17</v>
      </c>
      <c r="O13" s="51">
        <v>31</v>
      </c>
      <c r="P13" s="6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"/>
      <c r="AE13" s="12"/>
      <c r="AF13" s="12"/>
      <c r="AG13" s="12"/>
    </row>
    <row r="14" spans="1:33" ht="14.1" customHeight="1" x14ac:dyDescent="0.15">
      <c r="A14" s="24"/>
      <c r="B14" s="34" t="str">
        <f>自動車!B14</f>
        <v>道後湯之町</v>
      </c>
      <c r="C14" s="28" t="s">
        <v>41</v>
      </c>
      <c r="D14" s="54">
        <v>16</v>
      </c>
      <c r="E14" s="54">
        <v>11</v>
      </c>
      <c r="F14" s="54">
        <v>15</v>
      </c>
      <c r="G14" s="54">
        <v>10</v>
      </c>
      <c r="H14" s="54">
        <v>6</v>
      </c>
      <c r="I14" s="54">
        <v>21</v>
      </c>
      <c r="J14" s="54">
        <v>9</v>
      </c>
      <c r="K14" s="54">
        <v>24</v>
      </c>
      <c r="L14" s="54">
        <v>17</v>
      </c>
      <c r="M14" s="54">
        <v>12</v>
      </c>
      <c r="N14" s="54">
        <v>24</v>
      </c>
      <c r="O14" s="54">
        <v>17</v>
      </c>
      <c r="P14" s="59">
        <f>SUM(D13:O14)</f>
        <v>379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2"/>
      <c r="AE14" s="12"/>
      <c r="AF14" s="12"/>
      <c r="AG14" s="12"/>
    </row>
    <row r="15" spans="1:33" ht="14.1" customHeight="1" x14ac:dyDescent="0.15">
      <c r="A15" s="26" t="s">
        <v>4</v>
      </c>
      <c r="B15" s="35" t="str">
        <f>自動車!B15</f>
        <v>道後41号線</v>
      </c>
      <c r="C15" s="27" t="s">
        <v>40</v>
      </c>
      <c r="D15" s="60">
        <v>6</v>
      </c>
      <c r="E15" s="60">
        <v>6</v>
      </c>
      <c r="F15" s="60">
        <v>3</v>
      </c>
      <c r="G15" s="60">
        <v>1</v>
      </c>
      <c r="H15" s="60">
        <v>2</v>
      </c>
      <c r="I15" s="60">
        <v>4</v>
      </c>
      <c r="J15" s="60">
        <v>1</v>
      </c>
      <c r="K15" s="60">
        <v>5</v>
      </c>
      <c r="L15" s="60">
        <v>4</v>
      </c>
      <c r="M15" s="60">
        <v>5</v>
      </c>
      <c r="N15" s="60">
        <v>6</v>
      </c>
      <c r="O15" s="60">
        <v>10</v>
      </c>
      <c r="P15" s="6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"/>
      <c r="AE15" s="12"/>
      <c r="AF15" s="12"/>
      <c r="AG15" s="12"/>
    </row>
    <row r="16" spans="1:33" ht="14.1" customHeight="1" x14ac:dyDescent="0.15">
      <c r="A16" s="24"/>
      <c r="B16" s="34" t="str">
        <f>自動車!B16</f>
        <v>道後湯月町</v>
      </c>
      <c r="C16" s="28" t="s">
        <v>41</v>
      </c>
      <c r="D16" s="49">
        <v>6</v>
      </c>
      <c r="E16" s="49">
        <v>9</v>
      </c>
      <c r="F16" s="49">
        <v>7</v>
      </c>
      <c r="G16" s="49">
        <v>4</v>
      </c>
      <c r="H16" s="49">
        <v>5</v>
      </c>
      <c r="I16" s="49">
        <v>5</v>
      </c>
      <c r="J16" s="49">
        <v>6</v>
      </c>
      <c r="K16" s="49">
        <v>11</v>
      </c>
      <c r="L16" s="49">
        <v>4</v>
      </c>
      <c r="M16" s="49">
        <v>3</v>
      </c>
      <c r="N16" s="49">
        <v>7</v>
      </c>
      <c r="O16" s="49">
        <v>5</v>
      </c>
      <c r="P16" s="59">
        <f>SUM(D15:O16)</f>
        <v>125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"/>
      <c r="AE16" s="12"/>
      <c r="AF16" s="12"/>
      <c r="AG16" s="12"/>
    </row>
    <row r="17" spans="1:33" ht="14.1" customHeight="1" x14ac:dyDescent="0.15">
      <c r="A17" s="26" t="s">
        <v>5</v>
      </c>
      <c r="B17" s="35" t="str">
        <f>自動車!B17</f>
        <v>小栗鷹場線</v>
      </c>
      <c r="C17" s="27" t="s">
        <v>40</v>
      </c>
      <c r="D17" s="60">
        <v>32</v>
      </c>
      <c r="E17" s="60">
        <v>65</v>
      </c>
      <c r="F17" s="60">
        <v>24</v>
      </c>
      <c r="G17" s="60">
        <v>21</v>
      </c>
      <c r="H17" s="60">
        <v>22</v>
      </c>
      <c r="I17" s="60">
        <v>26</v>
      </c>
      <c r="J17" s="60">
        <v>27</v>
      </c>
      <c r="K17" s="60">
        <v>24</v>
      </c>
      <c r="L17" s="60">
        <v>28</v>
      </c>
      <c r="M17" s="60">
        <v>49</v>
      </c>
      <c r="N17" s="60">
        <v>68</v>
      </c>
      <c r="O17" s="60">
        <v>47</v>
      </c>
      <c r="P17" s="61"/>
      <c r="Q17" s="8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1:33" ht="14.1" customHeight="1" x14ac:dyDescent="0.15">
      <c r="A18" s="24"/>
      <c r="B18" s="34" t="str">
        <f>自動車!B18</f>
        <v>味酒町2丁目</v>
      </c>
      <c r="C18" s="28" t="s">
        <v>41</v>
      </c>
      <c r="D18" s="50">
        <v>41</v>
      </c>
      <c r="E18" s="50">
        <v>86</v>
      </c>
      <c r="F18" s="50">
        <v>39</v>
      </c>
      <c r="G18" s="50">
        <v>25</v>
      </c>
      <c r="H18" s="50">
        <v>27</v>
      </c>
      <c r="I18" s="50">
        <v>34</v>
      </c>
      <c r="J18" s="50">
        <v>28</v>
      </c>
      <c r="K18" s="50">
        <v>22</v>
      </c>
      <c r="L18" s="50">
        <v>37</v>
      </c>
      <c r="M18" s="50">
        <v>48</v>
      </c>
      <c r="N18" s="50">
        <v>58</v>
      </c>
      <c r="O18" s="50">
        <v>38</v>
      </c>
      <c r="P18" s="59">
        <f>SUM(D17:O18)</f>
        <v>916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4.1" customHeight="1" x14ac:dyDescent="0.15">
      <c r="A19" s="26" t="s">
        <v>6</v>
      </c>
      <c r="B19" s="35" t="str">
        <f>自動車!B19</f>
        <v>三番町線</v>
      </c>
      <c r="C19" s="27" t="s">
        <v>40</v>
      </c>
      <c r="D19" s="49">
        <v>254</v>
      </c>
      <c r="E19" s="49">
        <v>185</v>
      </c>
      <c r="F19" s="49">
        <v>42</v>
      </c>
      <c r="G19" s="49">
        <v>37</v>
      </c>
      <c r="H19" s="49">
        <v>29</v>
      </c>
      <c r="I19" s="49">
        <v>30</v>
      </c>
      <c r="J19" s="49">
        <v>16</v>
      </c>
      <c r="K19" s="49">
        <v>14</v>
      </c>
      <c r="L19" s="49">
        <v>22</v>
      </c>
      <c r="M19" s="49">
        <v>26</v>
      </c>
      <c r="N19" s="49">
        <v>48</v>
      </c>
      <c r="O19" s="49">
        <v>31</v>
      </c>
      <c r="P19" s="61"/>
      <c r="Q19" s="14"/>
      <c r="R19" s="14"/>
      <c r="S19" s="14"/>
      <c r="T19" s="14"/>
      <c r="U19" s="14"/>
      <c r="V19" s="14"/>
      <c r="W19" s="14"/>
      <c r="X19" s="15"/>
      <c r="Y19" s="14"/>
      <c r="Z19" s="14"/>
      <c r="AA19" s="14"/>
      <c r="AB19" s="14"/>
      <c r="AC19" s="14"/>
      <c r="AD19" s="14"/>
      <c r="AE19" s="14"/>
      <c r="AF19" s="12"/>
      <c r="AG19" s="12"/>
    </row>
    <row r="20" spans="1:33" ht="14.1" customHeight="1" x14ac:dyDescent="0.15">
      <c r="A20" s="24"/>
      <c r="B20" s="34" t="str">
        <f>自動車!B20</f>
        <v>三番町8丁目</v>
      </c>
      <c r="C20" s="28" t="s">
        <v>41</v>
      </c>
      <c r="D20" s="50">
        <v>29</v>
      </c>
      <c r="E20" s="50">
        <v>33</v>
      </c>
      <c r="F20" s="50">
        <v>19</v>
      </c>
      <c r="G20" s="50">
        <v>21</v>
      </c>
      <c r="H20" s="50">
        <v>25</v>
      </c>
      <c r="I20" s="50">
        <v>32</v>
      </c>
      <c r="J20" s="50">
        <v>21</v>
      </c>
      <c r="K20" s="50">
        <v>14</v>
      </c>
      <c r="L20" s="50">
        <v>48</v>
      </c>
      <c r="M20" s="50">
        <v>108</v>
      </c>
      <c r="N20" s="50">
        <v>109</v>
      </c>
      <c r="O20" s="50">
        <v>96</v>
      </c>
      <c r="P20" s="59">
        <f>SUM(D19:O20)</f>
        <v>1289</v>
      </c>
      <c r="Q20" s="14"/>
      <c r="R20" s="14"/>
      <c r="S20" s="14"/>
      <c r="T20" s="14"/>
      <c r="U20" s="14"/>
      <c r="V20" s="14"/>
      <c r="W20" s="14"/>
      <c r="X20" s="15"/>
      <c r="Y20" s="14"/>
      <c r="Z20" s="14"/>
      <c r="AA20" s="14"/>
      <c r="AB20" s="14"/>
      <c r="AC20" s="14"/>
      <c r="AD20" s="14"/>
      <c r="AE20" s="14"/>
      <c r="AF20" s="12"/>
      <c r="AG20" s="12"/>
    </row>
    <row r="21" spans="1:33" ht="14.1" customHeight="1" x14ac:dyDescent="0.15">
      <c r="A21" s="26" t="s">
        <v>7</v>
      </c>
      <c r="B21" s="35" t="str">
        <f>自動車!B21</f>
        <v>中之川通線</v>
      </c>
      <c r="C21" s="27" t="s">
        <v>40</v>
      </c>
      <c r="D21" s="60">
        <v>14</v>
      </c>
      <c r="E21" s="60">
        <v>16</v>
      </c>
      <c r="F21" s="60">
        <v>19</v>
      </c>
      <c r="G21" s="60">
        <v>24</v>
      </c>
      <c r="H21" s="60">
        <v>21</v>
      </c>
      <c r="I21" s="60">
        <v>29</v>
      </c>
      <c r="J21" s="60">
        <v>32</v>
      </c>
      <c r="K21" s="60">
        <v>27</v>
      </c>
      <c r="L21" s="60">
        <v>38</v>
      </c>
      <c r="M21" s="60">
        <v>54</v>
      </c>
      <c r="N21" s="60">
        <v>77</v>
      </c>
      <c r="O21" s="60">
        <v>71</v>
      </c>
      <c r="P21" s="61"/>
      <c r="Q21" s="14"/>
      <c r="R21" s="14"/>
      <c r="S21" s="14"/>
      <c r="T21" s="14"/>
      <c r="U21" s="14"/>
      <c r="V21" s="14"/>
      <c r="W21" s="14"/>
      <c r="X21" s="15"/>
      <c r="Y21" s="14"/>
      <c r="Z21" s="14"/>
      <c r="AA21" s="14"/>
      <c r="AB21" s="14"/>
      <c r="AC21" s="14"/>
      <c r="AD21" s="14"/>
      <c r="AE21" s="14"/>
      <c r="AF21" s="12"/>
      <c r="AG21" s="12"/>
    </row>
    <row r="22" spans="1:33" ht="14.1" customHeight="1" x14ac:dyDescent="0.15">
      <c r="A22" s="24"/>
      <c r="B22" s="34" t="str">
        <f>自動車!B22</f>
        <v>築山町</v>
      </c>
      <c r="C22" s="28" t="s">
        <v>41</v>
      </c>
      <c r="D22" s="62">
        <v>59</v>
      </c>
      <c r="E22" s="62">
        <v>95</v>
      </c>
      <c r="F22" s="62">
        <v>46</v>
      </c>
      <c r="G22" s="62">
        <v>25</v>
      </c>
      <c r="H22" s="62">
        <v>13</v>
      </c>
      <c r="I22" s="62">
        <v>40</v>
      </c>
      <c r="J22" s="62">
        <v>34</v>
      </c>
      <c r="K22" s="62">
        <v>21</v>
      </c>
      <c r="L22" s="62">
        <v>27</v>
      </c>
      <c r="M22" s="62">
        <v>44</v>
      </c>
      <c r="N22" s="62">
        <v>50</v>
      </c>
      <c r="O22" s="62">
        <v>32</v>
      </c>
      <c r="P22" s="59">
        <f>SUM(D21:O22)</f>
        <v>908</v>
      </c>
      <c r="Q22" s="14"/>
      <c r="R22" s="14"/>
      <c r="S22" s="14"/>
      <c r="T22" s="14"/>
      <c r="U22" s="14"/>
      <c r="V22" s="14"/>
      <c r="W22" s="14"/>
      <c r="X22" s="15"/>
      <c r="Y22" s="14"/>
      <c r="Z22" s="14"/>
      <c r="AA22" s="14"/>
      <c r="AB22" s="14"/>
      <c r="AC22" s="14"/>
      <c r="AD22" s="14"/>
      <c r="AE22" s="14"/>
      <c r="AF22" s="12"/>
      <c r="AG22" s="12"/>
    </row>
    <row r="23" spans="1:33" ht="14.1" customHeight="1" x14ac:dyDescent="0.15">
      <c r="A23" s="26" t="s">
        <v>33</v>
      </c>
      <c r="B23" s="35" t="str">
        <f>自動車!B23</f>
        <v>花園町線</v>
      </c>
      <c r="C23" s="27" t="s">
        <v>40</v>
      </c>
      <c r="D23" s="60">
        <v>58</v>
      </c>
      <c r="E23" s="60">
        <v>111</v>
      </c>
      <c r="F23" s="60">
        <v>56</v>
      </c>
      <c r="G23" s="60">
        <v>46</v>
      </c>
      <c r="H23" s="60">
        <v>32</v>
      </c>
      <c r="I23" s="60">
        <v>46</v>
      </c>
      <c r="J23" s="60">
        <v>29</v>
      </c>
      <c r="K23" s="60">
        <v>45</v>
      </c>
      <c r="L23" s="60">
        <v>50</v>
      </c>
      <c r="M23" s="60">
        <v>84</v>
      </c>
      <c r="N23" s="60">
        <v>101</v>
      </c>
      <c r="O23" s="60">
        <v>94</v>
      </c>
      <c r="P23" s="61"/>
      <c r="Q23" s="14"/>
      <c r="R23" s="14"/>
      <c r="S23" s="14"/>
      <c r="T23" s="14"/>
      <c r="U23" s="14"/>
      <c r="V23" s="14"/>
      <c r="W23" s="14"/>
      <c r="X23" s="15"/>
      <c r="Y23" s="14"/>
      <c r="Z23" s="14"/>
      <c r="AA23" s="14"/>
      <c r="AB23" s="14"/>
      <c r="AC23" s="14"/>
      <c r="AD23" s="14"/>
      <c r="AE23" s="14"/>
      <c r="AF23" s="12"/>
      <c r="AG23" s="12"/>
    </row>
    <row r="24" spans="1:33" ht="14.1" customHeight="1" x14ac:dyDescent="0.15">
      <c r="A24" s="24"/>
      <c r="B24" s="34" t="str">
        <f>自動車!B24</f>
        <v>湊町5丁目</v>
      </c>
      <c r="C24" s="28" t="s">
        <v>41</v>
      </c>
      <c r="D24" s="62">
        <v>70</v>
      </c>
      <c r="E24" s="62">
        <v>116</v>
      </c>
      <c r="F24" s="62">
        <v>55</v>
      </c>
      <c r="G24" s="62">
        <v>33</v>
      </c>
      <c r="H24" s="62">
        <v>34</v>
      </c>
      <c r="I24" s="62">
        <v>48</v>
      </c>
      <c r="J24" s="62">
        <v>44</v>
      </c>
      <c r="K24" s="62">
        <v>28</v>
      </c>
      <c r="L24" s="62">
        <v>45</v>
      </c>
      <c r="M24" s="62">
        <v>61</v>
      </c>
      <c r="N24" s="62">
        <v>85</v>
      </c>
      <c r="O24" s="62">
        <v>100</v>
      </c>
      <c r="P24" s="59">
        <f>SUM(D23:O24)</f>
        <v>1471</v>
      </c>
      <c r="Q24" s="14"/>
      <c r="R24" s="14"/>
      <c r="S24" s="14"/>
      <c r="T24" s="14"/>
      <c r="U24" s="14"/>
      <c r="V24" s="14"/>
      <c r="W24" s="14"/>
      <c r="X24" s="15"/>
      <c r="Y24" s="14"/>
      <c r="Z24" s="14"/>
      <c r="AA24" s="14"/>
      <c r="AB24" s="14"/>
      <c r="AC24" s="14"/>
      <c r="AD24" s="14"/>
      <c r="AE24" s="14"/>
      <c r="AF24" s="12"/>
      <c r="AG24" s="12"/>
    </row>
    <row r="25" spans="1:33" ht="14.1" customHeight="1" x14ac:dyDescent="0.15">
      <c r="A25" s="26" t="s">
        <v>34</v>
      </c>
      <c r="B25" s="40" t="str">
        <f>自動車!B25</f>
        <v>道後40号線</v>
      </c>
      <c r="C25" s="27" t="s">
        <v>40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1</v>
      </c>
      <c r="J25" s="60">
        <v>1</v>
      </c>
      <c r="K25" s="60">
        <v>0</v>
      </c>
      <c r="L25" s="60">
        <v>0</v>
      </c>
      <c r="M25" s="60">
        <v>0</v>
      </c>
      <c r="N25" s="60">
        <v>1</v>
      </c>
      <c r="O25" s="60">
        <v>1</v>
      </c>
      <c r="P25" s="61"/>
      <c r="Q25" s="14"/>
      <c r="R25" s="14"/>
      <c r="S25" s="14"/>
      <c r="T25" s="14"/>
      <c r="U25" s="14"/>
      <c r="V25" s="14"/>
      <c r="W25" s="14"/>
      <c r="X25" s="15"/>
      <c r="Y25" s="14"/>
      <c r="Z25" s="14"/>
      <c r="AA25" s="14"/>
      <c r="AB25" s="14"/>
      <c r="AC25" s="14"/>
      <c r="AD25" s="14"/>
      <c r="AE25" s="14"/>
      <c r="AF25" s="12"/>
      <c r="AG25" s="12"/>
    </row>
    <row r="26" spans="1:33" ht="14.1" customHeight="1" x14ac:dyDescent="0.15">
      <c r="A26" s="24"/>
      <c r="B26" s="34" t="str">
        <f>自動車!B26</f>
        <v>道後湯月町</v>
      </c>
      <c r="C26" s="28" t="s">
        <v>41</v>
      </c>
      <c r="D26" s="62">
        <v>1</v>
      </c>
      <c r="E26" s="62">
        <v>4</v>
      </c>
      <c r="F26" s="62">
        <v>0</v>
      </c>
      <c r="G26" s="62">
        <v>2</v>
      </c>
      <c r="H26" s="62">
        <v>1</v>
      </c>
      <c r="I26" s="62">
        <v>0</v>
      </c>
      <c r="J26" s="62">
        <v>0</v>
      </c>
      <c r="K26" s="62">
        <v>3</v>
      </c>
      <c r="L26" s="62">
        <v>1</v>
      </c>
      <c r="M26" s="62">
        <v>0</v>
      </c>
      <c r="N26" s="62">
        <v>1</v>
      </c>
      <c r="O26" s="62">
        <v>0</v>
      </c>
      <c r="P26" s="59">
        <f>SUM(D25:O26)</f>
        <v>17</v>
      </c>
      <c r="Q26" s="14"/>
      <c r="R26" s="14"/>
      <c r="S26" s="14"/>
      <c r="T26" s="14"/>
      <c r="U26" s="14"/>
      <c r="V26" s="14"/>
      <c r="W26" s="14"/>
      <c r="X26" s="15"/>
      <c r="Y26" s="14"/>
      <c r="Z26" s="14"/>
      <c r="AA26" s="14"/>
      <c r="AB26" s="14"/>
      <c r="AC26" s="14"/>
      <c r="AD26" s="14"/>
      <c r="AE26" s="14"/>
      <c r="AF26" s="12"/>
      <c r="AG26" s="12"/>
    </row>
    <row r="27" spans="1:33" ht="14.1" customHeight="1" x14ac:dyDescent="0.15">
      <c r="A27" s="26" t="s">
        <v>35</v>
      </c>
      <c r="B27" s="35" t="str">
        <f>自動車!B27</f>
        <v>千舟町古川線</v>
      </c>
      <c r="C27" s="27" t="s">
        <v>40</v>
      </c>
      <c r="D27" s="60">
        <v>128</v>
      </c>
      <c r="E27" s="60">
        <v>259</v>
      </c>
      <c r="F27" s="60">
        <v>91</v>
      </c>
      <c r="G27" s="60">
        <v>51</v>
      </c>
      <c r="H27" s="60">
        <v>36</v>
      </c>
      <c r="I27" s="60">
        <v>51</v>
      </c>
      <c r="J27" s="60">
        <v>31</v>
      </c>
      <c r="K27" s="60">
        <v>21</v>
      </c>
      <c r="L27" s="60">
        <v>25</v>
      </c>
      <c r="M27" s="60">
        <v>69</v>
      </c>
      <c r="N27" s="60">
        <v>82</v>
      </c>
      <c r="O27" s="60">
        <v>81</v>
      </c>
      <c r="P27" s="61"/>
      <c r="Q27" s="14"/>
      <c r="R27" s="14"/>
      <c r="S27" s="14"/>
      <c r="T27" s="14"/>
      <c r="U27" s="14"/>
      <c r="V27" s="14"/>
      <c r="W27" s="14"/>
      <c r="X27" s="15"/>
      <c r="Y27" s="14"/>
      <c r="Z27" s="14"/>
      <c r="AA27" s="14"/>
      <c r="AB27" s="14"/>
      <c r="AC27" s="14"/>
      <c r="AD27" s="14"/>
      <c r="AE27" s="14"/>
      <c r="AF27" s="12"/>
      <c r="AG27" s="12"/>
    </row>
    <row r="28" spans="1:33" ht="14.1" customHeight="1" x14ac:dyDescent="0.15">
      <c r="A28" s="24"/>
      <c r="B28" s="34" t="str">
        <f>自動車!B28</f>
        <v>末広町</v>
      </c>
      <c r="C28" s="28" t="s">
        <v>41</v>
      </c>
      <c r="D28" s="62">
        <v>57</v>
      </c>
      <c r="E28" s="62">
        <v>57</v>
      </c>
      <c r="F28" s="62">
        <v>34</v>
      </c>
      <c r="G28" s="62">
        <v>33</v>
      </c>
      <c r="H28" s="62">
        <v>31</v>
      </c>
      <c r="I28" s="62">
        <v>32</v>
      </c>
      <c r="J28" s="62">
        <v>37</v>
      </c>
      <c r="K28" s="62">
        <v>36</v>
      </c>
      <c r="L28" s="62">
        <v>24</v>
      </c>
      <c r="M28" s="62">
        <v>78</v>
      </c>
      <c r="N28" s="62">
        <v>143</v>
      </c>
      <c r="O28" s="62">
        <v>114</v>
      </c>
      <c r="P28" s="59">
        <f>SUM(D27:O28)</f>
        <v>1601</v>
      </c>
      <c r="Q28" s="14"/>
      <c r="R28" s="14"/>
      <c r="S28" s="14"/>
      <c r="T28" s="14"/>
      <c r="U28" s="14"/>
      <c r="V28" s="14"/>
      <c r="W28" s="14"/>
      <c r="X28" s="15"/>
      <c r="Y28" s="14"/>
      <c r="Z28" s="14"/>
      <c r="AA28" s="14"/>
      <c r="AB28" s="14"/>
      <c r="AC28" s="14"/>
      <c r="AD28" s="14"/>
      <c r="AE28" s="14"/>
      <c r="AF28" s="12"/>
      <c r="AG28" s="12"/>
    </row>
    <row r="29" spans="1:33" ht="14.1" customHeight="1" x14ac:dyDescent="0.15">
      <c r="A29" s="26" t="s">
        <v>36</v>
      </c>
      <c r="B29" s="35" t="str">
        <f>自動車!B29</f>
        <v>東西35号線</v>
      </c>
      <c r="C29" s="27" t="s">
        <v>40</v>
      </c>
      <c r="D29" s="63">
        <v>6</v>
      </c>
      <c r="E29" s="63">
        <v>11</v>
      </c>
      <c r="F29" s="63">
        <v>8</v>
      </c>
      <c r="G29" s="63">
        <v>2</v>
      </c>
      <c r="H29" s="63">
        <v>3</v>
      </c>
      <c r="I29" s="63">
        <v>2</v>
      </c>
      <c r="J29" s="63">
        <v>2</v>
      </c>
      <c r="K29" s="63">
        <v>9</v>
      </c>
      <c r="L29" s="63">
        <v>5</v>
      </c>
      <c r="M29" s="63">
        <v>3</v>
      </c>
      <c r="N29" s="63">
        <v>7</v>
      </c>
      <c r="O29" s="63">
        <v>8</v>
      </c>
      <c r="P29" s="61"/>
      <c r="Q29" s="14"/>
      <c r="R29" s="14"/>
      <c r="S29" s="14"/>
      <c r="T29" s="14"/>
      <c r="U29" s="14"/>
      <c r="V29" s="14"/>
      <c r="W29" s="14"/>
      <c r="X29" s="15"/>
      <c r="Y29" s="14"/>
      <c r="Z29" s="14"/>
      <c r="AA29" s="14"/>
      <c r="AB29" s="14"/>
      <c r="AC29" s="14"/>
      <c r="AD29" s="14"/>
      <c r="AE29" s="14"/>
      <c r="AF29" s="12"/>
      <c r="AG29" s="12"/>
    </row>
    <row r="30" spans="1:33" ht="14.1" customHeight="1" x14ac:dyDescent="0.15">
      <c r="A30" s="24"/>
      <c r="B30" s="34" t="str">
        <f>自動車!B30</f>
        <v>二番町3丁目</v>
      </c>
      <c r="C30" s="28" t="s">
        <v>41</v>
      </c>
      <c r="D30" s="50">
        <v>7</v>
      </c>
      <c r="E30" s="50">
        <v>25</v>
      </c>
      <c r="F30" s="50">
        <v>7</v>
      </c>
      <c r="G30" s="50">
        <v>3</v>
      </c>
      <c r="H30" s="50">
        <v>4</v>
      </c>
      <c r="I30" s="50">
        <v>3</v>
      </c>
      <c r="J30" s="50">
        <v>4</v>
      </c>
      <c r="K30" s="50">
        <v>2</v>
      </c>
      <c r="L30" s="50">
        <v>1</v>
      </c>
      <c r="M30" s="50">
        <v>2</v>
      </c>
      <c r="N30" s="50">
        <v>8</v>
      </c>
      <c r="O30" s="50">
        <v>8</v>
      </c>
      <c r="P30" s="59">
        <f>SUM(D29:O30)</f>
        <v>140</v>
      </c>
      <c r="Q30" s="14"/>
      <c r="R30" s="14"/>
      <c r="S30" s="14"/>
      <c r="T30" s="14"/>
      <c r="U30" s="14"/>
      <c r="V30" s="14"/>
      <c r="W30" s="14"/>
      <c r="X30" s="15"/>
      <c r="Y30" s="14"/>
      <c r="Z30" s="14"/>
      <c r="AA30" s="14"/>
      <c r="AB30" s="14"/>
      <c r="AC30" s="14"/>
      <c r="AD30" s="14"/>
      <c r="AE30" s="14"/>
      <c r="AF30" s="12"/>
      <c r="AG30" s="12"/>
    </row>
    <row r="31" spans="1:33" ht="14.1" customHeight="1" x14ac:dyDescent="0.15">
      <c r="A31" s="26" t="s">
        <v>37</v>
      </c>
      <c r="B31" s="35" t="str">
        <f>自動車!B31</f>
        <v>南北31号線</v>
      </c>
      <c r="C31" s="27" t="s">
        <v>40</v>
      </c>
      <c r="D31" s="60">
        <v>23</v>
      </c>
      <c r="E31" s="60">
        <v>48</v>
      </c>
      <c r="F31" s="60">
        <v>19</v>
      </c>
      <c r="G31" s="60">
        <v>20</v>
      </c>
      <c r="H31" s="60">
        <v>30</v>
      </c>
      <c r="I31" s="60">
        <v>23</v>
      </c>
      <c r="J31" s="60">
        <v>29</v>
      </c>
      <c r="K31" s="60">
        <v>34</v>
      </c>
      <c r="L31" s="60">
        <v>28</v>
      </c>
      <c r="M31" s="60">
        <v>36</v>
      </c>
      <c r="N31" s="60">
        <v>45</v>
      </c>
      <c r="O31" s="60">
        <v>43</v>
      </c>
      <c r="P31" s="6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2"/>
      <c r="AG31" s="12"/>
    </row>
    <row r="32" spans="1:33" ht="14.1" customHeight="1" x14ac:dyDescent="0.15">
      <c r="A32" s="24"/>
      <c r="B32" s="34" t="str">
        <f>自動車!B32</f>
        <v>湊町3丁目</v>
      </c>
      <c r="C32" s="28" t="s">
        <v>41</v>
      </c>
      <c r="D32" s="62">
        <v>10</v>
      </c>
      <c r="E32" s="62">
        <v>11</v>
      </c>
      <c r="F32" s="62">
        <v>24</v>
      </c>
      <c r="G32" s="62">
        <v>31</v>
      </c>
      <c r="H32" s="62">
        <v>43</v>
      </c>
      <c r="I32" s="62">
        <v>28</v>
      </c>
      <c r="J32" s="62">
        <v>22</v>
      </c>
      <c r="K32" s="62">
        <v>52</v>
      </c>
      <c r="L32" s="62">
        <v>44</v>
      </c>
      <c r="M32" s="62">
        <v>66</v>
      </c>
      <c r="N32" s="62">
        <v>70</v>
      </c>
      <c r="O32" s="62">
        <v>68</v>
      </c>
      <c r="P32" s="59">
        <f>SUM(D31:O32)</f>
        <v>847</v>
      </c>
      <c r="AD32" s="13"/>
      <c r="AE32" s="13"/>
    </row>
    <row r="33" spans="1:31" ht="14.1" customHeight="1" x14ac:dyDescent="0.15">
      <c r="A33" s="26" t="s">
        <v>38</v>
      </c>
      <c r="B33" s="35" t="str">
        <f>自動車!B33</f>
        <v>南北113号線</v>
      </c>
      <c r="C33" s="27" t="s">
        <v>40</v>
      </c>
      <c r="D33" s="63">
        <v>15</v>
      </c>
      <c r="E33" s="63">
        <v>66</v>
      </c>
      <c r="F33" s="63">
        <v>11</v>
      </c>
      <c r="G33" s="63">
        <v>10</v>
      </c>
      <c r="H33" s="63">
        <v>8</v>
      </c>
      <c r="I33" s="63">
        <v>22</v>
      </c>
      <c r="J33" s="63">
        <v>19</v>
      </c>
      <c r="K33" s="63">
        <v>16</v>
      </c>
      <c r="L33" s="63">
        <v>27</v>
      </c>
      <c r="M33" s="63">
        <v>27</v>
      </c>
      <c r="N33" s="63">
        <v>29</v>
      </c>
      <c r="O33" s="63">
        <v>22</v>
      </c>
      <c r="P33" s="61"/>
      <c r="AD33" s="13"/>
      <c r="AE33" s="13"/>
    </row>
    <row r="34" spans="1:31" ht="14.1" customHeight="1" x14ac:dyDescent="0.15">
      <c r="A34" s="24"/>
      <c r="B34" s="36" t="str">
        <f>自動車!B34</f>
        <v>一番町1丁目</v>
      </c>
      <c r="C34" s="28" t="s">
        <v>41</v>
      </c>
      <c r="D34" s="50">
        <v>15</v>
      </c>
      <c r="E34" s="50">
        <v>22</v>
      </c>
      <c r="F34" s="50">
        <v>21</v>
      </c>
      <c r="G34" s="50">
        <v>12</v>
      </c>
      <c r="H34" s="50">
        <v>16</v>
      </c>
      <c r="I34" s="50">
        <v>12</v>
      </c>
      <c r="J34" s="50">
        <v>15</v>
      </c>
      <c r="K34" s="50">
        <v>11</v>
      </c>
      <c r="L34" s="50">
        <v>11</v>
      </c>
      <c r="M34" s="50">
        <v>15</v>
      </c>
      <c r="N34" s="50">
        <v>25</v>
      </c>
      <c r="O34" s="50">
        <v>44</v>
      </c>
      <c r="P34" s="59">
        <f>SUM(D33:O34)</f>
        <v>491</v>
      </c>
      <c r="AD34" s="13"/>
      <c r="AE34" s="13"/>
    </row>
    <row r="35" spans="1:31" ht="14.1" customHeight="1" x14ac:dyDescent="0.15">
      <c r="A35" s="26"/>
      <c r="B35" s="35"/>
      <c r="C35" s="2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AD35" s="13"/>
      <c r="AE35" s="13"/>
    </row>
    <row r="36" spans="1:31" ht="14.1" customHeight="1" x14ac:dyDescent="0.15">
      <c r="A36" s="24"/>
      <c r="B36" s="36"/>
      <c r="C36" s="28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59"/>
      <c r="AD36" s="13"/>
      <c r="AE36" s="13"/>
    </row>
    <row r="37" spans="1:31" ht="14.1" customHeight="1" x14ac:dyDescent="0.15">
      <c r="A37" s="26"/>
      <c r="B37" s="35"/>
      <c r="C37" s="2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AD37" s="13"/>
      <c r="AE37" s="13"/>
    </row>
    <row r="38" spans="1:31" ht="14.1" customHeight="1" x14ac:dyDescent="0.15">
      <c r="A38" s="29"/>
      <c r="B38" s="37"/>
      <c r="C38" s="20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</row>
    <row r="39" spans="1:31" ht="13.15" customHeight="1" x14ac:dyDescent="0.15">
      <c r="B39" s="1"/>
      <c r="M39" s="10"/>
      <c r="O39" s="7"/>
      <c r="P39" s="7"/>
    </row>
    <row r="40" spans="1:31" ht="13.15" customHeight="1" x14ac:dyDescent="0.15">
      <c r="A40" s="33"/>
      <c r="B40" s="6"/>
      <c r="C40" s="6"/>
      <c r="D40" s="6"/>
      <c r="E40" s="6"/>
      <c r="F40" s="6"/>
      <c r="G40" s="6"/>
      <c r="H40" s="6"/>
      <c r="I40" s="8"/>
      <c r="J40" s="8"/>
      <c r="K40" s="8"/>
      <c r="L40" s="9" t="s">
        <v>12</v>
      </c>
      <c r="N40" s="8"/>
      <c r="O40" s="6"/>
      <c r="P40" s="6"/>
    </row>
  </sheetData>
  <mergeCells count="30">
    <mergeCell ref="A3:C4"/>
    <mergeCell ref="K3:K4"/>
    <mergeCell ref="N3:N4"/>
    <mergeCell ref="O3:O4"/>
    <mergeCell ref="D1:I1"/>
    <mergeCell ref="J1:L1"/>
    <mergeCell ref="F3:F4"/>
    <mergeCell ref="G3:G4"/>
    <mergeCell ref="H3:H4"/>
    <mergeCell ref="I3:I4"/>
    <mergeCell ref="J3:J4"/>
    <mergeCell ref="D3:D4"/>
    <mergeCell ref="E3:E4"/>
    <mergeCell ref="L3:L4"/>
    <mergeCell ref="X17:Y17"/>
    <mergeCell ref="Z17:AA17"/>
    <mergeCell ref="R3:S3"/>
    <mergeCell ref="AB17:AC17"/>
    <mergeCell ref="AD17:AE17"/>
    <mergeCell ref="AF17:AG17"/>
    <mergeCell ref="M3:M4"/>
    <mergeCell ref="AD3:AE3"/>
    <mergeCell ref="AF3:AG3"/>
    <mergeCell ref="R17:S17"/>
    <mergeCell ref="V17:W17"/>
    <mergeCell ref="V3:W3"/>
    <mergeCell ref="T17:U17"/>
    <mergeCell ref="Z3:AA3"/>
    <mergeCell ref="AB3:AC3"/>
    <mergeCell ref="X3:Y3"/>
  </mergeCells>
  <phoneticPr fontId="2"/>
  <printOptions horizontalCentered="1" verticalCentered="1"/>
  <pageMargins left="0.78740157480314965" right="0.39370078740157483" top="0.98425196850393704" bottom="0.19685039370078741" header="0" footer="0"/>
  <pageSetup paperSize="9" orientation="landscape" r:id="rId1"/>
  <headerFooter alignWithMargins="0"/>
  <ignoredErrors>
    <ignoredError sqref="A5:A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0"/>
  <sheetViews>
    <sheetView showGridLines="0" view="pageBreakPreview" zoomScale="40" zoomScaleNormal="100" zoomScaleSheetLayoutView="40" workbookViewId="0">
      <pane ySplit="4" topLeftCell="A24" activePane="bottomLeft" state="frozen"/>
      <selection activeCell="U29" sqref="U29"/>
      <selection pane="bottomLeft" activeCell="R55" sqref="R55"/>
    </sheetView>
  </sheetViews>
  <sheetFormatPr defaultColWidth="8.875" defaultRowHeight="13.15" customHeight="1" x14ac:dyDescent="0.15"/>
  <cols>
    <col min="1" max="1" width="3.5" style="2" bestFit="1" customWidth="1"/>
    <col min="2" max="2" width="20.625" style="5" customWidth="1"/>
    <col min="3" max="16" width="7.875" style="3" customWidth="1"/>
    <col min="17" max="16384" width="8.875" style="3"/>
  </cols>
  <sheetData>
    <row r="1" spans="1:25" ht="16.899999999999999" customHeight="1" x14ac:dyDescent="0.15">
      <c r="B1" s="3"/>
      <c r="D1" s="90" t="s">
        <v>9</v>
      </c>
      <c r="E1" s="91"/>
      <c r="F1" s="91"/>
      <c r="G1" s="91"/>
      <c r="H1" s="91"/>
      <c r="I1" s="91"/>
      <c r="J1" s="92" t="str">
        <f>自動車!$J$1</f>
        <v>（ 平 成 ２8 年度 ）</v>
      </c>
      <c r="K1" s="92"/>
      <c r="L1" s="92"/>
    </row>
    <row r="2" spans="1:25" ht="13.15" customHeight="1" x14ac:dyDescent="0.15">
      <c r="B2" s="4"/>
      <c r="P2" s="3" t="s">
        <v>11</v>
      </c>
    </row>
    <row r="3" spans="1:25" ht="13.5" customHeight="1" x14ac:dyDescent="0.15">
      <c r="A3" s="82" t="s">
        <v>42</v>
      </c>
      <c r="B3" s="83"/>
      <c r="C3" s="84"/>
      <c r="D3" s="88" t="s">
        <v>20</v>
      </c>
      <c r="E3" s="88" t="s">
        <v>21</v>
      </c>
      <c r="F3" s="88" t="s">
        <v>22</v>
      </c>
      <c r="G3" s="88" t="s">
        <v>23</v>
      </c>
      <c r="H3" s="88" t="s">
        <v>24</v>
      </c>
      <c r="I3" s="88" t="s">
        <v>25</v>
      </c>
      <c r="J3" s="88" t="s">
        <v>26</v>
      </c>
      <c r="K3" s="88" t="s">
        <v>27</v>
      </c>
      <c r="L3" s="88" t="s">
        <v>28</v>
      </c>
      <c r="M3" s="88" t="s">
        <v>29</v>
      </c>
      <c r="N3" s="88" t="s">
        <v>30</v>
      </c>
      <c r="O3" s="88" t="s">
        <v>31</v>
      </c>
      <c r="P3" s="31" t="s">
        <v>14</v>
      </c>
    </row>
    <row r="4" spans="1:25" ht="13.5" customHeight="1" x14ac:dyDescent="0.15">
      <c r="A4" s="85"/>
      <c r="B4" s="86"/>
      <c r="C4" s="87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2" t="s">
        <v>15</v>
      </c>
    </row>
    <row r="5" spans="1:25" ht="14.1" customHeight="1" x14ac:dyDescent="0.15">
      <c r="A5" s="22" t="s">
        <v>17</v>
      </c>
      <c r="B5" s="38" t="str">
        <f>自動車!B5</f>
        <v>市役所前天山線</v>
      </c>
      <c r="C5" s="23" t="s">
        <v>40</v>
      </c>
      <c r="D5" s="41">
        <v>21</v>
      </c>
      <c r="E5" s="41">
        <v>30</v>
      </c>
      <c r="F5" s="41">
        <v>24</v>
      </c>
      <c r="G5" s="41">
        <v>20</v>
      </c>
      <c r="H5" s="41">
        <v>15</v>
      </c>
      <c r="I5" s="41">
        <v>22</v>
      </c>
      <c r="J5" s="41">
        <v>16</v>
      </c>
      <c r="K5" s="41">
        <v>24</v>
      </c>
      <c r="L5" s="41">
        <v>12</v>
      </c>
      <c r="M5" s="41">
        <v>18</v>
      </c>
      <c r="N5" s="41">
        <v>16</v>
      </c>
      <c r="O5" s="41">
        <v>26</v>
      </c>
      <c r="P5" s="42"/>
      <c r="Q5" s="13"/>
    </row>
    <row r="6" spans="1:25" ht="14.1" customHeight="1" x14ac:dyDescent="0.15">
      <c r="A6" s="24"/>
      <c r="B6" s="39" t="str">
        <f>自動車!B6</f>
        <v>河原町</v>
      </c>
      <c r="C6" s="25" t="s">
        <v>41</v>
      </c>
      <c r="D6" s="43">
        <v>11</v>
      </c>
      <c r="E6" s="43">
        <v>7</v>
      </c>
      <c r="F6" s="43">
        <v>6</v>
      </c>
      <c r="G6" s="43">
        <v>16</v>
      </c>
      <c r="H6" s="43">
        <v>10</v>
      </c>
      <c r="I6" s="43">
        <v>8</v>
      </c>
      <c r="J6" s="43">
        <v>16</v>
      </c>
      <c r="K6" s="43">
        <v>13</v>
      </c>
      <c r="L6" s="43">
        <v>21</v>
      </c>
      <c r="M6" s="43">
        <v>8</v>
      </c>
      <c r="N6" s="43">
        <v>26</v>
      </c>
      <c r="O6" s="43">
        <v>29</v>
      </c>
      <c r="P6" s="44">
        <f>SUM(D5:O6)</f>
        <v>415</v>
      </c>
      <c r="Q6" s="13"/>
    </row>
    <row r="7" spans="1:25" ht="14.1" customHeight="1" x14ac:dyDescent="0.15">
      <c r="A7" s="26" t="s">
        <v>0</v>
      </c>
      <c r="B7" s="35" t="str">
        <f>自動車!B7</f>
        <v>花園町線</v>
      </c>
      <c r="C7" s="27" t="s">
        <v>40</v>
      </c>
      <c r="D7" s="45">
        <v>173</v>
      </c>
      <c r="E7" s="45">
        <v>310</v>
      </c>
      <c r="F7" s="45">
        <v>162</v>
      </c>
      <c r="G7" s="45">
        <v>154</v>
      </c>
      <c r="H7" s="45">
        <v>125</v>
      </c>
      <c r="I7" s="45">
        <v>339</v>
      </c>
      <c r="J7" s="45">
        <v>183</v>
      </c>
      <c r="K7" s="45">
        <v>109</v>
      </c>
      <c r="L7" s="45">
        <v>90</v>
      </c>
      <c r="M7" s="45">
        <v>125</v>
      </c>
      <c r="N7" s="45">
        <v>158</v>
      </c>
      <c r="O7" s="45">
        <v>116</v>
      </c>
      <c r="P7" s="46"/>
      <c r="Q7" s="13"/>
    </row>
    <row r="8" spans="1:25" ht="14.1" customHeight="1" x14ac:dyDescent="0.15">
      <c r="A8" s="24"/>
      <c r="B8" s="34" t="str">
        <f>自動車!B8</f>
        <v>花園町</v>
      </c>
      <c r="C8" s="28" t="s">
        <v>41</v>
      </c>
      <c r="D8" s="47">
        <v>31</v>
      </c>
      <c r="E8" s="47">
        <v>92</v>
      </c>
      <c r="F8" s="47">
        <v>65</v>
      </c>
      <c r="G8" s="47">
        <v>152</v>
      </c>
      <c r="H8" s="47">
        <v>228</v>
      </c>
      <c r="I8" s="47">
        <v>309</v>
      </c>
      <c r="J8" s="47">
        <v>203</v>
      </c>
      <c r="K8" s="47">
        <v>138</v>
      </c>
      <c r="L8" s="47">
        <v>175</v>
      </c>
      <c r="M8" s="47">
        <v>171</v>
      </c>
      <c r="N8" s="47">
        <v>281</v>
      </c>
      <c r="O8" s="47">
        <v>269</v>
      </c>
      <c r="P8" s="44">
        <f>SUM(D7:O8)</f>
        <v>4158</v>
      </c>
      <c r="Q8" s="13"/>
      <c r="R8" s="12"/>
      <c r="S8" s="12"/>
      <c r="T8" s="12"/>
      <c r="U8" s="12"/>
      <c r="V8" s="12"/>
      <c r="W8" s="12"/>
      <c r="X8" s="12"/>
      <c r="Y8" s="12"/>
    </row>
    <row r="9" spans="1:25" ht="14.1" customHeight="1" x14ac:dyDescent="0.15">
      <c r="A9" s="26" t="s">
        <v>1</v>
      </c>
      <c r="B9" s="35" t="str">
        <f>自動車!B9</f>
        <v>千舟町高岡線</v>
      </c>
      <c r="C9" s="27" t="s">
        <v>40</v>
      </c>
      <c r="D9" s="48">
        <v>28</v>
      </c>
      <c r="E9" s="48">
        <v>84</v>
      </c>
      <c r="F9" s="48">
        <v>41</v>
      </c>
      <c r="G9" s="48">
        <v>39</v>
      </c>
      <c r="H9" s="48">
        <v>55</v>
      </c>
      <c r="I9" s="48">
        <v>88</v>
      </c>
      <c r="J9" s="48">
        <v>72</v>
      </c>
      <c r="K9" s="48">
        <v>61</v>
      </c>
      <c r="L9" s="48">
        <v>28</v>
      </c>
      <c r="M9" s="48">
        <v>36</v>
      </c>
      <c r="N9" s="48">
        <v>38</v>
      </c>
      <c r="O9" s="48">
        <v>43</v>
      </c>
      <c r="P9" s="46"/>
      <c r="Q9" s="13"/>
      <c r="R9" s="12"/>
      <c r="S9" s="12"/>
      <c r="T9" s="12"/>
      <c r="U9" s="12"/>
      <c r="V9" s="12"/>
      <c r="W9" s="12"/>
      <c r="X9" s="12"/>
      <c r="Y9" s="12"/>
    </row>
    <row r="10" spans="1:25" ht="14.1" customHeight="1" x14ac:dyDescent="0.15">
      <c r="A10" s="24"/>
      <c r="B10" s="34" t="str">
        <f>自動車!B10</f>
        <v>千舟町5丁目</v>
      </c>
      <c r="C10" s="28" t="s">
        <v>41</v>
      </c>
      <c r="D10" s="43">
        <v>18</v>
      </c>
      <c r="E10" s="43">
        <v>34</v>
      </c>
      <c r="F10" s="43">
        <v>28</v>
      </c>
      <c r="G10" s="43">
        <v>38</v>
      </c>
      <c r="H10" s="43">
        <v>34</v>
      </c>
      <c r="I10" s="43">
        <v>102</v>
      </c>
      <c r="J10" s="43">
        <v>72</v>
      </c>
      <c r="K10" s="43">
        <v>51</v>
      </c>
      <c r="L10" s="43">
        <v>47</v>
      </c>
      <c r="M10" s="43">
        <v>33</v>
      </c>
      <c r="N10" s="43">
        <v>58</v>
      </c>
      <c r="O10" s="43">
        <v>56</v>
      </c>
      <c r="P10" s="44">
        <f>SUM(D9:O10)</f>
        <v>1184</v>
      </c>
      <c r="Q10" s="13"/>
    </row>
    <row r="11" spans="1:25" ht="14.1" customHeight="1" x14ac:dyDescent="0.15">
      <c r="A11" s="26" t="s">
        <v>2</v>
      </c>
      <c r="B11" s="35" t="str">
        <f>自動車!B11</f>
        <v>中之川通線</v>
      </c>
      <c r="C11" s="27" t="s">
        <v>40</v>
      </c>
      <c r="D11" s="45">
        <v>16</v>
      </c>
      <c r="E11" s="45">
        <v>42</v>
      </c>
      <c r="F11" s="45">
        <v>28</v>
      </c>
      <c r="G11" s="45">
        <v>91</v>
      </c>
      <c r="H11" s="45">
        <v>21</v>
      </c>
      <c r="I11" s="45">
        <v>23</v>
      </c>
      <c r="J11" s="45">
        <v>20</v>
      </c>
      <c r="K11" s="45">
        <v>23</v>
      </c>
      <c r="L11" s="45">
        <v>14</v>
      </c>
      <c r="M11" s="45">
        <v>28</v>
      </c>
      <c r="N11" s="45">
        <v>32</v>
      </c>
      <c r="O11" s="45">
        <v>27</v>
      </c>
      <c r="P11" s="46"/>
      <c r="Q11" s="13"/>
    </row>
    <row r="12" spans="1:25" ht="14.1" customHeight="1" x14ac:dyDescent="0.15">
      <c r="A12" s="24"/>
      <c r="B12" s="34" t="str">
        <f>自動車!B12</f>
        <v>湊町4丁目</v>
      </c>
      <c r="C12" s="28" t="s">
        <v>41</v>
      </c>
      <c r="D12" s="47">
        <v>16</v>
      </c>
      <c r="E12" s="47">
        <v>38</v>
      </c>
      <c r="F12" s="47">
        <v>44</v>
      </c>
      <c r="G12" s="47">
        <v>26</v>
      </c>
      <c r="H12" s="47">
        <v>25</v>
      </c>
      <c r="I12" s="47">
        <v>25</v>
      </c>
      <c r="J12" s="47">
        <v>29</v>
      </c>
      <c r="K12" s="47">
        <v>17</v>
      </c>
      <c r="L12" s="47">
        <v>19</v>
      </c>
      <c r="M12" s="47">
        <v>27</v>
      </c>
      <c r="N12" s="47">
        <v>26</v>
      </c>
      <c r="O12" s="47">
        <v>28</v>
      </c>
      <c r="P12" s="44">
        <f>SUM(D11:O12)</f>
        <v>685</v>
      </c>
      <c r="Q12" s="13"/>
    </row>
    <row r="13" spans="1:25" ht="14.1" customHeight="1" x14ac:dyDescent="0.15">
      <c r="A13" s="26" t="s">
        <v>3</v>
      </c>
      <c r="B13" s="35" t="str">
        <f>自動車!B13</f>
        <v>県道六軒家石手線</v>
      </c>
      <c r="C13" s="27" t="s">
        <v>40</v>
      </c>
      <c r="D13" s="60">
        <v>42</v>
      </c>
      <c r="E13" s="60">
        <v>52</v>
      </c>
      <c r="F13" s="60">
        <v>55</v>
      </c>
      <c r="G13" s="60">
        <v>44</v>
      </c>
      <c r="H13" s="60">
        <v>38</v>
      </c>
      <c r="I13" s="60">
        <v>37</v>
      </c>
      <c r="J13" s="60">
        <v>32</v>
      </c>
      <c r="K13" s="60">
        <v>46</v>
      </c>
      <c r="L13" s="60">
        <v>36</v>
      </c>
      <c r="M13" s="60">
        <v>129</v>
      </c>
      <c r="N13" s="60">
        <v>161</v>
      </c>
      <c r="O13" s="60">
        <v>72</v>
      </c>
      <c r="P13" s="46"/>
      <c r="Q13" s="13"/>
    </row>
    <row r="14" spans="1:25" ht="14.1" customHeight="1" x14ac:dyDescent="0.15">
      <c r="A14" s="24"/>
      <c r="B14" s="34" t="str">
        <f>自動車!B14</f>
        <v>道後湯之町</v>
      </c>
      <c r="C14" s="28" t="s">
        <v>41</v>
      </c>
      <c r="D14" s="49">
        <v>41</v>
      </c>
      <c r="E14" s="49">
        <v>22</v>
      </c>
      <c r="F14" s="49">
        <v>44</v>
      </c>
      <c r="G14" s="49">
        <v>11</v>
      </c>
      <c r="H14" s="49">
        <v>27</v>
      </c>
      <c r="I14" s="49">
        <v>47</v>
      </c>
      <c r="J14" s="49">
        <v>31</v>
      </c>
      <c r="K14" s="49">
        <v>35</v>
      </c>
      <c r="L14" s="49">
        <v>42</v>
      </c>
      <c r="M14" s="49">
        <v>61</v>
      </c>
      <c r="N14" s="49">
        <v>96</v>
      </c>
      <c r="O14" s="49">
        <v>65</v>
      </c>
      <c r="P14" s="44">
        <f>SUM(D13:O14)</f>
        <v>1266</v>
      </c>
      <c r="Q14" s="13"/>
    </row>
    <row r="15" spans="1:25" ht="14.1" customHeight="1" x14ac:dyDescent="0.15">
      <c r="A15" s="26" t="s">
        <v>4</v>
      </c>
      <c r="B15" s="35" t="str">
        <f>自動車!B15</f>
        <v>道後41号線</v>
      </c>
      <c r="C15" s="27" t="s">
        <v>40</v>
      </c>
      <c r="D15" s="45">
        <v>74</v>
      </c>
      <c r="E15" s="45">
        <v>35</v>
      </c>
      <c r="F15" s="45">
        <v>51</v>
      </c>
      <c r="G15" s="45">
        <v>68</v>
      </c>
      <c r="H15" s="45">
        <v>44</v>
      </c>
      <c r="I15" s="45">
        <v>28</v>
      </c>
      <c r="J15" s="45">
        <v>32</v>
      </c>
      <c r="K15" s="45">
        <v>50</v>
      </c>
      <c r="L15" s="45">
        <v>41</v>
      </c>
      <c r="M15" s="45">
        <v>112</v>
      </c>
      <c r="N15" s="45">
        <v>71</v>
      </c>
      <c r="O15" s="45">
        <v>104</v>
      </c>
      <c r="P15" s="46"/>
      <c r="Q15" s="13"/>
    </row>
    <row r="16" spans="1:25" ht="14.1" customHeight="1" x14ac:dyDescent="0.15">
      <c r="A16" s="24"/>
      <c r="B16" s="34" t="str">
        <f>自動車!B16</f>
        <v>道後湯月町</v>
      </c>
      <c r="C16" s="28" t="s">
        <v>41</v>
      </c>
      <c r="D16" s="47">
        <v>69</v>
      </c>
      <c r="E16" s="47">
        <v>70</v>
      </c>
      <c r="F16" s="47">
        <v>83</v>
      </c>
      <c r="G16" s="47">
        <v>37</v>
      </c>
      <c r="H16" s="47">
        <v>32</v>
      </c>
      <c r="I16" s="47">
        <v>29</v>
      </c>
      <c r="J16" s="47">
        <v>52</v>
      </c>
      <c r="K16" s="47">
        <v>44</v>
      </c>
      <c r="L16" s="47">
        <v>61</v>
      </c>
      <c r="M16" s="47">
        <v>92</v>
      </c>
      <c r="N16" s="47">
        <v>50</v>
      </c>
      <c r="O16" s="47">
        <v>59</v>
      </c>
      <c r="P16" s="44">
        <f>SUM(D15:O16)</f>
        <v>1388</v>
      </c>
      <c r="Q16" s="13"/>
    </row>
    <row r="17" spans="1:17" ht="14.1" customHeight="1" x14ac:dyDescent="0.15">
      <c r="A17" s="26" t="s">
        <v>5</v>
      </c>
      <c r="B17" s="35" t="str">
        <f>自動車!B17</f>
        <v>小栗鷹場線</v>
      </c>
      <c r="C17" s="27" t="s">
        <v>40</v>
      </c>
      <c r="D17" s="49">
        <v>24</v>
      </c>
      <c r="E17" s="49">
        <v>17</v>
      </c>
      <c r="F17" s="49">
        <v>9</v>
      </c>
      <c r="G17" s="49">
        <v>13</v>
      </c>
      <c r="H17" s="49">
        <v>5</v>
      </c>
      <c r="I17" s="49">
        <v>18</v>
      </c>
      <c r="J17" s="49">
        <v>12</v>
      </c>
      <c r="K17" s="49">
        <v>15</v>
      </c>
      <c r="L17" s="49">
        <v>9</v>
      </c>
      <c r="M17" s="49">
        <v>13</v>
      </c>
      <c r="N17" s="49">
        <v>22</v>
      </c>
      <c r="O17" s="49">
        <v>18</v>
      </c>
      <c r="P17" s="46"/>
      <c r="Q17" s="13"/>
    </row>
    <row r="18" spans="1:17" ht="14.1" customHeight="1" x14ac:dyDescent="0.15">
      <c r="A18" s="24"/>
      <c r="B18" s="34" t="str">
        <f>自動車!B18</f>
        <v>味酒町2丁目</v>
      </c>
      <c r="C18" s="28" t="s">
        <v>41</v>
      </c>
      <c r="D18" s="50">
        <v>14</v>
      </c>
      <c r="E18" s="50">
        <v>35</v>
      </c>
      <c r="F18" s="50">
        <v>15</v>
      </c>
      <c r="G18" s="50">
        <v>12</v>
      </c>
      <c r="H18" s="50">
        <v>14</v>
      </c>
      <c r="I18" s="50">
        <v>17</v>
      </c>
      <c r="J18" s="50">
        <v>10</v>
      </c>
      <c r="K18" s="50">
        <v>7</v>
      </c>
      <c r="L18" s="50">
        <v>16</v>
      </c>
      <c r="M18" s="50">
        <v>7</v>
      </c>
      <c r="N18" s="50">
        <v>16</v>
      </c>
      <c r="O18" s="50">
        <v>16</v>
      </c>
      <c r="P18" s="44">
        <f>SUM(D17:O18)</f>
        <v>354</v>
      </c>
      <c r="Q18" s="13"/>
    </row>
    <row r="19" spans="1:17" ht="14.1" customHeight="1" x14ac:dyDescent="0.15">
      <c r="A19" s="26" t="s">
        <v>6</v>
      </c>
      <c r="B19" s="35" t="str">
        <f>自動車!B19</f>
        <v>三番町線</v>
      </c>
      <c r="C19" s="27" t="s">
        <v>40</v>
      </c>
      <c r="D19" s="45">
        <v>163</v>
      </c>
      <c r="E19" s="51">
        <v>183</v>
      </c>
      <c r="F19" s="51">
        <v>50</v>
      </c>
      <c r="G19" s="51">
        <v>50</v>
      </c>
      <c r="H19" s="45">
        <v>50</v>
      </c>
      <c r="I19" s="45">
        <v>86</v>
      </c>
      <c r="J19" s="45">
        <v>45</v>
      </c>
      <c r="K19" s="45">
        <v>32</v>
      </c>
      <c r="L19" s="45">
        <v>34</v>
      </c>
      <c r="M19" s="45">
        <v>44</v>
      </c>
      <c r="N19" s="45">
        <v>55</v>
      </c>
      <c r="O19" s="45">
        <v>47</v>
      </c>
      <c r="P19" s="46"/>
      <c r="Q19" s="13"/>
    </row>
    <row r="20" spans="1:17" ht="14.1" customHeight="1" x14ac:dyDescent="0.15">
      <c r="A20" s="24"/>
      <c r="B20" s="34" t="str">
        <f>自動車!B20</f>
        <v>三番町8丁目</v>
      </c>
      <c r="C20" s="28" t="s">
        <v>41</v>
      </c>
      <c r="D20" s="47">
        <v>35</v>
      </c>
      <c r="E20" s="47">
        <v>64</v>
      </c>
      <c r="F20" s="47">
        <v>38</v>
      </c>
      <c r="G20" s="47">
        <v>39</v>
      </c>
      <c r="H20" s="47">
        <v>55</v>
      </c>
      <c r="I20" s="47">
        <v>61</v>
      </c>
      <c r="J20" s="47">
        <v>37</v>
      </c>
      <c r="K20" s="47">
        <v>18</v>
      </c>
      <c r="L20" s="47">
        <v>28</v>
      </c>
      <c r="M20" s="47">
        <v>77</v>
      </c>
      <c r="N20" s="47">
        <v>116</v>
      </c>
      <c r="O20" s="47">
        <v>113</v>
      </c>
      <c r="P20" s="44">
        <f>SUM(D19:O20)</f>
        <v>1520</v>
      </c>
      <c r="Q20" s="13"/>
    </row>
    <row r="21" spans="1:17" ht="14.1" customHeight="1" x14ac:dyDescent="0.15">
      <c r="A21" s="26" t="s">
        <v>7</v>
      </c>
      <c r="B21" s="35" t="str">
        <f>自動車!B21</f>
        <v>中之川通線</v>
      </c>
      <c r="C21" s="27" t="s">
        <v>40</v>
      </c>
      <c r="D21" s="51">
        <v>8</v>
      </c>
      <c r="E21" s="51">
        <v>5</v>
      </c>
      <c r="F21" s="51">
        <v>7</v>
      </c>
      <c r="G21" s="51">
        <v>13</v>
      </c>
      <c r="H21" s="52">
        <v>17</v>
      </c>
      <c r="I21" s="51">
        <v>8</v>
      </c>
      <c r="J21" s="51">
        <v>9</v>
      </c>
      <c r="K21" s="51">
        <v>8</v>
      </c>
      <c r="L21" s="51">
        <v>16</v>
      </c>
      <c r="M21" s="51">
        <v>11</v>
      </c>
      <c r="N21" s="51">
        <v>13</v>
      </c>
      <c r="O21" s="51">
        <v>18</v>
      </c>
      <c r="P21" s="53"/>
      <c r="Q21" s="13"/>
    </row>
    <row r="22" spans="1:17" ht="14.1" customHeight="1" x14ac:dyDescent="0.15">
      <c r="A22" s="24"/>
      <c r="B22" s="34" t="str">
        <f>自動車!B22</f>
        <v>築山町</v>
      </c>
      <c r="C22" s="28" t="s">
        <v>41</v>
      </c>
      <c r="D22" s="54">
        <v>13</v>
      </c>
      <c r="E22" s="54">
        <v>19</v>
      </c>
      <c r="F22" s="54">
        <v>25</v>
      </c>
      <c r="G22" s="54">
        <v>20</v>
      </c>
      <c r="H22" s="54">
        <v>21</v>
      </c>
      <c r="I22" s="54">
        <v>16</v>
      </c>
      <c r="J22" s="54">
        <v>10</v>
      </c>
      <c r="K22" s="54">
        <v>12</v>
      </c>
      <c r="L22" s="54">
        <v>12</v>
      </c>
      <c r="M22" s="54">
        <v>19</v>
      </c>
      <c r="N22" s="54">
        <v>8</v>
      </c>
      <c r="O22" s="54">
        <v>8</v>
      </c>
      <c r="P22" s="55">
        <f>SUM(D21:O22)</f>
        <v>316</v>
      </c>
      <c r="Q22" s="13"/>
    </row>
    <row r="23" spans="1:17" ht="14.1" customHeight="1" x14ac:dyDescent="0.15">
      <c r="A23" s="26" t="s">
        <v>33</v>
      </c>
      <c r="B23" s="35" t="str">
        <f>自動車!B23</f>
        <v>花園町線</v>
      </c>
      <c r="C23" s="27" t="s">
        <v>40</v>
      </c>
      <c r="D23" s="51">
        <v>656</v>
      </c>
      <c r="E23" s="51">
        <v>712</v>
      </c>
      <c r="F23" s="51">
        <v>374</v>
      </c>
      <c r="G23" s="51">
        <v>289</v>
      </c>
      <c r="H23" s="52">
        <v>332</v>
      </c>
      <c r="I23" s="51">
        <v>437</v>
      </c>
      <c r="J23" s="51">
        <v>335</v>
      </c>
      <c r="K23" s="51">
        <v>240</v>
      </c>
      <c r="L23" s="51">
        <v>297</v>
      </c>
      <c r="M23" s="51">
        <v>341</v>
      </c>
      <c r="N23" s="51">
        <v>344</v>
      </c>
      <c r="O23" s="51">
        <v>324</v>
      </c>
      <c r="P23" s="53"/>
      <c r="Q23" s="13"/>
    </row>
    <row r="24" spans="1:17" ht="14.1" customHeight="1" x14ac:dyDescent="0.15">
      <c r="A24" s="24"/>
      <c r="B24" s="34" t="str">
        <f>自動車!B24</f>
        <v>湊町5丁目</v>
      </c>
      <c r="C24" s="28" t="s">
        <v>41</v>
      </c>
      <c r="D24" s="54">
        <v>323</v>
      </c>
      <c r="E24" s="54">
        <v>295</v>
      </c>
      <c r="F24" s="54">
        <v>358</v>
      </c>
      <c r="G24" s="54">
        <v>316</v>
      </c>
      <c r="H24" s="54">
        <v>423</v>
      </c>
      <c r="I24" s="54">
        <v>561</v>
      </c>
      <c r="J24" s="54">
        <v>367</v>
      </c>
      <c r="K24" s="54">
        <v>388</v>
      </c>
      <c r="L24" s="54">
        <v>418</v>
      </c>
      <c r="M24" s="54">
        <v>503</v>
      </c>
      <c r="N24" s="54">
        <v>749</v>
      </c>
      <c r="O24" s="54">
        <v>578</v>
      </c>
      <c r="P24" s="44">
        <f>SUM(D23:O24)</f>
        <v>9960</v>
      </c>
      <c r="Q24" s="13"/>
    </row>
    <row r="25" spans="1:17" ht="14.1" customHeight="1" x14ac:dyDescent="0.15">
      <c r="A25" s="26" t="s">
        <v>34</v>
      </c>
      <c r="B25" s="40" t="str">
        <f>自動車!B25</f>
        <v>道後40号線</v>
      </c>
      <c r="C25" s="27" t="s">
        <v>40</v>
      </c>
      <c r="D25" s="51">
        <v>6</v>
      </c>
      <c r="E25" s="51">
        <v>2</v>
      </c>
      <c r="F25" s="51">
        <v>17</v>
      </c>
      <c r="G25" s="51">
        <v>26</v>
      </c>
      <c r="H25" s="51">
        <v>14</v>
      </c>
      <c r="I25" s="51">
        <v>5</v>
      </c>
      <c r="J25" s="51">
        <v>11</v>
      </c>
      <c r="K25" s="51">
        <v>9</v>
      </c>
      <c r="L25" s="51">
        <v>12</v>
      </c>
      <c r="M25" s="51">
        <v>10</v>
      </c>
      <c r="N25" s="51">
        <v>11</v>
      </c>
      <c r="O25" s="51">
        <v>7</v>
      </c>
      <c r="P25" s="53"/>
      <c r="Q25" s="13"/>
    </row>
    <row r="26" spans="1:17" ht="14.1" customHeight="1" x14ac:dyDescent="0.15">
      <c r="A26" s="24"/>
      <c r="B26" s="34" t="str">
        <f>自動車!B26</f>
        <v>道後湯月町</v>
      </c>
      <c r="C26" s="28" t="s">
        <v>41</v>
      </c>
      <c r="D26" s="54">
        <v>5</v>
      </c>
      <c r="E26" s="54">
        <v>10</v>
      </c>
      <c r="F26" s="54">
        <v>2</v>
      </c>
      <c r="G26" s="54">
        <v>8</v>
      </c>
      <c r="H26" s="54">
        <v>11</v>
      </c>
      <c r="I26" s="54">
        <v>5</v>
      </c>
      <c r="J26" s="54">
        <v>9</v>
      </c>
      <c r="K26" s="54">
        <v>6</v>
      </c>
      <c r="L26" s="54">
        <v>5</v>
      </c>
      <c r="M26" s="54">
        <v>15</v>
      </c>
      <c r="N26" s="54">
        <v>12</v>
      </c>
      <c r="O26" s="54">
        <v>2</v>
      </c>
      <c r="P26" s="44">
        <f>SUM(D25:O26)</f>
        <v>220</v>
      </c>
      <c r="Q26" s="13"/>
    </row>
    <row r="27" spans="1:17" ht="14.1" customHeight="1" x14ac:dyDescent="0.15">
      <c r="A27" s="26" t="s">
        <v>35</v>
      </c>
      <c r="B27" s="35" t="str">
        <f>自動車!B27</f>
        <v>千舟町古川線</v>
      </c>
      <c r="C27" s="27" t="s">
        <v>40</v>
      </c>
      <c r="D27" s="51">
        <v>61</v>
      </c>
      <c r="E27" s="51">
        <v>96</v>
      </c>
      <c r="F27" s="51">
        <v>62</v>
      </c>
      <c r="G27" s="51">
        <v>116</v>
      </c>
      <c r="H27" s="51">
        <v>102</v>
      </c>
      <c r="I27" s="51">
        <v>105</v>
      </c>
      <c r="J27" s="51">
        <v>69</v>
      </c>
      <c r="K27" s="51">
        <v>61</v>
      </c>
      <c r="L27" s="51">
        <v>39</v>
      </c>
      <c r="M27" s="51">
        <v>108</v>
      </c>
      <c r="N27" s="51">
        <v>110</v>
      </c>
      <c r="O27" s="51">
        <v>100</v>
      </c>
      <c r="P27" s="53"/>
      <c r="Q27" s="13"/>
    </row>
    <row r="28" spans="1:17" ht="14.1" customHeight="1" x14ac:dyDescent="0.15">
      <c r="A28" s="24"/>
      <c r="B28" s="34" t="str">
        <f>自動車!B28</f>
        <v>末広町</v>
      </c>
      <c r="C28" s="28" t="s">
        <v>41</v>
      </c>
      <c r="D28" s="54">
        <v>48</v>
      </c>
      <c r="E28" s="54">
        <v>85</v>
      </c>
      <c r="F28" s="54">
        <v>80</v>
      </c>
      <c r="G28" s="54">
        <v>93</v>
      </c>
      <c r="H28" s="54">
        <v>63</v>
      </c>
      <c r="I28" s="54">
        <v>58</v>
      </c>
      <c r="J28" s="54">
        <v>70</v>
      </c>
      <c r="K28" s="54">
        <v>40</v>
      </c>
      <c r="L28" s="54">
        <v>30</v>
      </c>
      <c r="M28" s="54">
        <v>74</v>
      </c>
      <c r="N28" s="54">
        <v>88</v>
      </c>
      <c r="O28" s="54">
        <v>57</v>
      </c>
      <c r="P28" s="44">
        <f>SUM(D27:O28)</f>
        <v>1815</v>
      </c>
      <c r="Q28" s="13"/>
    </row>
    <row r="29" spans="1:17" ht="14.1" customHeight="1" x14ac:dyDescent="0.15">
      <c r="A29" s="26" t="s">
        <v>36</v>
      </c>
      <c r="B29" s="35" t="str">
        <f>自動車!B29</f>
        <v>東西35号線</v>
      </c>
      <c r="C29" s="27" t="s">
        <v>40</v>
      </c>
      <c r="D29" s="48">
        <v>4</v>
      </c>
      <c r="E29" s="48">
        <v>10</v>
      </c>
      <c r="F29" s="48">
        <v>27</v>
      </c>
      <c r="G29" s="48">
        <v>51</v>
      </c>
      <c r="H29" s="48">
        <v>30</v>
      </c>
      <c r="I29" s="48">
        <v>31</v>
      </c>
      <c r="J29" s="48">
        <v>28</v>
      </c>
      <c r="K29" s="48">
        <v>15</v>
      </c>
      <c r="L29" s="48">
        <v>35</v>
      </c>
      <c r="M29" s="48">
        <v>29</v>
      </c>
      <c r="N29" s="48">
        <v>38</v>
      </c>
      <c r="O29" s="48">
        <v>24</v>
      </c>
      <c r="P29" s="46"/>
      <c r="Q29" s="13"/>
    </row>
    <row r="30" spans="1:17" ht="14.1" customHeight="1" x14ac:dyDescent="0.15">
      <c r="A30" s="24"/>
      <c r="B30" s="34" t="str">
        <f>自動車!B30</f>
        <v>二番町3丁目</v>
      </c>
      <c r="C30" s="28" t="s">
        <v>41</v>
      </c>
      <c r="D30" s="43">
        <v>16</v>
      </c>
      <c r="E30" s="43">
        <v>74</v>
      </c>
      <c r="F30" s="43">
        <v>52</v>
      </c>
      <c r="G30" s="43">
        <v>24</v>
      </c>
      <c r="H30" s="43">
        <v>13</v>
      </c>
      <c r="I30" s="43">
        <v>30</v>
      </c>
      <c r="J30" s="43">
        <v>25</v>
      </c>
      <c r="K30" s="43">
        <v>21</v>
      </c>
      <c r="L30" s="43">
        <v>23</v>
      </c>
      <c r="M30" s="43">
        <v>16</v>
      </c>
      <c r="N30" s="43">
        <v>20</v>
      </c>
      <c r="O30" s="43">
        <v>12</v>
      </c>
      <c r="P30" s="44">
        <f>SUM(D29:O30)</f>
        <v>648</v>
      </c>
      <c r="Q30" s="13"/>
    </row>
    <row r="31" spans="1:17" ht="14.1" customHeight="1" x14ac:dyDescent="0.15">
      <c r="A31" s="26" t="s">
        <v>37</v>
      </c>
      <c r="B31" s="35" t="str">
        <f>自動車!B31</f>
        <v>南北31号線</v>
      </c>
      <c r="C31" s="27" t="s">
        <v>40</v>
      </c>
      <c r="D31" s="45">
        <v>30</v>
      </c>
      <c r="E31" s="45">
        <v>59</v>
      </c>
      <c r="F31" s="45">
        <v>33</v>
      </c>
      <c r="G31" s="45">
        <v>58</v>
      </c>
      <c r="H31" s="45">
        <v>75</v>
      </c>
      <c r="I31" s="45">
        <v>128</v>
      </c>
      <c r="J31" s="45">
        <v>83</v>
      </c>
      <c r="K31" s="45">
        <v>91</v>
      </c>
      <c r="L31" s="45">
        <v>76</v>
      </c>
      <c r="M31" s="45">
        <v>81</v>
      </c>
      <c r="N31" s="45">
        <v>81</v>
      </c>
      <c r="O31" s="45">
        <v>74</v>
      </c>
      <c r="P31" s="46"/>
      <c r="Q31" s="13"/>
    </row>
    <row r="32" spans="1:17" ht="14.1" customHeight="1" x14ac:dyDescent="0.15">
      <c r="A32" s="24"/>
      <c r="B32" s="34" t="str">
        <f>自動車!B32</f>
        <v>湊町3丁目</v>
      </c>
      <c r="C32" s="28" t="s">
        <v>41</v>
      </c>
      <c r="D32" s="47">
        <v>3</v>
      </c>
      <c r="E32" s="47">
        <v>19</v>
      </c>
      <c r="F32" s="47">
        <v>33</v>
      </c>
      <c r="G32" s="47">
        <v>50</v>
      </c>
      <c r="H32" s="47">
        <v>60</v>
      </c>
      <c r="I32" s="47">
        <v>116</v>
      </c>
      <c r="J32" s="47">
        <v>106</v>
      </c>
      <c r="K32" s="47">
        <v>110</v>
      </c>
      <c r="L32" s="47">
        <v>111</v>
      </c>
      <c r="M32" s="47">
        <v>70</v>
      </c>
      <c r="N32" s="47">
        <v>92</v>
      </c>
      <c r="O32" s="47">
        <v>93</v>
      </c>
      <c r="P32" s="44">
        <f>SUM(D31:O32)</f>
        <v>1732</v>
      </c>
      <c r="Q32" s="13"/>
    </row>
    <row r="33" spans="1:17" ht="14.1" customHeight="1" x14ac:dyDescent="0.15">
      <c r="A33" s="26" t="s">
        <v>38</v>
      </c>
      <c r="B33" s="35" t="str">
        <f>自動車!B33</f>
        <v>南北113号線</v>
      </c>
      <c r="C33" s="27" t="s">
        <v>40</v>
      </c>
      <c r="D33" s="48">
        <v>23</v>
      </c>
      <c r="E33" s="48">
        <v>20</v>
      </c>
      <c r="F33" s="48">
        <v>10</v>
      </c>
      <c r="G33" s="48">
        <v>8</v>
      </c>
      <c r="H33" s="48">
        <v>14</v>
      </c>
      <c r="I33" s="48">
        <v>22</v>
      </c>
      <c r="J33" s="48">
        <v>26</v>
      </c>
      <c r="K33" s="48">
        <v>12</v>
      </c>
      <c r="L33" s="48">
        <v>21</v>
      </c>
      <c r="M33" s="48">
        <v>19</v>
      </c>
      <c r="N33" s="48">
        <v>14</v>
      </c>
      <c r="O33" s="48">
        <v>23</v>
      </c>
      <c r="P33" s="46"/>
      <c r="Q33" s="13"/>
    </row>
    <row r="34" spans="1:17" ht="14.1" customHeight="1" x14ac:dyDescent="0.15">
      <c r="A34" s="24"/>
      <c r="B34" s="36" t="str">
        <f>自動車!B34</f>
        <v>一番町1丁目</v>
      </c>
      <c r="C34" s="28" t="s">
        <v>41</v>
      </c>
      <c r="D34" s="43">
        <v>14</v>
      </c>
      <c r="E34" s="43">
        <v>17</v>
      </c>
      <c r="F34" s="43">
        <v>16</v>
      </c>
      <c r="G34" s="43">
        <v>15</v>
      </c>
      <c r="H34" s="43">
        <v>25</v>
      </c>
      <c r="I34" s="43">
        <v>25</v>
      </c>
      <c r="J34" s="43">
        <v>8</v>
      </c>
      <c r="K34" s="43">
        <v>7</v>
      </c>
      <c r="L34" s="43">
        <v>13</v>
      </c>
      <c r="M34" s="43">
        <v>11</v>
      </c>
      <c r="N34" s="43">
        <v>25</v>
      </c>
      <c r="O34" s="43">
        <v>22</v>
      </c>
      <c r="P34" s="44">
        <f>SUM(D33:O34)</f>
        <v>410</v>
      </c>
      <c r="Q34" s="13"/>
    </row>
    <row r="35" spans="1:17" ht="14.1" customHeight="1" x14ac:dyDescent="0.15">
      <c r="A35" s="26"/>
      <c r="B35" s="35"/>
      <c r="C35" s="2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13"/>
    </row>
    <row r="36" spans="1:17" ht="14.1" customHeight="1" x14ac:dyDescent="0.15">
      <c r="A36" s="24"/>
      <c r="B36" s="36"/>
      <c r="C36" s="2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4"/>
      <c r="Q36" s="13"/>
    </row>
    <row r="37" spans="1:17" ht="14.1" customHeight="1" x14ac:dyDescent="0.15">
      <c r="A37" s="26"/>
      <c r="B37" s="35"/>
      <c r="C37" s="2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13"/>
    </row>
    <row r="38" spans="1:17" ht="14.1" customHeight="1" x14ac:dyDescent="0.15">
      <c r="A38" s="29"/>
      <c r="B38" s="37"/>
      <c r="C38" s="20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  <c r="Q38" s="13"/>
    </row>
    <row r="39" spans="1:17" ht="13.15" customHeight="1" x14ac:dyDescent="0.15">
      <c r="B39" s="1"/>
      <c r="M39" s="10"/>
      <c r="O39" s="7"/>
      <c r="P39" s="7"/>
    </row>
    <row r="40" spans="1:17" ht="13.15" customHeight="1" x14ac:dyDescent="0.15">
      <c r="A40" s="33"/>
      <c r="B40" s="6"/>
      <c r="C40" s="6"/>
      <c r="D40" s="6"/>
      <c r="E40" s="6"/>
      <c r="F40" s="6"/>
      <c r="G40" s="6"/>
      <c r="H40" s="6"/>
      <c r="I40" s="8"/>
      <c r="J40" s="8"/>
      <c r="K40" s="8"/>
      <c r="L40" s="9" t="s">
        <v>12</v>
      </c>
      <c r="N40" s="8"/>
      <c r="O40" s="6"/>
      <c r="P40" s="6"/>
    </row>
  </sheetData>
  <mergeCells count="15">
    <mergeCell ref="O3:O4"/>
    <mergeCell ref="M3:M4"/>
    <mergeCell ref="A3:C4"/>
    <mergeCell ref="K3:K4"/>
    <mergeCell ref="N3:N4"/>
    <mergeCell ref="D1:I1"/>
    <mergeCell ref="J1:L1"/>
    <mergeCell ref="F3:F4"/>
    <mergeCell ref="G3:G4"/>
    <mergeCell ref="H3:H4"/>
    <mergeCell ref="I3:I4"/>
    <mergeCell ref="J3:J4"/>
    <mergeCell ref="D3:D4"/>
    <mergeCell ref="E3:E4"/>
    <mergeCell ref="L3:L4"/>
  </mergeCells>
  <phoneticPr fontId="2"/>
  <printOptions horizontalCentered="1" verticalCentered="1"/>
  <pageMargins left="0.78740157480314965" right="0.39370078740157483" top="0.98425196850393704" bottom="0.19685039370078741" header="0" footer="0"/>
  <pageSetup paperSize="9" orientation="landscape" r:id="rId1"/>
  <headerFooter alignWithMargins="0"/>
  <ignoredErrors>
    <ignoredError sqref="A5:A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0"/>
  <sheetViews>
    <sheetView showGridLines="0" tabSelected="1" view="pageBreakPreview" zoomScale="40" zoomScaleNormal="100" zoomScaleSheetLayoutView="40" workbookViewId="0">
      <selection activeCell="Y53" sqref="Y53"/>
    </sheetView>
  </sheetViews>
  <sheetFormatPr defaultColWidth="8.875" defaultRowHeight="13.15" customHeight="1" x14ac:dyDescent="0.15"/>
  <cols>
    <col min="1" max="1" width="3.5" style="2" bestFit="1" customWidth="1"/>
    <col min="2" max="2" width="20.625" style="5" customWidth="1"/>
    <col min="3" max="16" width="7.875" style="3" customWidth="1"/>
    <col min="17" max="16384" width="8.875" style="3"/>
  </cols>
  <sheetData>
    <row r="1" spans="1:16" ht="16.899999999999999" customHeight="1" x14ac:dyDescent="0.15">
      <c r="B1" s="3"/>
      <c r="D1" s="90" t="s">
        <v>16</v>
      </c>
      <c r="E1" s="91"/>
      <c r="F1" s="91"/>
      <c r="G1" s="91"/>
      <c r="H1" s="91"/>
      <c r="I1" s="91"/>
      <c r="J1" s="92" t="str">
        <f>自動車!$J$1</f>
        <v>（ 平 成 ２8 年度 ）</v>
      </c>
      <c r="K1" s="92"/>
      <c r="L1" s="92"/>
    </row>
    <row r="2" spans="1:16" ht="13.15" customHeight="1" x14ac:dyDescent="0.15">
      <c r="B2" s="4"/>
      <c r="P2" s="3" t="s">
        <v>13</v>
      </c>
    </row>
    <row r="3" spans="1:16" ht="13.5" customHeight="1" x14ac:dyDescent="0.15">
      <c r="A3" s="82" t="s">
        <v>42</v>
      </c>
      <c r="B3" s="83"/>
      <c r="C3" s="84"/>
      <c r="D3" s="88" t="s">
        <v>20</v>
      </c>
      <c r="E3" s="88" t="s">
        <v>21</v>
      </c>
      <c r="F3" s="88" t="s">
        <v>22</v>
      </c>
      <c r="G3" s="88" t="s">
        <v>23</v>
      </c>
      <c r="H3" s="88" t="s">
        <v>24</v>
      </c>
      <c r="I3" s="88" t="s">
        <v>25</v>
      </c>
      <c r="J3" s="88" t="s">
        <v>26</v>
      </c>
      <c r="K3" s="88" t="s">
        <v>27</v>
      </c>
      <c r="L3" s="88" t="s">
        <v>28</v>
      </c>
      <c r="M3" s="88" t="s">
        <v>29</v>
      </c>
      <c r="N3" s="88" t="s">
        <v>30</v>
      </c>
      <c r="O3" s="88" t="s">
        <v>31</v>
      </c>
      <c r="P3" s="31" t="s">
        <v>14</v>
      </c>
    </row>
    <row r="4" spans="1:16" ht="13.5" customHeight="1" x14ac:dyDescent="0.15">
      <c r="A4" s="85"/>
      <c r="B4" s="86"/>
      <c r="C4" s="87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2" t="s">
        <v>15</v>
      </c>
    </row>
    <row r="5" spans="1:16" ht="14.1" customHeight="1" x14ac:dyDescent="0.15">
      <c r="A5" s="22" t="s">
        <v>17</v>
      </c>
      <c r="B5" s="38" t="str">
        <f>自動車!B5</f>
        <v>市役所前天山線</v>
      </c>
      <c r="C5" s="23" t="s">
        <v>40</v>
      </c>
      <c r="D5" s="52">
        <v>176</v>
      </c>
      <c r="E5" s="52">
        <v>256</v>
      </c>
      <c r="F5" s="52">
        <v>107</v>
      </c>
      <c r="G5" s="52">
        <v>60</v>
      </c>
      <c r="H5" s="52">
        <v>43</v>
      </c>
      <c r="I5" s="52">
        <v>83</v>
      </c>
      <c r="J5" s="52">
        <v>64</v>
      </c>
      <c r="K5" s="52">
        <v>45</v>
      </c>
      <c r="L5" s="52">
        <v>47</v>
      </c>
      <c r="M5" s="52">
        <v>55</v>
      </c>
      <c r="N5" s="52">
        <v>45</v>
      </c>
      <c r="O5" s="52">
        <v>39</v>
      </c>
      <c r="P5" s="74"/>
    </row>
    <row r="6" spans="1:16" ht="14.1" customHeight="1" x14ac:dyDescent="0.15">
      <c r="A6" s="24"/>
      <c r="B6" s="39" t="str">
        <f>自動車!B6</f>
        <v>河原町</v>
      </c>
      <c r="C6" s="25" t="s">
        <v>41</v>
      </c>
      <c r="D6" s="54">
        <v>45</v>
      </c>
      <c r="E6" s="54">
        <v>40</v>
      </c>
      <c r="F6" s="54">
        <v>39</v>
      </c>
      <c r="G6" s="54">
        <v>65</v>
      </c>
      <c r="H6" s="54">
        <v>51</v>
      </c>
      <c r="I6" s="54">
        <v>61</v>
      </c>
      <c r="J6" s="54">
        <v>54</v>
      </c>
      <c r="K6" s="54">
        <v>68</v>
      </c>
      <c r="L6" s="54">
        <v>76</v>
      </c>
      <c r="M6" s="54">
        <v>111</v>
      </c>
      <c r="N6" s="54">
        <v>200</v>
      </c>
      <c r="O6" s="54">
        <v>185</v>
      </c>
      <c r="P6" s="44">
        <f>SUM(D5:O6)</f>
        <v>2015</v>
      </c>
    </row>
    <row r="7" spans="1:16" ht="14.1" customHeight="1" x14ac:dyDescent="0.15">
      <c r="A7" s="26" t="s">
        <v>0</v>
      </c>
      <c r="B7" s="35" t="str">
        <f>自動車!B7</f>
        <v>花園町線</v>
      </c>
      <c r="C7" s="27" t="s">
        <v>40</v>
      </c>
      <c r="D7" s="68">
        <v>28</v>
      </c>
      <c r="E7" s="68">
        <v>56</v>
      </c>
      <c r="F7" s="68">
        <v>22</v>
      </c>
      <c r="G7" s="68">
        <v>19</v>
      </c>
      <c r="H7" s="68">
        <v>19</v>
      </c>
      <c r="I7" s="68">
        <v>21</v>
      </c>
      <c r="J7" s="68">
        <v>16</v>
      </c>
      <c r="K7" s="68">
        <v>17</v>
      </c>
      <c r="L7" s="68">
        <v>23</v>
      </c>
      <c r="M7" s="68">
        <v>20</v>
      </c>
      <c r="N7" s="68">
        <v>29</v>
      </c>
      <c r="O7" s="68">
        <v>30</v>
      </c>
      <c r="P7" s="46"/>
    </row>
    <row r="8" spans="1:16" ht="14.1" customHeight="1" x14ac:dyDescent="0.15">
      <c r="A8" s="24"/>
      <c r="B8" s="34" t="str">
        <f>自動車!B8</f>
        <v>花園町</v>
      </c>
      <c r="C8" s="28" t="s">
        <v>41</v>
      </c>
      <c r="D8" s="66">
        <v>16</v>
      </c>
      <c r="E8" s="66">
        <v>19</v>
      </c>
      <c r="F8" s="66">
        <v>21</v>
      </c>
      <c r="G8" s="66">
        <v>27</v>
      </c>
      <c r="H8" s="66">
        <v>15</v>
      </c>
      <c r="I8" s="66">
        <v>16</v>
      </c>
      <c r="J8" s="66">
        <v>24</v>
      </c>
      <c r="K8" s="66">
        <v>14</v>
      </c>
      <c r="L8" s="66">
        <v>24</v>
      </c>
      <c r="M8" s="66">
        <v>28</v>
      </c>
      <c r="N8" s="66">
        <v>67</v>
      </c>
      <c r="O8" s="66">
        <v>30</v>
      </c>
      <c r="P8" s="44">
        <f>SUM(D7:O8)</f>
        <v>601</v>
      </c>
    </row>
    <row r="9" spans="1:16" ht="14.1" customHeight="1" x14ac:dyDescent="0.15">
      <c r="A9" s="26" t="s">
        <v>1</v>
      </c>
      <c r="B9" s="35" t="str">
        <f>自動車!B9</f>
        <v>千舟町高岡線</v>
      </c>
      <c r="C9" s="27" t="s">
        <v>40</v>
      </c>
      <c r="D9" s="68">
        <v>96</v>
      </c>
      <c r="E9" s="68">
        <v>132</v>
      </c>
      <c r="F9" s="68">
        <v>52</v>
      </c>
      <c r="G9" s="68">
        <v>32</v>
      </c>
      <c r="H9" s="68">
        <v>48</v>
      </c>
      <c r="I9" s="68">
        <v>43</v>
      </c>
      <c r="J9" s="68">
        <v>44</v>
      </c>
      <c r="K9" s="68">
        <v>38</v>
      </c>
      <c r="L9" s="68">
        <v>27</v>
      </c>
      <c r="M9" s="68">
        <v>47</v>
      </c>
      <c r="N9" s="68">
        <v>75</v>
      </c>
      <c r="O9" s="68">
        <v>47</v>
      </c>
      <c r="P9" s="46"/>
    </row>
    <row r="10" spans="1:16" ht="14.1" customHeight="1" x14ac:dyDescent="0.15">
      <c r="A10" s="24"/>
      <c r="B10" s="34" t="str">
        <f>自動車!B10</f>
        <v>千舟町5丁目</v>
      </c>
      <c r="C10" s="28" t="s">
        <v>41</v>
      </c>
      <c r="D10" s="66">
        <v>43</v>
      </c>
      <c r="E10" s="66">
        <v>123</v>
      </c>
      <c r="F10" s="66">
        <v>53</v>
      </c>
      <c r="G10" s="66">
        <v>33</v>
      </c>
      <c r="H10" s="66">
        <v>26</v>
      </c>
      <c r="I10" s="66">
        <v>37</v>
      </c>
      <c r="J10" s="66">
        <v>35</v>
      </c>
      <c r="K10" s="66">
        <v>29</v>
      </c>
      <c r="L10" s="66">
        <v>35</v>
      </c>
      <c r="M10" s="66">
        <v>29</v>
      </c>
      <c r="N10" s="66">
        <v>44</v>
      </c>
      <c r="O10" s="66">
        <v>45</v>
      </c>
      <c r="P10" s="44">
        <f>SUM(D9:O10)</f>
        <v>1213</v>
      </c>
    </row>
    <row r="11" spans="1:16" ht="14.1" customHeight="1" x14ac:dyDescent="0.15">
      <c r="A11" s="26" t="s">
        <v>2</v>
      </c>
      <c r="B11" s="35" t="str">
        <f>自動車!B11</f>
        <v>中之川通線</v>
      </c>
      <c r="C11" s="27" t="s">
        <v>40</v>
      </c>
      <c r="D11" s="68">
        <v>70</v>
      </c>
      <c r="E11" s="68">
        <v>143</v>
      </c>
      <c r="F11" s="68">
        <v>88</v>
      </c>
      <c r="G11" s="68">
        <v>56</v>
      </c>
      <c r="H11" s="68">
        <v>49</v>
      </c>
      <c r="I11" s="68">
        <v>46</v>
      </c>
      <c r="J11" s="68">
        <v>76</v>
      </c>
      <c r="K11" s="68">
        <v>49</v>
      </c>
      <c r="L11" s="68">
        <v>64</v>
      </c>
      <c r="M11" s="68">
        <v>81</v>
      </c>
      <c r="N11" s="68">
        <v>108</v>
      </c>
      <c r="O11" s="68">
        <v>82</v>
      </c>
      <c r="P11" s="46"/>
    </row>
    <row r="12" spans="1:16" ht="14.1" customHeight="1" x14ac:dyDescent="0.15">
      <c r="A12" s="24"/>
      <c r="B12" s="34" t="str">
        <f>自動車!B12</f>
        <v>湊町4丁目</v>
      </c>
      <c r="C12" s="28" t="s">
        <v>41</v>
      </c>
      <c r="D12" s="66">
        <v>163</v>
      </c>
      <c r="E12" s="66">
        <v>265</v>
      </c>
      <c r="F12" s="66">
        <v>95</v>
      </c>
      <c r="G12" s="66">
        <v>75</v>
      </c>
      <c r="H12" s="66">
        <v>56</v>
      </c>
      <c r="I12" s="66">
        <v>81</v>
      </c>
      <c r="J12" s="66">
        <v>69</v>
      </c>
      <c r="K12" s="66">
        <v>60</v>
      </c>
      <c r="L12" s="66">
        <v>69</v>
      </c>
      <c r="M12" s="66">
        <v>83</v>
      </c>
      <c r="N12" s="66">
        <v>122</v>
      </c>
      <c r="O12" s="66">
        <v>101</v>
      </c>
      <c r="P12" s="44">
        <f>SUM(D11:O12)</f>
        <v>2151</v>
      </c>
    </row>
    <row r="13" spans="1:16" ht="14.1" customHeight="1" x14ac:dyDescent="0.15">
      <c r="A13" s="26" t="s">
        <v>3</v>
      </c>
      <c r="B13" s="35" t="str">
        <f>自動車!B13</f>
        <v>県道六軒家石手線</v>
      </c>
      <c r="C13" s="27" t="s">
        <v>40</v>
      </c>
      <c r="D13" s="69" t="s">
        <v>19</v>
      </c>
      <c r="E13" s="69" t="s">
        <v>19</v>
      </c>
      <c r="F13" s="69" t="s">
        <v>19</v>
      </c>
      <c r="G13" s="69" t="s">
        <v>19</v>
      </c>
      <c r="H13" s="69" t="s">
        <v>19</v>
      </c>
      <c r="I13" s="69" t="s">
        <v>19</v>
      </c>
      <c r="J13" s="69" t="s">
        <v>19</v>
      </c>
      <c r="K13" s="69" t="s">
        <v>19</v>
      </c>
      <c r="L13" s="69" t="s">
        <v>19</v>
      </c>
      <c r="M13" s="69" t="s">
        <v>19</v>
      </c>
      <c r="N13" s="69" t="s">
        <v>19</v>
      </c>
      <c r="O13" s="69" t="s">
        <v>19</v>
      </c>
      <c r="P13" s="46"/>
    </row>
    <row r="14" spans="1:16" ht="14.1" customHeight="1" x14ac:dyDescent="0.15">
      <c r="A14" s="24"/>
      <c r="B14" s="34" t="str">
        <f>自動車!B14</f>
        <v>道後湯之町</v>
      </c>
      <c r="C14" s="28" t="s">
        <v>41</v>
      </c>
      <c r="D14" s="70" t="s">
        <v>19</v>
      </c>
      <c r="E14" s="70" t="s">
        <v>19</v>
      </c>
      <c r="F14" s="70" t="s">
        <v>19</v>
      </c>
      <c r="G14" s="70" t="s">
        <v>19</v>
      </c>
      <c r="H14" s="70" t="s">
        <v>19</v>
      </c>
      <c r="I14" s="70" t="s">
        <v>19</v>
      </c>
      <c r="J14" s="70" t="s">
        <v>19</v>
      </c>
      <c r="K14" s="70" t="s">
        <v>19</v>
      </c>
      <c r="L14" s="70" t="s">
        <v>19</v>
      </c>
      <c r="M14" s="70" t="s">
        <v>19</v>
      </c>
      <c r="N14" s="70" t="s">
        <v>19</v>
      </c>
      <c r="O14" s="70" t="s">
        <v>19</v>
      </c>
      <c r="P14" s="75" t="s">
        <v>39</v>
      </c>
    </row>
    <row r="15" spans="1:16" ht="14.1" customHeight="1" x14ac:dyDescent="0.15">
      <c r="A15" s="26" t="s">
        <v>4</v>
      </c>
      <c r="B15" s="35" t="str">
        <f>自動車!B15</f>
        <v>道後41号線</v>
      </c>
      <c r="C15" s="27" t="s">
        <v>40</v>
      </c>
      <c r="D15" s="69" t="s">
        <v>19</v>
      </c>
      <c r="E15" s="69" t="s">
        <v>19</v>
      </c>
      <c r="F15" s="69" t="s">
        <v>19</v>
      </c>
      <c r="G15" s="69" t="s">
        <v>19</v>
      </c>
      <c r="H15" s="69" t="s">
        <v>19</v>
      </c>
      <c r="I15" s="69" t="s">
        <v>19</v>
      </c>
      <c r="J15" s="69" t="s">
        <v>19</v>
      </c>
      <c r="K15" s="69" t="s">
        <v>19</v>
      </c>
      <c r="L15" s="69" t="s">
        <v>19</v>
      </c>
      <c r="M15" s="69" t="s">
        <v>19</v>
      </c>
      <c r="N15" s="69" t="s">
        <v>19</v>
      </c>
      <c r="O15" s="69" t="s">
        <v>19</v>
      </c>
      <c r="P15" s="46"/>
    </row>
    <row r="16" spans="1:16" ht="14.1" customHeight="1" x14ac:dyDescent="0.15">
      <c r="A16" s="24"/>
      <c r="B16" s="34" t="str">
        <f>自動車!B16</f>
        <v>道後湯月町</v>
      </c>
      <c r="C16" s="28" t="s">
        <v>41</v>
      </c>
      <c r="D16" s="70" t="s">
        <v>19</v>
      </c>
      <c r="E16" s="70" t="s">
        <v>19</v>
      </c>
      <c r="F16" s="70" t="s">
        <v>19</v>
      </c>
      <c r="G16" s="70" t="s">
        <v>19</v>
      </c>
      <c r="H16" s="70" t="s">
        <v>19</v>
      </c>
      <c r="I16" s="70" t="s">
        <v>19</v>
      </c>
      <c r="J16" s="70" t="s">
        <v>19</v>
      </c>
      <c r="K16" s="70" t="s">
        <v>19</v>
      </c>
      <c r="L16" s="70" t="s">
        <v>19</v>
      </c>
      <c r="M16" s="70" t="s">
        <v>19</v>
      </c>
      <c r="N16" s="70" t="s">
        <v>19</v>
      </c>
      <c r="O16" s="70" t="s">
        <v>19</v>
      </c>
      <c r="P16" s="75" t="s">
        <v>39</v>
      </c>
    </row>
    <row r="17" spans="1:16" ht="14.1" customHeight="1" x14ac:dyDescent="0.15">
      <c r="A17" s="26" t="s">
        <v>5</v>
      </c>
      <c r="B17" s="35" t="str">
        <f>自動車!B17</f>
        <v>小栗鷹場線</v>
      </c>
      <c r="C17" s="27" t="s">
        <v>40</v>
      </c>
      <c r="D17" s="69" t="s">
        <v>19</v>
      </c>
      <c r="E17" s="69" t="s">
        <v>19</v>
      </c>
      <c r="F17" s="69" t="s">
        <v>19</v>
      </c>
      <c r="G17" s="69" t="s">
        <v>19</v>
      </c>
      <c r="H17" s="69" t="s">
        <v>19</v>
      </c>
      <c r="I17" s="69" t="s">
        <v>19</v>
      </c>
      <c r="J17" s="69" t="s">
        <v>19</v>
      </c>
      <c r="K17" s="69" t="s">
        <v>19</v>
      </c>
      <c r="L17" s="69" t="s">
        <v>19</v>
      </c>
      <c r="M17" s="69" t="s">
        <v>19</v>
      </c>
      <c r="N17" s="69" t="s">
        <v>19</v>
      </c>
      <c r="O17" s="69" t="s">
        <v>19</v>
      </c>
      <c r="P17" s="46"/>
    </row>
    <row r="18" spans="1:16" ht="14.1" customHeight="1" x14ac:dyDescent="0.15">
      <c r="A18" s="24"/>
      <c r="B18" s="34" t="str">
        <f>自動車!B18</f>
        <v>味酒町2丁目</v>
      </c>
      <c r="C18" s="28" t="s">
        <v>41</v>
      </c>
      <c r="D18" s="70" t="s">
        <v>19</v>
      </c>
      <c r="E18" s="70" t="s">
        <v>19</v>
      </c>
      <c r="F18" s="70" t="s">
        <v>19</v>
      </c>
      <c r="G18" s="70" t="s">
        <v>19</v>
      </c>
      <c r="H18" s="70" t="s">
        <v>19</v>
      </c>
      <c r="I18" s="70" t="s">
        <v>19</v>
      </c>
      <c r="J18" s="70" t="s">
        <v>19</v>
      </c>
      <c r="K18" s="70" t="s">
        <v>19</v>
      </c>
      <c r="L18" s="70" t="s">
        <v>19</v>
      </c>
      <c r="M18" s="70" t="s">
        <v>19</v>
      </c>
      <c r="N18" s="70" t="s">
        <v>19</v>
      </c>
      <c r="O18" s="70" t="s">
        <v>19</v>
      </c>
      <c r="P18" s="75" t="s">
        <v>39</v>
      </c>
    </row>
    <row r="19" spans="1:16" ht="14.1" customHeight="1" x14ac:dyDescent="0.15">
      <c r="A19" s="26" t="s">
        <v>6</v>
      </c>
      <c r="B19" s="35" t="str">
        <f>自動車!B19</f>
        <v>三番町線</v>
      </c>
      <c r="C19" s="27" t="s">
        <v>40</v>
      </c>
      <c r="D19" s="69" t="s">
        <v>19</v>
      </c>
      <c r="E19" s="69" t="s">
        <v>19</v>
      </c>
      <c r="F19" s="69" t="s">
        <v>19</v>
      </c>
      <c r="G19" s="69" t="s">
        <v>19</v>
      </c>
      <c r="H19" s="69" t="s">
        <v>19</v>
      </c>
      <c r="I19" s="69" t="s">
        <v>19</v>
      </c>
      <c r="J19" s="69" t="s">
        <v>19</v>
      </c>
      <c r="K19" s="69" t="s">
        <v>19</v>
      </c>
      <c r="L19" s="69" t="s">
        <v>19</v>
      </c>
      <c r="M19" s="69" t="s">
        <v>19</v>
      </c>
      <c r="N19" s="69" t="s">
        <v>19</v>
      </c>
      <c r="O19" s="69" t="s">
        <v>19</v>
      </c>
      <c r="P19" s="46"/>
    </row>
    <row r="20" spans="1:16" ht="14.1" customHeight="1" x14ac:dyDescent="0.15">
      <c r="A20" s="24"/>
      <c r="B20" s="34" t="str">
        <f>自動車!B20</f>
        <v>三番町8丁目</v>
      </c>
      <c r="C20" s="28" t="s">
        <v>41</v>
      </c>
      <c r="D20" s="70" t="s">
        <v>19</v>
      </c>
      <c r="E20" s="70" t="s">
        <v>19</v>
      </c>
      <c r="F20" s="70" t="s">
        <v>19</v>
      </c>
      <c r="G20" s="70" t="s">
        <v>19</v>
      </c>
      <c r="H20" s="70" t="s">
        <v>19</v>
      </c>
      <c r="I20" s="70" t="s">
        <v>19</v>
      </c>
      <c r="J20" s="70" t="s">
        <v>19</v>
      </c>
      <c r="K20" s="70" t="s">
        <v>19</v>
      </c>
      <c r="L20" s="70" t="s">
        <v>19</v>
      </c>
      <c r="M20" s="70" t="s">
        <v>19</v>
      </c>
      <c r="N20" s="70" t="s">
        <v>19</v>
      </c>
      <c r="O20" s="70" t="s">
        <v>19</v>
      </c>
      <c r="P20" s="75" t="s">
        <v>39</v>
      </c>
    </row>
    <row r="21" spans="1:16" ht="14.1" customHeight="1" x14ac:dyDescent="0.15">
      <c r="A21" s="26" t="s">
        <v>7</v>
      </c>
      <c r="B21" s="35" t="str">
        <f>自動車!B21</f>
        <v>中之川通線</v>
      </c>
      <c r="C21" s="27" t="s">
        <v>40</v>
      </c>
      <c r="D21" s="69" t="s">
        <v>19</v>
      </c>
      <c r="E21" s="69" t="s">
        <v>19</v>
      </c>
      <c r="F21" s="69" t="s">
        <v>19</v>
      </c>
      <c r="G21" s="69" t="s">
        <v>19</v>
      </c>
      <c r="H21" s="69" t="s">
        <v>19</v>
      </c>
      <c r="I21" s="69" t="s">
        <v>19</v>
      </c>
      <c r="J21" s="69" t="s">
        <v>19</v>
      </c>
      <c r="K21" s="69" t="s">
        <v>19</v>
      </c>
      <c r="L21" s="69" t="s">
        <v>19</v>
      </c>
      <c r="M21" s="69" t="s">
        <v>19</v>
      </c>
      <c r="N21" s="69" t="s">
        <v>19</v>
      </c>
      <c r="O21" s="69" t="s">
        <v>19</v>
      </c>
      <c r="P21" s="46"/>
    </row>
    <row r="22" spans="1:16" ht="14.1" customHeight="1" x14ac:dyDescent="0.15">
      <c r="A22" s="24"/>
      <c r="B22" s="34" t="str">
        <f>自動車!B22</f>
        <v>築山町</v>
      </c>
      <c r="C22" s="28" t="s">
        <v>41</v>
      </c>
      <c r="D22" s="70" t="s">
        <v>19</v>
      </c>
      <c r="E22" s="70" t="s">
        <v>19</v>
      </c>
      <c r="F22" s="70" t="s">
        <v>19</v>
      </c>
      <c r="G22" s="70" t="s">
        <v>19</v>
      </c>
      <c r="H22" s="70" t="s">
        <v>19</v>
      </c>
      <c r="I22" s="70" t="s">
        <v>19</v>
      </c>
      <c r="J22" s="70" t="s">
        <v>19</v>
      </c>
      <c r="K22" s="70" t="s">
        <v>19</v>
      </c>
      <c r="L22" s="70" t="s">
        <v>19</v>
      </c>
      <c r="M22" s="70" t="s">
        <v>19</v>
      </c>
      <c r="N22" s="70" t="s">
        <v>19</v>
      </c>
      <c r="O22" s="70" t="s">
        <v>19</v>
      </c>
      <c r="P22" s="75" t="s">
        <v>39</v>
      </c>
    </row>
    <row r="23" spans="1:16" ht="14.1" customHeight="1" x14ac:dyDescent="0.15">
      <c r="A23" s="26" t="s">
        <v>33</v>
      </c>
      <c r="B23" s="35" t="str">
        <f>自動車!B23</f>
        <v>花園町線</v>
      </c>
      <c r="C23" s="27" t="s">
        <v>40</v>
      </c>
      <c r="D23" s="69" t="s">
        <v>19</v>
      </c>
      <c r="E23" s="69" t="s">
        <v>19</v>
      </c>
      <c r="F23" s="69" t="s">
        <v>19</v>
      </c>
      <c r="G23" s="69" t="s">
        <v>19</v>
      </c>
      <c r="H23" s="69" t="s">
        <v>19</v>
      </c>
      <c r="I23" s="69" t="s">
        <v>19</v>
      </c>
      <c r="J23" s="69" t="s">
        <v>19</v>
      </c>
      <c r="K23" s="69" t="s">
        <v>19</v>
      </c>
      <c r="L23" s="69" t="s">
        <v>19</v>
      </c>
      <c r="M23" s="69" t="s">
        <v>19</v>
      </c>
      <c r="N23" s="69" t="s">
        <v>19</v>
      </c>
      <c r="O23" s="69" t="s">
        <v>19</v>
      </c>
      <c r="P23" s="46"/>
    </row>
    <row r="24" spans="1:16" ht="14.1" customHeight="1" x14ac:dyDescent="0.15">
      <c r="A24" s="24"/>
      <c r="B24" s="34" t="str">
        <f>自動車!B24</f>
        <v>湊町5丁目</v>
      </c>
      <c r="C24" s="28" t="s">
        <v>41</v>
      </c>
      <c r="D24" s="70" t="s">
        <v>19</v>
      </c>
      <c r="E24" s="70" t="s">
        <v>19</v>
      </c>
      <c r="F24" s="70" t="s">
        <v>19</v>
      </c>
      <c r="G24" s="70" t="s">
        <v>19</v>
      </c>
      <c r="H24" s="70" t="s">
        <v>19</v>
      </c>
      <c r="I24" s="70" t="s">
        <v>19</v>
      </c>
      <c r="J24" s="70" t="s">
        <v>19</v>
      </c>
      <c r="K24" s="70" t="s">
        <v>19</v>
      </c>
      <c r="L24" s="70" t="s">
        <v>19</v>
      </c>
      <c r="M24" s="70" t="s">
        <v>19</v>
      </c>
      <c r="N24" s="70" t="s">
        <v>19</v>
      </c>
      <c r="O24" s="70" t="s">
        <v>19</v>
      </c>
      <c r="P24" s="75" t="s">
        <v>39</v>
      </c>
    </row>
    <row r="25" spans="1:16" ht="14.1" customHeight="1" x14ac:dyDescent="0.15">
      <c r="A25" s="26" t="s">
        <v>34</v>
      </c>
      <c r="B25" s="40" t="str">
        <f>自動車!B25</f>
        <v>道後40号線</v>
      </c>
      <c r="C25" s="27" t="s">
        <v>40</v>
      </c>
      <c r="D25" s="69" t="s">
        <v>19</v>
      </c>
      <c r="E25" s="69" t="s">
        <v>19</v>
      </c>
      <c r="F25" s="69" t="s">
        <v>19</v>
      </c>
      <c r="G25" s="69" t="s">
        <v>19</v>
      </c>
      <c r="H25" s="69" t="s">
        <v>19</v>
      </c>
      <c r="I25" s="69" t="s">
        <v>19</v>
      </c>
      <c r="J25" s="69" t="s">
        <v>19</v>
      </c>
      <c r="K25" s="69" t="s">
        <v>19</v>
      </c>
      <c r="L25" s="69" t="s">
        <v>19</v>
      </c>
      <c r="M25" s="69" t="s">
        <v>19</v>
      </c>
      <c r="N25" s="69" t="s">
        <v>19</v>
      </c>
      <c r="O25" s="69" t="s">
        <v>19</v>
      </c>
      <c r="P25" s="46"/>
    </row>
    <row r="26" spans="1:16" ht="14.1" customHeight="1" x14ac:dyDescent="0.15">
      <c r="A26" s="24"/>
      <c r="B26" s="34" t="str">
        <f>自動車!B26</f>
        <v>道後湯月町</v>
      </c>
      <c r="C26" s="28" t="s">
        <v>41</v>
      </c>
      <c r="D26" s="70" t="s">
        <v>19</v>
      </c>
      <c r="E26" s="70" t="s">
        <v>19</v>
      </c>
      <c r="F26" s="70" t="s">
        <v>19</v>
      </c>
      <c r="G26" s="70" t="s">
        <v>19</v>
      </c>
      <c r="H26" s="70" t="s">
        <v>19</v>
      </c>
      <c r="I26" s="70" t="s">
        <v>19</v>
      </c>
      <c r="J26" s="70" t="s">
        <v>19</v>
      </c>
      <c r="K26" s="70" t="s">
        <v>19</v>
      </c>
      <c r="L26" s="70" t="s">
        <v>19</v>
      </c>
      <c r="M26" s="70" t="s">
        <v>19</v>
      </c>
      <c r="N26" s="70" t="s">
        <v>19</v>
      </c>
      <c r="O26" s="70" t="s">
        <v>19</v>
      </c>
      <c r="P26" s="75" t="s">
        <v>39</v>
      </c>
    </row>
    <row r="27" spans="1:16" ht="14.1" customHeight="1" x14ac:dyDescent="0.15">
      <c r="A27" s="26" t="s">
        <v>35</v>
      </c>
      <c r="B27" s="35" t="str">
        <f>自動車!B27</f>
        <v>千舟町古川線</v>
      </c>
      <c r="C27" s="27" t="s">
        <v>40</v>
      </c>
      <c r="D27" s="69" t="s">
        <v>19</v>
      </c>
      <c r="E27" s="69" t="s">
        <v>19</v>
      </c>
      <c r="F27" s="69" t="s">
        <v>19</v>
      </c>
      <c r="G27" s="69" t="s">
        <v>19</v>
      </c>
      <c r="H27" s="69" t="s">
        <v>19</v>
      </c>
      <c r="I27" s="69" t="s">
        <v>19</v>
      </c>
      <c r="J27" s="69" t="s">
        <v>19</v>
      </c>
      <c r="K27" s="69" t="s">
        <v>19</v>
      </c>
      <c r="L27" s="69" t="s">
        <v>19</v>
      </c>
      <c r="M27" s="69" t="s">
        <v>19</v>
      </c>
      <c r="N27" s="69" t="s">
        <v>19</v>
      </c>
      <c r="O27" s="69" t="s">
        <v>19</v>
      </c>
      <c r="P27" s="46"/>
    </row>
    <row r="28" spans="1:16" ht="14.1" customHeight="1" x14ac:dyDescent="0.15">
      <c r="A28" s="24"/>
      <c r="B28" s="34" t="str">
        <f>自動車!B28</f>
        <v>末広町</v>
      </c>
      <c r="C28" s="28" t="s">
        <v>41</v>
      </c>
      <c r="D28" s="70" t="s">
        <v>19</v>
      </c>
      <c r="E28" s="70" t="s">
        <v>19</v>
      </c>
      <c r="F28" s="70" t="s">
        <v>19</v>
      </c>
      <c r="G28" s="70" t="s">
        <v>19</v>
      </c>
      <c r="H28" s="70" t="s">
        <v>19</v>
      </c>
      <c r="I28" s="70" t="s">
        <v>19</v>
      </c>
      <c r="J28" s="70" t="s">
        <v>19</v>
      </c>
      <c r="K28" s="70" t="s">
        <v>19</v>
      </c>
      <c r="L28" s="70" t="s">
        <v>19</v>
      </c>
      <c r="M28" s="70" t="s">
        <v>19</v>
      </c>
      <c r="N28" s="70" t="s">
        <v>19</v>
      </c>
      <c r="O28" s="70" t="s">
        <v>19</v>
      </c>
      <c r="P28" s="75" t="s">
        <v>39</v>
      </c>
    </row>
    <row r="29" spans="1:16" ht="14.1" customHeight="1" x14ac:dyDescent="0.15">
      <c r="A29" s="26" t="s">
        <v>36</v>
      </c>
      <c r="B29" s="35" t="str">
        <f>自動車!B29</f>
        <v>東西35号線</v>
      </c>
      <c r="C29" s="27" t="s">
        <v>40</v>
      </c>
      <c r="D29" s="69" t="s">
        <v>19</v>
      </c>
      <c r="E29" s="69" t="s">
        <v>19</v>
      </c>
      <c r="F29" s="69" t="s">
        <v>19</v>
      </c>
      <c r="G29" s="69" t="s">
        <v>19</v>
      </c>
      <c r="H29" s="69" t="s">
        <v>19</v>
      </c>
      <c r="I29" s="69" t="s">
        <v>19</v>
      </c>
      <c r="J29" s="69" t="s">
        <v>19</v>
      </c>
      <c r="K29" s="69" t="s">
        <v>19</v>
      </c>
      <c r="L29" s="69" t="s">
        <v>19</v>
      </c>
      <c r="M29" s="69" t="s">
        <v>19</v>
      </c>
      <c r="N29" s="69" t="s">
        <v>19</v>
      </c>
      <c r="O29" s="69" t="s">
        <v>19</v>
      </c>
      <c r="P29" s="46"/>
    </row>
    <row r="30" spans="1:16" ht="14.1" customHeight="1" x14ac:dyDescent="0.15">
      <c r="A30" s="24"/>
      <c r="B30" s="34" t="str">
        <f>自動車!B30</f>
        <v>二番町3丁目</v>
      </c>
      <c r="C30" s="28" t="s">
        <v>41</v>
      </c>
      <c r="D30" s="70" t="s">
        <v>19</v>
      </c>
      <c r="E30" s="70" t="s">
        <v>19</v>
      </c>
      <c r="F30" s="70" t="s">
        <v>19</v>
      </c>
      <c r="G30" s="70" t="s">
        <v>19</v>
      </c>
      <c r="H30" s="70" t="s">
        <v>19</v>
      </c>
      <c r="I30" s="70" t="s">
        <v>19</v>
      </c>
      <c r="J30" s="70" t="s">
        <v>19</v>
      </c>
      <c r="K30" s="70" t="s">
        <v>19</v>
      </c>
      <c r="L30" s="70" t="s">
        <v>19</v>
      </c>
      <c r="M30" s="70" t="s">
        <v>19</v>
      </c>
      <c r="N30" s="70" t="s">
        <v>19</v>
      </c>
      <c r="O30" s="70" t="s">
        <v>19</v>
      </c>
      <c r="P30" s="75" t="s">
        <v>39</v>
      </c>
    </row>
    <row r="31" spans="1:16" ht="14.1" customHeight="1" x14ac:dyDescent="0.15">
      <c r="A31" s="26" t="s">
        <v>37</v>
      </c>
      <c r="B31" s="35" t="str">
        <f>自動車!B31</f>
        <v>南北31号線</v>
      </c>
      <c r="C31" s="27" t="s">
        <v>40</v>
      </c>
      <c r="D31" s="69" t="s">
        <v>19</v>
      </c>
      <c r="E31" s="69" t="s">
        <v>19</v>
      </c>
      <c r="F31" s="69" t="s">
        <v>19</v>
      </c>
      <c r="G31" s="69" t="s">
        <v>19</v>
      </c>
      <c r="H31" s="69" t="s">
        <v>19</v>
      </c>
      <c r="I31" s="69" t="s">
        <v>19</v>
      </c>
      <c r="J31" s="69" t="s">
        <v>19</v>
      </c>
      <c r="K31" s="69" t="s">
        <v>19</v>
      </c>
      <c r="L31" s="69" t="s">
        <v>19</v>
      </c>
      <c r="M31" s="69" t="s">
        <v>19</v>
      </c>
      <c r="N31" s="69" t="s">
        <v>19</v>
      </c>
      <c r="O31" s="69" t="s">
        <v>19</v>
      </c>
      <c r="P31" s="46"/>
    </row>
    <row r="32" spans="1:16" ht="14.1" customHeight="1" x14ac:dyDescent="0.15">
      <c r="A32" s="24"/>
      <c r="B32" s="34" t="str">
        <f>自動車!B32</f>
        <v>湊町3丁目</v>
      </c>
      <c r="C32" s="28" t="s">
        <v>41</v>
      </c>
      <c r="D32" s="70" t="s">
        <v>19</v>
      </c>
      <c r="E32" s="70" t="s">
        <v>19</v>
      </c>
      <c r="F32" s="70" t="s">
        <v>19</v>
      </c>
      <c r="G32" s="70" t="s">
        <v>19</v>
      </c>
      <c r="H32" s="70" t="s">
        <v>19</v>
      </c>
      <c r="I32" s="70" t="s">
        <v>19</v>
      </c>
      <c r="J32" s="70" t="s">
        <v>19</v>
      </c>
      <c r="K32" s="70" t="s">
        <v>19</v>
      </c>
      <c r="L32" s="70" t="s">
        <v>19</v>
      </c>
      <c r="M32" s="70" t="s">
        <v>19</v>
      </c>
      <c r="N32" s="70" t="s">
        <v>19</v>
      </c>
      <c r="O32" s="70" t="s">
        <v>19</v>
      </c>
      <c r="P32" s="75" t="s">
        <v>39</v>
      </c>
    </row>
    <row r="33" spans="1:16" ht="14.1" customHeight="1" x14ac:dyDescent="0.15">
      <c r="A33" s="26" t="s">
        <v>38</v>
      </c>
      <c r="B33" s="35" t="str">
        <f>自動車!B33</f>
        <v>南北113号線</v>
      </c>
      <c r="C33" s="27" t="s">
        <v>40</v>
      </c>
      <c r="D33" s="69" t="s">
        <v>19</v>
      </c>
      <c r="E33" s="69" t="s">
        <v>19</v>
      </c>
      <c r="F33" s="69" t="s">
        <v>19</v>
      </c>
      <c r="G33" s="69" t="s">
        <v>19</v>
      </c>
      <c r="H33" s="69" t="s">
        <v>19</v>
      </c>
      <c r="I33" s="69" t="s">
        <v>19</v>
      </c>
      <c r="J33" s="69" t="s">
        <v>19</v>
      </c>
      <c r="K33" s="69" t="s">
        <v>19</v>
      </c>
      <c r="L33" s="69" t="s">
        <v>19</v>
      </c>
      <c r="M33" s="69" t="s">
        <v>19</v>
      </c>
      <c r="N33" s="69" t="s">
        <v>19</v>
      </c>
      <c r="O33" s="69" t="s">
        <v>19</v>
      </c>
      <c r="P33" s="46"/>
    </row>
    <row r="34" spans="1:16" ht="14.1" customHeight="1" x14ac:dyDescent="0.15">
      <c r="A34" s="24"/>
      <c r="B34" s="36" t="str">
        <f>自動車!B34</f>
        <v>一番町1丁目</v>
      </c>
      <c r="C34" s="28" t="s">
        <v>41</v>
      </c>
      <c r="D34" s="70" t="s">
        <v>19</v>
      </c>
      <c r="E34" s="70" t="s">
        <v>19</v>
      </c>
      <c r="F34" s="70" t="s">
        <v>19</v>
      </c>
      <c r="G34" s="70" t="s">
        <v>19</v>
      </c>
      <c r="H34" s="70" t="s">
        <v>19</v>
      </c>
      <c r="I34" s="70" t="s">
        <v>19</v>
      </c>
      <c r="J34" s="70" t="s">
        <v>19</v>
      </c>
      <c r="K34" s="70" t="s">
        <v>19</v>
      </c>
      <c r="L34" s="70" t="s">
        <v>19</v>
      </c>
      <c r="M34" s="70" t="s">
        <v>19</v>
      </c>
      <c r="N34" s="70" t="s">
        <v>19</v>
      </c>
      <c r="O34" s="70" t="s">
        <v>19</v>
      </c>
      <c r="P34" s="75" t="s">
        <v>39</v>
      </c>
    </row>
    <row r="35" spans="1:16" ht="14.1" customHeight="1" x14ac:dyDescent="0.15">
      <c r="A35" s="26"/>
      <c r="B35" s="35"/>
      <c r="C35" s="27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46"/>
    </row>
    <row r="36" spans="1:16" ht="14.1" customHeight="1" x14ac:dyDescent="0.15">
      <c r="A36" s="24"/>
      <c r="B36" s="36"/>
      <c r="C36" s="28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5"/>
    </row>
    <row r="37" spans="1:16" ht="14.1" customHeight="1" x14ac:dyDescent="0.15">
      <c r="A37" s="26"/>
      <c r="B37" s="35"/>
      <c r="C37" s="2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71"/>
    </row>
    <row r="38" spans="1:16" ht="14.1" customHeight="1" x14ac:dyDescent="0.15">
      <c r="A38" s="29"/>
      <c r="B38" s="37"/>
      <c r="C38" s="20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</row>
    <row r="39" spans="1:16" ht="13.15" customHeight="1" x14ac:dyDescent="0.15">
      <c r="B39" s="1"/>
      <c r="M39" s="10"/>
      <c r="O39" s="7"/>
      <c r="P39" s="7"/>
    </row>
    <row r="40" spans="1:16" ht="13.15" customHeight="1" x14ac:dyDescent="0.15">
      <c r="A40" s="33"/>
      <c r="B40" s="6"/>
      <c r="C40" s="6"/>
      <c r="D40" s="6"/>
      <c r="E40" s="6"/>
      <c r="F40" s="6"/>
      <c r="G40" s="6"/>
      <c r="H40" s="6"/>
      <c r="I40" s="8"/>
      <c r="J40" s="8"/>
      <c r="K40" s="8"/>
      <c r="L40" s="9" t="s">
        <v>12</v>
      </c>
      <c r="N40" s="8"/>
      <c r="O40" s="6"/>
      <c r="P40" s="6"/>
    </row>
  </sheetData>
  <mergeCells count="15">
    <mergeCell ref="A3:C4"/>
    <mergeCell ref="D1:I1"/>
    <mergeCell ref="J1:L1"/>
    <mergeCell ref="F3:F4"/>
    <mergeCell ref="G3:G4"/>
    <mergeCell ref="H3:H4"/>
    <mergeCell ref="I3:I4"/>
    <mergeCell ref="J3:J4"/>
    <mergeCell ref="N3:N4"/>
    <mergeCell ref="O3:O4"/>
    <mergeCell ref="D3:D4"/>
    <mergeCell ref="E3:E4"/>
    <mergeCell ref="L3:L4"/>
    <mergeCell ref="M3:M4"/>
    <mergeCell ref="K3:K4"/>
  </mergeCells>
  <phoneticPr fontId="2"/>
  <printOptions horizontalCentered="1" verticalCentered="1"/>
  <pageMargins left="0.78740157480314965" right="0.39370078740157483" top="0.98425196850393704" bottom="0.19685039370078741" header="0" footer="0"/>
  <pageSetup paperSize="9" orientation="landscape" r:id="rId1"/>
  <headerFooter alignWithMargins="0"/>
  <ignoredErrors>
    <ignoredError sqref="A5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自動車</vt:lpstr>
      <vt:lpstr>自転車</vt:lpstr>
      <vt:lpstr>歩行者</vt:lpstr>
      <vt:lpstr>二輪車</vt:lpstr>
      <vt:lpstr>自転車!Print_Area</vt:lpstr>
      <vt:lpstr>自動車!Print_Area</vt:lpstr>
      <vt:lpstr>二輪車!Print_Area</vt:lpstr>
      <vt:lpstr>歩行者!Print_Area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時間別交通量</dc:title>
  <dc:subject>松山市交通量調査業務委託</dc:subject>
  <dc:creator>株式会社 芙蓉コンサルタント</dc:creator>
  <cp:lastModifiedBy>nt042001</cp:lastModifiedBy>
  <cp:lastPrinted>2017-02-07T04:40:27Z</cp:lastPrinted>
  <dcterms:created xsi:type="dcterms:W3CDTF">1998-12-01T04:59:46Z</dcterms:created>
  <dcterms:modified xsi:type="dcterms:W3CDTF">2018-02-27T04:27:13Z</dcterms:modified>
</cp:coreProperties>
</file>