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5年度←R5年度末に掲載すること！\01_R5当初【準備済】\"/>
    </mc:Choice>
  </mc:AlternateContent>
  <xr:revisionPtr revIDLastSave="0" documentId="13_ncr:1_{236630A1-20E8-4AB0-B82E-23852EDC780D}" xr6:coauthVersionLast="47" xr6:coauthVersionMax="47" xr10:uidLastSave="{00000000-0000-0000-0000-000000000000}"/>
  <bookViews>
    <workbookView xWindow="28680" yWindow="-2460" windowWidth="19440" windowHeight="15000" xr2:uid="{4415A26A-252C-4BBB-BD95-9418CDFF63BF}"/>
  </bookViews>
  <sheets>
    <sheet name="歳出・R5当初" sheetId="1" r:id="rId1"/>
  </sheets>
  <definedNames>
    <definedName name="_xlnm.Print_Area" localSheetId="0">歳出・R5当初!$A$1:$J$34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  <c r="I20" i="1" s="1"/>
  <c r="D20" i="1"/>
  <c r="F20" i="1" s="1"/>
  <c r="G20" i="1" s="1"/>
  <c r="I19" i="1"/>
  <c r="H19" i="1"/>
  <c r="G19" i="1"/>
  <c r="F19" i="1"/>
  <c r="F18" i="1"/>
  <c r="G18" i="1" s="1"/>
  <c r="F17" i="1"/>
  <c r="G17" i="1" s="1"/>
  <c r="I16" i="1"/>
  <c r="F16" i="1"/>
  <c r="G16" i="1" s="1"/>
  <c r="F15" i="1"/>
  <c r="G15" i="1" s="1"/>
  <c r="F14" i="1"/>
  <c r="G14" i="1" s="1"/>
  <c r="F13" i="1"/>
  <c r="G13" i="1" s="1"/>
  <c r="I12" i="1"/>
  <c r="F12" i="1"/>
  <c r="G12" i="1" s="1"/>
  <c r="F11" i="1"/>
  <c r="G11" i="1" s="1"/>
  <c r="F10" i="1"/>
  <c r="G10" i="1" s="1"/>
  <c r="F9" i="1"/>
  <c r="G9" i="1" s="1"/>
  <c r="I8" i="1"/>
  <c r="F8" i="1"/>
  <c r="G8" i="1" s="1"/>
  <c r="F7" i="1"/>
  <c r="G7" i="1" s="1"/>
  <c r="F6" i="1"/>
  <c r="G6" i="1" s="1"/>
  <c r="H13" i="1" l="1"/>
  <c r="I6" i="1"/>
  <c r="I10" i="1"/>
  <c r="I14" i="1"/>
  <c r="I18" i="1"/>
  <c r="H9" i="1"/>
  <c r="H17" i="1"/>
  <c r="H7" i="1"/>
  <c r="H11" i="1"/>
  <c r="H15" i="1"/>
  <c r="H20" i="1"/>
  <c r="I7" i="1"/>
  <c r="I9" i="1"/>
  <c r="I11" i="1"/>
  <c r="I13" i="1"/>
  <c r="I15" i="1"/>
  <c r="I17" i="1"/>
  <c r="H6" i="1"/>
  <c r="H8" i="1"/>
  <c r="H10" i="1"/>
  <c r="H12" i="1"/>
  <c r="H14" i="1"/>
  <c r="H16" i="1"/>
  <c r="H18" i="1"/>
</calcChain>
</file>

<file path=xl/sharedStrings.xml><?xml version="1.0" encoding="utf-8"?>
<sst xmlns="http://schemas.openxmlformats.org/spreadsheetml/2006/main" count="37" uniqueCount="36">
  <si>
    <t>令 和 ５ 年 度 一 般 会 計 当 初 予 算 総 括 表 （目的別）</t>
    <rPh sb="0" eb="1">
      <t>レイ</t>
    </rPh>
    <rPh sb="2" eb="3">
      <t>ワ</t>
    </rPh>
    <phoneticPr fontId="3"/>
  </si>
  <si>
    <t>(歳    出)</t>
  </si>
  <si>
    <t>(単位:千円)</t>
  </si>
  <si>
    <t>令和5年度</t>
    <rPh sb="0" eb="2">
      <t>レイワ</t>
    </rPh>
    <phoneticPr fontId="3"/>
  </si>
  <si>
    <t>令和4年度</t>
    <rPh sb="0" eb="2">
      <t>レイワ</t>
    </rPh>
    <phoneticPr fontId="3"/>
  </si>
  <si>
    <t>差  引</t>
  </si>
  <si>
    <t>伸 率</t>
  </si>
  <si>
    <t>構成比</t>
  </si>
  <si>
    <t>款　　別</t>
  </si>
  <si>
    <t>当初予算</t>
    <phoneticPr fontId="2"/>
  </si>
  <si>
    <t>当初予算</t>
    <phoneticPr fontId="3"/>
  </si>
  <si>
    <t>Ａ - Ｂ</t>
    <phoneticPr fontId="3"/>
  </si>
  <si>
    <t>5年度</t>
    <phoneticPr fontId="2"/>
  </si>
  <si>
    <t>4年度</t>
    <phoneticPr fontId="2"/>
  </si>
  <si>
    <t>備   考</t>
  </si>
  <si>
    <t>Ａ</t>
  </si>
  <si>
    <t xml:space="preserve"> Ｂ</t>
  </si>
  <si>
    <t>Ｃ</t>
    <phoneticPr fontId="3"/>
  </si>
  <si>
    <t>Ｃ/Ｂ  ％</t>
    <phoneticPr fontId="3"/>
  </si>
  <si>
    <t>％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</si>
  <si>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</si>
  <si>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</si>
  <si>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</si>
  <si>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</si>
  <si>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</si>
  <si>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</si>
  <si>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</si>
  <si>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</si>
  <si>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</si>
  <si>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</si>
  <si>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  <phoneticPr fontId="2"/>
  </si>
  <si>
    <t>公債費</t>
    <rPh sb="0" eb="3">
      <t>コウサイヒ</t>
    </rPh>
    <phoneticPr fontId="2"/>
  </si>
  <si>
    <t>予備費</t>
  </si>
  <si>
    <t>諸支出金</t>
  </si>
  <si>
    <t>歳　出　合　計</t>
  </si>
  <si>
    <t>注） 構成比は、合計しても１００％にならない場合がある。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</si>
</sst>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;&quot;△ &quot;0.0"/>
  </numFmts>
  <fonts count="7" x14ac:knownFonts="1">
    <font>
      <sz val="12"/>
      <name val="ＭＳ 明朝"/>
      <family val="1"/>
      <charset val="128"/>
    </font>
    <font>
      <sz val="16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justify" vertical="center"/>
    </xf>
    <xf numFmtId="0" fontId="4" fillId="0" borderId="6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/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37" fontId="4" fillId="0" borderId="0" xfId="0" applyNumberFormat="1" applyFont="1"/>
    <xf numFmtId="37" fontId="4" fillId="0" borderId="4" xfId="0" applyNumberFormat="1" applyFont="1" applyBorder="1" applyAlignment="1">
      <alignment horizontal="center" vertical="center"/>
    </xf>
    <xf numFmtId="37" fontId="4" fillId="0" borderId="5" xfId="0" applyNumberFormat="1" applyFont="1" applyBorder="1" applyAlignment="1">
      <alignment horizontal="distributed" vertical="center"/>
    </xf>
    <xf numFmtId="176" fontId="4" fillId="2" borderId="13" xfId="0" applyNumberFormat="1" applyFont="1" applyFill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8" fontId="4" fillId="0" borderId="13" xfId="0" applyNumberFormat="1" applyFont="1" applyBorder="1"/>
    <xf numFmtId="37" fontId="4" fillId="0" borderId="9" xfId="0" applyNumberFormat="1" applyFont="1" applyBorder="1" applyAlignment="1">
      <alignment horizontal="center" vertical="center"/>
    </xf>
    <xf numFmtId="37" fontId="4" fillId="0" borderId="10" xfId="0" applyNumberFormat="1" applyFont="1" applyBorder="1" applyAlignment="1">
      <alignment horizontal="distributed" vertical="center"/>
    </xf>
    <xf numFmtId="178" fontId="4" fillId="0" borderId="13" xfId="0" applyNumberFormat="1" applyFont="1" applyBorder="1" applyAlignment="1">
      <alignment horizontal="center"/>
    </xf>
    <xf numFmtId="37" fontId="4" fillId="0" borderId="10" xfId="0" applyNumberFormat="1" applyFont="1" applyBorder="1" applyAlignment="1">
      <alignment horizontal="distributed" vertical="center" wrapText="1"/>
    </xf>
    <xf numFmtId="176" fontId="4" fillId="0" borderId="4" xfId="0" applyNumberFormat="1" applyFont="1" applyBorder="1" applyAlignment="1">
      <alignment vertical="center"/>
    </xf>
    <xf numFmtId="176" fontId="4" fillId="2" borderId="4" xfId="0" applyNumberFormat="1" applyFont="1" applyFill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0" fontId="4" fillId="0" borderId="13" xfId="0" applyFont="1" applyBorder="1"/>
    <xf numFmtId="37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37" fontId="6" fillId="0" borderId="0" xfId="0" applyNumberFormat="1" applyFont="1" applyAlignment="1">
      <alignment vertical="top"/>
    </xf>
    <xf numFmtId="177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7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款 別 一 覧 表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7A-416C-B303-3E912B6AB841}"/>
            </c:ext>
          </c:extLst>
        </c:ser>
        <c:ser>
          <c:idx val="1"/>
          <c:order val="1"/>
          <c:spPr>
            <a:pattFill prst="wave">
              <a:fgClr>
                <a:srgbClr xmlns:mc="http://schemas.openxmlformats.org/markup-compatibility/2006" xmlns:a14="http://schemas.microsoft.com/office/drawing/2010/main" val="00FF00" mc:Ignorable="a14" a14:legacySpreadsheetColorIndex="11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7A-416C-B303-3E912B6AB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410239"/>
        <c:axId val="1"/>
      </c:barChart>
      <c:catAx>
        <c:axId val="309410239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9410239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024979964307021E-2"/>
          <c:y val="0.11642610618554571"/>
          <c:w val="0.88428745432399514"/>
          <c:h val="0.631961259079903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歳出・R5当初!$D$3:$D$5</c:f>
              <c:strCache>
                <c:ptCount val="3"/>
                <c:pt idx="0">
                  <c:v>令和5年度</c:v>
                </c:pt>
                <c:pt idx="1">
                  <c:v>当初予算</c:v>
                </c:pt>
                <c:pt idx="2">
                  <c:v>Ａ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歳出・R5当初!$C$6:$C$17</c:f>
              <c:strCache>
                <c:ptCount val="12"/>
                <c:pt idx="0">
                  <c:v>議会費</c:v>
                </c:pt>
                <c:pt idx="1">
                  <c:v>総務費</c:v>
                </c:pt>
                <c:pt idx="2">
                  <c:v>民生費</c:v>
                </c:pt>
                <c:pt idx="3">
                  <c:v>衛生費</c:v>
                </c:pt>
                <c:pt idx="4">
                  <c:v>労働費</c:v>
                </c:pt>
                <c:pt idx="5">
                  <c:v>農林水産業費</c:v>
                </c:pt>
                <c:pt idx="6">
                  <c:v>商工費</c:v>
                </c:pt>
                <c:pt idx="7">
                  <c:v>土木費</c:v>
                </c:pt>
                <c:pt idx="8">
                  <c:v>消防費</c:v>
                </c:pt>
                <c:pt idx="9">
                  <c:v>教育費</c:v>
                </c:pt>
                <c:pt idx="10">
                  <c:v>災害復旧費</c:v>
                </c:pt>
                <c:pt idx="11">
                  <c:v>公債費</c:v>
                </c:pt>
              </c:strCache>
            </c:strRef>
          </c:cat>
          <c:val>
            <c:numRef>
              <c:f>歳出・R5当初!$D$6:$D$17</c:f>
              <c:numCache>
                <c:formatCode>#,##0;"△ "#,##0</c:formatCode>
                <c:ptCount val="12"/>
                <c:pt idx="0">
                  <c:v>826385</c:v>
                </c:pt>
                <c:pt idx="1">
                  <c:v>15116354</c:v>
                </c:pt>
                <c:pt idx="2">
                  <c:v>100307984</c:v>
                </c:pt>
                <c:pt idx="3">
                  <c:v>20754896</c:v>
                </c:pt>
                <c:pt idx="4">
                  <c:v>274541</c:v>
                </c:pt>
                <c:pt idx="5">
                  <c:v>3015613</c:v>
                </c:pt>
                <c:pt idx="6">
                  <c:v>7887345</c:v>
                </c:pt>
                <c:pt idx="7">
                  <c:v>17088393</c:v>
                </c:pt>
                <c:pt idx="8">
                  <c:v>6722605</c:v>
                </c:pt>
                <c:pt idx="9">
                  <c:v>18972740</c:v>
                </c:pt>
                <c:pt idx="10">
                  <c:v>113640</c:v>
                </c:pt>
                <c:pt idx="11">
                  <c:v>16589504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2D-4AD6-BF6B-A4BC78F7C44F}"/>
            </c:ext>
          </c:extLst>
        </c:ser>
        <c:ser>
          <c:idx val="1"/>
          <c:order val="1"/>
          <c:tx>
            <c:strRef>
              <c:f>歳出・R5当初!$E$3:$E$5</c:f>
              <c:strCache>
                <c:ptCount val="3"/>
                <c:pt idx="0">
                  <c:v>令和4年度</c:v>
                </c:pt>
                <c:pt idx="1">
                  <c:v>当初予算</c:v>
                </c:pt>
                <c:pt idx="2">
                  <c:v> Ｂ</c:v>
                </c:pt>
              </c:strCache>
            </c:strRef>
          </c:tx>
          <c:spPr>
            <a:pattFill prst="dkUpDiag">
              <a:fgClr>
                <a:srgbClr val="00CC0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歳出・R5当初!$C$6:$C$17</c:f>
              <c:strCache>
                <c:ptCount val="12"/>
                <c:pt idx="0">
                  <c:v>議会費</c:v>
                </c:pt>
                <c:pt idx="1">
                  <c:v>総務費</c:v>
                </c:pt>
                <c:pt idx="2">
                  <c:v>民生費</c:v>
                </c:pt>
                <c:pt idx="3">
                  <c:v>衛生費</c:v>
                </c:pt>
                <c:pt idx="4">
                  <c:v>労働費</c:v>
                </c:pt>
                <c:pt idx="5">
                  <c:v>農林水産業費</c:v>
                </c:pt>
                <c:pt idx="6">
                  <c:v>商工費</c:v>
                </c:pt>
                <c:pt idx="7">
                  <c:v>土木費</c:v>
                </c:pt>
                <c:pt idx="8">
                  <c:v>消防費</c:v>
                </c:pt>
                <c:pt idx="9">
                  <c:v>教育費</c:v>
                </c:pt>
                <c:pt idx="10">
                  <c:v>災害復旧費</c:v>
                </c:pt>
                <c:pt idx="11">
                  <c:v>公債費</c:v>
                </c:pt>
              </c:strCache>
            </c:strRef>
          </c:cat>
          <c:val>
            <c:numRef>
              <c:f>歳出・R5当初!$E$6:$E$17</c:f>
              <c:numCache>
                <c:formatCode>#,##0;"△ "#,##0</c:formatCode>
                <c:ptCount val="12"/>
                <c:pt idx="0">
                  <c:v>821203</c:v>
                </c:pt>
                <c:pt idx="1">
                  <c:v>15605963</c:v>
                </c:pt>
                <c:pt idx="2">
                  <c:v>98752138</c:v>
                </c:pt>
                <c:pt idx="3">
                  <c:v>20226771</c:v>
                </c:pt>
                <c:pt idx="4">
                  <c:v>274655</c:v>
                </c:pt>
                <c:pt idx="5">
                  <c:v>2401842</c:v>
                </c:pt>
                <c:pt idx="6">
                  <c:v>7382609</c:v>
                </c:pt>
                <c:pt idx="7">
                  <c:v>15312284</c:v>
                </c:pt>
                <c:pt idx="8">
                  <c:v>5695158</c:v>
                </c:pt>
                <c:pt idx="9">
                  <c:v>15422816</c:v>
                </c:pt>
                <c:pt idx="10">
                  <c:v>337635</c:v>
                </c:pt>
                <c:pt idx="11">
                  <c:v>16866926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2D-4AD6-BF6B-A4BC78F7C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411071"/>
        <c:axId val="1"/>
      </c:barChart>
      <c:catAx>
        <c:axId val="309411071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0000000.0000000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（単位：千円）</a:t>
                </a:r>
              </a:p>
            </c:rich>
          </c:tx>
          <c:layout>
            <c:manualLayout>
              <c:xMode val="edge"/>
              <c:yMode val="edge"/>
              <c:x val="1.8633600510803549E-2"/>
              <c:y val="4.803846598082674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9411071"/>
        <c:crosses val="autoZero"/>
        <c:crossBetween val="between"/>
        <c:majorUnit val="1000000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24</xdr:row>
      <xdr:rowOff>266700</xdr:rowOff>
    </xdr:from>
    <xdr:to>
      <xdr:col>10</xdr:col>
      <xdr:colOff>0</xdr:colOff>
      <xdr:row>35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CEA2F65-1FE5-480E-A960-EDA4FE7DDD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21</xdr:row>
      <xdr:rowOff>83820</xdr:rowOff>
    </xdr:from>
    <xdr:to>
      <xdr:col>9</xdr:col>
      <xdr:colOff>922020</xdr:colOff>
      <xdr:row>34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CA7C228-E752-4D7D-9D2B-39FC38812E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428625</xdr:colOff>
      <xdr:row>23</xdr:row>
      <xdr:rowOff>342900</xdr:rowOff>
    </xdr:from>
    <xdr:to>
      <xdr:col>9</xdr:col>
      <xdr:colOff>742950</xdr:colOff>
      <xdr:row>24</xdr:row>
      <xdr:rowOff>409575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1DA0E8D5-434A-4046-9732-69ECD96C62D1}"/>
            </a:ext>
          </a:extLst>
        </xdr:cNvPr>
        <xdr:cNvGrpSpPr>
          <a:grpSpLocks/>
        </xdr:cNvGrpSpPr>
      </xdr:nvGrpSpPr>
      <xdr:grpSpPr bwMode="auto">
        <a:xfrm>
          <a:off x="5215442" y="8624047"/>
          <a:ext cx="2448933" cy="501799"/>
          <a:chOff x="8191500" y="8225119"/>
          <a:chExt cx="2454088" cy="515470"/>
        </a:xfrm>
      </xdr:grpSpPr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53EFBBED-12A8-AC18-6CB5-1CB7FCABBEB6}"/>
              </a:ext>
            </a:extLst>
          </xdr:cNvPr>
          <xdr:cNvSpPr/>
        </xdr:nvSpPr>
        <xdr:spPr bwMode="auto">
          <a:xfrm>
            <a:off x="8191500" y="8225119"/>
            <a:ext cx="2454088" cy="51547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ctr" upright="1"/>
          <a:lstStyle/>
          <a:p>
            <a:pPr algn="l"/>
            <a:r>
              <a:rPr kumimoji="1" lang="ja-JP" altLang="en-US" sz="1050"/>
              <a:t>　　　　　令和</a:t>
            </a:r>
            <a:r>
              <a:rPr kumimoji="1" lang="en-US" altLang="ja-JP" sz="1050">
                <a:latin typeface="+mn-ea"/>
                <a:ea typeface="+mn-ea"/>
              </a:rPr>
              <a:t>5</a:t>
            </a:r>
            <a:r>
              <a:rPr kumimoji="1" lang="ja-JP" altLang="en-US" sz="1050">
                <a:latin typeface="+mn-ea"/>
                <a:ea typeface="+mn-ea"/>
              </a:rPr>
              <a:t>年度</a:t>
            </a:r>
            <a:r>
              <a:rPr kumimoji="1" lang="ja-JP" altLang="en-US" sz="1050"/>
              <a:t>　当初予算 　</a:t>
            </a:r>
            <a:r>
              <a:rPr kumimoji="1" lang="ja-JP" altLang="en-US" sz="1050" baseline="0"/>
              <a:t> Ａ</a:t>
            </a:r>
            <a:endParaRPr kumimoji="1" lang="en-US" altLang="ja-JP" sz="1050" baseline="0"/>
          </a:p>
          <a:p>
            <a:pPr algn="l"/>
            <a:r>
              <a:rPr kumimoji="1" lang="ja-JP" altLang="en-US" sz="1050" baseline="0"/>
              <a:t>　　　　　令和</a:t>
            </a:r>
            <a:r>
              <a:rPr kumimoji="1" lang="en-US" altLang="ja-JP" sz="1050" baseline="0">
                <a:latin typeface="+mn-ea"/>
                <a:ea typeface="+mn-ea"/>
              </a:rPr>
              <a:t>4</a:t>
            </a:r>
            <a:r>
              <a:rPr kumimoji="1" lang="ja-JP" altLang="en-US" sz="1050" baseline="0"/>
              <a:t>年度　当初予算　  Ｂ</a:t>
            </a:r>
            <a:endParaRPr kumimoji="1" lang="ja-JP" altLang="en-US" sz="1050"/>
          </a:p>
        </xdr:txBody>
      </xdr:sp>
      <xdr:sp macro="" textlink="">
        <xdr:nvSpPr>
          <xdr:cNvPr id="6" name="正方形/長方形 2">
            <a:extLst>
              <a:ext uri="{FF2B5EF4-FFF2-40B4-BE49-F238E27FC236}">
                <a16:creationId xmlns:a16="http://schemas.microsoft.com/office/drawing/2014/main" id="{57E616A8-0C2A-DC3F-2507-E594D338A3E1}"/>
              </a:ext>
            </a:extLst>
          </xdr:cNvPr>
          <xdr:cNvSpPr>
            <a:spLocks noChangeArrowheads="1"/>
          </xdr:cNvSpPr>
        </xdr:nvSpPr>
        <xdr:spPr bwMode="auto">
          <a:xfrm>
            <a:off x="8471647" y="8325970"/>
            <a:ext cx="112059" cy="112059"/>
          </a:xfrm>
          <a:prstGeom prst="rect">
            <a:avLst/>
          </a:prstGeom>
          <a:solidFill>
            <a:srgbClr val="FF0000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" name="正方形/長方形 5">
            <a:extLst>
              <a:ext uri="{FF2B5EF4-FFF2-40B4-BE49-F238E27FC236}">
                <a16:creationId xmlns:a16="http://schemas.microsoft.com/office/drawing/2014/main" id="{F390C85E-A7E2-8469-03A0-BF7CDAF553F3}"/>
              </a:ext>
            </a:extLst>
          </xdr:cNvPr>
          <xdr:cNvSpPr>
            <a:spLocks noChangeArrowheads="1"/>
          </xdr:cNvSpPr>
        </xdr:nvSpPr>
        <xdr:spPr bwMode="auto">
          <a:xfrm>
            <a:off x="8471647" y="8516471"/>
            <a:ext cx="112059" cy="112059"/>
          </a:xfrm>
          <a:prstGeom prst="rect">
            <a:avLst/>
          </a:prstGeom>
          <a:blipFill dpi="0" rotWithShape="0">
            <a:blip xmlns:r="http://schemas.openxmlformats.org/officeDocument/2006/relationships" r:embed="rId3"/>
            <a:srcRect/>
            <a:tile tx="0" ty="0" sx="100000" sy="100000" flip="none" algn="tl"/>
          </a:blip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86237-14F1-4119-873D-43427D0B7460}">
  <sheetPr transitionEvaluation="1">
    <tabColor rgb="FF00B0F0"/>
    <pageSetUpPr fitToPage="1"/>
  </sheetPr>
  <dimension ref="A1:J35"/>
  <sheetViews>
    <sheetView showGridLines="0" tabSelected="1" defaultGridColor="0" view="pageBreakPreview" topLeftCell="B1" colorId="22" zoomScale="85" zoomScaleNormal="80" zoomScaleSheetLayoutView="75" workbookViewId="0">
      <selection sqref="A1:J1"/>
    </sheetView>
  </sheetViews>
  <sheetFormatPr defaultColWidth="9.59765625" defaultRowHeight="14.4" x14ac:dyDescent="0.2"/>
  <cols>
    <col min="1" max="1" width="2.59765625" style="1" hidden="1" customWidth="1"/>
    <col min="2" max="2" width="3.59765625" style="1" customWidth="1"/>
    <col min="3" max="3" width="15.59765625" style="1" customWidth="1"/>
    <col min="4" max="5" width="14" style="1" customWidth="1"/>
    <col min="6" max="6" width="15.59765625" style="1" customWidth="1"/>
    <col min="7" max="7" width="10.09765625" style="1" customWidth="1"/>
    <col min="8" max="9" width="9" style="1" customWidth="1"/>
    <col min="10" max="10" width="12.3984375" style="1" customWidth="1"/>
    <col min="11" max="16384" width="9.59765625" style="1"/>
  </cols>
  <sheetData>
    <row r="1" spans="1:10" ht="19.95" customHeight="1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35.25" customHeight="1" x14ac:dyDescent="0.2">
      <c r="B2" s="2" t="s">
        <v>1</v>
      </c>
      <c r="C2" s="2"/>
      <c r="J2" s="3" t="s">
        <v>2</v>
      </c>
    </row>
    <row r="3" spans="1:10" ht="15.9" customHeight="1" x14ac:dyDescent="0.2">
      <c r="B3" s="4"/>
      <c r="C3" s="5"/>
      <c r="D3" s="6" t="s">
        <v>3</v>
      </c>
      <c r="E3" s="6" t="s">
        <v>4</v>
      </c>
      <c r="F3" s="6" t="s">
        <v>5</v>
      </c>
      <c r="G3" s="7" t="s">
        <v>6</v>
      </c>
      <c r="H3" s="8" t="s">
        <v>7</v>
      </c>
      <c r="I3" s="9"/>
      <c r="J3" s="10"/>
    </row>
    <row r="4" spans="1:10" ht="15.9" customHeight="1" x14ac:dyDescent="0.2">
      <c r="B4" s="11" t="s">
        <v>8</v>
      </c>
      <c r="C4" s="12"/>
      <c r="D4" s="13" t="s">
        <v>9</v>
      </c>
      <c r="E4" s="13" t="s">
        <v>10</v>
      </c>
      <c r="F4" s="14" t="s">
        <v>11</v>
      </c>
      <c r="G4" s="14"/>
      <c r="H4" s="15" t="s">
        <v>12</v>
      </c>
      <c r="I4" s="14" t="s">
        <v>13</v>
      </c>
      <c r="J4" s="16" t="s">
        <v>14</v>
      </c>
    </row>
    <row r="5" spans="1:10" ht="15.9" customHeight="1" x14ac:dyDescent="0.2">
      <c r="B5" s="17"/>
      <c r="C5" s="18"/>
      <c r="D5" s="19" t="s">
        <v>15</v>
      </c>
      <c r="E5" s="20" t="s">
        <v>16</v>
      </c>
      <c r="F5" s="21" t="s">
        <v>17</v>
      </c>
      <c r="G5" s="22" t="s">
        <v>18</v>
      </c>
      <c r="H5" s="23" t="s">
        <v>19</v>
      </c>
      <c r="I5" s="24" t="s">
        <v>19</v>
      </c>
      <c r="J5" s="18"/>
    </row>
    <row r="6" spans="1:10" ht="35.25" customHeight="1" x14ac:dyDescent="0.2">
      <c r="A6" s="25"/>
      <c r="B6" s="26">
        <v>1</v>
      </c>
      <c r="C6" s="27" t="s">
        <v>20</v>
      </c>
      <c r="D6" s="28">
        <v>826385</v>
      </c>
      <c r="E6" s="29">
        <v>821203</v>
      </c>
      <c r="F6" s="29">
        <f t="shared" ref="F6:F20" si="0">D6-E6</f>
        <v>5182</v>
      </c>
      <c r="G6" s="30">
        <f t="shared" ref="G6:G20" si="1">IF(E6=0,0,ROUND(F6/E6*100,2))</f>
        <v>0.63</v>
      </c>
      <c r="H6" s="30">
        <f t="shared" ref="H6:H20" si="2">IF(D6=0,0,ROUND(D6/$D$20*100,2))</f>
        <v>0.4</v>
      </c>
      <c r="I6" s="30">
        <f t="shared" ref="I6:I20" si="3">IF(E6=0,0,ROUND(E6/$E$20*100,2))</f>
        <v>0.41</v>
      </c>
      <c r="J6" s="31"/>
    </row>
    <row r="7" spans="1:10" ht="35.25" customHeight="1" x14ac:dyDescent="0.2">
      <c r="A7" s="25"/>
      <c r="B7" s="32">
        <v>2</v>
      </c>
      <c r="C7" s="33" t="s">
        <v>21</v>
      </c>
      <c r="D7" s="28">
        <v>15116354</v>
      </c>
      <c r="E7" s="29">
        <v>15605963</v>
      </c>
      <c r="F7" s="29">
        <f t="shared" si="0"/>
        <v>-489609</v>
      </c>
      <c r="G7" s="30">
        <f t="shared" si="1"/>
        <v>-3.14</v>
      </c>
      <c r="H7" s="30">
        <f t="shared" si="2"/>
        <v>7.28</v>
      </c>
      <c r="I7" s="30">
        <f t="shared" si="3"/>
        <v>7.83</v>
      </c>
      <c r="J7" s="31"/>
    </row>
    <row r="8" spans="1:10" ht="35.25" customHeight="1" x14ac:dyDescent="0.2">
      <c r="A8" s="25"/>
      <c r="B8" s="32">
        <v>3</v>
      </c>
      <c r="C8" s="33" t="s">
        <v>22</v>
      </c>
      <c r="D8" s="28">
        <v>100307984</v>
      </c>
      <c r="E8" s="29">
        <v>98752138</v>
      </c>
      <c r="F8" s="29">
        <f t="shared" si="0"/>
        <v>1555846</v>
      </c>
      <c r="G8" s="30">
        <f t="shared" si="1"/>
        <v>1.58</v>
      </c>
      <c r="H8" s="30">
        <f>IF(D8=0,0,ROUND(D8/$D$20*100,2))</f>
        <v>48.28</v>
      </c>
      <c r="I8" s="30">
        <f t="shared" si="3"/>
        <v>49.57</v>
      </c>
      <c r="J8" s="31"/>
    </row>
    <row r="9" spans="1:10" ht="35.25" customHeight="1" x14ac:dyDescent="0.2">
      <c r="A9" s="25"/>
      <c r="B9" s="32">
        <v>4</v>
      </c>
      <c r="C9" s="33" t="s">
        <v>23</v>
      </c>
      <c r="D9" s="28">
        <v>20754896</v>
      </c>
      <c r="E9" s="29">
        <v>20226771</v>
      </c>
      <c r="F9" s="29">
        <f t="shared" si="0"/>
        <v>528125</v>
      </c>
      <c r="G9" s="30">
        <f t="shared" si="1"/>
        <v>2.61</v>
      </c>
      <c r="H9" s="30">
        <f t="shared" si="2"/>
        <v>9.99</v>
      </c>
      <c r="I9" s="30">
        <f t="shared" si="3"/>
        <v>10.15</v>
      </c>
      <c r="J9" s="34"/>
    </row>
    <row r="10" spans="1:10" ht="35.25" customHeight="1" x14ac:dyDescent="0.2">
      <c r="A10" s="25"/>
      <c r="B10" s="32">
        <v>5</v>
      </c>
      <c r="C10" s="33" t="s">
        <v>24</v>
      </c>
      <c r="D10" s="28">
        <v>274541</v>
      </c>
      <c r="E10" s="29">
        <v>274655</v>
      </c>
      <c r="F10" s="29">
        <f t="shared" si="0"/>
        <v>-114</v>
      </c>
      <c r="G10" s="30">
        <f t="shared" si="1"/>
        <v>-0.04</v>
      </c>
      <c r="H10" s="30">
        <f t="shared" si="2"/>
        <v>0.13</v>
      </c>
      <c r="I10" s="30">
        <f t="shared" si="3"/>
        <v>0.14000000000000001</v>
      </c>
      <c r="J10" s="34"/>
    </row>
    <row r="11" spans="1:10" ht="35.25" customHeight="1" x14ac:dyDescent="0.2">
      <c r="A11" s="25"/>
      <c r="B11" s="32">
        <v>6</v>
      </c>
      <c r="C11" s="33" t="s">
        <v>25</v>
      </c>
      <c r="D11" s="28">
        <v>3015613</v>
      </c>
      <c r="E11" s="29">
        <v>2401842</v>
      </c>
      <c r="F11" s="29">
        <f t="shared" si="0"/>
        <v>613771</v>
      </c>
      <c r="G11" s="30">
        <f t="shared" si="1"/>
        <v>25.55</v>
      </c>
      <c r="H11" s="30">
        <f t="shared" si="2"/>
        <v>1.45</v>
      </c>
      <c r="I11" s="30">
        <f t="shared" si="3"/>
        <v>1.21</v>
      </c>
      <c r="J11" s="31"/>
    </row>
    <row r="12" spans="1:10" ht="35.25" customHeight="1" x14ac:dyDescent="0.2">
      <c r="A12" s="25"/>
      <c r="B12" s="32">
        <v>7</v>
      </c>
      <c r="C12" s="33" t="s">
        <v>26</v>
      </c>
      <c r="D12" s="28">
        <v>7887345</v>
      </c>
      <c r="E12" s="29">
        <v>7382609</v>
      </c>
      <c r="F12" s="29">
        <f t="shared" si="0"/>
        <v>504736</v>
      </c>
      <c r="G12" s="30">
        <f t="shared" si="1"/>
        <v>6.84</v>
      </c>
      <c r="H12" s="30">
        <f t="shared" si="2"/>
        <v>3.8</v>
      </c>
      <c r="I12" s="30">
        <f t="shared" si="3"/>
        <v>3.71</v>
      </c>
      <c r="J12" s="31"/>
    </row>
    <row r="13" spans="1:10" ht="35.25" customHeight="1" x14ac:dyDescent="0.2">
      <c r="A13" s="25"/>
      <c r="B13" s="32">
        <v>8</v>
      </c>
      <c r="C13" s="33" t="s">
        <v>27</v>
      </c>
      <c r="D13" s="28">
        <v>17088393</v>
      </c>
      <c r="E13" s="29">
        <v>15312284</v>
      </c>
      <c r="F13" s="29">
        <f t="shared" si="0"/>
        <v>1776109</v>
      </c>
      <c r="G13" s="30">
        <f t="shared" si="1"/>
        <v>11.6</v>
      </c>
      <c r="H13" s="30">
        <f t="shared" si="2"/>
        <v>8.2200000000000006</v>
      </c>
      <c r="I13" s="30">
        <f t="shared" si="3"/>
        <v>7.69</v>
      </c>
      <c r="J13" s="31"/>
    </row>
    <row r="14" spans="1:10" ht="35.25" customHeight="1" x14ac:dyDescent="0.2">
      <c r="A14" s="25"/>
      <c r="B14" s="32">
        <v>9</v>
      </c>
      <c r="C14" s="33" t="s">
        <v>28</v>
      </c>
      <c r="D14" s="28">
        <v>6722605</v>
      </c>
      <c r="E14" s="29">
        <v>5695158</v>
      </c>
      <c r="F14" s="29">
        <f t="shared" si="0"/>
        <v>1027447</v>
      </c>
      <c r="G14" s="30">
        <f t="shared" si="1"/>
        <v>18.04</v>
      </c>
      <c r="H14" s="30">
        <f t="shared" si="2"/>
        <v>3.24</v>
      </c>
      <c r="I14" s="30">
        <f t="shared" si="3"/>
        <v>2.86</v>
      </c>
      <c r="J14" s="31"/>
    </row>
    <row r="15" spans="1:10" ht="35.25" customHeight="1" x14ac:dyDescent="0.2">
      <c r="A15" s="25"/>
      <c r="B15" s="32">
        <v>10</v>
      </c>
      <c r="C15" s="33" t="s">
        <v>29</v>
      </c>
      <c r="D15" s="28">
        <v>18972740</v>
      </c>
      <c r="E15" s="29">
        <v>15422816</v>
      </c>
      <c r="F15" s="29">
        <f t="shared" si="0"/>
        <v>3549924</v>
      </c>
      <c r="G15" s="30">
        <f t="shared" si="1"/>
        <v>23.02</v>
      </c>
      <c r="H15" s="30">
        <f t="shared" si="2"/>
        <v>9.1300000000000008</v>
      </c>
      <c r="I15" s="30">
        <f t="shared" si="3"/>
        <v>7.74</v>
      </c>
      <c r="J15" s="31"/>
    </row>
    <row r="16" spans="1:10" ht="35.25" customHeight="1" x14ac:dyDescent="0.2">
      <c r="A16" s="25"/>
      <c r="B16" s="32">
        <v>11</v>
      </c>
      <c r="C16" s="35" t="s">
        <v>30</v>
      </c>
      <c r="D16" s="28">
        <v>113640</v>
      </c>
      <c r="E16" s="29">
        <v>337635</v>
      </c>
      <c r="F16" s="29">
        <f>D16-E16</f>
        <v>-223995</v>
      </c>
      <c r="G16" s="30">
        <f>IF(E16=0,0,ROUND(F16/E16*100,2))</f>
        <v>-66.34</v>
      </c>
      <c r="H16" s="30">
        <f t="shared" si="2"/>
        <v>0.05</v>
      </c>
      <c r="I16" s="30">
        <f t="shared" si="3"/>
        <v>0.17</v>
      </c>
      <c r="J16" s="31"/>
    </row>
    <row r="17" spans="1:10" ht="35.25" customHeight="1" x14ac:dyDescent="0.2">
      <c r="A17" s="25"/>
      <c r="B17" s="32">
        <v>12</v>
      </c>
      <c r="C17" s="33" t="s">
        <v>31</v>
      </c>
      <c r="D17" s="28">
        <v>16589504</v>
      </c>
      <c r="E17" s="29">
        <v>16866926</v>
      </c>
      <c r="F17" s="29">
        <f>D17-E17</f>
        <v>-277422</v>
      </c>
      <c r="G17" s="30">
        <f>IF(E17=0,0,ROUND(F17/E17*100,2))</f>
        <v>-1.64</v>
      </c>
      <c r="H17" s="30">
        <f t="shared" si="2"/>
        <v>7.98</v>
      </c>
      <c r="I17" s="30">
        <f t="shared" si="3"/>
        <v>8.4700000000000006</v>
      </c>
      <c r="J17" s="31"/>
    </row>
    <row r="18" spans="1:10" ht="35.25" customHeight="1" x14ac:dyDescent="0.2">
      <c r="A18" s="25"/>
      <c r="B18" s="32">
        <v>13</v>
      </c>
      <c r="C18" s="33" t="s">
        <v>32</v>
      </c>
      <c r="D18" s="37">
        <v>100000</v>
      </c>
      <c r="E18" s="36">
        <v>100000</v>
      </c>
      <c r="F18" s="29">
        <f>D18-E18</f>
        <v>0</v>
      </c>
      <c r="G18" s="30">
        <f>IF(E18=0,0,ROUND(F18/E18*100,2))</f>
        <v>0</v>
      </c>
      <c r="H18" s="30">
        <f t="shared" si="2"/>
        <v>0.05</v>
      </c>
      <c r="I18" s="30">
        <f t="shared" si="3"/>
        <v>0.05</v>
      </c>
      <c r="J18" s="31"/>
    </row>
    <row r="19" spans="1:10" ht="14.25" hidden="1" customHeight="1" x14ac:dyDescent="0.2">
      <c r="A19" s="25"/>
      <c r="B19" s="32">
        <v>14</v>
      </c>
      <c r="C19" s="33" t="s">
        <v>33</v>
      </c>
      <c r="D19" s="38"/>
      <c r="E19" s="38">
        <v>0</v>
      </c>
      <c r="F19" s="39">
        <f t="shared" si="0"/>
        <v>0</v>
      </c>
      <c r="G19" s="40">
        <f t="shared" si="1"/>
        <v>0</v>
      </c>
      <c r="H19" s="40">
        <f t="shared" si="2"/>
        <v>0</v>
      </c>
      <c r="I19" s="40">
        <f t="shared" si="3"/>
        <v>0</v>
      </c>
      <c r="J19" s="31"/>
    </row>
    <row r="20" spans="1:10" ht="35.25" customHeight="1" x14ac:dyDescent="0.2">
      <c r="A20" s="25"/>
      <c r="B20" s="49" t="s">
        <v>34</v>
      </c>
      <c r="C20" s="50"/>
      <c r="D20" s="36">
        <f>SUM(D6:D19)</f>
        <v>207770000</v>
      </c>
      <c r="E20" s="36">
        <f>SUM(E6:E19)</f>
        <v>199200000</v>
      </c>
      <c r="F20" s="29">
        <f t="shared" si="0"/>
        <v>8570000</v>
      </c>
      <c r="G20" s="30">
        <f t="shared" si="1"/>
        <v>4.3</v>
      </c>
      <c r="H20" s="30">
        <f t="shared" si="2"/>
        <v>100</v>
      </c>
      <c r="I20" s="30">
        <f t="shared" si="3"/>
        <v>100</v>
      </c>
      <c r="J20" s="41"/>
    </row>
    <row r="21" spans="1:10" ht="15" customHeight="1" x14ac:dyDescent="0.2">
      <c r="A21" s="25"/>
      <c r="B21" s="42"/>
      <c r="C21" s="43" t="s">
        <v>35</v>
      </c>
      <c r="D21" s="44"/>
      <c r="E21" s="44"/>
      <c r="F21" s="44"/>
      <c r="G21" s="45"/>
      <c r="H21" s="45"/>
      <c r="I21" s="45"/>
    </row>
    <row r="22" spans="1:10" ht="20.25" customHeight="1" x14ac:dyDescent="0.2">
      <c r="A22" s="25"/>
      <c r="C22" s="46"/>
    </row>
    <row r="23" spans="1:10" ht="35.25" customHeight="1" x14ac:dyDescent="0.2">
      <c r="A23" s="25"/>
      <c r="B23" s="25"/>
      <c r="C23" s="25"/>
      <c r="D23" s="25"/>
      <c r="E23" s="25"/>
      <c r="G23" s="25"/>
      <c r="H23" s="25"/>
      <c r="I23" s="25"/>
      <c r="J23" s="25"/>
    </row>
    <row r="24" spans="1:10" ht="35.25" customHeight="1" x14ac:dyDescent="0.2">
      <c r="A24" s="25"/>
      <c r="B24" s="25"/>
      <c r="C24" s="25"/>
      <c r="D24" s="25"/>
      <c r="E24" s="25"/>
      <c r="G24" s="25"/>
      <c r="H24" s="25"/>
      <c r="I24" s="25"/>
      <c r="J24" s="25"/>
    </row>
    <row r="25" spans="1:10" ht="35.25" customHeight="1" x14ac:dyDescent="0.2">
      <c r="A25" s="25"/>
      <c r="B25" s="25"/>
      <c r="C25" s="25"/>
      <c r="D25" s="25"/>
      <c r="E25" s="25"/>
      <c r="G25" s="25"/>
      <c r="H25" s="25"/>
      <c r="I25" s="25"/>
      <c r="J25" s="25"/>
    </row>
    <row r="26" spans="1:10" ht="35.25" customHeight="1" x14ac:dyDescent="0.2">
      <c r="A26" s="25"/>
      <c r="B26" s="25"/>
      <c r="C26" s="25"/>
      <c r="D26" s="25"/>
      <c r="E26" s="25"/>
      <c r="G26" s="25"/>
      <c r="H26" s="25"/>
      <c r="I26" s="25"/>
      <c r="J26" s="25"/>
    </row>
    <row r="27" spans="1:10" ht="35.25" customHeight="1" x14ac:dyDescent="0.2">
      <c r="A27" s="25"/>
      <c r="B27" s="25"/>
      <c r="C27" s="25"/>
      <c r="D27" s="25"/>
      <c r="E27" s="25"/>
      <c r="G27" s="25"/>
      <c r="H27" s="25"/>
      <c r="I27" s="25"/>
      <c r="J27" s="25"/>
    </row>
    <row r="28" spans="1:10" ht="35.25" customHeight="1" x14ac:dyDescent="0.2">
      <c r="A28" s="25"/>
      <c r="B28" s="25"/>
      <c r="C28" s="25"/>
      <c r="D28" s="25"/>
      <c r="E28" s="25"/>
      <c r="G28" s="25"/>
      <c r="H28" s="25"/>
      <c r="I28" s="25"/>
      <c r="J28" s="25"/>
    </row>
    <row r="29" spans="1:10" ht="35.25" customHeight="1" x14ac:dyDescent="0.2">
      <c r="A29" s="25"/>
      <c r="B29" s="25"/>
      <c r="C29" s="25"/>
      <c r="D29" s="25"/>
      <c r="E29" s="25"/>
      <c r="G29" s="25"/>
      <c r="H29" s="25"/>
      <c r="I29" s="25"/>
      <c r="J29" s="25"/>
    </row>
    <row r="30" spans="1:10" ht="35.25" customHeight="1" x14ac:dyDescent="0.2">
      <c r="A30" s="25"/>
      <c r="B30" s="25"/>
      <c r="C30" s="25"/>
      <c r="D30" s="25"/>
      <c r="E30" s="25"/>
      <c r="G30" s="25"/>
      <c r="H30" s="25"/>
      <c r="I30" s="25"/>
      <c r="J30" s="25"/>
    </row>
    <row r="31" spans="1:10" ht="35.25" customHeight="1" x14ac:dyDescent="0.2">
      <c r="A31" s="25"/>
      <c r="B31" s="25"/>
      <c r="C31" s="25"/>
      <c r="D31" s="25"/>
      <c r="E31" s="25"/>
      <c r="G31" s="25"/>
      <c r="H31" s="25"/>
      <c r="I31" s="25"/>
      <c r="J31" s="25"/>
    </row>
    <row r="32" spans="1:10" ht="35.25" customHeight="1" x14ac:dyDescent="0.2">
      <c r="A32" s="25"/>
      <c r="B32" s="25"/>
      <c r="C32" s="25"/>
      <c r="D32" s="25"/>
      <c r="E32" s="25"/>
      <c r="G32" s="25"/>
      <c r="H32" s="25"/>
      <c r="I32" s="25"/>
      <c r="J32" s="25"/>
    </row>
    <row r="33" spans="1:10" ht="21.75" customHeight="1" x14ac:dyDescent="0.2">
      <c r="A33" s="25"/>
      <c r="B33" s="25"/>
      <c r="C33" s="25"/>
      <c r="D33" s="25"/>
      <c r="E33" s="25"/>
      <c r="G33" s="25"/>
      <c r="H33" s="25"/>
      <c r="I33" s="25"/>
      <c r="J33" s="25"/>
    </row>
    <row r="34" spans="1:10" ht="15" customHeight="1" x14ac:dyDescent="0.2">
      <c r="A34" s="25"/>
      <c r="B34" s="25"/>
      <c r="C34" s="25"/>
      <c r="D34" s="25"/>
      <c r="E34" s="25"/>
      <c r="G34" s="25"/>
      <c r="H34" s="25"/>
      <c r="I34" s="25"/>
      <c r="J34" s="25"/>
    </row>
    <row r="35" spans="1:10" ht="30" customHeight="1" x14ac:dyDescent="0.2">
      <c r="A35" s="47"/>
    </row>
  </sheetData>
  <mergeCells count="2">
    <mergeCell ref="A1:J1"/>
    <mergeCell ref="B20:C20"/>
  </mergeCells>
  <phoneticPr fontId="2"/>
  <printOptions horizontalCentered="1"/>
  <pageMargins left="0.70866141732283472" right="0.70866141732283472" top="0.78740157480314965" bottom="0.78740157480314965" header="0.19685039370078741" footer="0.23622047244094491"/>
  <pageSetup paperSize="9" scale="77" firstPageNumber="10" orientation="portrait" useFirstPageNumber="1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歳出・R5当初</vt:lpstr>
      <vt:lpstr>歳出・R5当初!Print_Area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2023-03-22T01:24:48Z</dcterms:created>
  <dcterms:modified xsi:type="dcterms:W3CDTF">2024-03-14T02:31:26Z</dcterms:modified>
</cp:coreProperties>
</file>