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HP公開用\"/>
    </mc:Choice>
  </mc:AlternateContent>
  <xr:revisionPtr revIDLastSave="0" documentId="13_ncr:1_{ADDA3E19-3CA8-4224-855C-333D6F4F90C5}" xr6:coauthVersionLast="36" xr6:coauthVersionMax="36" xr10:uidLastSave="{00000000-0000-0000-0000-000000000000}"/>
  <workbookProtection workbookAlgorithmName="SHA-512" workbookHashValue="GldZVDHj9qNXzQ3PRwrkEELK3sU/zdR6PLyKPErKw4xSUUKAu9gbqZxTD2u90e0QfhP7i+VpNoqLUsLd7TlggA==" workbookSaltValue="U7gEoIXoGMcUmZvIQdCDXA==" workbookSpinCount="100000" lockStructure="1"/>
  <bookViews>
    <workbookView showHorizontalScroll="0" showVerticalScroll="0" showSheetTabs="0" xWindow="0" yWindow="0" windowWidth="20490" windowHeight="690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PT55" i="4"/>
  <c r="OZ55" i="4"/>
  <c r="OF55" i="4"/>
  <c r="MN55" i="4"/>
  <c r="LT55" i="4"/>
  <c r="KZ55" i="4"/>
  <c r="JL55" i="4"/>
  <c r="HT55" i="4"/>
  <c r="GZ55" i="4"/>
  <c r="GF55" i="4"/>
  <c r="FL55" i="4"/>
  <c r="ER55" i="4"/>
  <c r="CZ55" i="4"/>
  <c r="BL55" i="4"/>
  <c r="AR55" i="4"/>
  <c r="X55" i="4"/>
  <c r="RH54" i="4"/>
  <c r="PT54" i="4"/>
  <c r="OZ54" i="4"/>
  <c r="OF54" i="4"/>
  <c r="MN54" i="4"/>
  <c r="KZ54" i="4"/>
  <c r="KF54" i="4"/>
  <c r="JL54" i="4"/>
  <c r="HT54" i="4"/>
  <c r="GF54" i="4"/>
  <c r="FL54" i="4"/>
  <c r="ER54" i="4"/>
  <c r="CZ54" i="4"/>
  <c r="BL54" i="4"/>
  <c r="AR54" i="4"/>
  <c r="X54" i="4"/>
  <c r="RH33" i="4"/>
  <c r="QN33" i="4"/>
  <c r="PT33" i="4"/>
  <c r="OF33" i="4"/>
  <c r="MN33" i="4"/>
  <c r="LT33" i="4"/>
  <c r="KZ33" i="4"/>
  <c r="KF33" i="4"/>
  <c r="JL33" i="4"/>
  <c r="GZ33" i="4"/>
  <c r="GF33" i="4"/>
  <c r="FL33" i="4"/>
  <c r="CZ33" i="4"/>
  <c r="CF33" i="4"/>
  <c r="AR33" i="4"/>
  <c r="X33" i="4"/>
  <c r="RH32" i="4"/>
  <c r="QN32" i="4"/>
  <c r="OZ32" i="4"/>
  <c r="OF32" i="4"/>
  <c r="MN32" i="4"/>
  <c r="LT32" i="4"/>
  <c r="KZ32" i="4"/>
  <c r="KF32" i="4"/>
  <c r="JL32" i="4"/>
  <c r="GZ32" i="4"/>
  <c r="GF32" i="4"/>
  <c r="CZ32" i="4"/>
  <c r="CF32" i="4"/>
  <c r="BL32" i="4"/>
  <c r="AR32" i="4"/>
  <c r="X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AR10" i="5" l="1"/>
  <c r="CK10" i="5"/>
  <c r="CF31" i="4"/>
  <c r="LT54" i="4"/>
  <c r="PZ79" i="4"/>
  <c r="KF55" i="4"/>
  <c r="AS10" i="5"/>
  <c r="DG10" i="5"/>
  <c r="GZ31" i="4"/>
  <c r="QN54" i="4"/>
  <c r="LT31" i="4"/>
  <c r="ER32" i="4"/>
  <c r="HT32" i="4"/>
  <c r="PT32" i="4"/>
  <c r="CF54" i="4"/>
  <c r="CF55" i="4"/>
  <c r="DB79" i="4"/>
  <c r="QN31" i="4"/>
  <c r="FL32" i="4"/>
  <c r="BL33" i="4"/>
  <c r="OZ33" i="4"/>
  <c r="GZ54" i="4"/>
  <c r="GZ56" i="4"/>
  <c r="OZ56" i="4"/>
  <c r="JN79" i="4"/>
  <c r="GK80" i="4"/>
  <c r="KO80" i="4"/>
  <c r="CA81" i="4"/>
  <c r="MW81" i="4"/>
  <c r="RA81" i="4"/>
  <c r="W10" i="5"/>
  <c r="BO10" i="5"/>
  <c r="DR10" i="5"/>
  <c r="AH10" i="5"/>
  <c r="BZ10" i="5"/>
  <c r="ER33" i="4"/>
  <c r="HT33" i="4"/>
  <c r="V10" i="5"/>
  <c r="AF10" i="5"/>
  <c r="AJ10" i="5"/>
  <c r="AT10" i="5"/>
  <c r="BD10" i="5"/>
  <c r="BN10" i="5"/>
  <c r="BX10" i="5"/>
  <c r="CB10" i="5"/>
  <c r="CL10" i="5"/>
  <c r="CV10" i="5"/>
  <c r="DF10" i="5"/>
  <c r="DP10" i="5"/>
  <c r="DT10" i="5"/>
  <c r="ED10" i="5"/>
  <c r="AG10" i="5"/>
  <c r="AQ10" i="5"/>
  <c r="AU10" i="5"/>
  <c r="BE10" i="5"/>
  <c r="BY10" i="5"/>
  <c r="CI10" i="5"/>
  <c r="CM10" i="5"/>
  <c r="CW10" i="5"/>
  <c r="DQ10" i="5"/>
  <c r="EA10" i="5"/>
  <c r="EE10" i="5"/>
  <c r="X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<sst xmlns="http://schemas.openxmlformats.org/spreadsheetml/2006/main" count="262" uniqueCount="108">
  <si>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</si>
  <si>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</si>
  <si>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</si>
  <si>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</si>
  <si>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</si>
  <si>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</si>
  <si>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</si>
  <si>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</si>
  <si>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</si>
  <si>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</si>
  <si>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</si>
  <si>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</si>
  <si>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</si>
  <si>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</si>
  <si>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</si>
  <si>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</si>
  <si>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</si>
  <si>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</si>
  <si>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</si>
  <si>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</si>
  <si>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</si>
  <si>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</si>
  <si>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</si>
  <si>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</si>
  <si>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</si>
  <si>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</si>
  <si>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</si>
  <si>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</si>
  <si>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</si>
  <si>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</si>
  <si>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</si>
  <si>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</si>
  <si>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</si>
  <si>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</si>
  <si>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</si>
  <si>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</si>
  <si>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</si>
  <si>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</si>
  <si>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</si>
  <si>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</si>
  <si>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</si>
  <si>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</si>
  <si>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</si>
  <si>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</si>
  <si>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</si>
  <si>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</si>
  <si>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</si>
  <si>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</si>
  <si>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</si>
  <si>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</si>
  <si>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</si>
  <si>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</si>
  <si>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</si>
  <si>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</si>
  <si>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</si>
  <si>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</si>
  <si>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</si>
  <si>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</si>
  <si>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</si>
  <si>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</si>
  <si>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</si>
  <si>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</si>
  <si>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</si>
  <si>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</si>
  <si>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</si>
  <si>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</si>
  <si>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</si>
  <si>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</si>
  <si>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</si>
  <si>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</si>
  <si>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</si>
  <si>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</si>
  <si>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</si>
  <si>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</si>
  <si>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</si>
  <si>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</si>
  <si>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</si>
  <si>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</si>
  <si>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</si>
  <si>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</si>
  <si>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</si>
  <si>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</si>
  <si>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</si>
  <si>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</si>
  <si>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</si>
  <si>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</si>
  <si>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</si>
  <si>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</si>
  <si>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</si>
  <si>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</si>
  <si>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</si>
  <si>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</si>
  <si>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</si>
  <si>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</si>
  <si>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</si>
  <si>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</si>
  <si>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</si>
  <si>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</si>
  <si>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</si>
  <si>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</si>
  <si>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</si>
  <si>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</si>
  <si>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</si>
  <si>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</si>
  <si>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</si>
  <si>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これまで、アウトソーシングなどの推進で経営基盤の強化に努めてきたことにより、消費増税などによる料金転嫁を除き実質36年間料金水準を据え置く中で、H8年度から24年連続で黒字を維持しています。
　財務関係の健全性・効率性を示す①から⑥の全ての指標で、類似団体平均値や全国平均に比べると良好な水準を維持していますが、管路の耐震化工事に企業債を充当したことで「④企業債残高対給水収益比率」は上昇しています。
　また、業務関係の効率性を示す「⑦施設利用率」は、工業用水ユーザーに本市の脆弱な水事情をご理解していただき、渇水時だけでなく年間を通じて節水に協力いただいているため、R1年度の1日当たり平均配水量は</t>
    </r>
    <r>
      <rPr>
        <sz val="11"/>
        <rFont val="ＭＳ ゴシック"/>
        <family val="3"/>
        <charset val="128"/>
      </rPr>
      <t>47,132</t>
    </r>
    <r>
      <rPr>
        <sz val="11"/>
        <color theme="1"/>
        <rFont val="ＭＳ ゴシック"/>
        <family val="3"/>
        <charset val="128"/>
      </rPr>
      <t>㎥となっており、類似団体平均値や全国平均と比べて低い水準となっています。</t>
    </r>
    <rPh sb="162" eb="164">
      <t>スイシン</t>
    </rPh>
    <rPh sb="381" eb="383">
      <t>ホンシ</t>
    </rPh>
    <rPh sb="384" eb="386">
      <t>ゼイジャク</t>
    </rPh>
    <rPh sb="387" eb="388">
      <t>スイ</t>
    </rPh>
    <rPh sb="388" eb="390">
      <t>ジジョウ</t>
    </rPh>
    <rPh sb="392" eb="394">
      <t>リカイ</t>
    </rPh>
    <phoneticPr fontId="5"/>
  </si>
  <si>
    <t>　S30～40年代の拡張期に整備した施設が多く、それらの多くが近年更新時期を迎えていることから「①有形固定資産減価償却率」は類似団体平均値や全国平均より若干高く、老朽化が進んでいる状況です。
　そのため、道路整備工事に合わせて管路の耐震化工事を行うなど、効率的に老朽化した管路の更新を進めています。それに伴い「②管路の経年化率」は低下傾向にあり、類似団体平均値と同水準となっていますが、全国平均より高い水準となっています。
　また、「③管路更新率」については、道路工事に合わせて耐震化工事を行っている都合上、道路工事の進捗に左右される部分があり、年度によって波がある状況です。</t>
    <rPh sb="201" eb="203">
      <t>スイジュン</t>
    </rPh>
    <rPh sb="239" eb="242">
      <t>タイシンカ</t>
    </rPh>
    <rPh sb="242" eb="244">
      <t>コウジ</t>
    </rPh>
    <phoneticPr fontId="5"/>
  </si>
  <si>
    <t>　老朽化施設の計画的な更新や耐震基準を満たしていない施設の耐震化が急務ですが、それらに加えて近年頻発している豪雨災害への備えとして停電対策や浸水対策を講じるなど、今後も安定的に水を供給すための施設改良が必要です。しかし、これら事業の推進により企業債発行額や減価償却費などの費用が増加することで、経営状況は次第に厳しくなる見込みです。
　そうした中で、今後の施設更新の手法を機能面・財政面から検証した経営戦略をR3.3に策定する予定であり、中長期的な投資・財政計画に基づく施設の効率化や既存施設の有効活用によるコスト削減を一層進めることで、今後も健全経営を維持できるよう取り組んでいきます。</t>
    <rPh sb="160" eb="162">
      <t>ミコ</t>
    </rPh>
    <rPh sb="213" eb="215">
      <t>ヨテイ</t>
    </rPh>
    <rPh sb="260" eb="262">
      <t>イッソウ</t>
    </rPh>
    <rPh sb="262" eb="263">
      <t>スス</t>
    </rPh>
    <rPh sb="286" eb="28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</si>
</sst>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62.73</c:v>
                </c:pt>
                <c:pt idx="1">
                  <c:v>63.87</c:v>
                </c:pt>
                <c:pt idx="2">
                  <c:v>65.03</c:v>
                </c:pt>
                <c:pt idx="3">
                  <c:v>61.07</c:v>
                </c:pt>
                <c:pt idx="4">
                  <c:v>60.91</c:v>
                </c:pt>
              </c:numCache>
            </c:numRef>
          </c:val>
          <c:extLst>
            <c:ext xmlns:c16="http://schemas.microsoft.com/office/drawing/2014/chart" uri="{C3380CC4-5D6E-409C-BE32-E72D297353CC}">
              <c16:uniqueId val="{00000000-618E-4288-85EE-50B78D2B69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618E-4288-85EE-50B78D2B69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12-4D57-99E2-28CDAA2C1A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C812-4D57-99E2-28CDAA2C1A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158.27000000000001</c:v>
                </c:pt>
                <c:pt idx="1">
                  <c:v>131.82</c:v>
                </c:pt>
                <c:pt idx="2">
                  <c:v>151.96</c:v>
                </c:pt>
                <c:pt idx="3">
                  <c:v>143.11000000000001</c:v>
                </c:pt>
                <c:pt idx="4">
                  <c:v>153.65</c:v>
                </c:pt>
              </c:numCache>
            </c:numRef>
          </c:val>
          <c:extLst>
            <c:ext xmlns:c16="http://schemas.microsoft.com/office/drawing/2014/chart" uri="{C3380CC4-5D6E-409C-BE32-E72D297353CC}">
              <c16:uniqueId val="{00000000-6F4B-4CBB-94DE-301FC08325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6F4B-4CBB-94DE-301FC08325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55.91</c:v>
                </c:pt>
                <c:pt idx="1">
                  <c:v>54.31</c:v>
                </c:pt>
                <c:pt idx="2">
                  <c:v>52.68</c:v>
                </c:pt>
                <c:pt idx="3">
                  <c:v>52.47</c:v>
                </c:pt>
                <c:pt idx="4">
                  <c:v>52.57</c:v>
                </c:pt>
              </c:numCache>
            </c:numRef>
          </c:val>
          <c:extLst>
            <c:ext xmlns:c16="http://schemas.microsoft.com/office/drawing/2014/chart" uri="{C3380CC4-5D6E-409C-BE32-E72D297353CC}">
              <c16:uniqueId val="{00000000-5003-4ABD-AEEE-FDB87B6F9A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5003-4ABD-AEEE-FDB87B6F9A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1.57</c:v>
                </c:pt>
                <c:pt idx="1">
                  <c:v>0</c:v>
                </c:pt>
                <c:pt idx="2">
                  <c:v>0.16</c:v>
                </c:pt>
                <c:pt idx="3">
                  <c:v>0.32</c:v>
                </c:pt>
                <c:pt idx="4">
                  <c:v>0</c:v>
                </c:pt>
              </c:numCache>
            </c:numRef>
          </c:val>
          <c:extLst>
            <c:ext xmlns:c16="http://schemas.microsoft.com/office/drawing/2014/chart" uri="{C3380CC4-5D6E-409C-BE32-E72D297353CC}">
              <c16:uniqueId val="{00000000-B000-4EDE-BCC9-DDDEC0AB91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B000-4EDE-BCC9-DDDEC0AB91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7154.04</c:v>
                </c:pt>
                <c:pt idx="1">
                  <c:v>1141.29</c:v>
                </c:pt>
                <c:pt idx="2">
                  <c:v>3091.19</c:v>
                </c:pt>
                <c:pt idx="3">
                  <c:v>1566.04</c:v>
                </c:pt>
                <c:pt idx="4">
                  <c:v>4792.93</c:v>
                </c:pt>
              </c:numCache>
            </c:numRef>
          </c:val>
          <c:extLst>
            <c:ext xmlns:c16="http://schemas.microsoft.com/office/drawing/2014/chart" uri="{C3380CC4-5D6E-409C-BE32-E72D297353CC}">
              <c16:uniqueId val="{00000000-5F9A-4DCA-95E6-D156825EC1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5F9A-4DCA-95E6-D156825EC1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54.19</c:v>
                </c:pt>
                <c:pt idx="2">
                  <c:v>58.86</c:v>
                </c:pt>
                <c:pt idx="3">
                  <c:v>76.5</c:v>
                </c:pt>
                <c:pt idx="4">
                  <c:v>127.86</c:v>
                </c:pt>
              </c:numCache>
            </c:numRef>
          </c:val>
          <c:extLst>
            <c:ext xmlns:c16="http://schemas.microsoft.com/office/drawing/2014/chart" uri="{C3380CC4-5D6E-409C-BE32-E72D297353CC}">
              <c16:uniqueId val="{00000000-B7F0-485D-9E3E-01AB316619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B7F0-485D-9E3E-01AB316619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159.6</c:v>
                </c:pt>
                <c:pt idx="1">
                  <c:v>129.59</c:v>
                </c:pt>
                <c:pt idx="2">
                  <c:v>154.1</c:v>
                </c:pt>
                <c:pt idx="3">
                  <c:v>144.87</c:v>
                </c:pt>
                <c:pt idx="4">
                  <c:v>156.77000000000001</c:v>
                </c:pt>
              </c:numCache>
            </c:numRef>
          </c:val>
          <c:extLst>
            <c:ext xmlns:c16="http://schemas.microsoft.com/office/drawing/2014/chart" uri="{C3380CC4-5D6E-409C-BE32-E72D297353CC}">
              <c16:uniqueId val="{00000000-6D88-4CD4-92D6-741F91986F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6D88-4CD4-92D6-741F91986F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10.039999999999999</c:v>
                </c:pt>
                <c:pt idx="1">
                  <c:v>12.37</c:v>
                </c:pt>
                <c:pt idx="2">
                  <c:v>10.4</c:v>
                </c:pt>
                <c:pt idx="3">
                  <c:v>11.07</c:v>
                </c:pt>
                <c:pt idx="4">
                  <c:v>10.23</c:v>
                </c:pt>
              </c:numCache>
            </c:numRef>
          </c:val>
          <c:extLst>
            <c:ext xmlns:c16="http://schemas.microsoft.com/office/drawing/2014/chart" uri="{C3380CC4-5D6E-409C-BE32-E72D297353CC}">
              <c16:uniqueId val="{00000000-2AE4-4823-A27F-282075FA12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2AE4-4823-A27F-282075FA12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41.04</c:v>
                </c:pt>
                <c:pt idx="1">
                  <c:v>36.17</c:v>
                </c:pt>
                <c:pt idx="2">
                  <c:v>35.340000000000003</c:v>
                </c:pt>
                <c:pt idx="3">
                  <c:v>35.64</c:v>
                </c:pt>
                <c:pt idx="4">
                  <c:v>36.26</c:v>
                </c:pt>
              </c:numCache>
            </c:numRef>
          </c:val>
          <c:extLst>
            <c:ext xmlns:c16="http://schemas.microsoft.com/office/drawing/2014/chart" uri="{C3380CC4-5D6E-409C-BE32-E72D297353CC}">
              <c16:uniqueId val="{00000000-CC6C-4555-AFF6-16A9B67C86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CC6C-4555-AFF6-16A9B67C86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3DEE-4886-9AD4-C51695564A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3DEE-4886-9AD4-C51695564A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松山市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130000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47132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90.1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94610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158.27000000000001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131.82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151.96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143.11000000000001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153.65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7154.04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1141.29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3091.19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1566.04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4792.93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54.19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58.86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76.5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127.86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106</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159.6</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129.59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154.1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144.87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156.77000000000001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10.039999999999999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12.37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10.4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11.07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10.23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41.04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36.17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35.340000000000003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35.64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36.26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72.78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72.78</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72.78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72.78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72.78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52"/>
      <c r="M79" s="152"/>
      <c r="N79" s="152"/>
      <c r="O79" s="152"/>
      <c r="P79" s="152"/>
      <c r="Q79" s="152"/>
      <c r="R79" s="152"/>
      <c r="S79" s="152"/>
      <c r="T79" s="152"/>
      <c r="U79" s="152"/>
      <c r="V79" s="152"/>
      <c r="W79" s="152"/>
      <c r="X79" s="153"/>
      <c r="Y79" s="149" t="str">
        <f>データ!$B$10</f>
        <v>H27</v>
      </c>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1"/>
      <c r="AZ79" s="149" t="str">
        <f>データ!$C$10</f>
        <v>H28</v>
      </c>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1"/>
      <c r="CA79" s="149" t="str">
        <f>データ!$D$10</f>
        <v>H29</v>
      </c>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1"/>
      <c r="DB79" s="149" t="str">
        <f>データ!$E$10</f>
        <v>H30</v>
      </c>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1"/>
      <c r="EC79" s="149" t="str">
        <f>データ!$F$10</f>
        <v>R01</v>
      </c>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1"/>
      <c r="FD79" s="29"/>
      <c r="FE79" s="32"/>
      <c r="FF79" s="2"/>
      <c r="FG79" s="2"/>
      <c r="FH79" s="2"/>
      <c r="FI79" s="2"/>
      <c r="FJ79" s="2"/>
      <c r="FK79" s="2"/>
      <c r="FL79" s="2"/>
      <c r="FM79" s="2"/>
      <c r="FN79" s="2"/>
      <c r="FO79" s="2"/>
      <c r="FP79" s="2"/>
      <c r="FQ79" s="2"/>
      <c r="FR79" s="2"/>
      <c r="FS79" s="2"/>
      <c r="FT79" s="2"/>
      <c r="FU79" s="2"/>
      <c r="FV79" s="28"/>
      <c r="FW79" s="29"/>
      <c r="FX79" s="152"/>
      <c r="FY79" s="152"/>
      <c r="FZ79" s="152"/>
      <c r="GA79" s="152"/>
      <c r="GB79" s="152"/>
      <c r="GC79" s="152"/>
      <c r="GD79" s="152"/>
      <c r="GE79" s="152"/>
      <c r="GF79" s="152"/>
      <c r="GG79" s="152"/>
      <c r="GH79" s="152"/>
      <c r="GI79" s="152"/>
      <c r="GJ79" s="153"/>
      <c r="GK79" s="149" t="str">
        <f>データ!$B$10</f>
        <v>H27</v>
      </c>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1"/>
      <c r="HL79" s="149" t="str">
        <f>データ!$C$10</f>
        <v>H28</v>
      </c>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1"/>
      <c r="IM79" s="149" t="str">
        <f>データ!$D$10</f>
        <v>H29</v>
      </c>
      <c r="IN79" s="150"/>
      <c r="IO79" s="150"/>
      <c r="IP79" s="150"/>
      <c r="IQ79" s="150"/>
      <c r="IR79" s="150"/>
      <c r="IS79" s="150"/>
      <c r="IT79" s="150"/>
      <c r="IU79" s="150"/>
      <c r="IV79" s="150"/>
      <c r="IW79" s="150"/>
      <c r="IX79" s="150"/>
      <c r="IY79" s="150"/>
      <c r="IZ79" s="150"/>
      <c r="JA79" s="150"/>
      <c r="JB79" s="150"/>
      <c r="JC79" s="150"/>
      <c r="JD79" s="150"/>
      <c r="JE79" s="150"/>
      <c r="JF79" s="150"/>
      <c r="JG79" s="150"/>
      <c r="JH79" s="150"/>
      <c r="JI79" s="150"/>
      <c r="JJ79" s="150"/>
      <c r="JK79" s="150"/>
      <c r="JL79" s="150"/>
      <c r="JM79" s="151"/>
      <c r="JN79" s="149" t="str">
        <f>データ!$E$10</f>
        <v>H30</v>
      </c>
      <c r="JO79" s="150"/>
      <c r="JP79" s="150"/>
      <c r="JQ79" s="150"/>
      <c r="JR79" s="150"/>
      <c r="JS79" s="150"/>
      <c r="JT79" s="150"/>
      <c r="JU79" s="150"/>
      <c r="JV79" s="150"/>
      <c r="JW79" s="150"/>
      <c r="JX79" s="150"/>
      <c r="JY79" s="150"/>
      <c r="JZ79" s="150"/>
      <c r="KA79" s="150"/>
      <c r="KB79" s="150"/>
      <c r="KC79" s="150"/>
      <c r="KD79" s="150"/>
      <c r="KE79" s="150"/>
      <c r="KF79" s="150"/>
      <c r="KG79" s="150"/>
      <c r="KH79" s="150"/>
      <c r="KI79" s="150"/>
      <c r="KJ79" s="150"/>
      <c r="KK79" s="150"/>
      <c r="KL79" s="150"/>
      <c r="KM79" s="150"/>
      <c r="KN79" s="151"/>
      <c r="KO79" s="149" t="str">
        <f>データ!$F$10</f>
        <v>R01</v>
      </c>
      <c r="KP79" s="150"/>
      <c r="KQ79" s="150"/>
      <c r="KR79" s="150"/>
      <c r="KS79" s="150"/>
      <c r="KT79" s="150"/>
      <c r="KU79" s="150"/>
      <c r="KV79" s="150"/>
      <c r="KW79" s="150"/>
      <c r="KX79" s="150"/>
      <c r="KY79" s="150"/>
      <c r="KZ79" s="150"/>
      <c r="LA79" s="150"/>
      <c r="LB79" s="150"/>
      <c r="LC79" s="150"/>
      <c r="LD79" s="150"/>
      <c r="LE79" s="150"/>
      <c r="LF79" s="150"/>
      <c r="LG79" s="150"/>
      <c r="LH79" s="150"/>
      <c r="LI79" s="150"/>
      <c r="LJ79" s="150"/>
      <c r="LK79" s="150"/>
      <c r="LL79" s="150"/>
      <c r="LM79" s="150"/>
      <c r="LN79" s="150"/>
      <c r="LO79" s="151"/>
      <c r="LP79" s="29"/>
      <c r="LQ79" s="32"/>
      <c r="LR79" s="2"/>
      <c r="LS79" s="2"/>
      <c r="LT79" s="2"/>
      <c r="LU79" s="2"/>
      <c r="LV79" s="2"/>
      <c r="LW79" s="2"/>
      <c r="LX79" s="2"/>
      <c r="LY79" s="2"/>
      <c r="LZ79" s="2"/>
      <c r="MA79" s="2"/>
      <c r="MB79" s="2"/>
      <c r="MC79" s="2"/>
      <c r="MD79" s="2"/>
      <c r="ME79" s="2"/>
      <c r="MF79" s="2"/>
      <c r="MG79" s="2"/>
      <c r="MH79" s="28"/>
      <c r="MI79" s="29"/>
      <c r="MJ79" s="152"/>
      <c r="MK79" s="152"/>
      <c r="ML79" s="152"/>
      <c r="MM79" s="152"/>
      <c r="MN79" s="152"/>
      <c r="MO79" s="152"/>
      <c r="MP79" s="152"/>
      <c r="MQ79" s="152"/>
      <c r="MR79" s="152"/>
      <c r="MS79" s="152"/>
      <c r="MT79" s="152"/>
      <c r="MU79" s="152"/>
      <c r="MV79" s="153"/>
      <c r="MW79" s="149" t="str">
        <f>データ!$B$10</f>
        <v>H27</v>
      </c>
      <c r="MX79" s="150"/>
      <c r="MY79" s="150"/>
      <c r="MZ79" s="150"/>
      <c r="NA79" s="150"/>
      <c r="NB79" s="150"/>
      <c r="NC79" s="150"/>
      <c r="ND79" s="150"/>
      <c r="NE79" s="150"/>
      <c r="NF79" s="150"/>
      <c r="NG79" s="150"/>
      <c r="NH79" s="150"/>
      <c r="NI79" s="150"/>
      <c r="NJ79" s="150"/>
      <c r="NK79" s="150"/>
      <c r="NL79" s="150"/>
      <c r="NM79" s="150"/>
      <c r="NN79" s="150"/>
      <c r="NO79" s="150"/>
      <c r="NP79" s="150"/>
      <c r="NQ79" s="150"/>
      <c r="NR79" s="150"/>
      <c r="NS79" s="150"/>
      <c r="NT79" s="150"/>
      <c r="NU79" s="150"/>
      <c r="NV79" s="150"/>
      <c r="NW79" s="151"/>
      <c r="NX79" s="149" t="str">
        <f>データ!$C$10</f>
        <v>H28</v>
      </c>
      <c r="NY79" s="150"/>
      <c r="NZ79" s="150"/>
      <c r="OA79" s="150"/>
      <c r="OB79" s="150"/>
      <c r="OC79" s="150"/>
      <c r="OD79" s="150"/>
      <c r="OE79" s="150"/>
      <c r="OF79" s="150"/>
      <c r="OG79" s="150"/>
      <c r="OH79" s="150"/>
      <c r="OI79" s="150"/>
      <c r="OJ79" s="150"/>
      <c r="OK79" s="150"/>
      <c r="OL79" s="150"/>
      <c r="OM79" s="150"/>
      <c r="ON79" s="150"/>
      <c r="OO79" s="150"/>
      <c r="OP79" s="150"/>
      <c r="OQ79" s="150"/>
      <c r="OR79" s="150"/>
      <c r="OS79" s="150"/>
      <c r="OT79" s="150"/>
      <c r="OU79" s="150"/>
      <c r="OV79" s="150"/>
      <c r="OW79" s="150"/>
      <c r="OX79" s="151"/>
      <c r="OY79" s="149" t="str">
        <f>データ!$D$10</f>
        <v>H29</v>
      </c>
      <c r="OZ79" s="150"/>
      <c r="PA79" s="150"/>
      <c r="PB79" s="150"/>
      <c r="PC79" s="150"/>
      <c r="PD79" s="150"/>
      <c r="PE79" s="150"/>
      <c r="PF79" s="150"/>
      <c r="PG79" s="150"/>
      <c r="PH79" s="150"/>
      <c r="PI79" s="150"/>
      <c r="PJ79" s="150"/>
      <c r="PK79" s="150"/>
      <c r="PL79" s="150"/>
      <c r="PM79" s="150"/>
      <c r="PN79" s="150"/>
      <c r="PO79" s="150"/>
      <c r="PP79" s="150"/>
      <c r="PQ79" s="150"/>
      <c r="PR79" s="150"/>
      <c r="PS79" s="150"/>
      <c r="PT79" s="150"/>
      <c r="PU79" s="150"/>
      <c r="PV79" s="150"/>
      <c r="PW79" s="150"/>
      <c r="PX79" s="150"/>
      <c r="PY79" s="151"/>
      <c r="PZ79" s="149" t="str">
        <f>データ!$E$10</f>
        <v>H30</v>
      </c>
      <c r="QA79" s="150"/>
      <c r="QB79" s="150"/>
      <c r="QC79" s="150"/>
      <c r="QD79" s="150"/>
      <c r="QE79" s="150"/>
      <c r="QF79" s="150"/>
      <c r="QG79" s="150"/>
      <c r="QH79" s="150"/>
      <c r="QI79" s="150"/>
      <c r="QJ79" s="150"/>
      <c r="QK79" s="150"/>
      <c r="QL79" s="150"/>
      <c r="QM79" s="150"/>
      <c r="QN79" s="150"/>
      <c r="QO79" s="150"/>
      <c r="QP79" s="150"/>
      <c r="QQ79" s="150"/>
      <c r="QR79" s="150"/>
      <c r="QS79" s="150"/>
      <c r="QT79" s="150"/>
      <c r="QU79" s="150"/>
      <c r="QV79" s="150"/>
      <c r="QW79" s="150"/>
      <c r="QX79" s="150"/>
      <c r="QY79" s="150"/>
      <c r="QZ79" s="151"/>
      <c r="RA79" s="149" t="str">
        <f>データ!$F$10</f>
        <v>R01</v>
      </c>
      <c r="RB79" s="150"/>
      <c r="RC79" s="150"/>
      <c r="RD79" s="150"/>
      <c r="RE79" s="150"/>
      <c r="RF79" s="150"/>
      <c r="RG79" s="150"/>
      <c r="RH79" s="150"/>
      <c r="RI79" s="150"/>
      <c r="RJ79" s="150"/>
      <c r="RK79" s="150"/>
      <c r="RL79" s="150"/>
      <c r="RM79" s="150"/>
      <c r="RN79" s="150"/>
      <c r="RO79" s="150"/>
      <c r="RP79" s="150"/>
      <c r="RQ79" s="150"/>
      <c r="RR79" s="150"/>
      <c r="RS79" s="150"/>
      <c r="RT79" s="150"/>
      <c r="RU79" s="150"/>
      <c r="RV79" s="150"/>
      <c r="RW79" s="150"/>
      <c r="RX79" s="150"/>
      <c r="RY79" s="150"/>
      <c r="RZ79" s="150"/>
      <c r="SA79" s="151"/>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55" t="s">
        <v>23</v>
      </c>
      <c r="M80" s="155"/>
      <c r="N80" s="155"/>
      <c r="O80" s="155"/>
      <c r="P80" s="155"/>
      <c r="Q80" s="155"/>
      <c r="R80" s="155"/>
      <c r="S80" s="155"/>
      <c r="T80" s="155"/>
      <c r="U80" s="155"/>
      <c r="V80" s="155"/>
      <c r="W80" s="155"/>
      <c r="X80" s="155"/>
      <c r="Y80" s="154">
        <f>データ!DD6</f>
        <v>62.73</v>
      </c>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f>データ!DE6</f>
        <v>63.87</v>
      </c>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f>データ!DF6</f>
        <v>65.03</v>
      </c>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f>データ!DG6</f>
        <v>61.07</v>
      </c>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f>データ!DH6</f>
        <v>60.91</v>
      </c>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29"/>
      <c r="FE80" s="32"/>
      <c r="FF80" s="2"/>
      <c r="FG80" s="2"/>
      <c r="FH80" s="2"/>
      <c r="FI80" s="2"/>
      <c r="FJ80" s="2"/>
      <c r="FK80" s="2"/>
      <c r="FL80" s="2"/>
      <c r="FM80" s="2"/>
      <c r="FN80" s="2"/>
      <c r="FO80" s="2"/>
      <c r="FP80" s="2"/>
      <c r="FQ80" s="2"/>
      <c r="FR80" s="2"/>
      <c r="FS80" s="2"/>
      <c r="FT80" s="2"/>
      <c r="FU80" s="2"/>
      <c r="FV80" s="28"/>
      <c r="FW80" s="29"/>
      <c r="FX80" s="155" t="s">
        <v>23</v>
      </c>
      <c r="FY80" s="155"/>
      <c r="FZ80" s="155"/>
      <c r="GA80" s="155"/>
      <c r="GB80" s="155"/>
      <c r="GC80" s="155"/>
      <c r="GD80" s="155"/>
      <c r="GE80" s="155"/>
      <c r="GF80" s="155"/>
      <c r="GG80" s="155"/>
      <c r="GH80" s="155"/>
      <c r="GI80" s="155"/>
      <c r="GJ80" s="155"/>
      <c r="GK80" s="154">
        <f>データ!DO6</f>
        <v>55.91</v>
      </c>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f>データ!DP6</f>
        <v>54.31</v>
      </c>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f>データ!DQ6</f>
        <v>52.68</v>
      </c>
      <c r="IN80" s="154"/>
      <c r="IO80" s="154"/>
      <c r="IP80" s="154"/>
      <c r="IQ80" s="154"/>
      <c r="IR80" s="154"/>
      <c r="IS80" s="154"/>
      <c r="IT80" s="154"/>
      <c r="IU80" s="154"/>
      <c r="IV80" s="154"/>
      <c r="IW80" s="154"/>
      <c r="IX80" s="154"/>
      <c r="IY80" s="154"/>
      <c r="IZ80" s="154"/>
      <c r="JA80" s="154"/>
      <c r="JB80" s="154"/>
      <c r="JC80" s="154"/>
      <c r="JD80" s="154"/>
      <c r="JE80" s="154"/>
      <c r="JF80" s="154"/>
      <c r="JG80" s="154"/>
      <c r="JH80" s="154"/>
      <c r="JI80" s="154"/>
      <c r="JJ80" s="154"/>
      <c r="JK80" s="154"/>
      <c r="JL80" s="154"/>
      <c r="JM80" s="154"/>
      <c r="JN80" s="154">
        <f>データ!DR6</f>
        <v>52.47</v>
      </c>
      <c r="JO80" s="154"/>
      <c r="JP80" s="154"/>
      <c r="JQ80" s="154"/>
      <c r="JR80" s="154"/>
      <c r="JS80" s="154"/>
      <c r="JT80" s="154"/>
      <c r="JU80" s="154"/>
      <c r="JV80" s="154"/>
      <c r="JW80" s="154"/>
      <c r="JX80" s="154"/>
      <c r="JY80" s="154"/>
      <c r="JZ80" s="154"/>
      <c r="KA80" s="154"/>
      <c r="KB80" s="154"/>
      <c r="KC80" s="154"/>
      <c r="KD80" s="154"/>
      <c r="KE80" s="154"/>
      <c r="KF80" s="154"/>
      <c r="KG80" s="154"/>
      <c r="KH80" s="154"/>
      <c r="KI80" s="154"/>
      <c r="KJ80" s="154"/>
      <c r="KK80" s="154"/>
      <c r="KL80" s="154"/>
      <c r="KM80" s="154"/>
      <c r="KN80" s="154"/>
      <c r="KO80" s="154">
        <f>データ!DS6</f>
        <v>52.57</v>
      </c>
      <c r="KP80" s="154"/>
      <c r="KQ80" s="154"/>
      <c r="KR80" s="154"/>
      <c r="KS80" s="154"/>
      <c r="KT80" s="154"/>
      <c r="KU80" s="154"/>
      <c r="KV80" s="154"/>
      <c r="KW80" s="154"/>
      <c r="KX80" s="154"/>
      <c r="KY80" s="154"/>
      <c r="KZ80" s="154"/>
      <c r="LA80" s="154"/>
      <c r="LB80" s="154"/>
      <c r="LC80" s="154"/>
      <c r="LD80" s="154"/>
      <c r="LE80" s="154"/>
      <c r="LF80" s="154"/>
      <c r="LG80" s="154"/>
      <c r="LH80" s="154"/>
      <c r="LI80" s="154"/>
      <c r="LJ80" s="154"/>
      <c r="LK80" s="154"/>
      <c r="LL80" s="154"/>
      <c r="LM80" s="154"/>
      <c r="LN80" s="154"/>
      <c r="LO80" s="154"/>
      <c r="LP80" s="29"/>
      <c r="LQ80" s="32"/>
      <c r="LR80" s="2"/>
      <c r="LS80" s="2"/>
      <c r="LT80" s="2"/>
      <c r="LU80" s="2"/>
      <c r="LV80" s="2"/>
      <c r="LW80" s="2"/>
      <c r="LX80" s="2"/>
      <c r="LY80" s="2"/>
      <c r="LZ80" s="2"/>
      <c r="MA80" s="2"/>
      <c r="MB80" s="2"/>
      <c r="MC80" s="2"/>
      <c r="MD80" s="2"/>
      <c r="ME80" s="2"/>
      <c r="MF80" s="2"/>
      <c r="MG80" s="2"/>
      <c r="MH80" s="28"/>
      <c r="MI80" s="29"/>
      <c r="MJ80" s="155" t="s">
        <v>23</v>
      </c>
      <c r="MK80" s="155"/>
      <c r="ML80" s="155"/>
      <c r="MM80" s="155"/>
      <c r="MN80" s="155"/>
      <c r="MO80" s="155"/>
      <c r="MP80" s="155"/>
      <c r="MQ80" s="155"/>
      <c r="MR80" s="155"/>
      <c r="MS80" s="155"/>
      <c r="MT80" s="155"/>
      <c r="MU80" s="155"/>
      <c r="MV80" s="155"/>
      <c r="MW80" s="154">
        <f>データ!DZ6</f>
        <v>1.57</v>
      </c>
      <c r="MX80" s="154"/>
      <c r="MY80" s="154"/>
      <c r="MZ80" s="154"/>
      <c r="NA80" s="154"/>
      <c r="NB80" s="154"/>
      <c r="NC80" s="154"/>
      <c r="ND80" s="154"/>
      <c r="NE80" s="154"/>
      <c r="NF80" s="154"/>
      <c r="NG80" s="154"/>
      <c r="NH80" s="154"/>
      <c r="NI80" s="154"/>
      <c r="NJ80" s="154"/>
      <c r="NK80" s="154"/>
      <c r="NL80" s="154"/>
      <c r="NM80" s="154"/>
      <c r="NN80" s="154"/>
      <c r="NO80" s="154"/>
      <c r="NP80" s="154"/>
      <c r="NQ80" s="154"/>
      <c r="NR80" s="154"/>
      <c r="NS80" s="154"/>
      <c r="NT80" s="154"/>
      <c r="NU80" s="154"/>
      <c r="NV80" s="154"/>
      <c r="NW80" s="154"/>
      <c r="NX80" s="154">
        <f>データ!EA6</f>
        <v>0</v>
      </c>
      <c r="NY80" s="154"/>
      <c r="NZ80" s="154"/>
      <c r="OA80" s="154"/>
      <c r="OB80" s="154"/>
      <c r="OC80" s="154"/>
      <c r="OD80" s="154"/>
      <c r="OE80" s="154"/>
      <c r="OF80" s="154"/>
      <c r="OG80" s="154"/>
      <c r="OH80" s="154"/>
      <c r="OI80" s="154"/>
      <c r="OJ80" s="154"/>
      <c r="OK80" s="154"/>
      <c r="OL80" s="154"/>
      <c r="OM80" s="154"/>
      <c r="ON80" s="154"/>
      <c r="OO80" s="154"/>
      <c r="OP80" s="154"/>
      <c r="OQ80" s="154"/>
      <c r="OR80" s="154"/>
      <c r="OS80" s="154"/>
      <c r="OT80" s="154"/>
      <c r="OU80" s="154"/>
      <c r="OV80" s="154"/>
      <c r="OW80" s="154"/>
      <c r="OX80" s="154"/>
      <c r="OY80" s="154">
        <f>データ!EB6</f>
        <v>0.16</v>
      </c>
      <c r="OZ80" s="154"/>
      <c r="PA80" s="154"/>
      <c r="PB80" s="154"/>
      <c r="PC80" s="154"/>
      <c r="PD80" s="154"/>
      <c r="PE80" s="154"/>
      <c r="PF80" s="154"/>
      <c r="PG80" s="154"/>
      <c r="PH80" s="154"/>
      <c r="PI80" s="154"/>
      <c r="PJ80" s="154"/>
      <c r="PK80" s="154"/>
      <c r="PL80" s="154"/>
      <c r="PM80" s="154"/>
      <c r="PN80" s="154"/>
      <c r="PO80" s="154"/>
      <c r="PP80" s="154"/>
      <c r="PQ80" s="154"/>
      <c r="PR80" s="154"/>
      <c r="PS80" s="154"/>
      <c r="PT80" s="154"/>
      <c r="PU80" s="154"/>
      <c r="PV80" s="154"/>
      <c r="PW80" s="154"/>
      <c r="PX80" s="154"/>
      <c r="PY80" s="154"/>
      <c r="PZ80" s="154">
        <f>データ!EC6</f>
        <v>0.32</v>
      </c>
      <c r="QA80" s="154"/>
      <c r="QB80" s="154"/>
      <c r="QC80" s="154"/>
      <c r="QD80" s="154"/>
      <c r="QE80" s="154"/>
      <c r="QF80" s="154"/>
      <c r="QG80" s="154"/>
      <c r="QH80" s="154"/>
      <c r="QI80" s="154"/>
      <c r="QJ80" s="154"/>
      <c r="QK80" s="154"/>
      <c r="QL80" s="154"/>
      <c r="QM80" s="154"/>
      <c r="QN80" s="154"/>
      <c r="QO80" s="154"/>
      <c r="QP80" s="154"/>
      <c r="QQ80" s="154"/>
      <c r="QR80" s="154"/>
      <c r="QS80" s="154"/>
      <c r="QT80" s="154"/>
      <c r="QU80" s="154"/>
      <c r="QV80" s="154"/>
      <c r="QW80" s="154"/>
      <c r="QX80" s="154"/>
      <c r="QY80" s="154"/>
      <c r="QZ80" s="154"/>
      <c r="RA80" s="154">
        <f>データ!ED6</f>
        <v>0</v>
      </c>
      <c r="RB80" s="154"/>
      <c r="RC80" s="154"/>
      <c r="RD80" s="154"/>
      <c r="RE80" s="154"/>
      <c r="RF80" s="154"/>
      <c r="RG80" s="154"/>
      <c r="RH80" s="154"/>
      <c r="RI80" s="154"/>
      <c r="RJ80" s="154"/>
      <c r="RK80" s="154"/>
      <c r="RL80" s="154"/>
      <c r="RM80" s="154"/>
      <c r="RN80" s="154"/>
      <c r="RO80" s="154"/>
      <c r="RP80" s="154"/>
      <c r="RQ80" s="154"/>
      <c r="RR80" s="154"/>
      <c r="RS80" s="154"/>
      <c r="RT80" s="154"/>
      <c r="RU80" s="154"/>
      <c r="RV80" s="154"/>
      <c r="RW80" s="154"/>
      <c r="RX80" s="154"/>
      <c r="RY80" s="154"/>
      <c r="RZ80" s="154"/>
      <c r="SA80" s="15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55" t="s">
        <v>24</v>
      </c>
      <c r="M81" s="155"/>
      <c r="N81" s="155"/>
      <c r="O81" s="155"/>
      <c r="P81" s="155"/>
      <c r="Q81" s="155"/>
      <c r="R81" s="155"/>
      <c r="S81" s="155"/>
      <c r="T81" s="155"/>
      <c r="U81" s="155"/>
      <c r="V81" s="155"/>
      <c r="W81" s="155"/>
      <c r="X81" s="155"/>
      <c r="Y81" s="154">
        <f>データ!DI6</f>
        <v>54.49</v>
      </c>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f>データ!DJ6</f>
        <v>55.39</v>
      </c>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f>データ!DK6</f>
        <v>55.25</v>
      </c>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f>データ!DL6</f>
        <v>57.11</v>
      </c>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f>データ!DM6</f>
        <v>57.57</v>
      </c>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29"/>
      <c r="FE81" s="32"/>
      <c r="FF81" s="2"/>
      <c r="FG81" s="2"/>
      <c r="FH81" s="2"/>
      <c r="FI81" s="2"/>
      <c r="FJ81" s="2"/>
      <c r="FK81" s="2"/>
      <c r="FL81" s="2"/>
      <c r="FM81" s="2"/>
      <c r="FN81" s="2"/>
      <c r="FO81" s="2"/>
      <c r="FP81" s="2"/>
      <c r="FQ81" s="2"/>
      <c r="FR81" s="2"/>
      <c r="FS81" s="2"/>
      <c r="FT81" s="2"/>
      <c r="FU81" s="2"/>
      <c r="FV81" s="28"/>
      <c r="FW81" s="29"/>
      <c r="FX81" s="155" t="s">
        <v>24</v>
      </c>
      <c r="FY81" s="155"/>
      <c r="FZ81" s="155"/>
      <c r="GA81" s="155"/>
      <c r="GB81" s="155"/>
      <c r="GC81" s="155"/>
      <c r="GD81" s="155"/>
      <c r="GE81" s="155"/>
      <c r="GF81" s="155"/>
      <c r="GG81" s="155"/>
      <c r="GH81" s="155"/>
      <c r="GI81" s="155"/>
      <c r="GJ81" s="155"/>
      <c r="GK81" s="154">
        <f>データ!DT6</f>
        <v>42</v>
      </c>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f>データ!DU6</f>
        <v>43.33</v>
      </c>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f>データ!DV6</f>
        <v>44.05</v>
      </c>
      <c r="IN81" s="154"/>
      <c r="IO81" s="154"/>
      <c r="IP81" s="154"/>
      <c r="IQ81" s="154"/>
      <c r="IR81" s="154"/>
      <c r="IS81" s="154"/>
      <c r="IT81" s="154"/>
      <c r="IU81" s="154"/>
      <c r="IV81" s="154"/>
      <c r="IW81" s="154"/>
      <c r="IX81" s="154"/>
      <c r="IY81" s="154"/>
      <c r="IZ81" s="154"/>
      <c r="JA81" s="154"/>
      <c r="JB81" s="154"/>
      <c r="JC81" s="154"/>
      <c r="JD81" s="154"/>
      <c r="JE81" s="154"/>
      <c r="JF81" s="154"/>
      <c r="JG81" s="154"/>
      <c r="JH81" s="154"/>
      <c r="JI81" s="154"/>
      <c r="JJ81" s="154"/>
      <c r="JK81" s="154"/>
      <c r="JL81" s="154"/>
      <c r="JM81" s="154"/>
      <c r="JN81" s="154">
        <f>データ!DW6</f>
        <v>51.87</v>
      </c>
      <c r="JO81" s="154"/>
      <c r="JP81" s="154"/>
      <c r="JQ81" s="154"/>
      <c r="JR81" s="154"/>
      <c r="JS81" s="154"/>
      <c r="JT81" s="154"/>
      <c r="JU81" s="154"/>
      <c r="JV81" s="154"/>
      <c r="JW81" s="154"/>
      <c r="JX81" s="154"/>
      <c r="JY81" s="154"/>
      <c r="JZ81" s="154"/>
      <c r="KA81" s="154"/>
      <c r="KB81" s="154"/>
      <c r="KC81" s="154"/>
      <c r="KD81" s="154"/>
      <c r="KE81" s="154"/>
      <c r="KF81" s="154"/>
      <c r="KG81" s="154"/>
      <c r="KH81" s="154"/>
      <c r="KI81" s="154"/>
      <c r="KJ81" s="154"/>
      <c r="KK81" s="154"/>
      <c r="KL81" s="154"/>
      <c r="KM81" s="154"/>
      <c r="KN81" s="154"/>
      <c r="KO81" s="154">
        <f>データ!DX6</f>
        <v>52.33</v>
      </c>
      <c r="KP81" s="154"/>
      <c r="KQ81" s="154"/>
      <c r="KR81" s="154"/>
      <c r="KS81" s="154"/>
      <c r="KT81" s="154"/>
      <c r="KU81" s="154"/>
      <c r="KV81" s="154"/>
      <c r="KW81" s="154"/>
      <c r="KX81" s="154"/>
      <c r="KY81" s="154"/>
      <c r="KZ81" s="154"/>
      <c r="LA81" s="154"/>
      <c r="LB81" s="154"/>
      <c r="LC81" s="154"/>
      <c r="LD81" s="154"/>
      <c r="LE81" s="154"/>
      <c r="LF81" s="154"/>
      <c r="LG81" s="154"/>
      <c r="LH81" s="154"/>
      <c r="LI81" s="154"/>
      <c r="LJ81" s="154"/>
      <c r="LK81" s="154"/>
      <c r="LL81" s="154"/>
      <c r="LM81" s="154"/>
      <c r="LN81" s="154"/>
      <c r="LO81" s="154"/>
      <c r="LP81" s="29"/>
      <c r="LQ81" s="32"/>
      <c r="LR81" s="2"/>
      <c r="LS81" s="2"/>
      <c r="LT81" s="2"/>
      <c r="LU81" s="2"/>
      <c r="LV81" s="2"/>
      <c r="LW81" s="2"/>
      <c r="LX81" s="2"/>
      <c r="LY81" s="2"/>
      <c r="LZ81" s="2"/>
      <c r="MA81" s="2"/>
      <c r="MB81" s="2"/>
      <c r="MC81" s="2"/>
      <c r="MD81" s="2"/>
      <c r="ME81" s="2"/>
      <c r="MF81" s="2"/>
      <c r="MG81" s="2"/>
      <c r="MH81" s="28"/>
      <c r="MI81" s="29"/>
      <c r="MJ81" s="155" t="s">
        <v>24</v>
      </c>
      <c r="MK81" s="155"/>
      <c r="ML81" s="155"/>
      <c r="MM81" s="155"/>
      <c r="MN81" s="155"/>
      <c r="MO81" s="155"/>
      <c r="MP81" s="155"/>
      <c r="MQ81" s="155"/>
      <c r="MR81" s="155"/>
      <c r="MS81" s="155"/>
      <c r="MT81" s="155"/>
      <c r="MU81" s="155"/>
      <c r="MV81" s="155"/>
      <c r="MW81" s="154">
        <f>データ!EE6</f>
        <v>0.48</v>
      </c>
      <c r="MX81" s="154"/>
      <c r="MY81" s="154"/>
      <c r="MZ81" s="154"/>
      <c r="NA81" s="154"/>
      <c r="NB81" s="154"/>
      <c r="NC81" s="154"/>
      <c r="ND81" s="154"/>
      <c r="NE81" s="154"/>
      <c r="NF81" s="154"/>
      <c r="NG81" s="154"/>
      <c r="NH81" s="154"/>
      <c r="NI81" s="154"/>
      <c r="NJ81" s="154"/>
      <c r="NK81" s="154"/>
      <c r="NL81" s="154"/>
      <c r="NM81" s="154"/>
      <c r="NN81" s="154"/>
      <c r="NO81" s="154"/>
      <c r="NP81" s="154"/>
      <c r="NQ81" s="154"/>
      <c r="NR81" s="154"/>
      <c r="NS81" s="154"/>
      <c r="NT81" s="154"/>
      <c r="NU81" s="154"/>
      <c r="NV81" s="154"/>
      <c r="NW81" s="154"/>
      <c r="NX81" s="154">
        <f>データ!EF6</f>
        <v>0.52</v>
      </c>
      <c r="NY81" s="154"/>
      <c r="NZ81" s="154"/>
      <c r="OA81" s="154"/>
      <c r="OB81" s="154"/>
      <c r="OC81" s="154"/>
      <c r="OD81" s="154"/>
      <c r="OE81" s="154"/>
      <c r="OF81" s="154"/>
      <c r="OG81" s="154"/>
      <c r="OH81" s="154"/>
      <c r="OI81" s="154"/>
      <c r="OJ81" s="154"/>
      <c r="OK81" s="154"/>
      <c r="OL81" s="154"/>
      <c r="OM81" s="154"/>
      <c r="ON81" s="154"/>
      <c r="OO81" s="154"/>
      <c r="OP81" s="154"/>
      <c r="OQ81" s="154"/>
      <c r="OR81" s="154"/>
      <c r="OS81" s="154"/>
      <c r="OT81" s="154"/>
      <c r="OU81" s="154"/>
      <c r="OV81" s="154"/>
      <c r="OW81" s="154"/>
      <c r="OX81" s="154"/>
      <c r="OY81" s="154">
        <f>データ!EG6</f>
        <v>1.3</v>
      </c>
      <c r="OZ81" s="154"/>
      <c r="PA81" s="154"/>
      <c r="PB81" s="154"/>
      <c r="PC81" s="154"/>
      <c r="PD81" s="154"/>
      <c r="PE81" s="154"/>
      <c r="PF81" s="154"/>
      <c r="PG81" s="154"/>
      <c r="PH81" s="154"/>
      <c r="PI81" s="154"/>
      <c r="PJ81" s="154"/>
      <c r="PK81" s="154"/>
      <c r="PL81" s="154"/>
      <c r="PM81" s="154"/>
      <c r="PN81" s="154"/>
      <c r="PO81" s="154"/>
      <c r="PP81" s="154"/>
      <c r="PQ81" s="154"/>
      <c r="PR81" s="154"/>
      <c r="PS81" s="154"/>
      <c r="PT81" s="154"/>
      <c r="PU81" s="154"/>
      <c r="PV81" s="154"/>
      <c r="PW81" s="154"/>
      <c r="PX81" s="154"/>
      <c r="PY81" s="154"/>
      <c r="PZ81" s="154">
        <f>データ!EH6</f>
        <v>0.28000000000000003</v>
      </c>
      <c r="QA81" s="154"/>
      <c r="QB81" s="154"/>
      <c r="QC81" s="154"/>
      <c r="QD81" s="154"/>
      <c r="QE81" s="154"/>
      <c r="QF81" s="154"/>
      <c r="QG81" s="154"/>
      <c r="QH81" s="154"/>
      <c r="QI81" s="154"/>
      <c r="QJ81" s="154"/>
      <c r="QK81" s="154"/>
      <c r="QL81" s="154"/>
      <c r="QM81" s="154"/>
      <c r="QN81" s="154"/>
      <c r="QO81" s="154"/>
      <c r="QP81" s="154"/>
      <c r="QQ81" s="154"/>
      <c r="QR81" s="154"/>
      <c r="QS81" s="154"/>
      <c r="QT81" s="154"/>
      <c r="QU81" s="154"/>
      <c r="QV81" s="154"/>
      <c r="QW81" s="154"/>
      <c r="QX81" s="154"/>
      <c r="QY81" s="154"/>
      <c r="QZ81" s="154"/>
      <c r="RA81" s="154">
        <f>データ!EI6</f>
        <v>0.77</v>
      </c>
      <c r="RB81" s="154"/>
      <c r="RC81" s="154"/>
      <c r="RD81" s="154"/>
      <c r="RE81" s="154"/>
      <c r="RF81" s="154"/>
      <c r="RG81" s="154"/>
      <c r="RH81" s="154"/>
      <c r="RI81" s="154"/>
      <c r="RJ81" s="154"/>
      <c r="RK81" s="154"/>
      <c r="RL81" s="154"/>
      <c r="RM81" s="154"/>
      <c r="RN81" s="154"/>
      <c r="RO81" s="154"/>
      <c r="RP81" s="154"/>
      <c r="RQ81" s="154"/>
      <c r="RR81" s="154"/>
      <c r="RS81" s="154"/>
      <c r="RT81" s="154"/>
      <c r="RU81" s="154"/>
      <c r="RV81" s="154"/>
      <c r="RW81" s="154"/>
      <c r="RX81" s="154"/>
      <c r="RY81" s="154"/>
      <c r="RZ81" s="154"/>
      <c r="SA81" s="15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37</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38</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【119.03】</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【25.49】</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【420.52】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【238.81】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【115.00】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【18.60】</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【55.21】</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【77.39】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【59.23】</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【47.77】</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【0.34】</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Ws8GLETUUreAMIxqvzuayZiQbaUg2u2QDsbKsv/C97QRedN/2g0olTvrVKFHsLaEH2SpXBCCO9Rsc2YyTA1LA==" saltValue="obPYfdqGNtPzg8sxDG1C1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60" t="s">
        <v>48</v>
      </c>
      <c r="I3" s="161"/>
      <c r="J3" s="161"/>
      <c r="K3" s="161"/>
      <c r="L3" s="161"/>
      <c r="M3" s="161"/>
      <c r="N3" s="161"/>
      <c r="O3" s="161"/>
      <c r="P3" s="161"/>
      <c r="Q3" s="161"/>
      <c r="R3" s="161"/>
      <c r="S3" s="161"/>
      <c r="T3" s="164" t="s">
        <v>49</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158.27000000000001</v>
      </c>
      <c r="U6" s="52">
        <f>U7</f>
        <v>131.82</v>
      </c>
      <c r="V6" s="52">
        <f>V7</f>
        <v>151.96</v>
      </c>
      <c r="W6" s="52">
        <f>W7</f>
        <v>143.11000000000001</v>
      </c>
      <c r="X6" s="52">
        <f t="shared" si="3"/>
        <v>153.65</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7154.04</v>
      </c>
      <c r="AQ6" s="52">
        <f>AQ7</f>
        <v>1141.29</v>
      </c>
      <c r="AR6" s="52">
        <f>AR7</f>
        <v>3091.19</v>
      </c>
      <c r="AS6" s="52">
        <f>AS7</f>
        <v>1566.04</v>
      </c>
      <c r="AT6" s="52">
        <f t="shared" si="3"/>
        <v>4792.93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0</v>
      </c>
      <c r="BB6" s="52">
        <f>BB7</f>
        <v>54.19</v>
      </c>
      <c r="BC6" s="52">
        <f>BC7</f>
        <v>58.86</v>
      </c>
      <c r="BD6" s="52">
        <f>BD7</f>
        <v>76.5</v>
      </c>
      <c r="BE6" s="52">
        <f t="shared" si="3"/>
        <v>127.86</v>
      </c>
      <c r="BF6" s="52">
        <f t="shared" si="3"/>
        <v>222.22</v>
      </c>
      <c r="BG6" s="52">
        <f t="shared" si="3"/>
        <v>216.41</v>
      </c>
      <c r="BH6" s="52">
        <f t="shared" si="3"/>
        <v>208.47</v>
      </c>
      <c r="BI6" s="52">
        <f t="shared" si="3"/>
        <v>193.85</v>
      </c>
      <c r="BJ6" s="52">
        <f t="shared" si="3"/>
        <v>204.31</v>
      </c>
      <c r="BK6" s="50" t="str">
        <f>IF(BK7="-","【-】","【"&amp;SUBSTITUTE(TEXT(BK7,"#,##0.00"),"-","△")&amp;"】")</f>
        <v>【238.81】</v>
      </c>
      <c r="BL6" s="52">
        <f t="shared" si="3"/>
        <v>159.6</v>
      </c>
      <c r="BM6" s="52">
        <f>BM7</f>
        <v>129.59</v>
      </c>
      <c r="BN6" s="52">
        <f>BN7</f>
        <v>154.1</v>
      </c>
      <c r="BO6" s="52">
        <f>BO7</f>
        <v>144.87</v>
      </c>
      <c r="BP6" s="52">
        <f t="shared" si="3"/>
        <v>156.77000000000001</v>
      </c>
      <c r="BQ6" s="52">
        <f t="shared" si="3"/>
        <v>109.19</v>
      </c>
      <c r="BR6" s="52">
        <f t="shared" si="3"/>
        <v>105.24</v>
      </c>
      <c r="BS6" s="52">
        <f t="shared" si="3"/>
        <v>105.71</v>
      </c>
      <c r="BT6" s="52">
        <f t="shared" si="3"/>
        <v>105.06</v>
      </c>
      <c r="BU6" s="52">
        <f t="shared" si="3"/>
        <v>106.98</v>
      </c>
      <c r="BV6" s="50" t="str">
        <f>IF(BV7="-","【-】","【"&amp;SUBSTITUTE(TEXT(BV7,"#,##0.00"),"-","△")&amp;"】")</f>
        <v>【115.00】</v>
      </c>
      <c r="BW6" s="52">
        <f t="shared" si="3"/>
        <v>10.039999999999999</v>
      </c>
      <c r="BX6" s="52">
        <f>BX7</f>
        <v>12.37</v>
      </c>
      <c r="BY6" s="52">
        <f>BY7</f>
        <v>10.4</v>
      </c>
      <c r="BZ6" s="52">
        <f>BZ7</f>
        <v>11.07</v>
      </c>
      <c r="CA6" s="52">
        <f t="shared" si="3"/>
        <v>10.23</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41.04</v>
      </c>
      <c r="CI6" s="52">
        <f>CI7</f>
        <v>36.17</v>
      </c>
      <c r="CJ6" s="52">
        <f>CJ7</f>
        <v>35.340000000000003</v>
      </c>
      <c r="CK6" s="52">
        <f>CK7</f>
        <v>35.64</v>
      </c>
      <c r="CL6" s="52">
        <f t="shared" si="5"/>
        <v>36.26</v>
      </c>
      <c r="CM6" s="52">
        <f t="shared" si="5"/>
        <v>40.97</v>
      </c>
      <c r="CN6" s="52">
        <f t="shared" si="5"/>
        <v>40.69</v>
      </c>
      <c r="CO6" s="52">
        <f t="shared" si="5"/>
        <v>40.67</v>
      </c>
      <c r="CP6" s="52">
        <f t="shared" si="5"/>
        <v>40.89</v>
      </c>
      <c r="CQ6" s="52">
        <f t="shared" si="5"/>
        <v>41.59</v>
      </c>
      <c r="CR6" s="50" t="str">
        <f>IF(CR7="-","【-】","【"&amp;SUBSTITUTE(TEXT(CR7,"#,##0.00"),"-","△")&amp;"】")</f>
        <v>【55.21】</v>
      </c>
      <c r="CS6" s="52">
        <f t="shared" ref="CS6:DB6" si="6">CS7</f>
        <v>72.78</v>
      </c>
      <c r="CT6" s="52">
        <f>CT7</f>
        <v>72.78</v>
      </c>
      <c r="CU6" s="52">
        <f>CU7</f>
        <v>72.78</v>
      </c>
      <c r="CV6" s="52">
        <f>CV7</f>
        <v>72.78</v>
      </c>
      <c r="CW6" s="52">
        <f t="shared" si="6"/>
        <v>72.78</v>
      </c>
      <c r="CX6" s="52">
        <f t="shared" si="6"/>
        <v>63.26</v>
      </c>
      <c r="CY6" s="52">
        <f t="shared" si="6"/>
        <v>62.7</v>
      </c>
      <c r="CZ6" s="52">
        <f t="shared" si="6"/>
        <v>62.59</v>
      </c>
      <c r="DA6" s="52">
        <f t="shared" si="6"/>
        <v>61.76</v>
      </c>
      <c r="DB6" s="52">
        <f t="shared" si="6"/>
        <v>62.75</v>
      </c>
      <c r="DC6" s="50" t="str">
        <f>IF(DC7="-","【-】","【"&amp;SUBSTITUTE(TEXT(DC7,"#,##0.00"),"-","△")&amp;"】")</f>
        <v>【77.39】</v>
      </c>
      <c r="DD6" s="52">
        <f t="shared" ref="DD6:DM6" si="7">DD7</f>
        <v>62.73</v>
      </c>
      <c r="DE6" s="52">
        <f>DE7</f>
        <v>63.87</v>
      </c>
      <c r="DF6" s="52">
        <f>DF7</f>
        <v>65.03</v>
      </c>
      <c r="DG6" s="52">
        <f>DG7</f>
        <v>61.07</v>
      </c>
      <c r="DH6" s="52">
        <f t="shared" si="7"/>
        <v>60.91</v>
      </c>
      <c r="DI6" s="52">
        <f t="shared" si="7"/>
        <v>54.49</v>
      </c>
      <c r="DJ6" s="52">
        <f t="shared" si="7"/>
        <v>55.39</v>
      </c>
      <c r="DK6" s="52">
        <f t="shared" si="7"/>
        <v>55.25</v>
      </c>
      <c r="DL6" s="52">
        <f t="shared" si="7"/>
        <v>57.11</v>
      </c>
      <c r="DM6" s="52">
        <f t="shared" si="7"/>
        <v>57.57</v>
      </c>
      <c r="DN6" s="50" t="str">
        <f>IF(DN7="-","【-】","【"&amp;SUBSTITUTE(TEXT(DN7,"#,##0.00"),"-","△")&amp;"】")</f>
        <v>【59.23】</v>
      </c>
      <c r="DO6" s="52">
        <f t="shared" ref="DO6:DX6" si="8">DO7</f>
        <v>55.91</v>
      </c>
      <c r="DP6" s="52">
        <f>DP7</f>
        <v>54.31</v>
      </c>
      <c r="DQ6" s="52">
        <f>DQ7</f>
        <v>52.68</v>
      </c>
      <c r="DR6" s="52">
        <f>DR7</f>
        <v>52.47</v>
      </c>
      <c r="DS6" s="52">
        <f t="shared" si="8"/>
        <v>52.57</v>
      </c>
      <c r="DT6" s="52">
        <f t="shared" si="8"/>
        <v>42</v>
      </c>
      <c r="DU6" s="52">
        <f t="shared" si="8"/>
        <v>43.33</v>
      </c>
      <c r="DV6" s="52">
        <f t="shared" si="8"/>
        <v>44.05</v>
      </c>
      <c r="DW6" s="52">
        <f t="shared" si="8"/>
        <v>51.87</v>
      </c>
      <c r="DX6" s="52">
        <f t="shared" si="8"/>
        <v>52.33</v>
      </c>
      <c r="DY6" s="50" t="str">
        <f>IF(DY7="-","【-】","【"&amp;SUBSTITUTE(TEXT(DY7,"#,##0.00"),"-","△")&amp;"】")</f>
        <v>【47.77】</v>
      </c>
      <c r="DZ6" s="52">
        <f t="shared" ref="DZ6:EI6" si="9">DZ7</f>
        <v>1.57</v>
      </c>
      <c r="EA6" s="52">
        <f>EA7</f>
        <v>0</v>
      </c>
      <c r="EB6" s="52">
        <f>EB7</f>
        <v>0.16</v>
      </c>
      <c r="EC6" s="52">
        <f>EC7</f>
        <v>0.32</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130000</v>
      </c>
      <c r="L7" s="54" t="s">
        <v>97</v>
      </c>
      <c r="M7" s="55">
        <v>1</v>
      </c>
      <c r="N7" s="55">
        <v>47132</v>
      </c>
      <c r="O7" s="56" t="s">
        <v>98</v>
      </c>
      <c r="P7" s="56">
        <v>90.1</v>
      </c>
      <c r="Q7" s="55">
        <v>5</v>
      </c>
      <c r="R7" s="55">
        <v>94610</v>
      </c>
      <c r="S7" s="54" t="s">
        <v>99</v>
      </c>
      <c r="T7" s="57">
        <v>158.27000000000001</v>
      </c>
      <c r="U7" s="57">
        <v>131.82</v>
      </c>
      <c r="V7" s="57">
        <v>151.96</v>
      </c>
      <c r="W7" s="57">
        <v>143.11000000000001</v>
      </c>
      <c r="X7" s="57">
        <v>153.65</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7154.04</v>
      </c>
      <c r="AQ7" s="57">
        <v>1141.29</v>
      </c>
      <c r="AR7" s="57">
        <v>3091.19</v>
      </c>
      <c r="AS7" s="57">
        <v>1566.04</v>
      </c>
      <c r="AT7" s="57">
        <v>4792.93</v>
      </c>
      <c r="AU7" s="57">
        <v>605.5</v>
      </c>
      <c r="AV7" s="57">
        <v>551.42999999999995</v>
      </c>
      <c r="AW7" s="57">
        <v>687.99</v>
      </c>
      <c r="AX7" s="57">
        <v>655.75</v>
      </c>
      <c r="AY7" s="57">
        <v>578.19000000000005</v>
      </c>
      <c r="AZ7" s="57">
        <v>420.52</v>
      </c>
      <c r="BA7" s="57">
        <v>0</v>
      </c>
      <c r="BB7" s="57">
        <v>54.19</v>
      </c>
      <c r="BC7" s="57">
        <v>58.86</v>
      </c>
      <c r="BD7" s="57">
        <v>76.5</v>
      </c>
      <c r="BE7" s="57">
        <v>127.86</v>
      </c>
      <c r="BF7" s="57">
        <v>222.22</v>
      </c>
      <c r="BG7" s="57">
        <v>216.41</v>
      </c>
      <c r="BH7" s="57">
        <v>208.47</v>
      </c>
      <c r="BI7" s="57">
        <v>193.85</v>
      </c>
      <c r="BJ7" s="57">
        <v>204.31</v>
      </c>
      <c r="BK7" s="57">
        <v>238.81</v>
      </c>
      <c r="BL7" s="57">
        <v>159.6</v>
      </c>
      <c r="BM7" s="57">
        <v>129.59</v>
      </c>
      <c r="BN7" s="57">
        <v>154.1</v>
      </c>
      <c r="BO7" s="57">
        <v>144.87</v>
      </c>
      <c r="BP7" s="57">
        <v>156.77000000000001</v>
      </c>
      <c r="BQ7" s="57">
        <v>109.19</v>
      </c>
      <c r="BR7" s="57">
        <v>105.24</v>
      </c>
      <c r="BS7" s="57">
        <v>105.71</v>
      </c>
      <c r="BT7" s="57">
        <v>105.06</v>
      </c>
      <c r="BU7" s="57">
        <v>106.98</v>
      </c>
      <c r="BV7" s="57">
        <v>115</v>
      </c>
      <c r="BW7" s="57">
        <v>10.039999999999999</v>
      </c>
      <c r="BX7" s="57">
        <v>12.37</v>
      </c>
      <c r="BY7" s="57">
        <v>10.4</v>
      </c>
      <c r="BZ7" s="57">
        <v>11.07</v>
      </c>
      <c r="CA7" s="57">
        <v>10.23</v>
      </c>
      <c r="CB7" s="57">
        <v>25.13</v>
      </c>
      <c r="CC7" s="57">
        <v>26.03</v>
      </c>
      <c r="CD7" s="57">
        <v>25.98</v>
      </c>
      <c r="CE7" s="57">
        <v>26.84</v>
      </c>
      <c r="CF7" s="57">
        <v>26.08</v>
      </c>
      <c r="CG7" s="57">
        <v>18.600000000000001</v>
      </c>
      <c r="CH7" s="57">
        <v>41.04</v>
      </c>
      <c r="CI7" s="57">
        <v>36.17</v>
      </c>
      <c r="CJ7" s="57">
        <v>35.340000000000003</v>
      </c>
      <c r="CK7" s="57">
        <v>35.64</v>
      </c>
      <c r="CL7" s="57">
        <v>36.26</v>
      </c>
      <c r="CM7" s="57">
        <v>40.97</v>
      </c>
      <c r="CN7" s="57">
        <v>40.69</v>
      </c>
      <c r="CO7" s="57">
        <v>40.67</v>
      </c>
      <c r="CP7" s="57">
        <v>40.89</v>
      </c>
      <c r="CQ7" s="57">
        <v>41.59</v>
      </c>
      <c r="CR7" s="57">
        <v>55.21</v>
      </c>
      <c r="CS7" s="57">
        <v>72.78</v>
      </c>
      <c r="CT7" s="57">
        <v>72.78</v>
      </c>
      <c r="CU7" s="57">
        <v>72.78</v>
      </c>
      <c r="CV7" s="57">
        <v>72.78</v>
      </c>
      <c r="CW7" s="57">
        <v>72.78</v>
      </c>
      <c r="CX7" s="57">
        <v>63.26</v>
      </c>
      <c r="CY7" s="57">
        <v>62.7</v>
      </c>
      <c r="CZ7" s="57">
        <v>62.59</v>
      </c>
      <c r="DA7" s="57">
        <v>61.76</v>
      </c>
      <c r="DB7" s="57">
        <v>62.75</v>
      </c>
      <c r="DC7" s="57">
        <v>77.39</v>
      </c>
      <c r="DD7" s="57">
        <v>62.73</v>
      </c>
      <c r="DE7" s="57">
        <v>63.87</v>
      </c>
      <c r="DF7" s="57">
        <v>65.03</v>
      </c>
      <c r="DG7" s="57">
        <v>61.07</v>
      </c>
      <c r="DH7" s="57">
        <v>60.91</v>
      </c>
      <c r="DI7" s="57">
        <v>54.49</v>
      </c>
      <c r="DJ7" s="57">
        <v>55.39</v>
      </c>
      <c r="DK7" s="57">
        <v>55.25</v>
      </c>
      <c r="DL7" s="57">
        <v>57.11</v>
      </c>
      <c r="DM7" s="57">
        <v>57.57</v>
      </c>
      <c r="DN7" s="57">
        <v>59.23</v>
      </c>
      <c r="DO7" s="57">
        <v>55.91</v>
      </c>
      <c r="DP7" s="57">
        <v>54.31</v>
      </c>
      <c r="DQ7" s="57">
        <v>52.68</v>
      </c>
      <c r="DR7" s="57">
        <v>52.47</v>
      </c>
      <c r="DS7" s="57">
        <v>52.57</v>
      </c>
      <c r="DT7" s="57">
        <v>42</v>
      </c>
      <c r="DU7" s="57">
        <v>43.33</v>
      </c>
      <c r="DV7" s="57">
        <v>44.05</v>
      </c>
      <c r="DW7" s="57">
        <v>51.87</v>
      </c>
      <c r="DX7" s="57">
        <v>52.33</v>
      </c>
      <c r="DY7" s="57">
        <v>47.77</v>
      </c>
      <c r="DZ7" s="57">
        <v>1.57</v>
      </c>
      <c r="EA7" s="57">
        <v>0</v>
      </c>
      <c r="EB7" s="57">
        <v>0.16</v>
      </c>
      <c r="EC7" s="57">
        <v>0.32</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158.27000000000001</v>
      </c>
      <c r="V11" s="65">
        <f>IF(U6="-",NA(),U6)</f>
        <v>131.82</v>
      </c>
      <c r="W11" s="65">
        <f>IF(V6="-",NA(),V6)</f>
        <v>151.96</v>
      </c>
      <c r="X11" s="65">
        <f>IF(W6="-",NA(),W6)</f>
        <v>143.11000000000001</v>
      </c>
      <c r="Y11" s="65">
        <f>IF(X6="-",NA(),X6)</f>
        <v>153.65</v>
      </c>
      <c r="AE11" s="64" t="s">
        <v>23</v>
      </c>
      <c r="AF11" s="65">
        <f>IF(AE6="-",NA(),AE6)</f>
        <v>0</v>
      </c>
      <c r="AG11" s="65">
        <f>IF(AF6="-",NA(),AF6)</f>
        <v>0</v>
      </c>
      <c r="AH11" s="65">
        <f>IF(AG6="-",NA(),AG6)</f>
        <v>0</v>
      </c>
      <c r="AI11" s="65">
        <f>IF(AH6="-",NA(),AH6)</f>
        <v>0</v>
      </c>
      <c r="AJ11" s="65">
        <f>IF(AI6="-",NA(),AI6)</f>
        <v>0</v>
      </c>
      <c r="AP11" s="64" t="s">
        <v>23</v>
      </c>
      <c r="AQ11" s="65">
        <f>IF(AP6="-",NA(),AP6)</f>
        <v>7154.04</v>
      </c>
      <c r="AR11" s="65">
        <f>IF(AQ6="-",NA(),AQ6)</f>
        <v>1141.29</v>
      </c>
      <c r="AS11" s="65">
        <f>IF(AR6="-",NA(),AR6)</f>
        <v>3091.19</v>
      </c>
      <c r="AT11" s="65">
        <f>IF(AS6="-",NA(),AS6)</f>
        <v>1566.04</v>
      </c>
      <c r="AU11" s="65">
        <f>IF(AT6="-",NA(),AT6)</f>
        <v>4792.93</v>
      </c>
      <c r="BA11" s="64" t="s">
        <v>23</v>
      </c>
      <c r="BB11" s="65">
        <f>IF(BA6="-",NA(),BA6)</f>
        <v>0</v>
      </c>
      <c r="BC11" s="65">
        <f>IF(BB6="-",NA(),BB6)</f>
        <v>54.19</v>
      </c>
      <c r="BD11" s="65">
        <f>IF(BC6="-",NA(),BC6)</f>
        <v>58.86</v>
      </c>
      <c r="BE11" s="65">
        <f>IF(BD6="-",NA(),BD6)</f>
        <v>76.5</v>
      </c>
      <c r="BF11" s="65">
        <f>IF(BE6="-",NA(),BE6)</f>
        <v>127.86</v>
      </c>
      <c r="BL11" s="64" t="s">
        <v>23</v>
      </c>
      <c r="BM11" s="65">
        <f>IF(BL6="-",NA(),BL6)</f>
        <v>159.6</v>
      </c>
      <c r="BN11" s="65">
        <f>IF(BM6="-",NA(),BM6)</f>
        <v>129.59</v>
      </c>
      <c r="BO11" s="65">
        <f>IF(BN6="-",NA(),BN6)</f>
        <v>154.1</v>
      </c>
      <c r="BP11" s="65">
        <f>IF(BO6="-",NA(),BO6)</f>
        <v>144.87</v>
      </c>
      <c r="BQ11" s="65">
        <f>IF(BP6="-",NA(),BP6)</f>
        <v>156.77000000000001</v>
      </c>
      <c r="BW11" s="64" t="s">
        <v>23</v>
      </c>
      <c r="BX11" s="65">
        <f>IF(BW6="-",NA(),BW6)</f>
        <v>10.039999999999999</v>
      </c>
      <c r="BY11" s="65">
        <f>IF(BX6="-",NA(),BX6)</f>
        <v>12.37</v>
      </c>
      <c r="BZ11" s="65">
        <f>IF(BY6="-",NA(),BY6)</f>
        <v>10.4</v>
      </c>
      <c r="CA11" s="65">
        <f>IF(BZ6="-",NA(),BZ6)</f>
        <v>11.07</v>
      </c>
      <c r="CB11" s="65">
        <f>IF(CA6="-",NA(),CA6)</f>
        <v>10.23</v>
      </c>
      <c r="CH11" s="64" t="s">
        <v>23</v>
      </c>
      <c r="CI11" s="65">
        <f>IF(CH6="-",NA(),CH6)</f>
        <v>41.04</v>
      </c>
      <c r="CJ11" s="65">
        <f>IF(CI6="-",NA(),CI6)</f>
        <v>36.17</v>
      </c>
      <c r="CK11" s="65">
        <f>IF(CJ6="-",NA(),CJ6)</f>
        <v>35.340000000000003</v>
      </c>
      <c r="CL11" s="65">
        <f>IF(CK6="-",NA(),CK6)</f>
        <v>35.64</v>
      </c>
      <c r="CM11" s="65">
        <f>IF(CL6="-",NA(),CL6)</f>
        <v>36.26</v>
      </c>
      <c r="CS11" s="64" t="s">
        <v>23</v>
      </c>
      <c r="CT11" s="65">
        <f>IF(CS6="-",NA(),CS6)</f>
        <v>72.78</v>
      </c>
      <c r="CU11" s="65">
        <f>IF(CT6="-",NA(),CT6)</f>
        <v>72.78</v>
      </c>
      <c r="CV11" s="65">
        <f>IF(CU6="-",NA(),CU6)</f>
        <v>72.78</v>
      </c>
      <c r="CW11" s="65">
        <f>IF(CV6="-",NA(),CV6)</f>
        <v>72.78</v>
      </c>
      <c r="CX11" s="65">
        <f>IF(CW6="-",NA(),CW6)</f>
        <v>72.78</v>
      </c>
      <c r="DD11" s="64" t="s">
        <v>23</v>
      </c>
      <c r="DE11" s="65">
        <f>IF(DD6="-",NA(),DD6)</f>
        <v>62.73</v>
      </c>
      <c r="DF11" s="65">
        <f>IF(DE6="-",NA(),DE6)</f>
        <v>63.87</v>
      </c>
      <c r="DG11" s="65">
        <f>IF(DF6="-",NA(),DF6)</f>
        <v>65.03</v>
      </c>
      <c r="DH11" s="65">
        <f>IF(DG6="-",NA(),DG6)</f>
        <v>61.07</v>
      </c>
      <c r="DI11" s="65">
        <f>IF(DH6="-",NA(),DH6)</f>
        <v>60.91</v>
      </c>
      <c r="DO11" s="64" t="s">
        <v>23</v>
      </c>
      <c r="DP11" s="65">
        <f>IF(DO6="-",NA(),DO6)</f>
        <v>55.91</v>
      </c>
      <c r="DQ11" s="65">
        <f>IF(DP6="-",NA(),DP6)</f>
        <v>54.31</v>
      </c>
      <c r="DR11" s="65">
        <f>IF(DQ6="-",NA(),DQ6)</f>
        <v>52.68</v>
      </c>
      <c r="DS11" s="65">
        <f>IF(DR6="-",NA(),DR6)</f>
        <v>52.47</v>
      </c>
      <c r="DT11" s="65">
        <f>IF(DS6="-",NA(),DS6)</f>
        <v>52.57</v>
      </c>
      <c r="DZ11" s="64" t="s">
        <v>23</v>
      </c>
      <c r="EA11" s="65">
        <f>IF(DZ6="-",NA(),DZ6)</f>
        <v>1.57</v>
      </c>
      <c r="EB11" s="65">
        <f>IF(EA6="-",NA(),EA6)</f>
        <v>0</v>
      </c>
      <c r="EC11" s="65">
        <f>IF(EB6="-",NA(),EB6)</f>
        <v>0.16</v>
      </c>
      <c r="ED11" s="65">
        <f>IF(EC6="-",NA(),EC6)</f>
        <v>0.32</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2021-02-01T01:56:31Z</cp:lastPrinted>
  <dcterms:created xsi:type="dcterms:W3CDTF">2020-12-04T03:43:38Z</dcterms:created>
  <dcterms:modified xsi:type="dcterms:W3CDTF">2021-02-26T05:46:47Z</dcterms:modified>
  <cp:category/>
</cp:coreProperties>
</file>