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50_地域支援担当\120_統計\HP掲載用\地区別高齢者世帯・要介護認定者数\H30\"/>
    </mc:Choice>
  </mc:AlternateContent>
  <bookViews>
    <workbookView xWindow="120" yWindow="90" windowWidth="23895" windowHeight="14535"/>
  </bookViews>
  <sheets>
    <sheet name="完成" sheetId="7" r:id="rId1"/>
  </sheets>
  <calcPr calcId="162913"/>
</workbook>
</file>

<file path=xl/calcChain.xml><?xml version="1.0" encoding="utf-8"?>
<calcChain xmlns="http://schemas.openxmlformats.org/spreadsheetml/2006/main">
  <c r="H6" i="7" l="1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I5" i="7"/>
  <c r="H5" i="7"/>
  <c r="D55" i="7" l="1"/>
  <c r="E55" i="7"/>
  <c r="F55" i="7"/>
  <c r="G55" i="7"/>
  <c r="C55" i="7"/>
  <c r="D54" i="7"/>
  <c r="E54" i="7"/>
  <c r="F54" i="7"/>
  <c r="G54" i="7"/>
  <c r="C54" i="7"/>
  <c r="D46" i="7"/>
  <c r="E46" i="7"/>
  <c r="F46" i="7"/>
  <c r="G46" i="7"/>
  <c r="C46" i="7"/>
  <c r="D41" i="7"/>
  <c r="E41" i="7"/>
  <c r="F41" i="7"/>
  <c r="G41" i="7"/>
  <c r="C41" i="7"/>
  <c r="D39" i="7"/>
  <c r="E39" i="7"/>
  <c r="F39" i="7"/>
  <c r="G39" i="7"/>
  <c r="C39" i="7"/>
  <c r="D34" i="7"/>
  <c r="E34" i="7"/>
  <c r="F34" i="7"/>
  <c r="G34" i="7"/>
  <c r="C34" i="7"/>
  <c r="D29" i="7"/>
  <c r="E29" i="7"/>
  <c r="F29" i="7"/>
  <c r="G29" i="7"/>
  <c r="C29" i="7"/>
  <c r="D24" i="7"/>
  <c r="E24" i="7"/>
  <c r="F24" i="7"/>
  <c r="G24" i="7"/>
  <c r="C24" i="7"/>
  <c r="D19" i="7"/>
  <c r="E19" i="7"/>
  <c r="F19" i="7"/>
  <c r="G19" i="7"/>
  <c r="C19" i="7"/>
  <c r="D16" i="7"/>
  <c r="E16" i="7"/>
  <c r="F16" i="7"/>
  <c r="G16" i="7"/>
  <c r="C16" i="7"/>
  <c r="D11" i="7"/>
  <c r="E11" i="7"/>
  <c r="F11" i="7"/>
  <c r="G11" i="7"/>
  <c r="C11" i="7"/>
</calcChain>
</file>

<file path=xl/sharedStrings.xml><?xml version="1.0" encoding="utf-8"?>
<sst xmlns="http://schemas.openxmlformats.org/spreadsheetml/2006/main" count="80" uniqueCount="71">
  <si>
    <t>味酒</t>
  </si>
  <si>
    <t>番町</t>
  </si>
  <si>
    <t>八坂</t>
  </si>
  <si>
    <t>桑原</t>
  </si>
  <si>
    <t>雄郡</t>
  </si>
  <si>
    <t>素鵞</t>
  </si>
  <si>
    <t>浮穴</t>
  </si>
  <si>
    <t>石井東</t>
  </si>
  <si>
    <t>東雲</t>
  </si>
  <si>
    <t>垣生</t>
  </si>
  <si>
    <t>湯築</t>
  </si>
  <si>
    <t>宮前</t>
  </si>
  <si>
    <t>久米</t>
  </si>
  <si>
    <t>道後</t>
  </si>
  <si>
    <t>余土</t>
  </si>
  <si>
    <t>新玉</t>
  </si>
  <si>
    <t>味生</t>
  </si>
  <si>
    <t>清水</t>
  </si>
  <si>
    <t>小野</t>
  </si>
  <si>
    <t>石井西</t>
  </si>
  <si>
    <t>五明</t>
  </si>
  <si>
    <t>潮見</t>
  </si>
  <si>
    <t>三津浜</t>
  </si>
  <si>
    <t>久枝</t>
  </si>
  <si>
    <t>湯山</t>
  </si>
  <si>
    <t>生石</t>
  </si>
  <si>
    <t>堀江</t>
  </si>
  <si>
    <t>伊台</t>
  </si>
  <si>
    <t>和気</t>
  </si>
  <si>
    <t>高浜</t>
  </si>
  <si>
    <t>河野</t>
  </si>
  <si>
    <t>北条</t>
  </si>
  <si>
    <t>粟井</t>
  </si>
  <si>
    <t>立岩</t>
  </si>
  <si>
    <t>難波</t>
  </si>
  <si>
    <t>正岡</t>
  </si>
  <si>
    <t>浅海</t>
  </si>
  <si>
    <t>総計</t>
  </si>
  <si>
    <t>包括</t>
    <rPh sb="0" eb="2">
      <t>ホウカツ</t>
    </rPh>
    <phoneticPr fontId="1"/>
  </si>
  <si>
    <t>圏域</t>
    <rPh sb="0" eb="2">
      <t>ケンイキ</t>
    </rPh>
    <phoneticPr fontId="1"/>
  </si>
  <si>
    <t>久谷</t>
    <rPh sb="0" eb="2">
      <t>クタニ</t>
    </rPh>
    <phoneticPr fontId="1"/>
  </si>
  <si>
    <t>興居島</t>
    <rPh sb="0" eb="3">
      <t>ゴゴシマ</t>
    </rPh>
    <phoneticPr fontId="1"/>
  </si>
  <si>
    <t>中島</t>
  </si>
  <si>
    <t>計</t>
    <rPh sb="0" eb="1">
      <t>ケイ</t>
    </rPh>
    <phoneticPr fontId="1"/>
  </si>
  <si>
    <t>西</t>
    <rPh sb="0" eb="1">
      <t>ニシ</t>
    </rPh>
    <phoneticPr fontId="1"/>
  </si>
  <si>
    <t>三津浜</t>
    <rPh sb="0" eb="3">
      <t>ミツハマ</t>
    </rPh>
    <phoneticPr fontId="1"/>
  </si>
  <si>
    <t>中島</t>
    <rPh sb="0" eb="2">
      <t>ナカジマ</t>
    </rPh>
    <phoneticPr fontId="1"/>
  </si>
  <si>
    <t>城北</t>
    <rPh sb="0" eb="2">
      <t>ジョウホク</t>
    </rPh>
    <phoneticPr fontId="1"/>
  </si>
  <si>
    <t>北条</t>
    <rPh sb="0" eb="2">
      <t>ホウジョウ</t>
    </rPh>
    <phoneticPr fontId="1"/>
  </si>
  <si>
    <t>認定者数</t>
    <rPh sb="0" eb="2">
      <t>ニンテイ</t>
    </rPh>
    <rPh sb="2" eb="3">
      <t>シャ</t>
    </rPh>
    <rPh sb="3" eb="4">
      <t>スウ</t>
    </rPh>
    <phoneticPr fontId="1"/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</si>
  <si>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</si>
  <si>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人口</t>
    <rPh sb="0" eb="2">
      <t>ジンコウ</t>
    </rPh>
    <phoneticPr fontId="3"/>
  </si>
  <si>
    <t>高齢者人口</t>
    <rPh sb="0" eb="3">
      <t>コウレイシャ</t>
    </rPh>
    <rPh sb="3" eb="5">
      <t>ジンコウ</t>
    </rPh>
    <phoneticPr fontId="3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</si>
  <si>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1"/>
  </si>
  <si>
    <t>指標
B+C/A</t>
    <rPh sb="0" eb="2">
      <t>シヒョウ</t>
    </rPh>
    <phoneticPr fontId="1"/>
  </si>
  <si>
    <t>高齢化率</t>
    <rPh sb="0" eb="3">
      <t>コウレイカ</t>
    </rPh>
    <rPh sb="3" eb="4">
      <t>リツ</t>
    </rPh>
    <phoneticPr fontId="1"/>
  </si>
  <si>
    <t>A
高齢者のいる世帯</t>
    <rPh sb="2" eb="5">
      <t>コウレイシャ</t>
    </rPh>
    <rPh sb="8" eb="10">
      <t>セタイ</t>
    </rPh>
    <phoneticPr fontId="9"/>
  </si>
  <si>
    <t>B
高齢者単身世帯</t>
    <rPh sb="2" eb="5">
      <t>コウレイシャ</t>
    </rPh>
    <rPh sb="5" eb="7">
      <t>タンシン</t>
    </rPh>
    <rPh sb="7" eb="9">
      <t>セタイ</t>
    </rPh>
    <phoneticPr fontId="9"/>
  </si>
  <si>
    <t>C
高齢者夫婦世帯</t>
    <rPh sb="2" eb="5">
      <t>コウレイシャ</t>
    </rPh>
    <rPh sb="5" eb="7">
      <t>フウフ</t>
    </rPh>
    <rPh sb="7" eb="9">
      <t>セタイ</t>
    </rPh>
    <phoneticPr fontId="9"/>
  </si>
  <si>
    <t>要支援
1</t>
    <rPh sb="0" eb="3">
      <t>ヨウシエン</t>
    </rPh>
    <phoneticPr fontId="1"/>
  </si>
  <si>
    <t>要支援
2</t>
    <rPh sb="0" eb="3">
      <t>ヨウシエン</t>
    </rPh>
    <phoneticPr fontId="1"/>
  </si>
  <si>
    <t>要介護
1</t>
    <rPh sb="0" eb="3">
      <t>ヨウカイゴ</t>
    </rPh>
    <phoneticPr fontId="1"/>
  </si>
  <si>
    <t>要介護
2</t>
    <rPh sb="0" eb="3">
      <t>ヨウカイゴ</t>
    </rPh>
    <phoneticPr fontId="1"/>
  </si>
  <si>
    <t>要介護
3</t>
    <rPh sb="0" eb="3">
      <t>ヨウカイゴ</t>
    </rPh>
    <phoneticPr fontId="1"/>
  </si>
  <si>
    <t>要介護
4</t>
    <rPh sb="0" eb="3">
      <t>ヨウカイゴ</t>
    </rPh>
    <phoneticPr fontId="1"/>
  </si>
  <si>
    <t>要介護
5</t>
    <rPh sb="0" eb="3">
      <t>ヨウカイゴ</t>
    </rPh>
    <phoneticPr fontId="1"/>
  </si>
  <si>
    <t>桑原
・
道後</t>
    <rPh sb="0" eb="2">
      <t>クワバラ</t>
    </rPh>
    <rPh sb="5" eb="7">
      <t>ドウゴ</t>
    </rPh>
    <phoneticPr fontId="1"/>
  </si>
  <si>
    <t>石井
・
久谷</t>
    <rPh sb="0" eb="2">
      <t>イシイ</t>
    </rPh>
    <rPh sb="5" eb="7">
      <t>クタニ</t>
    </rPh>
    <phoneticPr fontId="1"/>
  </si>
  <si>
    <t>小野
・
久米</t>
    <rPh sb="0" eb="2">
      <t>オノ</t>
    </rPh>
    <rPh sb="5" eb="7">
      <t>クメ</t>
    </rPh>
    <phoneticPr fontId="1"/>
  </si>
  <si>
    <t>東
・
拓南</t>
    <rPh sb="0" eb="1">
      <t>ヒガシ</t>
    </rPh>
    <rPh sb="4" eb="6">
      <t>タクナン</t>
    </rPh>
    <phoneticPr fontId="1"/>
  </si>
  <si>
    <t>城西
・
勝山</t>
    <rPh sb="0" eb="2">
      <t>ジョウセイ</t>
    </rPh>
    <rPh sb="5" eb="7">
      <t>カツヤマ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</si>
</sst>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&quot;%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>
      <alignment vertical="center"/>
    </xf>
    <xf numFmtId="38" fontId="5" fillId="0" borderId="0" xfId="0" applyNumberFormat="1" applyFont="1"/>
    <xf numFmtId="38" fontId="6" fillId="0" borderId="0" xfId="1" applyFont="1" applyAlignment="1">
      <alignment vertical="center"/>
    </xf>
    <xf numFmtId="38" fontId="7" fillId="0" borderId="0" xfId="1" applyFont="1" applyAlignment="1"/>
    <xf numFmtId="38" fontId="5" fillId="2" borderId="1" xfId="1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/>
    <xf numFmtId="38" fontId="5" fillId="2" borderId="1" xfId="1" applyFont="1" applyFill="1" applyBorder="1" applyAlignment="1">
      <alignment horizontal="right"/>
    </xf>
    <xf numFmtId="38" fontId="5" fillId="2" borderId="1" xfId="1" applyFont="1" applyFill="1" applyBorder="1" applyAlignment="1"/>
    <xf numFmtId="38" fontId="8" fillId="3" borderId="1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/>
    <xf numFmtId="38" fontId="5" fillId="2" borderId="3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selection activeCell="J4" sqref="J4"/>
    </sheetView>
  </sheetViews>
  <sheetFormatPr defaultRowHeight="17.100000000000001" customHeight="1" x14ac:dyDescent="0.15"/>
  <cols>
    <col min="1" max="1" width="6.625" style="1" customWidth="1"/>
    <col min="2" max="2" width="6.625" style="2" customWidth="1"/>
    <col min="3" max="8" width="7.75" style="2" customWidth="1"/>
    <col min="9" max="10" width="8.125" style="2" customWidth="1"/>
    <col min="11" max="17" width="5.5" style="2" customWidth="1"/>
    <col min="18" max="16384" width="9" style="2"/>
  </cols>
  <sheetData>
    <row r="1" spans="1:17" s="9" customFormat="1" ht="18.75" customHeight="1" x14ac:dyDescent="0.2">
      <c r="A1" s="8" t="s">
        <v>53</v>
      </c>
    </row>
    <row r="2" spans="1:17" ht="13.5" customHeight="1" x14ac:dyDescent="0.15"/>
    <row r="3" spans="1:17" ht="17.100000000000001" customHeight="1" x14ac:dyDescent="0.15">
      <c r="A3" s="1" t="s">
        <v>50</v>
      </c>
    </row>
    <row r="4" spans="1:17" s="3" customFormat="1" ht="37.5" customHeight="1" x14ac:dyDescent="0.15">
      <c r="A4" s="10" t="s">
        <v>38</v>
      </c>
      <c r="B4" s="10" t="s">
        <v>39</v>
      </c>
      <c r="C4" s="10" t="s">
        <v>51</v>
      </c>
      <c r="D4" s="10" t="s">
        <v>52</v>
      </c>
      <c r="E4" s="14" t="s">
        <v>56</v>
      </c>
      <c r="F4" s="14" t="s">
        <v>57</v>
      </c>
      <c r="G4" s="14" t="s">
        <v>58</v>
      </c>
      <c r="H4" s="10" t="s">
        <v>54</v>
      </c>
      <c r="I4" s="10" t="s">
        <v>55</v>
      </c>
      <c r="J4" s="10" t="s">
        <v>49</v>
      </c>
      <c r="K4" s="15" t="s">
        <v>59</v>
      </c>
      <c r="L4" s="15" t="s">
        <v>60</v>
      </c>
      <c r="M4" s="15" t="s">
        <v>61</v>
      </c>
      <c r="N4" s="15" t="s">
        <v>62</v>
      </c>
      <c r="O4" s="15" t="s">
        <v>63</v>
      </c>
      <c r="P4" s="15" t="s">
        <v>64</v>
      </c>
      <c r="Q4" s="15" t="s">
        <v>65</v>
      </c>
    </row>
    <row r="5" spans="1:17" ht="17.100000000000001" customHeight="1" x14ac:dyDescent="0.15">
      <c r="A5" s="20" t="s">
        <v>66</v>
      </c>
      <c r="B5" s="4" t="s">
        <v>13</v>
      </c>
      <c r="C5" s="4">
        <v>11282</v>
      </c>
      <c r="D5" s="4">
        <v>2697</v>
      </c>
      <c r="E5" s="4">
        <v>1998</v>
      </c>
      <c r="F5" s="4">
        <v>962</v>
      </c>
      <c r="G5" s="4">
        <v>512</v>
      </c>
      <c r="H5" s="11">
        <f>SUM(F5+G5)/E5*100</f>
        <v>73.773773773773783</v>
      </c>
      <c r="I5" s="11">
        <f>SUM(D5)/C5*100</f>
        <v>23.90533593334515</v>
      </c>
      <c r="J5" s="4">
        <v>591</v>
      </c>
      <c r="K5" s="4">
        <v>139</v>
      </c>
      <c r="L5" s="4">
        <v>72</v>
      </c>
      <c r="M5" s="4">
        <v>119</v>
      </c>
      <c r="N5" s="4">
        <v>73</v>
      </c>
      <c r="O5" s="4">
        <v>62</v>
      </c>
      <c r="P5" s="4">
        <v>70</v>
      </c>
      <c r="Q5" s="4">
        <v>56</v>
      </c>
    </row>
    <row r="6" spans="1:17" ht="17.100000000000001" customHeight="1" x14ac:dyDescent="0.15">
      <c r="A6" s="18"/>
      <c r="B6" s="4" t="s">
        <v>10</v>
      </c>
      <c r="C6" s="4">
        <v>11724</v>
      </c>
      <c r="D6" s="4">
        <v>3405</v>
      </c>
      <c r="E6" s="4">
        <v>2580</v>
      </c>
      <c r="F6" s="4">
        <v>1395</v>
      </c>
      <c r="G6" s="4">
        <v>625</v>
      </c>
      <c r="H6" s="11">
        <f t="shared" ref="H6:H55" si="0">SUM(F6+G6)/E6*100</f>
        <v>78.294573643410843</v>
      </c>
      <c r="I6" s="11">
        <f t="shared" ref="I6:I55" si="1">SUM(D6)/C6*100</f>
        <v>29.042988741044013</v>
      </c>
      <c r="J6" s="4">
        <v>839</v>
      </c>
      <c r="K6" s="4">
        <v>202</v>
      </c>
      <c r="L6" s="4">
        <v>115</v>
      </c>
      <c r="M6" s="4">
        <v>174</v>
      </c>
      <c r="N6" s="4">
        <v>90</v>
      </c>
      <c r="O6" s="4">
        <v>91</v>
      </c>
      <c r="P6" s="4">
        <v>82</v>
      </c>
      <c r="Q6" s="4">
        <v>85</v>
      </c>
    </row>
    <row r="7" spans="1:17" ht="17.100000000000001" customHeight="1" x14ac:dyDescent="0.15">
      <c r="A7" s="18"/>
      <c r="B7" s="4" t="s">
        <v>3</v>
      </c>
      <c r="C7" s="4">
        <v>25800</v>
      </c>
      <c r="D7" s="4">
        <v>6814</v>
      </c>
      <c r="E7" s="4">
        <v>4938</v>
      </c>
      <c r="F7" s="4">
        <v>2241</v>
      </c>
      <c r="G7" s="4">
        <v>1379</v>
      </c>
      <c r="H7" s="11">
        <f t="shared" si="0"/>
        <v>73.309031996759828</v>
      </c>
      <c r="I7" s="11">
        <f t="shared" si="1"/>
        <v>26.410852713178297</v>
      </c>
      <c r="J7" s="4">
        <v>1469</v>
      </c>
      <c r="K7" s="4">
        <v>313</v>
      </c>
      <c r="L7" s="4">
        <v>205</v>
      </c>
      <c r="M7" s="4">
        <v>314</v>
      </c>
      <c r="N7" s="4">
        <v>201</v>
      </c>
      <c r="O7" s="4">
        <v>141</v>
      </c>
      <c r="P7" s="4">
        <v>166</v>
      </c>
      <c r="Q7" s="4">
        <v>129</v>
      </c>
    </row>
    <row r="8" spans="1:17" ht="17.100000000000001" customHeight="1" x14ac:dyDescent="0.15">
      <c r="A8" s="18"/>
      <c r="B8" s="4" t="s">
        <v>20</v>
      </c>
      <c r="C8" s="4">
        <v>505</v>
      </c>
      <c r="D8" s="4">
        <v>237</v>
      </c>
      <c r="E8" s="4">
        <v>175</v>
      </c>
      <c r="F8" s="4">
        <v>89</v>
      </c>
      <c r="G8" s="4">
        <v>38</v>
      </c>
      <c r="H8" s="11">
        <f t="shared" si="0"/>
        <v>72.571428571428569</v>
      </c>
      <c r="I8" s="11">
        <f t="shared" si="1"/>
        <v>46.930693069306926</v>
      </c>
      <c r="J8" s="4">
        <v>82</v>
      </c>
      <c r="K8" s="4">
        <v>10</v>
      </c>
      <c r="L8" s="4">
        <v>11</v>
      </c>
      <c r="M8" s="4">
        <v>15</v>
      </c>
      <c r="N8" s="4">
        <v>8</v>
      </c>
      <c r="O8" s="4">
        <v>12</v>
      </c>
      <c r="P8" s="4">
        <v>13</v>
      </c>
      <c r="Q8" s="4">
        <v>13</v>
      </c>
    </row>
    <row r="9" spans="1:17" ht="17.100000000000001" customHeight="1" x14ac:dyDescent="0.15">
      <c r="A9" s="18"/>
      <c r="B9" s="4" t="s">
        <v>27</v>
      </c>
      <c r="C9" s="4">
        <v>6376</v>
      </c>
      <c r="D9" s="4">
        <v>1770</v>
      </c>
      <c r="E9" s="4">
        <v>1190</v>
      </c>
      <c r="F9" s="4">
        <v>391</v>
      </c>
      <c r="G9" s="4">
        <v>405</v>
      </c>
      <c r="H9" s="11">
        <f t="shared" si="0"/>
        <v>66.890756302520998</v>
      </c>
      <c r="I9" s="11">
        <f t="shared" si="1"/>
        <v>27.760351317440403</v>
      </c>
      <c r="J9" s="4">
        <v>328</v>
      </c>
      <c r="K9" s="4">
        <v>65</v>
      </c>
      <c r="L9" s="4">
        <v>44</v>
      </c>
      <c r="M9" s="4">
        <v>72</v>
      </c>
      <c r="N9" s="4">
        <v>48</v>
      </c>
      <c r="O9" s="4">
        <v>41</v>
      </c>
      <c r="P9" s="4">
        <v>30</v>
      </c>
      <c r="Q9" s="4">
        <v>28</v>
      </c>
    </row>
    <row r="10" spans="1:17" ht="17.100000000000001" customHeight="1" x14ac:dyDescent="0.15">
      <c r="A10" s="18"/>
      <c r="B10" s="4" t="s">
        <v>24</v>
      </c>
      <c r="C10" s="4">
        <v>8828</v>
      </c>
      <c r="D10" s="4">
        <v>2703</v>
      </c>
      <c r="E10" s="4">
        <v>1991</v>
      </c>
      <c r="F10" s="4">
        <v>906</v>
      </c>
      <c r="G10" s="4">
        <v>523</v>
      </c>
      <c r="H10" s="11">
        <f t="shared" si="0"/>
        <v>71.772978402812655</v>
      </c>
      <c r="I10" s="11">
        <f t="shared" si="1"/>
        <v>30.618486633439058</v>
      </c>
      <c r="J10" s="4">
        <v>593</v>
      </c>
      <c r="K10" s="4">
        <v>121</v>
      </c>
      <c r="L10" s="4">
        <v>78</v>
      </c>
      <c r="M10" s="4">
        <v>123</v>
      </c>
      <c r="N10" s="4">
        <v>68</v>
      </c>
      <c r="O10" s="4">
        <v>69</v>
      </c>
      <c r="P10" s="4">
        <v>72</v>
      </c>
      <c r="Q10" s="4">
        <v>62</v>
      </c>
    </row>
    <row r="11" spans="1:17" ht="17.100000000000001" customHeight="1" x14ac:dyDescent="0.15">
      <c r="A11" s="19"/>
      <c r="B11" s="12" t="s">
        <v>43</v>
      </c>
      <c r="C11" s="13">
        <f>SUM(C5:C10)</f>
        <v>64515</v>
      </c>
      <c r="D11" s="13">
        <f t="shared" ref="D11:G11" si="2">SUM(D5:D10)</f>
        <v>17626</v>
      </c>
      <c r="E11" s="13">
        <f t="shared" si="2"/>
        <v>12872</v>
      </c>
      <c r="F11" s="13">
        <f t="shared" si="2"/>
        <v>5984</v>
      </c>
      <c r="G11" s="13">
        <f t="shared" si="2"/>
        <v>3482</v>
      </c>
      <c r="H11" s="16">
        <f t="shared" si="0"/>
        <v>73.539465506525787</v>
      </c>
      <c r="I11" s="16">
        <f t="shared" si="1"/>
        <v>27.320778113616988</v>
      </c>
      <c r="J11" s="13">
        <v>3902</v>
      </c>
      <c r="K11" s="13">
        <v>850</v>
      </c>
      <c r="L11" s="13">
        <v>525</v>
      </c>
      <c r="M11" s="13">
        <v>817</v>
      </c>
      <c r="N11" s="13">
        <v>488</v>
      </c>
      <c r="O11" s="13">
        <v>416</v>
      </c>
      <c r="P11" s="13">
        <v>433</v>
      </c>
      <c r="Q11" s="13">
        <v>373</v>
      </c>
    </row>
    <row r="12" spans="1:17" ht="17.100000000000001" customHeight="1" x14ac:dyDescent="0.15">
      <c r="A12" s="20" t="s">
        <v>67</v>
      </c>
      <c r="B12" s="4" t="s">
        <v>6</v>
      </c>
      <c r="C12" s="5">
        <v>9522</v>
      </c>
      <c r="D12" s="5">
        <v>2627</v>
      </c>
      <c r="E12" s="5">
        <v>1876</v>
      </c>
      <c r="F12" s="5">
        <v>837</v>
      </c>
      <c r="G12" s="5">
        <v>514</v>
      </c>
      <c r="H12" s="11">
        <f t="shared" si="0"/>
        <v>72.014925373134332</v>
      </c>
      <c r="I12" s="11">
        <f t="shared" si="1"/>
        <v>27.588741860953579</v>
      </c>
      <c r="J12" s="4">
        <v>565</v>
      </c>
      <c r="K12" s="4">
        <v>127</v>
      </c>
      <c r="L12" s="4">
        <v>69</v>
      </c>
      <c r="M12" s="4">
        <v>125</v>
      </c>
      <c r="N12" s="4">
        <v>68</v>
      </c>
      <c r="O12" s="4">
        <v>60</v>
      </c>
      <c r="P12" s="4">
        <v>62</v>
      </c>
      <c r="Q12" s="4">
        <v>54</v>
      </c>
    </row>
    <row r="13" spans="1:17" ht="17.100000000000001" customHeight="1" x14ac:dyDescent="0.15">
      <c r="A13" s="18"/>
      <c r="B13" s="4" t="s">
        <v>7</v>
      </c>
      <c r="C13" s="4">
        <v>30131</v>
      </c>
      <c r="D13" s="4">
        <v>7331</v>
      </c>
      <c r="E13" s="4">
        <v>5129</v>
      </c>
      <c r="F13" s="4">
        <v>2050</v>
      </c>
      <c r="G13" s="4">
        <v>1617</v>
      </c>
      <c r="H13" s="11">
        <f t="shared" si="0"/>
        <v>71.495418210177419</v>
      </c>
      <c r="I13" s="11">
        <f t="shared" si="1"/>
        <v>24.330423816003453</v>
      </c>
      <c r="J13" s="4">
        <v>1437</v>
      </c>
      <c r="K13" s="4">
        <v>299</v>
      </c>
      <c r="L13" s="4">
        <v>175</v>
      </c>
      <c r="M13" s="4">
        <v>310</v>
      </c>
      <c r="N13" s="4">
        <v>193</v>
      </c>
      <c r="O13" s="4">
        <v>172</v>
      </c>
      <c r="P13" s="4">
        <v>157</v>
      </c>
      <c r="Q13" s="4">
        <v>131</v>
      </c>
    </row>
    <row r="14" spans="1:17" ht="17.100000000000001" customHeight="1" x14ac:dyDescent="0.15">
      <c r="A14" s="18"/>
      <c r="B14" s="4" t="s">
        <v>19</v>
      </c>
      <c r="C14" s="4">
        <v>29136</v>
      </c>
      <c r="D14" s="4">
        <v>6852</v>
      </c>
      <c r="E14" s="4">
        <v>4974</v>
      </c>
      <c r="F14" s="4">
        <v>2252</v>
      </c>
      <c r="G14" s="4">
        <v>1354</v>
      </c>
      <c r="H14" s="11">
        <f t="shared" si="0"/>
        <v>72.496984318455972</v>
      </c>
      <c r="I14" s="11">
        <f t="shared" si="1"/>
        <v>23.517298187808898</v>
      </c>
      <c r="J14" s="4">
        <v>1440</v>
      </c>
      <c r="K14" s="4">
        <v>285</v>
      </c>
      <c r="L14" s="4">
        <v>193</v>
      </c>
      <c r="M14" s="4">
        <v>316</v>
      </c>
      <c r="N14" s="4">
        <v>195</v>
      </c>
      <c r="O14" s="4">
        <v>190</v>
      </c>
      <c r="P14" s="4">
        <v>140</v>
      </c>
      <c r="Q14" s="4">
        <v>121</v>
      </c>
    </row>
    <row r="15" spans="1:17" ht="17.100000000000001" customHeight="1" x14ac:dyDescent="0.15">
      <c r="A15" s="18"/>
      <c r="B15" s="4" t="s">
        <v>40</v>
      </c>
      <c r="C15" s="4">
        <v>10102</v>
      </c>
      <c r="D15" s="4">
        <v>3633</v>
      </c>
      <c r="E15" s="4">
        <v>2617</v>
      </c>
      <c r="F15" s="4">
        <v>1223</v>
      </c>
      <c r="G15" s="4">
        <v>667</v>
      </c>
      <c r="H15" s="11">
        <f t="shared" si="0"/>
        <v>72.220099350401227</v>
      </c>
      <c r="I15" s="11">
        <f t="shared" si="1"/>
        <v>35.963175608790337</v>
      </c>
      <c r="J15" s="4">
        <v>812</v>
      </c>
      <c r="K15" s="4">
        <v>155</v>
      </c>
      <c r="L15" s="4">
        <v>111</v>
      </c>
      <c r="M15" s="4">
        <v>166</v>
      </c>
      <c r="N15" s="4">
        <v>102</v>
      </c>
      <c r="O15" s="4">
        <v>90</v>
      </c>
      <c r="P15" s="4">
        <v>94</v>
      </c>
      <c r="Q15" s="4">
        <v>94</v>
      </c>
    </row>
    <row r="16" spans="1:17" ht="17.100000000000001" customHeight="1" x14ac:dyDescent="0.15">
      <c r="A16" s="19"/>
      <c r="B16" s="12" t="s">
        <v>43</v>
      </c>
      <c r="C16" s="13">
        <f>SUM(C12:C15)</f>
        <v>78891</v>
      </c>
      <c r="D16" s="13">
        <f t="shared" ref="D16:G16" si="3">SUM(D12:D15)</f>
        <v>20443</v>
      </c>
      <c r="E16" s="13">
        <f t="shared" si="3"/>
        <v>14596</v>
      </c>
      <c r="F16" s="13">
        <f t="shared" si="3"/>
        <v>6362</v>
      </c>
      <c r="G16" s="13">
        <f t="shared" si="3"/>
        <v>4152</v>
      </c>
      <c r="H16" s="16">
        <f t="shared" si="0"/>
        <v>72.033433817484237</v>
      </c>
      <c r="I16" s="16">
        <f t="shared" si="1"/>
        <v>25.912968526194369</v>
      </c>
      <c r="J16" s="13">
        <v>4254</v>
      </c>
      <c r="K16" s="13">
        <v>866</v>
      </c>
      <c r="L16" s="13">
        <v>548</v>
      </c>
      <c r="M16" s="13">
        <v>917</v>
      </c>
      <c r="N16" s="13">
        <v>558</v>
      </c>
      <c r="O16" s="13">
        <v>512</v>
      </c>
      <c r="P16" s="13">
        <v>453</v>
      </c>
      <c r="Q16" s="13">
        <v>400</v>
      </c>
    </row>
    <row r="17" spans="1:17" ht="17.100000000000001" customHeight="1" x14ac:dyDescent="0.15">
      <c r="A17" s="20" t="s">
        <v>68</v>
      </c>
      <c r="B17" s="4" t="s">
        <v>12</v>
      </c>
      <c r="C17" s="4">
        <v>30468</v>
      </c>
      <c r="D17" s="4">
        <v>7173</v>
      </c>
      <c r="E17" s="4">
        <v>5149</v>
      </c>
      <c r="F17" s="4">
        <v>2224</v>
      </c>
      <c r="G17" s="4">
        <v>1405</v>
      </c>
      <c r="H17" s="11">
        <f t="shared" si="0"/>
        <v>70.479704797047972</v>
      </c>
      <c r="I17" s="11">
        <f t="shared" si="1"/>
        <v>23.54273335959039</v>
      </c>
      <c r="J17" s="4">
        <v>1483</v>
      </c>
      <c r="K17" s="4">
        <v>295</v>
      </c>
      <c r="L17" s="4">
        <v>176</v>
      </c>
      <c r="M17" s="4">
        <v>370</v>
      </c>
      <c r="N17" s="4">
        <v>185</v>
      </c>
      <c r="O17" s="4">
        <v>154</v>
      </c>
      <c r="P17" s="4">
        <v>159</v>
      </c>
      <c r="Q17" s="4">
        <v>144</v>
      </c>
    </row>
    <row r="18" spans="1:17" ht="17.100000000000001" customHeight="1" x14ac:dyDescent="0.15">
      <c r="A18" s="18"/>
      <c r="B18" s="4" t="s">
        <v>18</v>
      </c>
      <c r="C18" s="5">
        <v>17486</v>
      </c>
      <c r="D18" s="5">
        <v>5269</v>
      </c>
      <c r="E18" s="5">
        <v>3680</v>
      </c>
      <c r="F18" s="5">
        <v>1471</v>
      </c>
      <c r="G18" s="5">
        <v>1140</v>
      </c>
      <c r="H18" s="11">
        <f t="shared" si="0"/>
        <v>70.951086956521735</v>
      </c>
      <c r="I18" s="11">
        <f t="shared" si="1"/>
        <v>30.13267757062793</v>
      </c>
      <c r="J18" s="4">
        <v>1046</v>
      </c>
      <c r="K18" s="4">
        <v>219</v>
      </c>
      <c r="L18" s="4">
        <v>122</v>
      </c>
      <c r="M18" s="4">
        <v>262</v>
      </c>
      <c r="N18" s="4">
        <v>121</v>
      </c>
      <c r="O18" s="4">
        <v>122</v>
      </c>
      <c r="P18" s="4">
        <v>106</v>
      </c>
      <c r="Q18" s="4">
        <v>94</v>
      </c>
    </row>
    <row r="19" spans="1:17" ht="17.100000000000001" customHeight="1" x14ac:dyDescent="0.15">
      <c r="A19" s="19"/>
      <c r="B19" s="12" t="s">
        <v>43</v>
      </c>
      <c r="C19" s="12">
        <f>SUM(C17:C18)</f>
        <v>47954</v>
      </c>
      <c r="D19" s="12">
        <f t="shared" ref="D19:G19" si="4">SUM(D17:D18)</f>
        <v>12442</v>
      </c>
      <c r="E19" s="12">
        <f t="shared" si="4"/>
        <v>8829</v>
      </c>
      <c r="F19" s="12">
        <f t="shared" si="4"/>
        <v>3695</v>
      </c>
      <c r="G19" s="12">
        <f t="shared" si="4"/>
        <v>2545</v>
      </c>
      <c r="H19" s="16">
        <f t="shared" si="0"/>
        <v>70.676180767923896</v>
      </c>
      <c r="I19" s="16">
        <f t="shared" si="1"/>
        <v>25.945697960545523</v>
      </c>
      <c r="J19" s="13">
        <v>2529</v>
      </c>
      <c r="K19" s="13">
        <v>514</v>
      </c>
      <c r="L19" s="13">
        <v>298</v>
      </c>
      <c r="M19" s="13">
        <v>632</v>
      </c>
      <c r="N19" s="13">
        <v>306</v>
      </c>
      <c r="O19" s="13">
        <v>276</v>
      </c>
      <c r="P19" s="13">
        <v>265</v>
      </c>
      <c r="Q19" s="13">
        <v>238</v>
      </c>
    </row>
    <row r="20" spans="1:17" ht="17.100000000000001" customHeight="1" x14ac:dyDescent="0.15">
      <c r="A20" s="20" t="s">
        <v>69</v>
      </c>
      <c r="B20" s="4" t="s">
        <v>1</v>
      </c>
      <c r="C20" s="4">
        <v>3882</v>
      </c>
      <c r="D20" s="4">
        <v>1153</v>
      </c>
      <c r="E20" s="4">
        <v>884</v>
      </c>
      <c r="F20" s="4">
        <v>479</v>
      </c>
      <c r="G20" s="4">
        <v>183</v>
      </c>
      <c r="H20" s="11">
        <f t="shared" si="0"/>
        <v>74.886877828054295</v>
      </c>
      <c r="I20" s="11">
        <f t="shared" si="1"/>
        <v>29.701184956208138</v>
      </c>
      <c r="J20" s="4">
        <v>271</v>
      </c>
      <c r="K20" s="4">
        <v>59</v>
      </c>
      <c r="L20" s="4">
        <v>38</v>
      </c>
      <c r="M20" s="4">
        <v>56</v>
      </c>
      <c r="N20" s="4">
        <v>43</v>
      </c>
      <c r="O20" s="4">
        <v>33</v>
      </c>
      <c r="P20" s="4">
        <v>17</v>
      </c>
      <c r="Q20" s="4">
        <v>25</v>
      </c>
    </row>
    <row r="21" spans="1:17" ht="17.100000000000001" customHeight="1" x14ac:dyDescent="0.15">
      <c r="A21" s="18"/>
      <c r="B21" s="4" t="s">
        <v>8</v>
      </c>
      <c r="C21" s="4">
        <v>8925</v>
      </c>
      <c r="D21" s="4">
        <v>2447</v>
      </c>
      <c r="E21" s="4">
        <v>1862</v>
      </c>
      <c r="F21" s="4">
        <v>1009</v>
      </c>
      <c r="G21" s="4">
        <v>433</v>
      </c>
      <c r="H21" s="11">
        <f t="shared" si="0"/>
        <v>77.443609022556387</v>
      </c>
      <c r="I21" s="11">
        <f t="shared" si="1"/>
        <v>27.41736694677871</v>
      </c>
      <c r="J21" s="4">
        <v>527</v>
      </c>
      <c r="K21" s="4">
        <v>115</v>
      </c>
      <c r="L21" s="4">
        <v>88</v>
      </c>
      <c r="M21" s="4">
        <v>117</v>
      </c>
      <c r="N21" s="4">
        <v>71</v>
      </c>
      <c r="O21" s="4">
        <v>53</v>
      </c>
      <c r="P21" s="4">
        <v>36</v>
      </c>
      <c r="Q21" s="4">
        <v>47</v>
      </c>
    </row>
    <row r="22" spans="1:17" ht="17.100000000000001" customHeight="1" x14ac:dyDescent="0.15">
      <c r="A22" s="18"/>
      <c r="B22" s="4" t="s">
        <v>2</v>
      </c>
      <c r="C22" s="5">
        <v>5096</v>
      </c>
      <c r="D22" s="5">
        <v>1640</v>
      </c>
      <c r="E22" s="5">
        <v>1285</v>
      </c>
      <c r="F22" s="5">
        <v>771</v>
      </c>
      <c r="G22" s="5">
        <v>246</v>
      </c>
      <c r="H22" s="11">
        <f t="shared" si="0"/>
        <v>79.143968871595334</v>
      </c>
      <c r="I22" s="11">
        <f t="shared" si="1"/>
        <v>32.182103610675043</v>
      </c>
      <c r="J22" s="4">
        <v>423</v>
      </c>
      <c r="K22" s="4">
        <v>87</v>
      </c>
      <c r="L22" s="4">
        <v>59</v>
      </c>
      <c r="M22" s="4">
        <v>89</v>
      </c>
      <c r="N22" s="4">
        <v>57</v>
      </c>
      <c r="O22" s="4">
        <v>47</v>
      </c>
      <c r="P22" s="4">
        <v>45</v>
      </c>
      <c r="Q22" s="4">
        <v>39</v>
      </c>
    </row>
    <row r="23" spans="1:17" ht="17.100000000000001" customHeight="1" x14ac:dyDescent="0.15">
      <c r="A23" s="18"/>
      <c r="B23" s="4" t="s">
        <v>5</v>
      </c>
      <c r="C23" s="4">
        <v>19181</v>
      </c>
      <c r="D23" s="4">
        <v>5638</v>
      </c>
      <c r="E23" s="4">
        <v>4401</v>
      </c>
      <c r="F23" s="4">
        <v>2538</v>
      </c>
      <c r="G23" s="4">
        <v>887</v>
      </c>
      <c r="H23" s="11">
        <f t="shared" si="0"/>
        <v>77.823221995001134</v>
      </c>
      <c r="I23" s="11">
        <f t="shared" si="1"/>
        <v>29.393670820082374</v>
      </c>
      <c r="J23" s="4">
        <v>1387</v>
      </c>
      <c r="K23" s="4">
        <v>302</v>
      </c>
      <c r="L23" s="4">
        <v>209</v>
      </c>
      <c r="M23" s="4">
        <v>280</v>
      </c>
      <c r="N23" s="4">
        <v>163</v>
      </c>
      <c r="O23" s="4">
        <v>154</v>
      </c>
      <c r="P23" s="4">
        <v>140</v>
      </c>
      <c r="Q23" s="4">
        <v>139</v>
      </c>
    </row>
    <row r="24" spans="1:17" ht="17.100000000000001" customHeight="1" x14ac:dyDescent="0.15">
      <c r="A24" s="19"/>
      <c r="B24" s="12" t="s">
        <v>43</v>
      </c>
      <c r="C24" s="13">
        <f>SUM(C20:C23)</f>
        <v>37084</v>
      </c>
      <c r="D24" s="13">
        <f t="shared" ref="D24:G24" si="5">SUM(D20:D23)</f>
        <v>10878</v>
      </c>
      <c r="E24" s="13">
        <f t="shared" si="5"/>
        <v>8432</v>
      </c>
      <c r="F24" s="13">
        <f t="shared" si="5"/>
        <v>4797</v>
      </c>
      <c r="G24" s="13">
        <f t="shared" si="5"/>
        <v>1749</v>
      </c>
      <c r="H24" s="16">
        <f t="shared" si="0"/>
        <v>77.632827324478185</v>
      </c>
      <c r="I24" s="16">
        <f t="shared" si="1"/>
        <v>29.333405242152949</v>
      </c>
      <c r="J24" s="13">
        <v>2608</v>
      </c>
      <c r="K24" s="13">
        <v>563</v>
      </c>
      <c r="L24" s="13">
        <v>394</v>
      </c>
      <c r="M24" s="13">
        <v>542</v>
      </c>
      <c r="N24" s="13">
        <v>334</v>
      </c>
      <c r="O24" s="13">
        <v>287</v>
      </c>
      <c r="P24" s="13">
        <v>238</v>
      </c>
      <c r="Q24" s="13">
        <v>250</v>
      </c>
    </row>
    <row r="25" spans="1:17" ht="17.100000000000001" customHeight="1" x14ac:dyDescent="0.15">
      <c r="A25" s="20" t="s">
        <v>70</v>
      </c>
      <c r="B25" s="4" t="s">
        <v>4</v>
      </c>
      <c r="C25" s="4">
        <v>33163</v>
      </c>
      <c r="D25" s="4">
        <v>7602</v>
      </c>
      <c r="E25" s="4">
        <v>5733</v>
      </c>
      <c r="F25" s="4">
        <v>2951</v>
      </c>
      <c r="G25" s="4">
        <v>1339</v>
      </c>
      <c r="H25" s="11">
        <f t="shared" si="0"/>
        <v>74.829931972789126</v>
      </c>
      <c r="I25" s="11">
        <f t="shared" si="1"/>
        <v>22.923137231251697</v>
      </c>
      <c r="J25" s="4">
        <v>1607</v>
      </c>
      <c r="K25" s="4">
        <v>342</v>
      </c>
      <c r="L25" s="4">
        <v>268</v>
      </c>
      <c r="M25" s="4">
        <v>321</v>
      </c>
      <c r="N25" s="4">
        <v>210</v>
      </c>
      <c r="O25" s="4">
        <v>154</v>
      </c>
      <c r="P25" s="4">
        <v>157</v>
      </c>
      <c r="Q25" s="4">
        <v>155</v>
      </c>
    </row>
    <row r="26" spans="1:17" ht="17.100000000000001" customHeight="1" x14ac:dyDescent="0.15">
      <c r="A26" s="18"/>
      <c r="B26" s="4" t="s">
        <v>15</v>
      </c>
      <c r="C26" s="4">
        <v>11456</v>
      </c>
      <c r="D26" s="4">
        <v>3040</v>
      </c>
      <c r="E26" s="4">
        <v>2339</v>
      </c>
      <c r="F26" s="4">
        <v>1302</v>
      </c>
      <c r="G26" s="4">
        <v>510</v>
      </c>
      <c r="H26" s="11">
        <f t="shared" si="0"/>
        <v>77.469003847798206</v>
      </c>
      <c r="I26" s="11">
        <f t="shared" si="1"/>
        <v>26.536312849162012</v>
      </c>
      <c r="J26" s="4">
        <v>720</v>
      </c>
      <c r="K26" s="4">
        <v>173</v>
      </c>
      <c r="L26" s="4">
        <v>98</v>
      </c>
      <c r="M26" s="4">
        <v>153</v>
      </c>
      <c r="N26" s="4">
        <v>91</v>
      </c>
      <c r="O26" s="4">
        <v>76</v>
      </c>
      <c r="P26" s="4">
        <v>65</v>
      </c>
      <c r="Q26" s="4">
        <v>64</v>
      </c>
    </row>
    <row r="27" spans="1:17" ht="17.100000000000001" customHeight="1" x14ac:dyDescent="0.15">
      <c r="A27" s="18"/>
      <c r="B27" s="4" t="s">
        <v>17</v>
      </c>
      <c r="C27" s="4">
        <v>22940</v>
      </c>
      <c r="D27" s="4">
        <v>5700</v>
      </c>
      <c r="E27" s="4">
        <v>4356</v>
      </c>
      <c r="F27" s="4">
        <v>2310</v>
      </c>
      <c r="G27" s="4">
        <v>971</v>
      </c>
      <c r="H27" s="11">
        <f t="shared" si="0"/>
        <v>75.321395775941241</v>
      </c>
      <c r="I27" s="11">
        <f t="shared" si="1"/>
        <v>24.847428073234525</v>
      </c>
      <c r="J27" s="4">
        <v>1303</v>
      </c>
      <c r="K27" s="4">
        <v>343</v>
      </c>
      <c r="L27" s="4">
        <v>204</v>
      </c>
      <c r="M27" s="4">
        <v>237</v>
      </c>
      <c r="N27" s="4">
        <v>152</v>
      </c>
      <c r="O27" s="4">
        <v>139</v>
      </c>
      <c r="P27" s="4">
        <v>121</v>
      </c>
      <c r="Q27" s="4">
        <v>107</v>
      </c>
    </row>
    <row r="28" spans="1:17" ht="17.100000000000001" customHeight="1" x14ac:dyDescent="0.15">
      <c r="A28" s="18"/>
      <c r="B28" s="4" t="s">
        <v>0</v>
      </c>
      <c r="C28" s="5">
        <v>21273</v>
      </c>
      <c r="D28" s="5">
        <v>5186</v>
      </c>
      <c r="E28" s="5">
        <v>3942</v>
      </c>
      <c r="F28" s="5">
        <v>2130</v>
      </c>
      <c r="G28" s="5">
        <v>932</v>
      </c>
      <c r="H28" s="11">
        <f t="shared" si="0"/>
        <v>77.676306443429738</v>
      </c>
      <c r="I28" s="11">
        <f t="shared" si="1"/>
        <v>24.378319936069197</v>
      </c>
      <c r="J28" s="4">
        <v>1188</v>
      </c>
      <c r="K28" s="4">
        <v>281</v>
      </c>
      <c r="L28" s="4">
        <v>160</v>
      </c>
      <c r="M28" s="4">
        <v>280</v>
      </c>
      <c r="N28" s="4">
        <v>144</v>
      </c>
      <c r="O28" s="4">
        <v>108</v>
      </c>
      <c r="P28" s="4">
        <v>97</v>
      </c>
      <c r="Q28" s="4">
        <v>118</v>
      </c>
    </row>
    <row r="29" spans="1:17" ht="17.100000000000001" customHeight="1" x14ac:dyDescent="0.15">
      <c r="A29" s="19"/>
      <c r="B29" s="12" t="s">
        <v>43</v>
      </c>
      <c r="C29" s="12">
        <f>SUM(C25:C28)</f>
        <v>88832</v>
      </c>
      <c r="D29" s="12">
        <f t="shared" ref="D29:G29" si="6">SUM(D25:D28)</f>
        <v>21528</v>
      </c>
      <c r="E29" s="12">
        <f t="shared" si="6"/>
        <v>16370</v>
      </c>
      <c r="F29" s="12">
        <f t="shared" si="6"/>
        <v>8693</v>
      </c>
      <c r="G29" s="12">
        <f t="shared" si="6"/>
        <v>3752</v>
      </c>
      <c r="H29" s="16">
        <f t="shared" si="0"/>
        <v>76.02321319486866</v>
      </c>
      <c r="I29" s="16">
        <f t="shared" si="1"/>
        <v>24.234510086455334</v>
      </c>
      <c r="J29" s="13">
        <v>4818</v>
      </c>
      <c r="K29" s="13">
        <v>1139</v>
      </c>
      <c r="L29" s="13">
        <v>730</v>
      </c>
      <c r="M29" s="13">
        <v>991</v>
      </c>
      <c r="N29" s="13">
        <v>597</v>
      </c>
      <c r="O29" s="13">
        <v>477</v>
      </c>
      <c r="P29" s="13">
        <v>440</v>
      </c>
      <c r="Q29" s="13">
        <v>444</v>
      </c>
    </row>
    <row r="30" spans="1:17" ht="17.100000000000001" customHeight="1" x14ac:dyDescent="0.15">
      <c r="A30" s="17" t="s">
        <v>44</v>
      </c>
      <c r="B30" s="4" t="s">
        <v>14</v>
      </c>
      <c r="C30" s="4">
        <v>23778</v>
      </c>
      <c r="D30" s="4">
        <v>5807</v>
      </c>
      <c r="E30" s="4">
        <v>4112</v>
      </c>
      <c r="F30" s="4">
        <v>1657</v>
      </c>
      <c r="G30" s="4">
        <v>1232</v>
      </c>
      <c r="H30" s="11">
        <f t="shared" si="0"/>
        <v>70.257782101167308</v>
      </c>
      <c r="I30" s="11">
        <f t="shared" si="1"/>
        <v>24.421734376314241</v>
      </c>
      <c r="J30" s="4">
        <v>1169</v>
      </c>
      <c r="K30" s="4">
        <v>236</v>
      </c>
      <c r="L30" s="4">
        <v>175</v>
      </c>
      <c r="M30" s="4">
        <v>286</v>
      </c>
      <c r="N30" s="4">
        <v>136</v>
      </c>
      <c r="O30" s="4">
        <v>111</v>
      </c>
      <c r="P30" s="4">
        <v>123</v>
      </c>
      <c r="Q30" s="4">
        <v>102</v>
      </c>
    </row>
    <row r="31" spans="1:17" ht="17.100000000000001" customHeight="1" x14ac:dyDescent="0.15">
      <c r="A31" s="18"/>
      <c r="B31" s="4" t="s">
        <v>9</v>
      </c>
      <c r="C31" s="4">
        <v>12107</v>
      </c>
      <c r="D31" s="4">
        <v>2763</v>
      </c>
      <c r="E31" s="4">
        <v>1931</v>
      </c>
      <c r="F31" s="4">
        <v>713</v>
      </c>
      <c r="G31" s="4">
        <v>561</v>
      </c>
      <c r="H31" s="11">
        <f t="shared" si="0"/>
        <v>65.976178146038322</v>
      </c>
      <c r="I31" s="11">
        <f t="shared" si="1"/>
        <v>22.821508218386057</v>
      </c>
      <c r="J31" s="4">
        <v>541</v>
      </c>
      <c r="K31" s="4">
        <v>99</v>
      </c>
      <c r="L31" s="4">
        <v>73</v>
      </c>
      <c r="M31" s="4">
        <v>137</v>
      </c>
      <c r="N31" s="4">
        <v>70</v>
      </c>
      <c r="O31" s="4">
        <v>61</v>
      </c>
      <c r="P31" s="4">
        <v>50</v>
      </c>
      <c r="Q31" s="4">
        <v>51</v>
      </c>
    </row>
    <row r="32" spans="1:17" ht="17.100000000000001" customHeight="1" x14ac:dyDescent="0.15">
      <c r="A32" s="18"/>
      <c r="B32" s="4" t="s">
        <v>25</v>
      </c>
      <c r="C32" s="4">
        <v>19335</v>
      </c>
      <c r="D32" s="4">
        <v>4965</v>
      </c>
      <c r="E32" s="4">
        <v>3502</v>
      </c>
      <c r="F32" s="4">
        <v>1433</v>
      </c>
      <c r="G32" s="4">
        <v>1055</v>
      </c>
      <c r="H32" s="11">
        <f t="shared" si="0"/>
        <v>71.045117075956597</v>
      </c>
      <c r="I32" s="11">
        <f t="shared" si="1"/>
        <v>25.678820791311097</v>
      </c>
      <c r="J32" s="4">
        <v>944</v>
      </c>
      <c r="K32" s="4">
        <v>187</v>
      </c>
      <c r="L32" s="4">
        <v>124</v>
      </c>
      <c r="M32" s="4">
        <v>211</v>
      </c>
      <c r="N32" s="4">
        <v>133</v>
      </c>
      <c r="O32" s="4">
        <v>113</v>
      </c>
      <c r="P32" s="4">
        <v>87</v>
      </c>
      <c r="Q32" s="4">
        <v>89</v>
      </c>
    </row>
    <row r="33" spans="1:17" ht="17.100000000000001" customHeight="1" x14ac:dyDescent="0.15">
      <c r="A33" s="18"/>
      <c r="B33" s="4" t="s">
        <v>16</v>
      </c>
      <c r="C33" s="4">
        <v>27428</v>
      </c>
      <c r="D33" s="4">
        <v>6679</v>
      </c>
      <c r="E33" s="4">
        <v>4727</v>
      </c>
      <c r="F33" s="4">
        <v>1918</v>
      </c>
      <c r="G33" s="4">
        <v>1434</v>
      </c>
      <c r="H33" s="11">
        <f t="shared" si="0"/>
        <v>70.911783372117625</v>
      </c>
      <c r="I33" s="11">
        <f t="shared" si="1"/>
        <v>24.351028146419718</v>
      </c>
      <c r="J33" s="4">
        <v>1288</v>
      </c>
      <c r="K33" s="4">
        <v>233</v>
      </c>
      <c r="L33" s="4">
        <v>177</v>
      </c>
      <c r="M33" s="4">
        <v>267</v>
      </c>
      <c r="N33" s="4">
        <v>184</v>
      </c>
      <c r="O33" s="4">
        <v>167</v>
      </c>
      <c r="P33" s="4">
        <v>131</v>
      </c>
      <c r="Q33" s="4">
        <v>129</v>
      </c>
    </row>
    <row r="34" spans="1:17" ht="17.100000000000001" customHeight="1" x14ac:dyDescent="0.15">
      <c r="A34" s="19"/>
      <c r="B34" s="12" t="s">
        <v>43</v>
      </c>
      <c r="C34" s="13">
        <f>SUM(C30:C33)</f>
        <v>82648</v>
      </c>
      <c r="D34" s="13">
        <f t="shared" ref="D34:G34" si="7">SUM(D30:D33)</f>
        <v>20214</v>
      </c>
      <c r="E34" s="13">
        <f t="shared" si="7"/>
        <v>14272</v>
      </c>
      <c r="F34" s="13">
        <f t="shared" si="7"/>
        <v>5721</v>
      </c>
      <c r="G34" s="13">
        <f t="shared" si="7"/>
        <v>4282</v>
      </c>
      <c r="H34" s="16">
        <f t="shared" si="0"/>
        <v>70.088284753363226</v>
      </c>
      <c r="I34" s="16">
        <f t="shared" si="1"/>
        <v>24.457942115961671</v>
      </c>
      <c r="J34" s="13">
        <v>3942</v>
      </c>
      <c r="K34" s="13">
        <v>755</v>
      </c>
      <c r="L34" s="13">
        <v>549</v>
      </c>
      <c r="M34" s="13">
        <v>901</v>
      </c>
      <c r="N34" s="13">
        <v>523</v>
      </c>
      <c r="O34" s="13">
        <v>452</v>
      </c>
      <c r="P34" s="13">
        <v>391</v>
      </c>
      <c r="Q34" s="13">
        <v>371</v>
      </c>
    </row>
    <row r="35" spans="1:17" ht="17.100000000000001" customHeight="1" x14ac:dyDescent="0.15">
      <c r="A35" s="17" t="s">
        <v>45</v>
      </c>
      <c r="B35" s="4" t="s">
        <v>11</v>
      </c>
      <c r="C35" s="5">
        <v>14729</v>
      </c>
      <c r="D35" s="5">
        <v>4616</v>
      </c>
      <c r="E35" s="5">
        <v>3337</v>
      </c>
      <c r="F35" s="5">
        <v>1477</v>
      </c>
      <c r="G35" s="5">
        <v>917</v>
      </c>
      <c r="H35" s="11">
        <f t="shared" si="0"/>
        <v>71.741084806712621</v>
      </c>
      <c r="I35" s="11">
        <f t="shared" si="1"/>
        <v>31.339534252155609</v>
      </c>
      <c r="J35" s="4">
        <v>976</v>
      </c>
      <c r="K35" s="4">
        <v>219</v>
      </c>
      <c r="L35" s="4">
        <v>120</v>
      </c>
      <c r="M35" s="4">
        <v>223</v>
      </c>
      <c r="N35" s="4">
        <v>111</v>
      </c>
      <c r="O35" s="4">
        <v>124</v>
      </c>
      <c r="P35" s="4">
        <v>92</v>
      </c>
      <c r="Q35" s="4">
        <v>87</v>
      </c>
    </row>
    <row r="36" spans="1:17" ht="17.100000000000001" customHeight="1" x14ac:dyDescent="0.15">
      <c r="A36" s="18"/>
      <c r="B36" s="4" t="s">
        <v>22</v>
      </c>
      <c r="C36" s="4">
        <v>5059</v>
      </c>
      <c r="D36" s="4">
        <v>1803</v>
      </c>
      <c r="E36" s="4">
        <v>1337</v>
      </c>
      <c r="F36" s="4">
        <v>667</v>
      </c>
      <c r="G36" s="4">
        <v>342</v>
      </c>
      <c r="H36" s="11">
        <f t="shared" si="0"/>
        <v>75.467464472700073</v>
      </c>
      <c r="I36" s="11">
        <f t="shared" si="1"/>
        <v>35.639454437635898</v>
      </c>
      <c r="J36" s="4">
        <v>509</v>
      </c>
      <c r="K36" s="4">
        <v>116</v>
      </c>
      <c r="L36" s="4">
        <v>70</v>
      </c>
      <c r="M36" s="4">
        <v>93</v>
      </c>
      <c r="N36" s="4">
        <v>67</v>
      </c>
      <c r="O36" s="4">
        <v>57</v>
      </c>
      <c r="P36" s="4">
        <v>46</v>
      </c>
      <c r="Q36" s="4">
        <v>60</v>
      </c>
    </row>
    <row r="37" spans="1:17" ht="17.100000000000001" customHeight="1" x14ac:dyDescent="0.15">
      <c r="A37" s="18"/>
      <c r="B37" s="4" t="s">
        <v>29</v>
      </c>
      <c r="C37" s="4">
        <v>7358</v>
      </c>
      <c r="D37" s="4">
        <v>2730</v>
      </c>
      <c r="E37" s="4">
        <v>1975</v>
      </c>
      <c r="F37" s="4">
        <v>906</v>
      </c>
      <c r="G37" s="4">
        <v>519</v>
      </c>
      <c r="H37" s="11">
        <f t="shared" si="0"/>
        <v>72.151898734177209</v>
      </c>
      <c r="I37" s="11">
        <f t="shared" si="1"/>
        <v>37.102473498233216</v>
      </c>
      <c r="J37" s="4">
        <v>668</v>
      </c>
      <c r="K37" s="4">
        <v>152</v>
      </c>
      <c r="L37" s="4">
        <v>95</v>
      </c>
      <c r="M37" s="4">
        <v>148</v>
      </c>
      <c r="N37" s="4">
        <v>90</v>
      </c>
      <c r="O37" s="4">
        <v>69</v>
      </c>
      <c r="P37" s="4">
        <v>60</v>
      </c>
      <c r="Q37" s="4">
        <v>54</v>
      </c>
    </row>
    <row r="38" spans="1:17" ht="17.100000000000001" customHeight="1" x14ac:dyDescent="0.15">
      <c r="A38" s="18"/>
      <c r="B38" s="4" t="s">
        <v>41</v>
      </c>
      <c r="C38" s="4">
        <v>1168</v>
      </c>
      <c r="D38" s="4">
        <v>734</v>
      </c>
      <c r="E38" s="4">
        <v>528</v>
      </c>
      <c r="F38" s="4">
        <v>269</v>
      </c>
      <c r="G38" s="4">
        <v>136</v>
      </c>
      <c r="H38" s="11">
        <f t="shared" si="0"/>
        <v>76.704545454545453</v>
      </c>
      <c r="I38" s="11">
        <f t="shared" si="1"/>
        <v>62.842465753424662</v>
      </c>
      <c r="J38" s="4">
        <v>217</v>
      </c>
      <c r="K38" s="4">
        <v>48</v>
      </c>
      <c r="L38" s="4">
        <v>30</v>
      </c>
      <c r="M38" s="4">
        <v>46</v>
      </c>
      <c r="N38" s="4">
        <v>30</v>
      </c>
      <c r="O38" s="4">
        <v>25</v>
      </c>
      <c r="P38" s="4">
        <v>23</v>
      </c>
      <c r="Q38" s="4">
        <v>15</v>
      </c>
    </row>
    <row r="39" spans="1:17" ht="17.100000000000001" customHeight="1" x14ac:dyDescent="0.15">
      <c r="A39" s="19"/>
      <c r="B39" s="12" t="s">
        <v>43</v>
      </c>
      <c r="C39" s="13">
        <f>SUM(C35:C38)</f>
        <v>28314</v>
      </c>
      <c r="D39" s="13">
        <f t="shared" ref="D39:G39" si="8">SUM(D35:D38)</f>
        <v>9883</v>
      </c>
      <c r="E39" s="13">
        <f t="shared" si="8"/>
        <v>7177</v>
      </c>
      <c r="F39" s="13">
        <f t="shared" si="8"/>
        <v>3319</v>
      </c>
      <c r="G39" s="13">
        <f t="shared" si="8"/>
        <v>1914</v>
      </c>
      <c r="H39" s="16">
        <f t="shared" si="0"/>
        <v>72.913473596210125</v>
      </c>
      <c r="I39" s="16">
        <f t="shared" si="1"/>
        <v>34.904993995903091</v>
      </c>
      <c r="J39" s="13">
        <v>2370</v>
      </c>
      <c r="K39" s="13">
        <v>535</v>
      </c>
      <c r="L39" s="13">
        <v>315</v>
      </c>
      <c r="M39" s="13">
        <v>510</v>
      </c>
      <c r="N39" s="13">
        <v>298</v>
      </c>
      <c r="O39" s="13">
        <v>275</v>
      </c>
      <c r="P39" s="13">
        <v>221</v>
      </c>
      <c r="Q39" s="13">
        <v>216</v>
      </c>
    </row>
    <row r="40" spans="1:17" ht="17.100000000000001" customHeight="1" x14ac:dyDescent="0.15">
      <c r="A40" s="17" t="s">
        <v>46</v>
      </c>
      <c r="B40" s="4" t="s">
        <v>42</v>
      </c>
      <c r="C40" s="4">
        <v>3716</v>
      </c>
      <c r="D40" s="4">
        <v>2447</v>
      </c>
      <c r="E40" s="4">
        <v>1722</v>
      </c>
      <c r="F40" s="4">
        <v>849</v>
      </c>
      <c r="G40" s="4">
        <v>518</v>
      </c>
      <c r="H40" s="11">
        <f t="shared" si="0"/>
        <v>79.38443670150987</v>
      </c>
      <c r="I40" s="11">
        <f t="shared" si="1"/>
        <v>65.850376749192691</v>
      </c>
      <c r="J40" s="4">
        <v>727</v>
      </c>
      <c r="K40" s="4">
        <v>224</v>
      </c>
      <c r="L40" s="4">
        <v>88</v>
      </c>
      <c r="M40" s="4">
        <v>142</v>
      </c>
      <c r="N40" s="4">
        <v>76</v>
      </c>
      <c r="O40" s="4">
        <v>74</v>
      </c>
      <c r="P40" s="4">
        <v>63</v>
      </c>
      <c r="Q40" s="4">
        <v>60</v>
      </c>
    </row>
    <row r="41" spans="1:17" ht="17.100000000000001" customHeight="1" x14ac:dyDescent="0.15">
      <c r="A41" s="19"/>
      <c r="B41" s="12" t="s">
        <v>43</v>
      </c>
      <c r="C41" s="13">
        <f>SUM(C40)</f>
        <v>3716</v>
      </c>
      <c r="D41" s="13">
        <f t="shared" ref="D41:G41" si="9">SUM(D40)</f>
        <v>2447</v>
      </c>
      <c r="E41" s="13">
        <f t="shared" si="9"/>
        <v>1722</v>
      </c>
      <c r="F41" s="13">
        <f t="shared" si="9"/>
        <v>849</v>
      </c>
      <c r="G41" s="13">
        <f t="shared" si="9"/>
        <v>518</v>
      </c>
      <c r="H41" s="16">
        <f t="shared" si="0"/>
        <v>79.38443670150987</v>
      </c>
      <c r="I41" s="16">
        <f t="shared" si="1"/>
        <v>65.850376749192691</v>
      </c>
      <c r="J41" s="13">
        <v>727</v>
      </c>
      <c r="K41" s="13">
        <v>224</v>
      </c>
      <c r="L41" s="13">
        <v>88</v>
      </c>
      <c r="M41" s="13">
        <v>142</v>
      </c>
      <c r="N41" s="13">
        <v>76</v>
      </c>
      <c r="O41" s="13">
        <v>74</v>
      </c>
      <c r="P41" s="13">
        <v>63</v>
      </c>
      <c r="Q41" s="13">
        <v>60</v>
      </c>
    </row>
    <row r="42" spans="1:17" ht="17.100000000000001" customHeight="1" x14ac:dyDescent="0.15">
      <c r="A42" s="17" t="s">
        <v>47</v>
      </c>
      <c r="B42" s="4" t="s">
        <v>21</v>
      </c>
      <c r="C42" s="5">
        <v>10572</v>
      </c>
      <c r="D42" s="5">
        <v>2754</v>
      </c>
      <c r="E42" s="5">
        <v>1922</v>
      </c>
      <c r="F42" s="5">
        <v>754</v>
      </c>
      <c r="G42" s="5">
        <v>593</v>
      </c>
      <c r="H42" s="11">
        <f t="shared" si="0"/>
        <v>70.083246618106145</v>
      </c>
      <c r="I42" s="11">
        <f t="shared" si="1"/>
        <v>26.04994324631101</v>
      </c>
      <c r="J42" s="4">
        <v>528</v>
      </c>
      <c r="K42" s="4">
        <v>120</v>
      </c>
      <c r="L42" s="4">
        <v>98</v>
      </c>
      <c r="M42" s="4">
        <v>115</v>
      </c>
      <c r="N42" s="4">
        <v>63</v>
      </c>
      <c r="O42" s="4">
        <v>43</v>
      </c>
      <c r="P42" s="4">
        <v>51</v>
      </c>
      <c r="Q42" s="4">
        <v>38</v>
      </c>
    </row>
    <row r="43" spans="1:17" ht="17.100000000000001" customHeight="1" x14ac:dyDescent="0.15">
      <c r="A43" s="18"/>
      <c r="B43" s="4" t="s">
        <v>23</v>
      </c>
      <c r="C43" s="4">
        <v>20306</v>
      </c>
      <c r="D43" s="4">
        <v>4927</v>
      </c>
      <c r="E43" s="4">
        <v>3478</v>
      </c>
      <c r="F43" s="4">
        <v>1417</v>
      </c>
      <c r="G43" s="4">
        <v>1056</v>
      </c>
      <c r="H43" s="11">
        <f t="shared" si="0"/>
        <v>71.104082806210471</v>
      </c>
      <c r="I43" s="11">
        <f t="shared" si="1"/>
        <v>24.263764404609475</v>
      </c>
      <c r="J43" s="4">
        <v>1002</v>
      </c>
      <c r="K43" s="4">
        <v>223</v>
      </c>
      <c r="L43" s="4">
        <v>145</v>
      </c>
      <c r="M43" s="4">
        <v>191</v>
      </c>
      <c r="N43" s="4">
        <v>123</v>
      </c>
      <c r="O43" s="4">
        <v>101</v>
      </c>
      <c r="P43" s="4">
        <v>112</v>
      </c>
      <c r="Q43" s="4">
        <v>107</v>
      </c>
    </row>
    <row r="44" spans="1:17" ht="17.100000000000001" customHeight="1" x14ac:dyDescent="0.15">
      <c r="A44" s="18"/>
      <c r="B44" s="4" t="s">
        <v>28</v>
      </c>
      <c r="C44" s="4">
        <v>12313</v>
      </c>
      <c r="D44" s="4">
        <v>3566</v>
      </c>
      <c r="E44" s="4">
        <v>2583</v>
      </c>
      <c r="F44" s="4">
        <v>1134</v>
      </c>
      <c r="G44" s="4">
        <v>693</v>
      </c>
      <c r="H44" s="11">
        <f t="shared" si="0"/>
        <v>70.731707317073173</v>
      </c>
      <c r="I44" s="11">
        <f t="shared" si="1"/>
        <v>28.961260456428167</v>
      </c>
      <c r="J44" s="4">
        <v>696</v>
      </c>
      <c r="K44" s="4">
        <v>132</v>
      </c>
      <c r="L44" s="4">
        <v>119</v>
      </c>
      <c r="M44" s="4">
        <v>145</v>
      </c>
      <c r="N44" s="4">
        <v>90</v>
      </c>
      <c r="O44" s="4">
        <v>62</v>
      </c>
      <c r="P44" s="4">
        <v>75</v>
      </c>
      <c r="Q44" s="4">
        <v>73</v>
      </c>
    </row>
    <row r="45" spans="1:17" ht="17.100000000000001" customHeight="1" x14ac:dyDescent="0.15">
      <c r="A45" s="18"/>
      <c r="B45" s="4" t="s">
        <v>26</v>
      </c>
      <c r="C45" s="4">
        <v>11415</v>
      </c>
      <c r="D45" s="4">
        <v>3415</v>
      </c>
      <c r="E45" s="4">
        <v>2420</v>
      </c>
      <c r="F45" s="4">
        <v>997</v>
      </c>
      <c r="G45" s="4">
        <v>721</v>
      </c>
      <c r="H45" s="11">
        <f t="shared" si="0"/>
        <v>70.991735537190081</v>
      </c>
      <c r="I45" s="11">
        <f t="shared" si="1"/>
        <v>29.916776171703894</v>
      </c>
      <c r="J45" s="4">
        <v>690</v>
      </c>
      <c r="K45" s="4">
        <v>152</v>
      </c>
      <c r="L45" s="4">
        <v>105</v>
      </c>
      <c r="M45" s="4">
        <v>134</v>
      </c>
      <c r="N45" s="4">
        <v>82</v>
      </c>
      <c r="O45" s="4">
        <v>87</v>
      </c>
      <c r="P45" s="4">
        <v>77</v>
      </c>
      <c r="Q45" s="4">
        <v>53</v>
      </c>
    </row>
    <row r="46" spans="1:17" ht="17.100000000000001" customHeight="1" x14ac:dyDescent="0.15">
      <c r="A46" s="19"/>
      <c r="B46" s="12" t="s">
        <v>43</v>
      </c>
      <c r="C46" s="13">
        <f>SUM(C42:C45)</f>
        <v>54606</v>
      </c>
      <c r="D46" s="13">
        <f t="shared" ref="D46:G46" si="10">SUM(D42:D45)</f>
        <v>14662</v>
      </c>
      <c r="E46" s="13">
        <f t="shared" si="10"/>
        <v>10403</v>
      </c>
      <c r="F46" s="13">
        <f t="shared" si="10"/>
        <v>4302</v>
      </c>
      <c r="G46" s="13">
        <f t="shared" si="10"/>
        <v>3063</v>
      </c>
      <c r="H46" s="16">
        <f t="shared" si="0"/>
        <v>70.796885513794095</v>
      </c>
      <c r="I46" s="16">
        <f t="shared" si="1"/>
        <v>26.850529245870419</v>
      </c>
      <c r="J46" s="13">
        <v>2916</v>
      </c>
      <c r="K46" s="13">
        <v>627</v>
      </c>
      <c r="L46" s="13">
        <v>467</v>
      </c>
      <c r="M46" s="13">
        <v>585</v>
      </c>
      <c r="N46" s="13">
        <v>358</v>
      </c>
      <c r="O46" s="13">
        <v>293</v>
      </c>
      <c r="P46" s="13">
        <v>315</v>
      </c>
      <c r="Q46" s="13">
        <v>271</v>
      </c>
    </row>
    <row r="47" spans="1:17" ht="17.100000000000001" customHeight="1" x14ac:dyDescent="0.15">
      <c r="A47" s="17" t="s">
        <v>48</v>
      </c>
      <c r="B47" s="4" t="s">
        <v>36</v>
      </c>
      <c r="C47" s="4">
        <v>1148</v>
      </c>
      <c r="D47" s="4">
        <v>567</v>
      </c>
      <c r="E47" s="4">
        <v>390</v>
      </c>
      <c r="F47" s="4">
        <v>147</v>
      </c>
      <c r="G47" s="4">
        <v>115</v>
      </c>
      <c r="H47" s="11">
        <f t="shared" si="0"/>
        <v>67.179487179487168</v>
      </c>
      <c r="I47" s="11">
        <f t="shared" si="1"/>
        <v>49.390243902439025</v>
      </c>
      <c r="J47" s="4">
        <v>112</v>
      </c>
      <c r="K47" s="4">
        <v>21</v>
      </c>
      <c r="L47" s="4">
        <v>16</v>
      </c>
      <c r="M47" s="4">
        <v>25</v>
      </c>
      <c r="N47" s="4">
        <v>13</v>
      </c>
      <c r="O47" s="4">
        <v>16</v>
      </c>
      <c r="P47" s="4">
        <v>10</v>
      </c>
      <c r="Q47" s="4">
        <v>11</v>
      </c>
    </row>
    <row r="48" spans="1:17" ht="17.100000000000001" customHeight="1" x14ac:dyDescent="0.15">
      <c r="A48" s="18"/>
      <c r="B48" s="4" t="s">
        <v>33</v>
      </c>
      <c r="C48" s="5">
        <v>861</v>
      </c>
      <c r="D48" s="5">
        <v>488</v>
      </c>
      <c r="E48" s="5">
        <v>345</v>
      </c>
      <c r="F48" s="5">
        <v>163</v>
      </c>
      <c r="G48" s="5">
        <v>85</v>
      </c>
      <c r="H48" s="11">
        <f t="shared" si="0"/>
        <v>71.884057971014499</v>
      </c>
      <c r="I48" s="11">
        <f t="shared" si="1"/>
        <v>56.678281068524974</v>
      </c>
      <c r="J48" s="4">
        <v>144</v>
      </c>
      <c r="K48" s="4">
        <v>23</v>
      </c>
      <c r="L48" s="4">
        <v>15</v>
      </c>
      <c r="M48" s="4">
        <v>27</v>
      </c>
      <c r="N48" s="4">
        <v>25</v>
      </c>
      <c r="O48" s="4">
        <v>15</v>
      </c>
      <c r="P48" s="4">
        <v>20</v>
      </c>
      <c r="Q48" s="4">
        <v>19</v>
      </c>
    </row>
    <row r="49" spans="1:17" ht="17.100000000000001" customHeight="1" x14ac:dyDescent="0.15">
      <c r="A49" s="18"/>
      <c r="B49" s="4" t="s">
        <v>34</v>
      </c>
      <c r="C49" s="4">
        <v>1960</v>
      </c>
      <c r="D49" s="4">
        <v>759</v>
      </c>
      <c r="E49" s="4">
        <v>523</v>
      </c>
      <c r="F49" s="4">
        <v>197</v>
      </c>
      <c r="G49" s="4">
        <v>156</v>
      </c>
      <c r="H49" s="11">
        <f t="shared" si="0"/>
        <v>67.495219885277251</v>
      </c>
      <c r="I49" s="11">
        <f t="shared" si="1"/>
        <v>38.724489795918366</v>
      </c>
      <c r="J49" s="4">
        <v>171</v>
      </c>
      <c r="K49" s="4">
        <v>29</v>
      </c>
      <c r="L49" s="4">
        <v>18</v>
      </c>
      <c r="M49" s="4">
        <v>35</v>
      </c>
      <c r="N49" s="4">
        <v>24</v>
      </c>
      <c r="O49" s="4">
        <v>17</v>
      </c>
      <c r="P49" s="4">
        <v>27</v>
      </c>
      <c r="Q49" s="4">
        <v>21</v>
      </c>
    </row>
    <row r="50" spans="1:17" ht="17.100000000000001" customHeight="1" x14ac:dyDescent="0.15">
      <c r="A50" s="18"/>
      <c r="B50" s="4" t="s">
        <v>35</v>
      </c>
      <c r="C50" s="5">
        <v>2090</v>
      </c>
      <c r="D50" s="5">
        <v>822</v>
      </c>
      <c r="E50" s="5">
        <v>566</v>
      </c>
      <c r="F50" s="5">
        <v>213</v>
      </c>
      <c r="G50" s="5">
        <v>159</v>
      </c>
      <c r="H50" s="11">
        <f t="shared" si="0"/>
        <v>65.724381625441694</v>
      </c>
      <c r="I50" s="11">
        <f t="shared" si="1"/>
        <v>39.330143540669852</v>
      </c>
      <c r="J50" s="4">
        <v>198</v>
      </c>
      <c r="K50" s="4">
        <v>47</v>
      </c>
      <c r="L50" s="4">
        <v>26</v>
      </c>
      <c r="M50" s="4">
        <v>35</v>
      </c>
      <c r="N50" s="4">
        <v>22</v>
      </c>
      <c r="O50" s="4">
        <v>25</v>
      </c>
      <c r="P50" s="4">
        <v>18</v>
      </c>
      <c r="Q50" s="4">
        <v>25</v>
      </c>
    </row>
    <row r="51" spans="1:17" ht="17.100000000000001" customHeight="1" x14ac:dyDescent="0.15">
      <c r="A51" s="18"/>
      <c r="B51" s="4" t="s">
        <v>31</v>
      </c>
      <c r="C51" s="4">
        <v>7846</v>
      </c>
      <c r="D51" s="4">
        <v>2559</v>
      </c>
      <c r="E51" s="4">
        <v>1815</v>
      </c>
      <c r="F51" s="4">
        <v>775</v>
      </c>
      <c r="G51" s="4">
        <v>513</v>
      </c>
      <c r="H51" s="11">
        <f t="shared" si="0"/>
        <v>70.964187327823694</v>
      </c>
      <c r="I51" s="11">
        <f t="shared" si="1"/>
        <v>32.615345398929392</v>
      </c>
      <c r="J51" s="4">
        <v>507</v>
      </c>
      <c r="K51" s="4">
        <v>126</v>
      </c>
      <c r="L51" s="4">
        <v>51</v>
      </c>
      <c r="M51" s="4">
        <v>121</v>
      </c>
      <c r="N51" s="4">
        <v>63</v>
      </c>
      <c r="O51" s="4">
        <v>54</v>
      </c>
      <c r="P51" s="4">
        <v>49</v>
      </c>
      <c r="Q51" s="4">
        <v>43</v>
      </c>
    </row>
    <row r="52" spans="1:17" ht="17.100000000000001" customHeight="1" x14ac:dyDescent="0.15">
      <c r="A52" s="18"/>
      <c r="B52" s="4" t="s">
        <v>30</v>
      </c>
      <c r="C52" s="4">
        <v>5667</v>
      </c>
      <c r="D52" s="4">
        <v>1900</v>
      </c>
      <c r="E52" s="4">
        <v>1342</v>
      </c>
      <c r="F52" s="4">
        <v>554</v>
      </c>
      <c r="G52" s="4">
        <v>374</v>
      </c>
      <c r="H52" s="11">
        <f t="shared" si="0"/>
        <v>69.150521609538004</v>
      </c>
      <c r="I52" s="11">
        <f t="shared" si="1"/>
        <v>33.527439562378689</v>
      </c>
      <c r="J52" s="4">
        <v>389</v>
      </c>
      <c r="K52" s="4">
        <v>75</v>
      </c>
      <c r="L52" s="4">
        <v>55</v>
      </c>
      <c r="M52" s="4">
        <v>81</v>
      </c>
      <c r="N52" s="4">
        <v>49</v>
      </c>
      <c r="O52" s="4">
        <v>42</v>
      </c>
      <c r="P52" s="4">
        <v>50</v>
      </c>
      <c r="Q52" s="4">
        <v>37</v>
      </c>
    </row>
    <row r="53" spans="1:17" ht="17.100000000000001" customHeight="1" x14ac:dyDescent="0.15">
      <c r="A53" s="18"/>
      <c r="B53" s="4" t="s">
        <v>32</v>
      </c>
      <c r="C53" s="4">
        <v>7214</v>
      </c>
      <c r="D53" s="4">
        <v>2419</v>
      </c>
      <c r="E53" s="4">
        <v>1648</v>
      </c>
      <c r="F53" s="4">
        <v>601</v>
      </c>
      <c r="G53" s="4">
        <v>518</v>
      </c>
      <c r="H53" s="11">
        <f t="shared" si="0"/>
        <v>67.900485436893206</v>
      </c>
      <c r="I53" s="11">
        <f t="shared" si="1"/>
        <v>33.532021070141397</v>
      </c>
      <c r="J53" s="4">
        <v>485</v>
      </c>
      <c r="K53" s="4">
        <v>102</v>
      </c>
      <c r="L53" s="4">
        <v>74</v>
      </c>
      <c r="M53" s="4">
        <v>96</v>
      </c>
      <c r="N53" s="4">
        <v>68</v>
      </c>
      <c r="O53" s="4">
        <v>39</v>
      </c>
      <c r="P53" s="4">
        <v>58</v>
      </c>
      <c r="Q53" s="4">
        <v>48</v>
      </c>
    </row>
    <row r="54" spans="1:17" ht="17.100000000000001" customHeight="1" x14ac:dyDescent="0.15">
      <c r="A54" s="19"/>
      <c r="B54" s="12" t="s">
        <v>43</v>
      </c>
      <c r="C54" s="13">
        <f>SUM(C47:C53)</f>
        <v>26786</v>
      </c>
      <c r="D54" s="13">
        <f t="shared" ref="D54:G54" si="11">SUM(D47:D53)</f>
        <v>9514</v>
      </c>
      <c r="E54" s="13">
        <f t="shared" si="11"/>
        <v>6629</v>
      </c>
      <c r="F54" s="13">
        <f t="shared" si="11"/>
        <v>2650</v>
      </c>
      <c r="G54" s="13">
        <f t="shared" si="11"/>
        <v>1920</v>
      </c>
      <c r="H54" s="16">
        <f t="shared" si="0"/>
        <v>68.939508221451192</v>
      </c>
      <c r="I54" s="16">
        <f t="shared" si="1"/>
        <v>35.518554468752335</v>
      </c>
      <c r="J54" s="13">
        <v>2006</v>
      </c>
      <c r="K54" s="13">
        <v>423</v>
      </c>
      <c r="L54" s="13">
        <v>255</v>
      </c>
      <c r="M54" s="13">
        <v>420</v>
      </c>
      <c r="N54" s="13">
        <v>264</v>
      </c>
      <c r="O54" s="13">
        <v>208</v>
      </c>
      <c r="P54" s="13">
        <v>232</v>
      </c>
      <c r="Q54" s="13">
        <v>204</v>
      </c>
    </row>
    <row r="55" spans="1:17" ht="17.100000000000001" customHeight="1" x14ac:dyDescent="0.15">
      <c r="A55" s="6"/>
      <c r="B55" s="4" t="s">
        <v>37</v>
      </c>
      <c r="C55" s="5">
        <f>SUM(C54,C46,C41,C39,C34,C29,C24,C19,C16,C11)</f>
        <v>513346</v>
      </c>
      <c r="D55" s="5">
        <f t="shared" ref="D55:G55" si="12">SUM(D54,D46,D41,D39,D34,D29,D24,D19,D16,D11)</f>
        <v>139637</v>
      </c>
      <c r="E55" s="5">
        <f t="shared" si="12"/>
        <v>101302</v>
      </c>
      <c r="F55" s="5">
        <f t="shared" si="12"/>
        <v>46372</v>
      </c>
      <c r="G55" s="5">
        <f t="shared" si="12"/>
        <v>27377</v>
      </c>
      <c r="H55" s="11">
        <f t="shared" si="0"/>
        <v>72.801129296558813</v>
      </c>
      <c r="I55" s="11">
        <f t="shared" si="1"/>
        <v>27.201341785072835</v>
      </c>
      <c r="J55" s="4">
        <v>30072</v>
      </c>
      <c r="K55" s="4">
        <v>6496</v>
      </c>
      <c r="L55" s="4">
        <v>4169</v>
      </c>
      <c r="M55" s="4">
        <v>6457</v>
      </c>
      <c r="N55" s="4">
        <v>3802</v>
      </c>
      <c r="O55" s="4">
        <v>3270</v>
      </c>
      <c r="P55" s="4">
        <v>3051</v>
      </c>
      <c r="Q55" s="4">
        <v>2827</v>
      </c>
    </row>
    <row r="57" spans="1:17" ht="17.100000000000001" customHeight="1" x14ac:dyDescent="0.15">
      <c r="C57" s="7"/>
      <c r="D57" s="7"/>
      <c r="E57" s="7"/>
      <c r="F57" s="7"/>
      <c r="G57" s="7"/>
    </row>
  </sheetData>
  <mergeCells count="10">
    <mergeCell ref="A35:A39"/>
    <mergeCell ref="A40:A41"/>
    <mergeCell ref="A42:A46"/>
    <mergeCell ref="A47:A54"/>
    <mergeCell ref="A5:A11"/>
    <mergeCell ref="A12:A16"/>
    <mergeCell ref="A17:A19"/>
    <mergeCell ref="A20:A24"/>
    <mergeCell ref="A25:A29"/>
    <mergeCell ref="A30:A34"/>
  </mergeCells>
  <phoneticPr fontId="1"/>
  <pageMargins left="0.51181102362204722" right="0.31496062992125984" top="0.74803149606299213" bottom="0.5511811023622047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gy324025</dc:creator>
  <cp:lastModifiedBy>nt069012</cp:lastModifiedBy>
  <cp:lastPrinted>2019-04-22T09:25:10Z</cp:lastPrinted>
  <dcterms:created xsi:type="dcterms:W3CDTF">2018-10-01T23:44:21Z</dcterms:created>
  <dcterms:modified xsi:type="dcterms:W3CDTF">2019-04-23T01:32:35Z</dcterms:modified>
</cp:coreProperties>
</file>